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D:\Работа\Все прайс-листы\"/>
    </mc:Choice>
  </mc:AlternateContent>
  <xr:revisionPtr revIDLastSave="0" documentId="13_ncr:1_{ECB5A367-53A4-496C-B5F4-6E3B253E3921}" xr6:coauthVersionLast="47" xr6:coauthVersionMax="47" xr10:uidLastSave="{00000000-0000-0000-0000-000000000000}"/>
  <bookViews>
    <workbookView xWindow="37680" yWindow="3690" windowWidth="29040" windowHeight="15720" xr2:uid="{D835A604-6756-45F3-86FE-0455CB4D2869}"/>
  </bookViews>
  <sheets>
    <sheet name="2026" sheetId="1" r:id="rId1"/>
    <sheet name="Условия работы" sheetId="3" r:id="rId2"/>
  </sheets>
  <externalReferences>
    <externalReference r:id="rId3"/>
    <externalReference r:id="rId4"/>
    <externalReference r:id="rId5"/>
  </externalReferences>
  <definedNames>
    <definedName name="_xlnm._FilterDatabase" localSheetId="0" hidden="1">'2026'!$B$845:$R$2003</definedName>
    <definedName name="ВЛ" localSheetId="1">[1]Рабочий!$Q$6</definedName>
    <definedName name="ВЛ">[2]Рабочий!$Q$6</definedName>
    <definedName name="влс" localSheetId="1">'[1]Сетки рабочий'!$S$6</definedName>
    <definedName name="влс">'[2]Сетки рабочий'!$S$6</definedName>
    <definedName name="ДП" localSheetId="1">[1]Рабочий!$Q$4</definedName>
    <definedName name="ДП">[2]Рабочий!$Q$4</definedName>
    <definedName name="дпс" localSheetId="1">'[1]Сетки рабочий'!$S$4</definedName>
    <definedName name="дпс">'[2]Сетки рабочий'!$S$4</definedName>
    <definedName name="КЕ" localSheetId="1">[1]Рабочий!$V$1</definedName>
    <definedName name="КЕ">[2]Рабочий!$V$1</definedName>
    <definedName name="Л" localSheetId="1">[1]Рабочий!#REF!</definedName>
    <definedName name="Л">[2]Рабочий!#REF!</definedName>
    <definedName name="ЛОГ" localSheetId="1">[1]Рабочий!$Q$5</definedName>
    <definedName name="ЛОГ">[2]Рабочий!$Q$5</definedName>
    <definedName name="логс" localSheetId="1">'[1]Сетки рабочий'!$S$5</definedName>
    <definedName name="логс">'[2]Сетки рабочий'!$S$5</definedName>
    <definedName name="ОЗ" localSheetId="1">[1]Рабочий!$Q$3</definedName>
    <definedName name="ОЗ">[2]Рабочий!$Q$3</definedName>
    <definedName name="озс" localSheetId="1">'[1]Сетки рабочий'!$S$3</definedName>
    <definedName name="озс">'[2]Сетки рабочий'!$S$3</definedName>
    <definedName name="ОП" localSheetId="0">[2]Рабочий!$X$8</definedName>
    <definedName name="ОП" localSheetId="1">[1]Рабочий!$X$8</definedName>
    <definedName name="ОП">[3]Рабочий!$Z$3</definedName>
    <definedName name="ОПС" localSheetId="1">'[1]Сетки рабочий'!$T$8</definedName>
    <definedName name="ОПС">'[2]Сетки рабочий'!$T$8</definedName>
    <definedName name="ОПЯ">'[3]Ящики рабочий'!$R$1</definedName>
    <definedName name="ПМ" localSheetId="1">[1]Рабочий!$Q$7</definedName>
    <definedName name="ПМ">[2]Рабочий!$Q$7</definedName>
    <definedName name="пмс" localSheetId="1">'[1]Сетки рабочий'!$S$7</definedName>
    <definedName name="пмс">'[2]Сетки рабочий'!$S$7</definedName>
    <definedName name="ПМШ" localSheetId="1">[1]Рабочий!$AA$7</definedName>
    <definedName name="ПМШ">[2]Рабочий!$AA$7</definedName>
    <definedName name="СПМ" localSheetId="1">[1]Рабочий!$Q$2</definedName>
    <definedName name="СПМ">[2]Рабочий!$Q$2</definedName>
    <definedName name="спмс" localSheetId="1">'[1]Сетки рабочий'!$S$2</definedName>
    <definedName name="спмс">'[2]Сетки рабочий'!$S$2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2" i="1" l="1"/>
  <c r="N10" i="1"/>
  <c r="Q933" i="1" l="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932"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869" i="1"/>
  <c r="Q864" i="1"/>
  <c r="Q859" i="1"/>
  <c r="Q854" i="1"/>
  <c r="Q849" i="1"/>
  <c r="Q844" i="1"/>
  <c r="Q839" i="1"/>
  <c r="Q834" i="1"/>
  <c r="Q829" i="1"/>
  <c r="Q824" i="1"/>
  <c r="Q819" i="1"/>
  <c r="Q814" i="1"/>
  <c r="Q809" i="1"/>
  <c r="Q804" i="1"/>
  <c r="Q799" i="1"/>
  <c r="Q794" i="1"/>
  <c r="Q789" i="1"/>
  <c r="Q784" i="1"/>
  <c r="Q779" i="1"/>
  <c r="Q774" i="1"/>
  <c r="Q769" i="1"/>
  <c r="Q764" i="1"/>
  <c r="Q759" i="1"/>
  <c r="Q754" i="1"/>
  <c r="Q749" i="1"/>
  <c r="Q744" i="1"/>
  <c r="Q739" i="1"/>
  <c r="Q734" i="1"/>
  <c r="Q729" i="1"/>
  <c r="Q724" i="1"/>
  <c r="Q719" i="1"/>
  <c r="Q714" i="1"/>
  <c r="Q709"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31" i="1"/>
  <c r="O34" i="1"/>
  <c r="N14" i="1"/>
  <c r="O933" i="1"/>
  <c r="P933" i="1"/>
  <c r="O934" i="1"/>
  <c r="P934" i="1"/>
  <c r="O935" i="1"/>
  <c r="P935" i="1"/>
  <c r="O936" i="1"/>
  <c r="P936" i="1"/>
  <c r="O937" i="1"/>
  <c r="P937" i="1"/>
  <c r="O938" i="1"/>
  <c r="P938" i="1"/>
  <c r="O939" i="1"/>
  <c r="P939" i="1"/>
  <c r="O940" i="1"/>
  <c r="P940" i="1"/>
  <c r="O941" i="1"/>
  <c r="P941" i="1"/>
  <c r="O942" i="1"/>
  <c r="P942" i="1"/>
  <c r="O943" i="1"/>
  <c r="P943" i="1"/>
  <c r="O944" i="1"/>
  <c r="P944" i="1"/>
  <c r="O945" i="1"/>
  <c r="P945" i="1"/>
  <c r="O946" i="1"/>
  <c r="P946" i="1"/>
  <c r="O947" i="1"/>
  <c r="P947" i="1"/>
  <c r="O948" i="1"/>
  <c r="P948" i="1"/>
  <c r="O949" i="1"/>
  <c r="P949" i="1"/>
  <c r="O950" i="1"/>
  <c r="P950" i="1"/>
  <c r="O951" i="1"/>
  <c r="P951" i="1"/>
  <c r="O952" i="1"/>
  <c r="P952" i="1"/>
  <c r="O953" i="1"/>
  <c r="P953" i="1"/>
  <c r="O954" i="1"/>
  <c r="P954" i="1"/>
  <c r="O955" i="1"/>
  <c r="P955" i="1"/>
  <c r="O956" i="1"/>
  <c r="P956" i="1"/>
  <c r="O957" i="1"/>
  <c r="P957" i="1"/>
  <c r="O958" i="1"/>
  <c r="P958" i="1"/>
  <c r="O959" i="1"/>
  <c r="P959" i="1"/>
  <c r="O960" i="1"/>
  <c r="P960" i="1"/>
  <c r="O961" i="1"/>
  <c r="P961" i="1"/>
  <c r="O962" i="1"/>
  <c r="P962" i="1"/>
  <c r="O963" i="1"/>
  <c r="P963" i="1"/>
  <c r="O964" i="1"/>
  <c r="P964" i="1"/>
  <c r="O965" i="1"/>
  <c r="P965" i="1"/>
  <c r="O966" i="1"/>
  <c r="P966" i="1"/>
  <c r="O967" i="1"/>
  <c r="P967" i="1"/>
  <c r="O968" i="1"/>
  <c r="P968" i="1"/>
  <c r="O969" i="1"/>
  <c r="P969" i="1"/>
  <c r="O970" i="1"/>
  <c r="P970" i="1"/>
  <c r="O971" i="1"/>
  <c r="P971" i="1"/>
  <c r="O972" i="1"/>
  <c r="P972" i="1"/>
  <c r="O973" i="1"/>
  <c r="P973" i="1"/>
  <c r="O974" i="1"/>
  <c r="P974" i="1"/>
  <c r="O975" i="1"/>
  <c r="P975" i="1"/>
  <c r="O976" i="1"/>
  <c r="P976" i="1"/>
  <c r="O977" i="1"/>
  <c r="P977" i="1"/>
  <c r="O978" i="1"/>
  <c r="P978" i="1"/>
  <c r="O979" i="1"/>
  <c r="P979" i="1"/>
  <c r="O980" i="1"/>
  <c r="P980" i="1"/>
  <c r="O981" i="1"/>
  <c r="P981" i="1"/>
  <c r="O982" i="1"/>
  <c r="P982" i="1"/>
  <c r="O983" i="1"/>
  <c r="P983" i="1"/>
  <c r="O984" i="1"/>
  <c r="P984" i="1"/>
  <c r="O985" i="1"/>
  <c r="P985" i="1"/>
  <c r="O986" i="1"/>
  <c r="P986" i="1"/>
  <c r="O987" i="1"/>
  <c r="P987" i="1"/>
  <c r="O988" i="1"/>
  <c r="P988" i="1"/>
  <c r="O989" i="1"/>
  <c r="P989" i="1"/>
  <c r="O990" i="1"/>
  <c r="P990" i="1"/>
  <c r="O991" i="1"/>
  <c r="P991" i="1"/>
  <c r="O992" i="1"/>
  <c r="P992" i="1"/>
  <c r="O993" i="1"/>
  <c r="P993" i="1"/>
  <c r="O994" i="1"/>
  <c r="P994" i="1"/>
  <c r="O995" i="1"/>
  <c r="P995" i="1"/>
  <c r="O996" i="1"/>
  <c r="P996" i="1"/>
  <c r="O997" i="1"/>
  <c r="P997" i="1"/>
  <c r="O998" i="1"/>
  <c r="P998" i="1"/>
  <c r="O999" i="1"/>
  <c r="P999" i="1"/>
  <c r="O1000" i="1"/>
  <c r="P1000" i="1"/>
  <c r="O1001" i="1"/>
  <c r="P1001" i="1"/>
  <c r="O1002" i="1"/>
  <c r="P1002" i="1"/>
  <c r="O1003" i="1"/>
  <c r="P1003" i="1"/>
  <c r="O1004" i="1"/>
  <c r="P1004" i="1"/>
  <c r="O1005" i="1"/>
  <c r="P1005" i="1"/>
  <c r="O1006" i="1"/>
  <c r="P1006" i="1"/>
  <c r="O1007" i="1"/>
  <c r="P1007" i="1"/>
  <c r="O1008" i="1"/>
  <c r="P1008" i="1"/>
  <c r="O1009" i="1"/>
  <c r="P1009" i="1"/>
  <c r="O1010" i="1"/>
  <c r="P1010" i="1"/>
  <c r="O1011" i="1"/>
  <c r="P1011" i="1"/>
  <c r="O1012" i="1"/>
  <c r="P1012" i="1"/>
  <c r="O1013" i="1"/>
  <c r="P1013" i="1"/>
  <c r="O1014" i="1"/>
  <c r="P1014" i="1"/>
  <c r="O1015" i="1"/>
  <c r="P1015" i="1"/>
  <c r="O1016" i="1"/>
  <c r="P1016" i="1"/>
  <c r="O1017" i="1"/>
  <c r="P1017" i="1"/>
  <c r="O1018" i="1"/>
  <c r="P1018" i="1"/>
  <c r="O1019" i="1"/>
  <c r="P1019" i="1"/>
  <c r="O1020" i="1"/>
  <c r="P1020" i="1"/>
  <c r="O1021" i="1"/>
  <c r="P1021" i="1"/>
  <c r="O1022" i="1"/>
  <c r="P1022" i="1"/>
  <c r="O1023" i="1"/>
  <c r="P1023" i="1"/>
  <c r="O1024" i="1"/>
  <c r="P1024" i="1"/>
  <c r="O1025" i="1"/>
  <c r="P1025" i="1"/>
  <c r="O1026" i="1"/>
  <c r="P1026" i="1"/>
  <c r="O1027" i="1"/>
  <c r="P1027" i="1"/>
  <c r="O1028" i="1"/>
  <c r="P1028" i="1"/>
  <c r="O1029" i="1"/>
  <c r="P1029" i="1"/>
  <c r="O1030" i="1"/>
  <c r="P1030" i="1"/>
  <c r="O1031" i="1"/>
  <c r="P1031" i="1"/>
  <c r="O1032" i="1"/>
  <c r="P1032" i="1"/>
  <c r="O1033" i="1"/>
  <c r="P1033" i="1"/>
  <c r="O1034" i="1"/>
  <c r="P1034" i="1"/>
  <c r="O1035" i="1"/>
  <c r="P1035" i="1"/>
  <c r="O1036" i="1"/>
  <c r="P1036" i="1"/>
  <c r="O1037" i="1"/>
  <c r="P1037" i="1"/>
  <c r="O1038" i="1"/>
  <c r="P1038" i="1"/>
  <c r="O1039" i="1"/>
  <c r="P1039" i="1"/>
  <c r="O1040" i="1"/>
  <c r="P1040" i="1"/>
  <c r="O1041" i="1"/>
  <c r="P1041" i="1"/>
  <c r="O1042" i="1"/>
  <c r="P1042" i="1"/>
  <c r="O1043" i="1"/>
  <c r="P1043" i="1"/>
  <c r="O1044" i="1"/>
  <c r="P1044" i="1"/>
  <c r="O1045" i="1"/>
  <c r="P1045" i="1"/>
  <c r="O1046" i="1"/>
  <c r="P1046" i="1"/>
  <c r="O1047" i="1"/>
  <c r="P1047" i="1"/>
  <c r="O1048" i="1"/>
  <c r="P1048" i="1"/>
  <c r="O1049" i="1"/>
  <c r="P1049" i="1"/>
  <c r="O1050" i="1"/>
  <c r="P1050" i="1"/>
  <c r="O1051" i="1"/>
  <c r="P1051" i="1"/>
  <c r="O1052" i="1"/>
  <c r="P1052" i="1"/>
  <c r="O1053" i="1"/>
  <c r="P1053" i="1"/>
  <c r="O1054" i="1"/>
  <c r="P1054" i="1"/>
  <c r="O1055" i="1"/>
  <c r="P1055" i="1"/>
  <c r="O1056" i="1"/>
  <c r="P1056" i="1"/>
  <c r="O1057" i="1"/>
  <c r="P1057" i="1"/>
  <c r="O1058" i="1"/>
  <c r="P1058" i="1"/>
  <c r="O1059" i="1"/>
  <c r="P1059" i="1"/>
  <c r="O1060" i="1"/>
  <c r="P1060" i="1"/>
  <c r="O1061" i="1"/>
  <c r="P1061" i="1"/>
  <c r="O1062" i="1"/>
  <c r="P1062" i="1"/>
  <c r="O1063" i="1"/>
  <c r="P1063" i="1"/>
  <c r="O1064" i="1"/>
  <c r="P1064" i="1"/>
  <c r="O1065" i="1"/>
  <c r="P1065" i="1"/>
  <c r="O1066" i="1"/>
  <c r="P1066" i="1"/>
  <c r="O1067" i="1"/>
  <c r="P1067" i="1"/>
  <c r="O1068" i="1"/>
  <c r="P1068" i="1"/>
  <c r="O1069" i="1"/>
  <c r="P1069" i="1"/>
  <c r="O1070" i="1"/>
  <c r="P1070" i="1"/>
  <c r="O1071" i="1"/>
  <c r="P1071" i="1"/>
  <c r="O1072" i="1"/>
  <c r="P1072" i="1"/>
  <c r="O1073" i="1"/>
  <c r="P1073" i="1"/>
  <c r="O1074" i="1"/>
  <c r="P1074" i="1"/>
  <c r="O1075" i="1"/>
  <c r="P1075" i="1"/>
  <c r="O1076" i="1"/>
  <c r="P1076" i="1"/>
  <c r="O1077" i="1"/>
  <c r="P1077" i="1"/>
  <c r="O1078" i="1"/>
  <c r="P1078" i="1"/>
  <c r="O1079" i="1"/>
  <c r="P1079" i="1"/>
  <c r="O1080" i="1"/>
  <c r="P1080" i="1"/>
  <c r="O1081" i="1"/>
  <c r="P1081" i="1"/>
  <c r="O1082" i="1"/>
  <c r="P1082" i="1"/>
  <c r="O1083" i="1"/>
  <c r="P1083" i="1"/>
  <c r="O1084" i="1"/>
  <c r="P1084" i="1"/>
  <c r="O1085" i="1"/>
  <c r="P1085" i="1"/>
  <c r="O1086" i="1"/>
  <c r="P1086" i="1"/>
  <c r="O1087" i="1"/>
  <c r="P1087" i="1"/>
  <c r="O1088" i="1"/>
  <c r="P1088" i="1"/>
  <c r="O1089" i="1"/>
  <c r="P1089" i="1"/>
  <c r="O1090" i="1"/>
  <c r="P1090" i="1"/>
  <c r="O1091" i="1"/>
  <c r="P1091" i="1"/>
  <c r="O1092" i="1"/>
  <c r="P1092" i="1"/>
  <c r="O1093" i="1"/>
  <c r="P1093" i="1"/>
  <c r="O1094" i="1"/>
  <c r="P1094" i="1"/>
  <c r="O1095" i="1"/>
  <c r="P1095" i="1"/>
  <c r="O1096" i="1"/>
  <c r="P1096" i="1"/>
  <c r="O1097" i="1"/>
  <c r="P1097" i="1"/>
  <c r="O1098" i="1"/>
  <c r="P1098" i="1"/>
  <c r="O1099" i="1"/>
  <c r="P1099" i="1"/>
  <c r="O1100" i="1"/>
  <c r="P1100" i="1"/>
  <c r="O1101" i="1"/>
  <c r="P1101" i="1"/>
  <c r="O1102" i="1"/>
  <c r="P1102" i="1"/>
  <c r="O1103" i="1"/>
  <c r="P1103" i="1"/>
  <c r="O1104" i="1"/>
  <c r="P1104" i="1"/>
  <c r="O1105" i="1"/>
  <c r="P1105" i="1"/>
  <c r="O1106" i="1"/>
  <c r="P1106" i="1"/>
  <c r="O1107" i="1"/>
  <c r="P1107" i="1"/>
  <c r="O1108" i="1"/>
  <c r="P1108" i="1"/>
  <c r="O1109" i="1"/>
  <c r="P1109" i="1"/>
  <c r="O1110" i="1"/>
  <c r="P1110" i="1"/>
  <c r="O1111" i="1"/>
  <c r="P1111" i="1"/>
  <c r="O1112" i="1"/>
  <c r="P1112" i="1"/>
  <c r="O1113" i="1"/>
  <c r="P1113" i="1"/>
  <c r="O1114" i="1"/>
  <c r="P1114" i="1"/>
  <c r="O1115" i="1"/>
  <c r="P1115" i="1"/>
  <c r="O1116" i="1"/>
  <c r="P1116" i="1"/>
  <c r="O1117" i="1"/>
  <c r="P1117" i="1"/>
  <c r="O1118" i="1"/>
  <c r="P1118" i="1"/>
  <c r="O1119" i="1"/>
  <c r="P1119" i="1"/>
  <c r="O1120" i="1"/>
  <c r="P1120" i="1"/>
  <c r="O1121" i="1"/>
  <c r="P1121" i="1"/>
  <c r="O1122" i="1"/>
  <c r="P1122" i="1"/>
  <c r="O1123" i="1"/>
  <c r="P1123" i="1"/>
  <c r="O1124" i="1"/>
  <c r="P1124" i="1"/>
  <c r="O1125" i="1"/>
  <c r="P1125" i="1"/>
  <c r="O1126" i="1"/>
  <c r="P1126" i="1"/>
  <c r="O1127" i="1"/>
  <c r="P1127" i="1"/>
  <c r="O1128" i="1"/>
  <c r="P1128" i="1"/>
  <c r="O1129" i="1"/>
  <c r="P1129" i="1"/>
  <c r="O1130" i="1"/>
  <c r="P1130" i="1"/>
  <c r="O1131" i="1"/>
  <c r="P1131" i="1"/>
  <c r="O1132" i="1"/>
  <c r="P1132" i="1"/>
  <c r="O1133" i="1"/>
  <c r="P1133" i="1"/>
  <c r="O1134" i="1"/>
  <c r="P1134" i="1"/>
  <c r="O1135" i="1"/>
  <c r="P1135" i="1"/>
  <c r="O1136" i="1"/>
  <c r="P1136" i="1"/>
  <c r="O1137" i="1"/>
  <c r="P1137" i="1"/>
  <c r="O1138" i="1"/>
  <c r="P1138" i="1"/>
  <c r="O1139" i="1"/>
  <c r="P1139" i="1"/>
  <c r="O1140" i="1"/>
  <c r="P1140" i="1"/>
  <c r="O1141" i="1"/>
  <c r="P1141" i="1"/>
  <c r="O1142" i="1"/>
  <c r="P1142" i="1"/>
  <c r="O1143" i="1"/>
  <c r="P1143" i="1"/>
  <c r="O1144" i="1"/>
  <c r="P1144" i="1"/>
  <c r="O1145" i="1"/>
  <c r="P1145" i="1"/>
  <c r="O1146" i="1"/>
  <c r="P1146" i="1"/>
  <c r="O1147" i="1"/>
  <c r="P1147" i="1"/>
  <c r="O1148" i="1"/>
  <c r="P1148" i="1"/>
  <c r="O1149" i="1"/>
  <c r="P1149" i="1"/>
  <c r="O1150" i="1"/>
  <c r="P1150" i="1"/>
  <c r="O1151" i="1"/>
  <c r="P1151" i="1"/>
  <c r="O1152" i="1"/>
  <c r="P1152" i="1"/>
  <c r="O1153" i="1"/>
  <c r="P1153" i="1"/>
  <c r="O1154" i="1"/>
  <c r="P1154" i="1"/>
  <c r="O1155" i="1"/>
  <c r="P1155" i="1"/>
  <c r="O1156" i="1"/>
  <c r="P1156" i="1"/>
  <c r="O1157" i="1"/>
  <c r="P1157" i="1"/>
  <c r="O1158" i="1"/>
  <c r="P1158" i="1"/>
  <c r="O1159" i="1"/>
  <c r="P1159" i="1"/>
  <c r="O1160" i="1"/>
  <c r="P1160" i="1"/>
  <c r="O1161" i="1"/>
  <c r="P1161" i="1"/>
  <c r="O1162" i="1"/>
  <c r="P1162" i="1"/>
  <c r="O1163" i="1"/>
  <c r="P1163" i="1"/>
  <c r="O1164" i="1"/>
  <c r="P1164" i="1"/>
  <c r="O1165" i="1"/>
  <c r="P1165" i="1"/>
  <c r="O1166" i="1"/>
  <c r="P1166" i="1"/>
  <c r="O1167" i="1"/>
  <c r="P1167" i="1"/>
  <c r="O1168" i="1"/>
  <c r="P1168" i="1"/>
  <c r="O1169" i="1"/>
  <c r="P1169" i="1"/>
  <c r="O1170" i="1"/>
  <c r="P1170" i="1"/>
  <c r="O1171" i="1"/>
  <c r="P1171" i="1"/>
  <c r="O1172" i="1"/>
  <c r="P1172" i="1"/>
  <c r="O1173" i="1"/>
  <c r="P1173" i="1"/>
  <c r="O1174" i="1"/>
  <c r="P1174" i="1"/>
  <c r="O1175" i="1"/>
  <c r="P1175" i="1"/>
  <c r="O1176" i="1"/>
  <c r="P1176" i="1"/>
  <c r="O1177" i="1"/>
  <c r="P1177" i="1"/>
  <c r="O1178" i="1"/>
  <c r="P1178" i="1"/>
  <c r="O1179" i="1"/>
  <c r="P1179" i="1"/>
  <c r="O1180" i="1"/>
  <c r="P1180" i="1"/>
  <c r="O1181" i="1"/>
  <c r="P1181" i="1"/>
  <c r="O1182" i="1"/>
  <c r="P1182" i="1"/>
  <c r="O1183" i="1"/>
  <c r="P1183" i="1"/>
  <c r="O1184" i="1"/>
  <c r="P1184" i="1"/>
  <c r="O1185" i="1"/>
  <c r="P1185" i="1"/>
  <c r="O1186" i="1"/>
  <c r="P1186" i="1"/>
  <c r="O1187" i="1"/>
  <c r="P1187" i="1"/>
  <c r="O1188" i="1"/>
  <c r="P1188" i="1"/>
  <c r="O1189" i="1"/>
  <c r="P1189" i="1"/>
  <c r="O1190" i="1"/>
  <c r="P1190" i="1"/>
  <c r="O1191" i="1"/>
  <c r="P1191" i="1"/>
  <c r="O1192" i="1"/>
  <c r="P1192" i="1"/>
  <c r="O1193" i="1"/>
  <c r="P1193" i="1"/>
  <c r="O1194" i="1"/>
  <c r="P1194" i="1"/>
  <c r="O1195" i="1"/>
  <c r="P1195" i="1"/>
  <c r="O1196" i="1"/>
  <c r="P1196" i="1"/>
  <c r="O1197" i="1"/>
  <c r="P1197" i="1"/>
  <c r="O1198" i="1"/>
  <c r="P1198" i="1"/>
  <c r="O1199" i="1"/>
  <c r="P1199" i="1"/>
  <c r="O1200" i="1"/>
  <c r="P1200" i="1"/>
  <c r="O1201" i="1"/>
  <c r="P1201" i="1"/>
  <c r="O1202" i="1"/>
  <c r="P1202" i="1"/>
  <c r="O1203" i="1"/>
  <c r="P1203" i="1"/>
  <c r="O1204" i="1"/>
  <c r="P1204" i="1"/>
  <c r="O1205" i="1"/>
  <c r="P1205" i="1"/>
  <c r="O1206" i="1"/>
  <c r="P1206" i="1"/>
  <c r="O1207" i="1"/>
  <c r="P1207" i="1"/>
  <c r="O1208" i="1"/>
  <c r="P1208" i="1"/>
  <c r="O1209" i="1"/>
  <c r="P1209" i="1"/>
  <c r="O1210" i="1"/>
  <c r="P1210" i="1"/>
  <c r="O1211" i="1"/>
  <c r="P1211" i="1"/>
  <c r="O1212" i="1"/>
  <c r="P1212" i="1"/>
  <c r="O1213" i="1"/>
  <c r="P1213" i="1"/>
  <c r="O1214" i="1"/>
  <c r="P1214" i="1"/>
  <c r="O1215" i="1"/>
  <c r="P1215" i="1"/>
  <c r="O1216" i="1"/>
  <c r="P1216" i="1"/>
  <c r="O1217" i="1"/>
  <c r="P1217" i="1"/>
  <c r="O1218" i="1"/>
  <c r="P1218" i="1"/>
  <c r="O1219" i="1"/>
  <c r="P1219" i="1"/>
  <c r="O1220" i="1"/>
  <c r="P1220" i="1"/>
  <c r="O1221" i="1"/>
  <c r="P1221" i="1"/>
  <c r="O1222" i="1"/>
  <c r="P1222" i="1"/>
  <c r="O1223" i="1"/>
  <c r="P1223" i="1"/>
  <c r="O1224" i="1"/>
  <c r="P1224" i="1"/>
  <c r="O1225" i="1"/>
  <c r="P1225" i="1"/>
  <c r="O1226" i="1"/>
  <c r="P1226" i="1"/>
  <c r="O1227" i="1"/>
  <c r="P1227" i="1"/>
  <c r="O1228" i="1"/>
  <c r="P1228" i="1"/>
  <c r="O1229" i="1"/>
  <c r="P1229" i="1"/>
  <c r="O1230" i="1"/>
  <c r="P1230" i="1"/>
  <c r="O1231" i="1"/>
  <c r="P1231" i="1"/>
  <c r="O1232" i="1"/>
  <c r="P1232" i="1"/>
  <c r="O1233" i="1"/>
  <c r="P1233" i="1"/>
  <c r="O1234" i="1"/>
  <c r="P1234" i="1"/>
  <c r="O1235" i="1"/>
  <c r="P1235" i="1"/>
  <c r="O1236" i="1"/>
  <c r="P1236" i="1"/>
  <c r="O1237" i="1"/>
  <c r="P1237" i="1"/>
  <c r="O1238" i="1"/>
  <c r="P1238" i="1"/>
  <c r="O1239" i="1"/>
  <c r="P1239" i="1"/>
  <c r="O1240" i="1"/>
  <c r="P1240" i="1"/>
  <c r="O1241" i="1"/>
  <c r="P1241" i="1"/>
  <c r="O1242" i="1"/>
  <c r="P1242" i="1"/>
  <c r="O1243" i="1"/>
  <c r="P1243" i="1"/>
  <c r="O1244" i="1"/>
  <c r="P1244" i="1"/>
  <c r="O1245" i="1"/>
  <c r="P1245" i="1"/>
  <c r="O1246" i="1"/>
  <c r="P1246" i="1"/>
  <c r="O1247" i="1"/>
  <c r="P1247" i="1"/>
  <c r="O1248" i="1"/>
  <c r="P1248" i="1"/>
  <c r="O1249" i="1"/>
  <c r="P1249" i="1"/>
  <c r="O1250" i="1"/>
  <c r="P1250" i="1"/>
  <c r="O1251" i="1"/>
  <c r="P1251" i="1"/>
  <c r="O1252" i="1"/>
  <c r="P1252" i="1"/>
  <c r="O1253" i="1"/>
  <c r="P1253" i="1"/>
  <c r="O1254" i="1"/>
  <c r="P1254" i="1"/>
  <c r="O1255" i="1"/>
  <c r="P1255" i="1"/>
  <c r="O1256" i="1"/>
  <c r="P1256" i="1"/>
  <c r="O1257" i="1"/>
  <c r="P1257" i="1"/>
  <c r="O1258" i="1"/>
  <c r="P1258" i="1"/>
  <c r="O1259" i="1"/>
  <c r="P1259" i="1"/>
  <c r="O1260" i="1"/>
  <c r="P1260" i="1"/>
  <c r="O1261" i="1"/>
  <c r="P1261" i="1"/>
  <c r="O1262" i="1"/>
  <c r="P1262" i="1"/>
  <c r="O1263" i="1"/>
  <c r="P1263" i="1"/>
  <c r="O1264" i="1"/>
  <c r="P1264" i="1"/>
  <c r="O1265" i="1"/>
  <c r="P1265" i="1"/>
  <c r="O1266" i="1"/>
  <c r="P1266" i="1"/>
  <c r="O1267" i="1"/>
  <c r="P1267" i="1"/>
  <c r="O1268" i="1"/>
  <c r="P1268" i="1"/>
  <c r="O1269" i="1"/>
  <c r="P1269" i="1"/>
  <c r="O1270" i="1"/>
  <c r="P1270" i="1"/>
  <c r="O1271" i="1"/>
  <c r="P1271" i="1"/>
  <c r="O1272" i="1"/>
  <c r="P1272" i="1"/>
  <c r="O1273" i="1"/>
  <c r="P1273" i="1"/>
  <c r="O1274" i="1"/>
  <c r="P1274" i="1"/>
  <c r="O1275" i="1"/>
  <c r="P1275" i="1"/>
  <c r="O1276" i="1"/>
  <c r="P1276" i="1"/>
  <c r="O1277" i="1"/>
  <c r="P1277" i="1"/>
  <c r="O1278" i="1"/>
  <c r="P1278" i="1"/>
  <c r="O1279" i="1"/>
  <c r="P1279" i="1"/>
  <c r="O1280" i="1"/>
  <c r="P1280" i="1"/>
  <c r="O1281" i="1"/>
  <c r="P1281" i="1"/>
  <c r="O1282" i="1"/>
  <c r="P1282" i="1"/>
  <c r="O1283" i="1"/>
  <c r="P1283" i="1"/>
  <c r="O1284" i="1"/>
  <c r="P1284" i="1"/>
  <c r="O1285" i="1"/>
  <c r="P1285" i="1"/>
  <c r="O1286" i="1"/>
  <c r="P1286" i="1"/>
  <c r="O1287" i="1"/>
  <c r="P1287" i="1"/>
  <c r="O1288" i="1"/>
  <c r="P1288" i="1"/>
  <c r="O1289" i="1"/>
  <c r="P1289" i="1"/>
  <c r="O1290" i="1"/>
  <c r="P1290" i="1"/>
  <c r="O1291" i="1"/>
  <c r="P1291" i="1"/>
  <c r="O1292" i="1"/>
  <c r="P1292" i="1"/>
  <c r="O1293" i="1"/>
  <c r="P1293" i="1"/>
  <c r="O1294" i="1"/>
  <c r="P1294" i="1"/>
  <c r="O1295" i="1"/>
  <c r="P1295" i="1"/>
  <c r="O1296" i="1"/>
  <c r="P1296" i="1"/>
  <c r="O1297" i="1"/>
  <c r="P1297" i="1"/>
  <c r="O1298" i="1"/>
  <c r="P1298" i="1"/>
  <c r="O1299" i="1"/>
  <c r="P1299" i="1"/>
  <c r="O1300" i="1"/>
  <c r="P1300" i="1"/>
  <c r="O1301" i="1"/>
  <c r="P1301" i="1"/>
  <c r="O1302" i="1"/>
  <c r="P1302" i="1"/>
  <c r="O1303" i="1"/>
  <c r="P1303" i="1"/>
  <c r="O1304" i="1"/>
  <c r="P1304" i="1"/>
  <c r="O1305" i="1"/>
  <c r="P1305" i="1"/>
  <c r="O1306" i="1"/>
  <c r="P1306" i="1"/>
  <c r="O1307" i="1"/>
  <c r="P1307" i="1"/>
  <c r="O1308" i="1"/>
  <c r="P1308" i="1"/>
  <c r="O1309" i="1"/>
  <c r="P1309" i="1"/>
  <c r="O1310" i="1"/>
  <c r="P1310" i="1"/>
  <c r="O1311" i="1"/>
  <c r="P1311" i="1"/>
  <c r="O1312" i="1"/>
  <c r="P1312" i="1"/>
  <c r="O1313" i="1"/>
  <c r="P1313" i="1"/>
  <c r="O1314" i="1"/>
  <c r="P1314" i="1"/>
  <c r="O1315" i="1"/>
  <c r="P1315" i="1"/>
  <c r="O1316" i="1"/>
  <c r="P1316" i="1"/>
  <c r="O1317" i="1"/>
  <c r="P1317" i="1"/>
  <c r="O1318" i="1"/>
  <c r="P1318" i="1"/>
  <c r="O1319" i="1"/>
  <c r="P1319" i="1"/>
  <c r="O1320" i="1"/>
  <c r="P1320" i="1"/>
  <c r="O1321" i="1"/>
  <c r="P1321" i="1"/>
  <c r="O1322" i="1"/>
  <c r="P1322" i="1"/>
  <c r="O1323" i="1"/>
  <c r="P1323" i="1"/>
  <c r="O1324" i="1"/>
  <c r="P1324" i="1"/>
  <c r="O1325" i="1"/>
  <c r="P1325" i="1"/>
  <c r="O1326" i="1"/>
  <c r="P1326" i="1"/>
  <c r="O1327" i="1"/>
  <c r="P1327" i="1"/>
  <c r="O1328" i="1"/>
  <c r="P1328" i="1"/>
  <c r="O1329" i="1"/>
  <c r="P1329" i="1"/>
  <c r="O1330" i="1"/>
  <c r="P1330" i="1"/>
  <c r="O1331" i="1"/>
  <c r="P1331" i="1"/>
  <c r="O1332" i="1"/>
  <c r="P1332" i="1"/>
  <c r="O1333" i="1"/>
  <c r="P1333" i="1"/>
  <c r="O1334" i="1"/>
  <c r="P1334" i="1"/>
  <c r="O1335" i="1"/>
  <c r="P1335" i="1"/>
  <c r="O1336" i="1"/>
  <c r="P1336" i="1"/>
  <c r="O1337" i="1"/>
  <c r="P1337" i="1"/>
  <c r="O1338" i="1"/>
  <c r="P1338" i="1"/>
  <c r="O1339" i="1"/>
  <c r="P1339" i="1"/>
  <c r="O1340" i="1"/>
  <c r="P1340" i="1"/>
  <c r="O1341" i="1"/>
  <c r="P1341" i="1"/>
  <c r="O1342" i="1"/>
  <c r="P1342" i="1"/>
  <c r="O1343" i="1"/>
  <c r="P1343" i="1"/>
  <c r="O1344" i="1"/>
  <c r="P1344" i="1"/>
  <c r="O1345" i="1"/>
  <c r="P1345" i="1"/>
  <c r="O1346" i="1"/>
  <c r="P1346" i="1"/>
  <c r="O1347" i="1"/>
  <c r="P1347" i="1"/>
  <c r="O1348" i="1"/>
  <c r="P1348" i="1"/>
  <c r="O1349" i="1"/>
  <c r="P1349" i="1"/>
  <c r="O1350" i="1"/>
  <c r="P1350" i="1"/>
  <c r="O1351" i="1"/>
  <c r="P1351" i="1"/>
  <c r="O1352" i="1"/>
  <c r="P1352" i="1"/>
  <c r="O1353" i="1"/>
  <c r="P1353" i="1"/>
  <c r="O1354" i="1"/>
  <c r="P1354" i="1"/>
  <c r="O1355" i="1"/>
  <c r="P1355" i="1"/>
  <c r="O1356" i="1"/>
  <c r="P1356" i="1"/>
  <c r="O1357" i="1"/>
  <c r="P1357" i="1"/>
  <c r="O1358" i="1"/>
  <c r="P1358" i="1"/>
  <c r="O1359" i="1"/>
  <c r="P1359" i="1"/>
  <c r="O1360" i="1"/>
  <c r="P1360" i="1"/>
  <c r="O1361" i="1"/>
  <c r="P1361" i="1"/>
  <c r="O1362" i="1"/>
  <c r="P1362" i="1"/>
  <c r="O1363" i="1"/>
  <c r="P1363" i="1"/>
  <c r="O1364" i="1"/>
  <c r="P1364" i="1"/>
  <c r="O1365" i="1"/>
  <c r="P1365" i="1"/>
  <c r="O1366" i="1"/>
  <c r="P1366" i="1"/>
  <c r="O1367" i="1"/>
  <c r="P1367" i="1"/>
  <c r="O1368" i="1"/>
  <c r="P1368" i="1"/>
  <c r="O1369" i="1"/>
  <c r="P1369" i="1"/>
  <c r="O1370" i="1"/>
  <c r="P1370" i="1"/>
  <c r="O1371" i="1"/>
  <c r="P1371" i="1"/>
  <c r="O1372" i="1"/>
  <c r="P1372" i="1"/>
  <c r="O1373" i="1"/>
  <c r="P1373" i="1"/>
  <c r="O1374" i="1"/>
  <c r="P1374" i="1"/>
  <c r="O1375" i="1"/>
  <c r="P1375" i="1"/>
  <c r="O1376" i="1"/>
  <c r="P1376" i="1"/>
  <c r="O1377" i="1"/>
  <c r="P1377" i="1"/>
  <c r="O1378" i="1"/>
  <c r="P1378" i="1"/>
  <c r="O1379" i="1"/>
  <c r="P1379" i="1"/>
  <c r="O1380" i="1"/>
  <c r="P1380" i="1"/>
  <c r="O1381" i="1"/>
  <c r="P1381" i="1"/>
  <c r="O1382" i="1"/>
  <c r="P1382" i="1"/>
  <c r="O1383" i="1"/>
  <c r="P1383" i="1"/>
  <c r="O1384" i="1"/>
  <c r="P1384" i="1"/>
  <c r="O1385" i="1"/>
  <c r="P1385" i="1"/>
  <c r="O1386" i="1"/>
  <c r="P1386" i="1"/>
  <c r="O1387" i="1"/>
  <c r="P1387" i="1"/>
  <c r="O1388" i="1"/>
  <c r="P1388" i="1"/>
  <c r="O1389" i="1"/>
  <c r="P1389" i="1"/>
  <c r="O1390" i="1"/>
  <c r="P1390" i="1"/>
  <c r="O1391" i="1"/>
  <c r="P1391" i="1"/>
  <c r="O1392" i="1"/>
  <c r="P1392" i="1"/>
  <c r="O1393" i="1"/>
  <c r="P1393" i="1"/>
  <c r="O1394" i="1"/>
  <c r="P1394" i="1"/>
  <c r="O1395" i="1"/>
  <c r="P1395" i="1"/>
  <c r="O1396" i="1"/>
  <c r="P1396" i="1"/>
  <c r="O1397" i="1"/>
  <c r="P1397" i="1"/>
  <c r="O1398" i="1"/>
  <c r="P1398" i="1"/>
  <c r="O1399" i="1"/>
  <c r="P1399" i="1"/>
  <c r="O1400" i="1"/>
  <c r="P1400" i="1"/>
  <c r="O1401" i="1"/>
  <c r="P1401" i="1"/>
  <c r="O1402" i="1"/>
  <c r="P1402" i="1"/>
  <c r="O1403" i="1"/>
  <c r="P1403" i="1"/>
  <c r="O1404" i="1"/>
  <c r="P1404" i="1"/>
  <c r="O1405" i="1"/>
  <c r="P1405" i="1"/>
  <c r="O1406" i="1"/>
  <c r="P1406" i="1"/>
  <c r="O1407" i="1"/>
  <c r="P1407" i="1"/>
  <c r="O1408" i="1"/>
  <c r="P1408" i="1"/>
  <c r="O1409" i="1"/>
  <c r="P1409" i="1"/>
  <c r="O1410" i="1"/>
  <c r="P1410" i="1"/>
  <c r="O1411" i="1"/>
  <c r="P1411" i="1"/>
  <c r="O1412" i="1"/>
  <c r="P1412" i="1"/>
  <c r="O1413" i="1"/>
  <c r="P1413" i="1"/>
  <c r="O1414" i="1"/>
  <c r="P1414" i="1"/>
  <c r="O1415" i="1"/>
  <c r="P1415" i="1"/>
  <c r="O1416" i="1"/>
  <c r="P1416" i="1"/>
  <c r="O1417" i="1"/>
  <c r="P1417" i="1"/>
  <c r="O1418" i="1"/>
  <c r="P1418" i="1"/>
  <c r="O1419" i="1"/>
  <c r="P1419" i="1"/>
  <c r="O1420" i="1"/>
  <c r="P1420" i="1"/>
  <c r="O1421" i="1"/>
  <c r="P1421" i="1"/>
  <c r="O1422" i="1"/>
  <c r="P1422" i="1"/>
  <c r="O1423" i="1"/>
  <c r="P1423" i="1"/>
  <c r="O1424" i="1"/>
  <c r="P1424" i="1"/>
  <c r="O1425" i="1"/>
  <c r="P1425" i="1"/>
  <c r="O1426" i="1"/>
  <c r="P1426" i="1"/>
  <c r="O1427" i="1"/>
  <c r="P1427" i="1"/>
  <c r="O1428" i="1"/>
  <c r="P1428" i="1"/>
  <c r="O1429" i="1"/>
  <c r="P1429" i="1"/>
  <c r="O1430" i="1"/>
  <c r="P1430" i="1"/>
  <c r="O1431" i="1"/>
  <c r="P1431" i="1"/>
  <c r="O1432" i="1"/>
  <c r="P1432" i="1"/>
  <c r="O1433" i="1"/>
  <c r="P1433" i="1"/>
  <c r="O1434" i="1"/>
  <c r="P1434" i="1"/>
  <c r="O1435" i="1"/>
  <c r="P1435" i="1"/>
  <c r="O1436" i="1"/>
  <c r="P1436" i="1"/>
  <c r="O1437" i="1"/>
  <c r="P1437" i="1"/>
  <c r="O1438" i="1"/>
  <c r="P1438" i="1"/>
  <c r="O1439" i="1"/>
  <c r="P1439" i="1"/>
  <c r="O1440" i="1"/>
  <c r="P1440" i="1"/>
  <c r="O1441" i="1"/>
  <c r="P1441" i="1"/>
  <c r="O1442" i="1"/>
  <c r="P1442" i="1"/>
  <c r="O1443" i="1"/>
  <c r="P1443" i="1"/>
  <c r="O1444" i="1"/>
  <c r="P1444" i="1"/>
  <c r="O1445" i="1"/>
  <c r="P1445" i="1"/>
  <c r="O1446" i="1"/>
  <c r="P1446" i="1"/>
  <c r="O1447" i="1"/>
  <c r="P1447" i="1"/>
  <c r="O1448" i="1"/>
  <c r="P1448" i="1"/>
  <c r="O1449" i="1"/>
  <c r="P1449" i="1"/>
  <c r="O1450" i="1"/>
  <c r="P1450" i="1"/>
  <c r="O1451" i="1"/>
  <c r="P1451" i="1"/>
  <c r="O1452" i="1"/>
  <c r="P1452" i="1"/>
  <c r="O1453" i="1"/>
  <c r="P1453" i="1"/>
  <c r="O1454" i="1"/>
  <c r="P1454" i="1"/>
  <c r="O1455" i="1"/>
  <c r="P1455" i="1"/>
  <c r="O1456" i="1"/>
  <c r="P1456" i="1"/>
  <c r="O1457" i="1"/>
  <c r="P1457" i="1"/>
  <c r="O1458" i="1"/>
  <c r="P1458" i="1"/>
  <c r="O1459" i="1"/>
  <c r="P1459" i="1"/>
  <c r="O1460" i="1"/>
  <c r="P1460" i="1"/>
  <c r="O1461" i="1"/>
  <c r="P1461" i="1"/>
  <c r="O1462" i="1"/>
  <c r="P1462" i="1"/>
  <c r="O1463" i="1"/>
  <c r="P1463" i="1"/>
  <c r="O1464" i="1"/>
  <c r="P1464" i="1"/>
  <c r="O1465" i="1"/>
  <c r="P1465" i="1"/>
  <c r="O1466" i="1"/>
  <c r="P1466" i="1"/>
  <c r="O1467" i="1"/>
  <c r="P1467" i="1"/>
  <c r="O1468" i="1"/>
  <c r="P1468" i="1"/>
  <c r="O1469" i="1"/>
  <c r="P1469" i="1"/>
  <c r="O1470" i="1"/>
  <c r="P1470" i="1"/>
  <c r="O1471" i="1"/>
  <c r="P1471" i="1"/>
  <c r="O1472" i="1"/>
  <c r="P1472" i="1"/>
  <c r="O1473" i="1"/>
  <c r="P1473" i="1"/>
  <c r="O1474" i="1"/>
  <c r="P1474" i="1"/>
  <c r="O1475" i="1"/>
  <c r="P1475" i="1"/>
  <c r="O1476" i="1"/>
  <c r="P1476" i="1"/>
  <c r="O1477" i="1"/>
  <c r="P1477" i="1"/>
  <c r="O1478" i="1"/>
  <c r="P1478" i="1"/>
  <c r="O1479" i="1"/>
  <c r="P1479" i="1"/>
  <c r="O1480" i="1"/>
  <c r="P1480" i="1"/>
  <c r="O1481" i="1"/>
  <c r="P1481" i="1"/>
  <c r="O1482" i="1"/>
  <c r="P1482" i="1"/>
  <c r="O1483" i="1"/>
  <c r="P1483" i="1"/>
  <c r="O1484" i="1"/>
  <c r="P1484" i="1"/>
  <c r="O1485" i="1"/>
  <c r="P1485" i="1"/>
  <c r="O1486" i="1"/>
  <c r="P1486" i="1"/>
  <c r="O1487" i="1"/>
  <c r="P1487" i="1"/>
  <c r="O1488" i="1"/>
  <c r="P1488" i="1"/>
  <c r="O1489" i="1"/>
  <c r="P1489" i="1"/>
  <c r="O1490" i="1"/>
  <c r="P1490" i="1"/>
  <c r="O1491" i="1"/>
  <c r="P1491" i="1"/>
  <c r="O1492" i="1"/>
  <c r="P1492" i="1"/>
  <c r="O1493" i="1"/>
  <c r="P1493" i="1"/>
  <c r="O1494" i="1"/>
  <c r="P1494" i="1"/>
  <c r="O1495" i="1"/>
  <c r="P1495" i="1"/>
  <c r="O1496" i="1"/>
  <c r="P1496" i="1"/>
  <c r="O1497" i="1"/>
  <c r="P1497" i="1"/>
  <c r="O1498" i="1"/>
  <c r="P1498" i="1"/>
  <c r="O1499" i="1"/>
  <c r="P1499" i="1"/>
  <c r="O1500" i="1"/>
  <c r="P1500" i="1"/>
  <c r="O1501" i="1"/>
  <c r="P1501" i="1"/>
  <c r="O1502" i="1"/>
  <c r="P1502" i="1"/>
  <c r="O1503" i="1"/>
  <c r="P1503" i="1"/>
  <c r="O1504" i="1"/>
  <c r="P1504" i="1"/>
  <c r="O1505" i="1"/>
  <c r="P1505" i="1"/>
  <c r="O1506" i="1"/>
  <c r="P1506" i="1"/>
  <c r="O1507" i="1"/>
  <c r="P1507" i="1"/>
  <c r="O1508" i="1"/>
  <c r="P1508" i="1"/>
  <c r="O1509" i="1"/>
  <c r="P1509" i="1"/>
  <c r="O1510" i="1"/>
  <c r="P1510" i="1"/>
  <c r="O1511" i="1"/>
  <c r="P1511" i="1"/>
  <c r="O1512" i="1"/>
  <c r="P1512" i="1"/>
  <c r="O1513" i="1"/>
  <c r="P1513" i="1"/>
  <c r="O1514" i="1"/>
  <c r="P1514" i="1"/>
  <c r="O1515" i="1"/>
  <c r="P1515" i="1"/>
  <c r="O1516" i="1"/>
  <c r="P1516" i="1"/>
  <c r="O1517" i="1"/>
  <c r="P1517" i="1"/>
  <c r="O1518" i="1"/>
  <c r="P1518" i="1"/>
  <c r="O1519" i="1"/>
  <c r="P1519" i="1"/>
  <c r="O1520" i="1"/>
  <c r="P1520" i="1"/>
  <c r="O1521" i="1"/>
  <c r="P1521" i="1"/>
  <c r="O1522" i="1"/>
  <c r="P1522" i="1"/>
  <c r="O1523" i="1"/>
  <c r="P1523" i="1"/>
  <c r="O1524" i="1"/>
  <c r="P1524" i="1"/>
  <c r="O1525" i="1"/>
  <c r="P1525" i="1"/>
  <c r="O1526" i="1"/>
  <c r="P1526" i="1"/>
  <c r="O1527" i="1"/>
  <c r="P1527" i="1"/>
  <c r="O1528" i="1"/>
  <c r="P1528" i="1"/>
  <c r="O1529" i="1"/>
  <c r="P1529" i="1"/>
  <c r="O1530" i="1"/>
  <c r="P1530" i="1"/>
  <c r="O1531" i="1"/>
  <c r="P1531" i="1"/>
  <c r="O1532" i="1"/>
  <c r="P1532" i="1"/>
  <c r="O1533" i="1"/>
  <c r="P1533" i="1"/>
  <c r="O1534" i="1"/>
  <c r="P1534" i="1"/>
  <c r="O1535" i="1"/>
  <c r="P1535" i="1"/>
  <c r="O1536" i="1"/>
  <c r="P1536" i="1"/>
  <c r="O1537" i="1"/>
  <c r="P1537" i="1"/>
  <c r="O1538" i="1"/>
  <c r="P1538" i="1"/>
  <c r="O1539" i="1"/>
  <c r="P1539" i="1"/>
  <c r="O1540" i="1"/>
  <c r="P1540" i="1"/>
  <c r="O1541" i="1"/>
  <c r="P1541" i="1"/>
  <c r="O1542" i="1"/>
  <c r="P1542" i="1"/>
  <c r="O1543" i="1"/>
  <c r="P1543" i="1"/>
  <c r="O1544" i="1"/>
  <c r="P1544" i="1"/>
  <c r="O1545" i="1"/>
  <c r="P1545" i="1"/>
  <c r="O1546" i="1"/>
  <c r="P1546" i="1"/>
  <c r="O1547" i="1"/>
  <c r="P1547" i="1"/>
  <c r="O1548" i="1"/>
  <c r="P1548" i="1"/>
  <c r="O1549" i="1"/>
  <c r="P1549" i="1"/>
  <c r="O1550" i="1"/>
  <c r="P1550" i="1"/>
  <c r="O1551" i="1"/>
  <c r="P1551" i="1"/>
  <c r="O1552" i="1"/>
  <c r="P1552" i="1"/>
  <c r="O1553" i="1"/>
  <c r="P1553" i="1"/>
  <c r="O1554" i="1"/>
  <c r="P1554" i="1"/>
  <c r="O1555" i="1"/>
  <c r="P1555" i="1"/>
  <c r="O1556" i="1"/>
  <c r="P1556" i="1"/>
  <c r="O1557" i="1"/>
  <c r="P1557" i="1"/>
  <c r="O1558" i="1"/>
  <c r="P1558" i="1"/>
  <c r="O1559" i="1"/>
  <c r="P1559" i="1"/>
  <c r="O1560" i="1"/>
  <c r="P1560" i="1"/>
  <c r="O1561" i="1"/>
  <c r="P1561" i="1"/>
  <c r="O1562" i="1"/>
  <c r="P1562" i="1"/>
  <c r="O1563" i="1"/>
  <c r="P1563" i="1"/>
  <c r="O1564" i="1"/>
  <c r="P1564" i="1"/>
  <c r="O1565" i="1"/>
  <c r="P1565" i="1"/>
  <c r="O1566" i="1"/>
  <c r="P1566" i="1"/>
  <c r="O1567" i="1"/>
  <c r="P1567" i="1"/>
  <c r="O1568" i="1"/>
  <c r="P1568" i="1"/>
  <c r="O1569" i="1"/>
  <c r="P1569" i="1"/>
  <c r="O1570" i="1"/>
  <c r="P1570" i="1"/>
  <c r="O1571" i="1"/>
  <c r="P1571" i="1"/>
  <c r="O1572" i="1"/>
  <c r="P1572" i="1"/>
  <c r="O1573" i="1"/>
  <c r="P1573" i="1"/>
  <c r="O1574" i="1"/>
  <c r="P1574" i="1"/>
  <c r="O1575" i="1"/>
  <c r="P1575" i="1"/>
  <c r="O1576" i="1"/>
  <c r="P1576" i="1"/>
  <c r="O1577" i="1"/>
  <c r="P1577" i="1"/>
  <c r="O1578" i="1"/>
  <c r="P1578" i="1"/>
  <c r="O1579" i="1"/>
  <c r="P1579" i="1"/>
  <c r="O1580" i="1"/>
  <c r="P1580" i="1"/>
  <c r="O1581" i="1"/>
  <c r="P1581" i="1"/>
  <c r="O1582" i="1"/>
  <c r="P1582" i="1"/>
  <c r="O1583" i="1"/>
  <c r="P1583" i="1"/>
  <c r="O1584" i="1"/>
  <c r="P1584" i="1"/>
  <c r="O1585" i="1"/>
  <c r="P1585" i="1"/>
  <c r="O1586" i="1"/>
  <c r="P1586" i="1"/>
  <c r="O1587" i="1"/>
  <c r="P1587" i="1"/>
  <c r="O1588" i="1"/>
  <c r="P1588" i="1"/>
  <c r="O1589" i="1"/>
  <c r="P1589" i="1"/>
  <c r="O1590" i="1"/>
  <c r="P1590" i="1"/>
  <c r="O1591" i="1"/>
  <c r="P1591" i="1"/>
  <c r="O1592" i="1"/>
  <c r="P1592" i="1"/>
  <c r="O1593" i="1"/>
  <c r="P1593" i="1"/>
  <c r="O1594" i="1"/>
  <c r="P1594" i="1"/>
  <c r="O1595" i="1"/>
  <c r="P1595" i="1"/>
  <c r="O1596" i="1"/>
  <c r="P1596" i="1"/>
  <c r="O1597" i="1"/>
  <c r="P1597" i="1"/>
  <c r="O1598" i="1"/>
  <c r="P1598" i="1"/>
  <c r="O1599" i="1"/>
  <c r="P1599" i="1"/>
  <c r="O1600" i="1"/>
  <c r="P1600" i="1"/>
  <c r="O1601" i="1"/>
  <c r="P1601" i="1"/>
  <c r="O1602" i="1"/>
  <c r="P1602" i="1"/>
  <c r="O1603" i="1"/>
  <c r="P1603" i="1"/>
  <c r="O1604" i="1"/>
  <c r="P1604" i="1"/>
  <c r="O1605" i="1"/>
  <c r="P1605" i="1"/>
  <c r="O1606" i="1"/>
  <c r="P1606" i="1"/>
  <c r="O1607" i="1"/>
  <c r="P1607" i="1"/>
  <c r="O1608" i="1"/>
  <c r="P1608" i="1"/>
  <c r="O1609" i="1"/>
  <c r="P1609" i="1"/>
  <c r="O1610" i="1"/>
  <c r="P1610" i="1"/>
  <c r="O1611" i="1"/>
  <c r="P1611" i="1"/>
  <c r="O1612" i="1"/>
  <c r="P1612" i="1"/>
  <c r="O1613" i="1"/>
  <c r="P1613" i="1"/>
  <c r="O1614" i="1"/>
  <c r="P1614" i="1"/>
  <c r="O1615" i="1"/>
  <c r="P1615" i="1"/>
  <c r="O1616" i="1"/>
  <c r="P1616" i="1"/>
  <c r="O1617" i="1"/>
  <c r="P1617" i="1"/>
  <c r="O1618" i="1"/>
  <c r="P1618" i="1"/>
  <c r="O1619" i="1"/>
  <c r="P1619" i="1"/>
  <c r="O1620" i="1"/>
  <c r="P1620" i="1"/>
  <c r="O1621" i="1"/>
  <c r="P1621" i="1"/>
  <c r="O1622" i="1"/>
  <c r="P1622" i="1"/>
  <c r="O1623" i="1"/>
  <c r="P1623" i="1"/>
  <c r="O1624" i="1"/>
  <c r="P1624" i="1"/>
  <c r="O1625" i="1"/>
  <c r="P1625" i="1"/>
  <c r="O1626" i="1"/>
  <c r="P1626" i="1"/>
  <c r="O1627" i="1"/>
  <c r="P1627" i="1"/>
  <c r="O1628" i="1"/>
  <c r="P1628" i="1"/>
  <c r="O1629" i="1"/>
  <c r="P1629" i="1"/>
  <c r="O1630" i="1"/>
  <c r="P1630" i="1"/>
  <c r="O1631" i="1"/>
  <c r="P1631" i="1"/>
  <c r="O1632" i="1"/>
  <c r="P1632" i="1"/>
  <c r="O1633" i="1"/>
  <c r="P1633" i="1"/>
  <c r="O1634" i="1"/>
  <c r="P1634" i="1"/>
  <c r="O1635" i="1"/>
  <c r="P1635" i="1"/>
  <c r="O1636" i="1"/>
  <c r="P1636" i="1"/>
  <c r="O1637" i="1"/>
  <c r="P1637" i="1"/>
  <c r="O1638" i="1"/>
  <c r="P1638" i="1"/>
  <c r="O1639" i="1"/>
  <c r="P1639" i="1"/>
  <c r="O1640" i="1"/>
  <c r="P1640" i="1"/>
  <c r="O1641" i="1"/>
  <c r="P1641" i="1"/>
  <c r="O1642" i="1"/>
  <c r="P1642" i="1"/>
  <c r="O1643" i="1"/>
  <c r="P1643" i="1"/>
  <c r="O1644" i="1"/>
  <c r="P1644" i="1"/>
  <c r="O1645" i="1"/>
  <c r="P1645" i="1"/>
  <c r="O1646" i="1"/>
  <c r="P1646" i="1"/>
  <c r="O1647" i="1"/>
  <c r="P1647" i="1"/>
  <c r="O1648" i="1"/>
  <c r="P1648" i="1"/>
  <c r="O1649" i="1"/>
  <c r="P1649" i="1"/>
  <c r="O1650" i="1"/>
  <c r="P1650" i="1"/>
  <c r="O1651" i="1"/>
  <c r="P1651" i="1"/>
  <c r="O1652" i="1"/>
  <c r="P1652" i="1"/>
  <c r="O1653" i="1"/>
  <c r="P1653" i="1"/>
  <c r="O1654" i="1"/>
  <c r="P1654" i="1"/>
  <c r="O1655" i="1"/>
  <c r="P1655" i="1"/>
  <c r="O1656" i="1"/>
  <c r="P1656" i="1"/>
  <c r="O1657" i="1"/>
  <c r="P1657" i="1"/>
  <c r="O1658" i="1"/>
  <c r="P1658" i="1"/>
  <c r="O1659" i="1"/>
  <c r="P1659" i="1"/>
  <c r="O1660" i="1"/>
  <c r="P1660" i="1"/>
  <c r="O1661" i="1"/>
  <c r="P1661" i="1"/>
  <c r="O1662" i="1"/>
  <c r="P1662" i="1"/>
  <c r="O1663" i="1"/>
  <c r="P1663" i="1"/>
  <c r="O1664" i="1"/>
  <c r="P1664" i="1"/>
  <c r="O1665" i="1"/>
  <c r="P1665" i="1"/>
  <c r="O1666" i="1"/>
  <c r="P1666" i="1"/>
  <c r="O1667" i="1"/>
  <c r="P1667" i="1"/>
  <c r="O1668" i="1"/>
  <c r="P1668" i="1"/>
  <c r="O1669" i="1"/>
  <c r="P1669" i="1"/>
  <c r="O1670" i="1"/>
  <c r="P1670" i="1"/>
  <c r="O1671" i="1"/>
  <c r="P1671" i="1"/>
  <c r="O1672" i="1"/>
  <c r="P1672" i="1"/>
  <c r="O1673" i="1"/>
  <c r="P1673" i="1"/>
  <c r="O1674" i="1"/>
  <c r="P1674" i="1"/>
  <c r="O1675" i="1"/>
  <c r="P1675" i="1"/>
  <c r="O1676" i="1"/>
  <c r="P1676" i="1"/>
  <c r="O1677" i="1"/>
  <c r="P1677" i="1"/>
  <c r="O1678" i="1"/>
  <c r="P1678" i="1"/>
  <c r="O1679" i="1"/>
  <c r="P1679" i="1"/>
  <c r="O1680" i="1"/>
  <c r="P1680" i="1"/>
  <c r="O1681" i="1"/>
  <c r="P1681" i="1"/>
  <c r="O1682" i="1"/>
  <c r="P1682" i="1"/>
  <c r="O1683" i="1"/>
  <c r="P1683" i="1"/>
  <c r="O1684" i="1"/>
  <c r="P1684" i="1"/>
  <c r="O1685" i="1"/>
  <c r="P1685" i="1"/>
  <c r="O1686" i="1"/>
  <c r="P1686" i="1"/>
  <c r="O1687" i="1"/>
  <c r="P1687" i="1"/>
  <c r="O1688" i="1"/>
  <c r="P1688" i="1"/>
  <c r="O1689" i="1"/>
  <c r="P1689" i="1"/>
  <c r="O1690" i="1"/>
  <c r="P1690" i="1"/>
  <c r="O1691" i="1"/>
  <c r="P1691" i="1"/>
  <c r="O1692" i="1"/>
  <c r="P1692" i="1"/>
  <c r="O1693" i="1"/>
  <c r="P1693" i="1"/>
  <c r="O1694" i="1"/>
  <c r="P1694" i="1"/>
  <c r="O1695" i="1"/>
  <c r="P1695" i="1"/>
  <c r="O1696" i="1"/>
  <c r="P1696" i="1"/>
  <c r="O1697" i="1"/>
  <c r="P1697" i="1"/>
  <c r="O1698" i="1"/>
  <c r="P1698" i="1"/>
  <c r="O1699" i="1"/>
  <c r="P1699" i="1"/>
  <c r="O1700" i="1"/>
  <c r="P1700" i="1"/>
  <c r="O1701" i="1"/>
  <c r="P1701" i="1"/>
  <c r="O1702" i="1"/>
  <c r="P1702" i="1"/>
  <c r="O1703" i="1"/>
  <c r="P1703" i="1"/>
  <c r="O1704" i="1"/>
  <c r="P1704" i="1"/>
  <c r="O1705" i="1"/>
  <c r="P1705" i="1"/>
  <c r="O1706" i="1"/>
  <c r="P1706" i="1"/>
  <c r="O1707" i="1"/>
  <c r="P1707" i="1"/>
  <c r="O1708" i="1"/>
  <c r="P1708" i="1"/>
  <c r="O1709" i="1"/>
  <c r="P1709" i="1"/>
  <c r="O1710" i="1"/>
  <c r="P1710" i="1"/>
  <c r="O1711" i="1"/>
  <c r="P1711" i="1"/>
  <c r="O1712" i="1"/>
  <c r="P1712" i="1"/>
  <c r="O1713" i="1"/>
  <c r="P1713" i="1"/>
  <c r="O1714" i="1"/>
  <c r="P1714" i="1"/>
  <c r="O1715" i="1"/>
  <c r="P1715" i="1"/>
  <c r="O1716" i="1"/>
  <c r="P1716" i="1"/>
  <c r="O1717" i="1"/>
  <c r="P1717" i="1"/>
  <c r="O1718" i="1"/>
  <c r="P1718" i="1"/>
  <c r="O1719" i="1"/>
  <c r="P1719" i="1"/>
  <c r="O1720" i="1"/>
  <c r="P1720" i="1"/>
  <c r="O1721" i="1"/>
  <c r="P1721" i="1"/>
  <c r="O1722" i="1"/>
  <c r="P1722" i="1"/>
  <c r="O1723" i="1"/>
  <c r="P1723" i="1"/>
  <c r="O1724" i="1"/>
  <c r="P1724" i="1"/>
  <c r="O1725" i="1"/>
  <c r="P1725" i="1"/>
  <c r="O1726" i="1"/>
  <c r="P1726" i="1"/>
  <c r="O1727" i="1"/>
  <c r="P1727" i="1"/>
  <c r="O1728" i="1"/>
  <c r="P1728" i="1"/>
  <c r="O1729" i="1"/>
  <c r="P1729" i="1"/>
  <c r="O1730" i="1"/>
  <c r="P1730" i="1"/>
  <c r="O1731" i="1"/>
  <c r="P1731" i="1"/>
  <c r="O1732" i="1"/>
  <c r="P1732" i="1"/>
  <c r="O1733" i="1"/>
  <c r="P1733" i="1"/>
  <c r="O1734" i="1"/>
  <c r="P1734" i="1"/>
  <c r="O1735" i="1"/>
  <c r="P1735" i="1"/>
  <c r="O1736" i="1"/>
  <c r="P1736" i="1"/>
  <c r="O1737" i="1"/>
  <c r="P1737" i="1"/>
  <c r="O1738" i="1"/>
  <c r="P1738" i="1"/>
  <c r="O1739" i="1"/>
  <c r="P1739" i="1"/>
  <c r="O1740" i="1"/>
  <c r="P1740" i="1"/>
  <c r="O1741" i="1"/>
  <c r="P1741" i="1"/>
  <c r="O1742" i="1"/>
  <c r="P1742" i="1"/>
  <c r="O1743" i="1"/>
  <c r="P1743" i="1"/>
  <c r="O1744" i="1"/>
  <c r="P1744" i="1"/>
  <c r="O1745" i="1"/>
  <c r="P1745" i="1"/>
  <c r="O1746" i="1"/>
  <c r="P1746" i="1"/>
  <c r="O1747" i="1"/>
  <c r="P1747" i="1"/>
  <c r="O1748" i="1"/>
  <c r="P1748" i="1"/>
  <c r="O1749" i="1"/>
  <c r="P1749" i="1"/>
  <c r="O1750" i="1"/>
  <c r="P1750" i="1"/>
  <c r="O1751" i="1"/>
  <c r="P1751" i="1"/>
  <c r="O1752" i="1"/>
  <c r="P1752" i="1"/>
  <c r="O1753" i="1"/>
  <c r="P1753" i="1"/>
  <c r="O1754" i="1"/>
  <c r="P1754" i="1"/>
  <c r="O1755" i="1"/>
  <c r="P1755" i="1"/>
  <c r="O1756" i="1"/>
  <c r="P1756" i="1"/>
  <c r="O1757" i="1"/>
  <c r="P1757" i="1"/>
  <c r="O1758" i="1"/>
  <c r="P1758" i="1"/>
  <c r="O1759" i="1"/>
  <c r="P1759" i="1"/>
  <c r="O1760" i="1"/>
  <c r="P1760" i="1"/>
  <c r="O1761" i="1"/>
  <c r="P1761" i="1"/>
  <c r="O1762" i="1"/>
  <c r="P1762" i="1"/>
  <c r="O1763" i="1"/>
  <c r="P1763" i="1"/>
  <c r="O1764" i="1"/>
  <c r="P1764" i="1"/>
  <c r="O1765" i="1"/>
  <c r="P1765" i="1"/>
  <c r="O1766" i="1"/>
  <c r="P1766" i="1"/>
  <c r="O1767" i="1"/>
  <c r="P1767" i="1"/>
  <c r="O1768" i="1"/>
  <c r="P1768" i="1"/>
  <c r="O1769" i="1"/>
  <c r="P1769" i="1"/>
  <c r="O1770" i="1"/>
  <c r="P1770" i="1"/>
  <c r="O1771" i="1"/>
  <c r="P1771" i="1"/>
  <c r="O1772" i="1"/>
  <c r="P1772" i="1"/>
  <c r="O1773" i="1"/>
  <c r="P1773" i="1"/>
  <c r="O1774" i="1"/>
  <c r="P1774" i="1"/>
  <c r="O1775" i="1"/>
  <c r="P1775" i="1"/>
  <c r="O1776" i="1"/>
  <c r="P1776" i="1"/>
  <c r="O1777" i="1"/>
  <c r="P1777" i="1"/>
  <c r="O1778" i="1"/>
  <c r="P1778" i="1"/>
  <c r="O1779" i="1"/>
  <c r="P1779" i="1"/>
  <c r="O1780" i="1"/>
  <c r="P1780" i="1"/>
  <c r="O1781" i="1"/>
  <c r="P1781" i="1"/>
  <c r="O1782" i="1"/>
  <c r="P1782" i="1"/>
  <c r="O1783" i="1"/>
  <c r="P1783" i="1"/>
  <c r="O1784" i="1"/>
  <c r="P1784" i="1"/>
  <c r="O1785" i="1"/>
  <c r="P1785" i="1"/>
  <c r="O1786" i="1"/>
  <c r="P1786" i="1"/>
  <c r="O1787" i="1"/>
  <c r="P1787" i="1"/>
  <c r="O1788" i="1"/>
  <c r="P1788" i="1"/>
  <c r="O1789" i="1"/>
  <c r="P1789" i="1"/>
  <c r="O1790" i="1"/>
  <c r="P1790" i="1"/>
  <c r="O1791" i="1"/>
  <c r="P1791" i="1"/>
  <c r="O1792" i="1"/>
  <c r="P1792" i="1"/>
  <c r="O1793" i="1"/>
  <c r="P1793" i="1"/>
  <c r="O1794" i="1"/>
  <c r="P1794" i="1"/>
  <c r="O1795" i="1"/>
  <c r="P1795" i="1"/>
  <c r="O1796" i="1"/>
  <c r="P1796" i="1"/>
  <c r="O1797" i="1"/>
  <c r="P1797" i="1"/>
  <c r="O1798" i="1"/>
  <c r="P1798" i="1"/>
  <c r="O1799" i="1"/>
  <c r="P1799" i="1"/>
  <c r="O1800" i="1"/>
  <c r="P1800" i="1"/>
  <c r="O1801" i="1"/>
  <c r="P1801" i="1"/>
  <c r="O1802" i="1"/>
  <c r="P1802" i="1"/>
  <c r="O1803" i="1"/>
  <c r="P1803" i="1"/>
  <c r="O1804" i="1"/>
  <c r="P1804" i="1"/>
  <c r="O1805" i="1"/>
  <c r="P1805" i="1"/>
  <c r="O1806" i="1"/>
  <c r="P1806" i="1"/>
  <c r="O1807" i="1"/>
  <c r="P1807" i="1"/>
  <c r="O1808" i="1"/>
  <c r="P1808" i="1"/>
  <c r="O1809" i="1"/>
  <c r="P1809" i="1"/>
  <c r="O1810" i="1"/>
  <c r="P1810" i="1"/>
  <c r="O1811" i="1"/>
  <c r="P1811" i="1"/>
  <c r="O1812" i="1"/>
  <c r="P1812" i="1"/>
  <c r="O1813" i="1"/>
  <c r="P1813" i="1"/>
  <c r="O1814" i="1"/>
  <c r="P1814" i="1"/>
  <c r="O1815" i="1"/>
  <c r="P1815" i="1"/>
  <c r="O1816" i="1"/>
  <c r="P1816" i="1"/>
  <c r="O1817" i="1"/>
  <c r="P1817" i="1"/>
  <c r="O1818" i="1"/>
  <c r="P1818" i="1"/>
  <c r="O1819" i="1"/>
  <c r="P1819" i="1"/>
  <c r="O1820" i="1"/>
  <c r="P1820" i="1"/>
  <c r="O1821" i="1"/>
  <c r="P1821" i="1"/>
  <c r="O1822" i="1"/>
  <c r="P1822" i="1"/>
  <c r="O1823" i="1"/>
  <c r="P1823" i="1"/>
  <c r="O1824" i="1"/>
  <c r="P1824" i="1"/>
  <c r="O1825" i="1"/>
  <c r="P1825" i="1"/>
  <c r="O1826" i="1"/>
  <c r="P1826" i="1"/>
  <c r="O1827" i="1"/>
  <c r="P1827" i="1"/>
  <c r="O1828" i="1"/>
  <c r="P1828" i="1"/>
  <c r="O1829" i="1"/>
  <c r="P1829" i="1"/>
  <c r="O1830" i="1"/>
  <c r="P1830" i="1"/>
  <c r="O1831" i="1"/>
  <c r="P1831" i="1"/>
  <c r="O1832" i="1"/>
  <c r="P1832" i="1"/>
  <c r="O1833" i="1"/>
  <c r="P1833" i="1"/>
  <c r="O1834" i="1"/>
  <c r="P1834" i="1"/>
  <c r="O1835" i="1"/>
  <c r="P1835" i="1"/>
  <c r="O1836" i="1"/>
  <c r="P1836" i="1"/>
  <c r="O1837" i="1"/>
  <c r="P1837" i="1"/>
  <c r="O1838" i="1"/>
  <c r="P1838" i="1"/>
  <c r="O1839" i="1"/>
  <c r="P1839" i="1"/>
  <c r="O1840" i="1"/>
  <c r="P1840" i="1"/>
  <c r="O1841" i="1"/>
  <c r="P1841" i="1"/>
  <c r="O1842" i="1"/>
  <c r="P1842" i="1"/>
  <c r="O1843" i="1"/>
  <c r="P1843" i="1"/>
  <c r="O1844" i="1"/>
  <c r="P1844" i="1"/>
  <c r="O1845" i="1"/>
  <c r="P1845" i="1"/>
  <c r="O1846" i="1"/>
  <c r="P1846" i="1"/>
  <c r="O1847" i="1"/>
  <c r="P1847" i="1"/>
  <c r="O1848" i="1"/>
  <c r="P1848" i="1"/>
  <c r="O1849" i="1"/>
  <c r="P1849" i="1"/>
  <c r="O1850" i="1"/>
  <c r="P1850" i="1"/>
  <c r="O1851" i="1"/>
  <c r="P1851" i="1"/>
  <c r="O1852" i="1"/>
  <c r="P1852" i="1"/>
  <c r="O1853" i="1"/>
  <c r="P1853" i="1"/>
  <c r="O1854" i="1"/>
  <c r="P1854" i="1"/>
  <c r="O1855" i="1"/>
  <c r="P1855" i="1"/>
  <c r="O1856" i="1"/>
  <c r="P1856" i="1"/>
  <c r="O1857" i="1"/>
  <c r="P1857" i="1"/>
  <c r="O1858" i="1"/>
  <c r="P1858" i="1"/>
  <c r="O1859" i="1"/>
  <c r="P1859" i="1"/>
  <c r="O1860" i="1"/>
  <c r="P1860" i="1"/>
  <c r="O1861" i="1"/>
  <c r="P1861" i="1"/>
  <c r="O1862" i="1"/>
  <c r="P1862" i="1"/>
  <c r="O1863" i="1"/>
  <c r="P1863" i="1"/>
  <c r="O1864" i="1"/>
  <c r="P1864" i="1"/>
  <c r="O1865" i="1"/>
  <c r="P1865" i="1"/>
  <c r="O1866" i="1"/>
  <c r="P1866" i="1"/>
  <c r="O1867" i="1"/>
  <c r="P1867" i="1"/>
  <c r="O1868" i="1"/>
  <c r="P1868" i="1"/>
  <c r="O1869" i="1"/>
  <c r="P1869" i="1"/>
  <c r="O1870" i="1"/>
  <c r="P1870" i="1"/>
  <c r="O1871" i="1"/>
  <c r="P1871" i="1"/>
  <c r="O1872" i="1"/>
  <c r="P1872" i="1"/>
  <c r="O1873" i="1"/>
  <c r="P1873" i="1"/>
  <c r="O1874" i="1"/>
  <c r="P1874" i="1"/>
  <c r="O1875" i="1"/>
  <c r="P1875" i="1"/>
  <c r="O1876" i="1"/>
  <c r="P1876" i="1"/>
  <c r="O1877" i="1"/>
  <c r="P1877" i="1"/>
  <c r="O1878" i="1"/>
  <c r="P1878" i="1"/>
  <c r="O1879" i="1"/>
  <c r="P1879" i="1"/>
  <c r="O1880" i="1"/>
  <c r="P1880" i="1"/>
  <c r="O1881" i="1"/>
  <c r="P1881" i="1"/>
  <c r="O1882" i="1"/>
  <c r="P1882" i="1"/>
  <c r="O1883" i="1"/>
  <c r="P1883" i="1"/>
  <c r="O1884" i="1"/>
  <c r="P1884" i="1"/>
  <c r="O1885" i="1"/>
  <c r="P1885" i="1"/>
  <c r="O1886" i="1"/>
  <c r="P1886" i="1"/>
  <c r="O1887" i="1"/>
  <c r="P1887" i="1"/>
  <c r="O1888" i="1"/>
  <c r="P1888" i="1"/>
  <c r="O1889" i="1"/>
  <c r="P1889" i="1"/>
  <c r="O1890" i="1"/>
  <c r="P1890" i="1"/>
  <c r="O1891" i="1"/>
  <c r="P1891" i="1"/>
  <c r="O1892" i="1"/>
  <c r="P1892" i="1"/>
  <c r="O1893" i="1"/>
  <c r="P1893" i="1"/>
  <c r="O1894" i="1"/>
  <c r="P1894" i="1"/>
  <c r="O1895" i="1"/>
  <c r="P1895" i="1"/>
  <c r="O1896" i="1"/>
  <c r="P1896" i="1"/>
  <c r="O1897" i="1"/>
  <c r="P1897" i="1"/>
  <c r="O1898" i="1"/>
  <c r="P1898" i="1"/>
  <c r="O1899" i="1"/>
  <c r="P1899" i="1"/>
  <c r="O1900" i="1"/>
  <c r="P1900" i="1"/>
  <c r="O1901" i="1"/>
  <c r="P1901" i="1"/>
  <c r="O1902" i="1"/>
  <c r="P1902" i="1"/>
  <c r="O1903" i="1"/>
  <c r="P1903" i="1"/>
  <c r="O1904" i="1"/>
  <c r="P1904" i="1"/>
  <c r="O1905" i="1"/>
  <c r="P1905" i="1"/>
  <c r="O1906" i="1"/>
  <c r="P1906" i="1"/>
  <c r="O1907" i="1"/>
  <c r="P1907" i="1"/>
  <c r="O1908" i="1"/>
  <c r="P1908" i="1"/>
  <c r="O1909" i="1"/>
  <c r="P1909" i="1"/>
  <c r="O1910" i="1"/>
  <c r="P1910" i="1"/>
  <c r="O1911" i="1"/>
  <c r="P1911" i="1"/>
  <c r="O1912" i="1"/>
  <c r="P1912" i="1"/>
  <c r="O1913" i="1"/>
  <c r="P1913" i="1"/>
  <c r="O1914" i="1"/>
  <c r="P1914" i="1"/>
  <c r="O1915" i="1"/>
  <c r="P1915" i="1"/>
  <c r="O1916" i="1"/>
  <c r="P1916" i="1"/>
  <c r="O1917" i="1"/>
  <c r="P1917" i="1"/>
  <c r="O1918" i="1"/>
  <c r="P1918" i="1"/>
  <c r="O1919" i="1"/>
  <c r="P1919" i="1"/>
  <c r="O1920" i="1"/>
  <c r="P1920" i="1"/>
  <c r="O1921" i="1"/>
  <c r="P1921" i="1"/>
  <c r="O1922" i="1"/>
  <c r="P1922" i="1"/>
  <c r="O1923" i="1"/>
  <c r="P1923" i="1"/>
  <c r="O1924" i="1"/>
  <c r="P1924" i="1"/>
  <c r="O1925" i="1"/>
  <c r="P1925" i="1"/>
  <c r="O1926" i="1"/>
  <c r="P1926" i="1"/>
  <c r="O1927" i="1"/>
  <c r="P1927" i="1"/>
  <c r="O1928" i="1"/>
  <c r="P1928" i="1"/>
  <c r="O1929" i="1"/>
  <c r="P1929" i="1"/>
  <c r="O1930" i="1"/>
  <c r="P1930" i="1"/>
  <c r="O1931" i="1"/>
  <c r="P1931" i="1"/>
  <c r="O1932" i="1"/>
  <c r="P1932" i="1"/>
  <c r="O1933" i="1"/>
  <c r="P1933" i="1"/>
  <c r="O1934" i="1"/>
  <c r="P1934" i="1"/>
  <c r="O1935" i="1"/>
  <c r="P1935" i="1"/>
  <c r="O1936" i="1"/>
  <c r="P1936" i="1"/>
  <c r="O1937" i="1"/>
  <c r="P1937" i="1"/>
  <c r="O1938" i="1"/>
  <c r="P1938" i="1"/>
  <c r="O1939" i="1"/>
  <c r="P1939" i="1"/>
  <c r="O1940" i="1"/>
  <c r="P1940" i="1"/>
  <c r="O1941" i="1"/>
  <c r="P1941" i="1"/>
  <c r="O1942" i="1"/>
  <c r="P1942" i="1"/>
  <c r="O1943" i="1"/>
  <c r="P1943" i="1"/>
  <c r="O1944" i="1"/>
  <c r="P1944" i="1"/>
  <c r="O1945" i="1"/>
  <c r="P1945" i="1"/>
  <c r="O1946" i="1"/>
  <c r="P1946" i="1"/>
  <c r="O1947" i="1"/>
  <c r="P1947" i="1"/>
  <c r="O1948" i="1"/>
  <c r="P1948" i="1"/>
  <c r="O1949" i="1"/>
  <c r="P1949" i="1"/>
  <c r="O1950" i="1"/>
  <c r="P1950" i="1"/>
  <c r="O1951" i="1"/>
  <c r="P1951" i="1"/>
  <c r="O1952" i="1"/>
  <c r="P1952" i="1"/>
  <c r="O1953" i="1"/>
  <c r="P1953" i="1"/>
  <c r="O1954" i="1"/>
  <c r="P1954" i="1"/>
  <c r="O1955" i="1"/>
  <c r="P1955" i="1"/>
  <c r="O1956" i="1"/>
  <c r="P1956" i="1"/>
  <c r="O1957" i="1"/>
  <c r="P1957" i="1"/>
  <c r="O1958" i="1"/>
  <c r="P1958" i="1"/>
  <c r="O1959" i="1"/>
  <c r="P1959" i="1"/>
  <c r="O1960" i="1"/>
  <c r="P1960" i="1"/>
  <c r="O1961" i="1"/>
  <c r="P1961" i="1"/>
  <c r="O1962" i="1"/>
  <c r="P1962" i="1"/>
  <c r="O1963" i="1"/>
  <c r="P1963" i="1"/>
  <c r="O1964" i="1"/>
  <c r="P1964" i="1"/>
  <c r="O1965" i="1"/>
  <c r="P1965" i="1"/>
  <c r="O1966" i="1"/>
  <c r="P1966" i="1"/>
  <c r="O1967" i="1"/>
  <c r="P1967" i="1"/>
  <c r="O1968" i="1"/>
  <c r="P1968" i="1"/>
  <c r="O1969" i="1"/>
  <c r="P1969" i="1"/>
  <c r="O1970" i="1"/>
  <c r="P1970" i="1"/>
  <c r="O1971" i="1"/>
  <c r="P1971" i="1"/>
  <c r="O1972" i="1"/>
  <c r="P1972" i="1"/>
  <c r="O1973" i="1"/>
  <c r="P1973" i="1"/>
  <c r="O1974" i="1"/>
  <c r="P1974" i="1"/>
  <c r="O1975" i="1"/>
  <c r="P1975" i="1"/>
  <c r="O1976" i="1"/>
  <c r="P1976" i="1"/>
  <c r="O1977" i="1"/>
  <c r="P1977" i="1"/>
  <c r="O1978" i="1"/>
  <c r="P1978" i="1"/>
  <c r="O1979" i="1"/>
  <c r="P1979" i="1"/>
  <c r="O1980" i="1"/>
  <c r="P1980" i="1"/>
  <c r="O1981" i="1"/>
  <c r="P1981" i="1"/>
  <c r="O1982" i="1"/>
  <c r="P1982" i="1"/>
  <c r="O1983" i="1"/>
  <c r="P1983" i="1"/>
  <c r="O1984" i="1"/>
  <c r="P1984" i="1"/>
  <c r="O1985" i="1"/>
  <c r="P1985" i="1"/>
  <c r="O1986" i="1"/>
  <c r="P1986" i="1"/>
  <c r="O1987" i="1"/>
  <c r="P1987" i="1"/>
  <c r="O1988" i="1"/>
  <c r="P1988" i="1"/>
  <c r="O1989" i="1"/>
  <c r="P1989" i="1"/>
  <c r="O1990" i="1"/>
  <c r="P1990" i="1"/>
  <c r="O1991" i="1"/>
  <c r="P1991" i="1"/>
  <c r="O1992" i="1"/>
  <c r="P1992" i="1"/>
  <c r="O1993" i="1"/>
  <c r="P1993" i="1"/>
  <c r="O1994" i="1"/>
  <c r="P1994" i="1"/>
  <c r="O1995" i="1"/>
  <c r="P1995" i="1"/>
  <c r="O1996" i="1"/>
  <c r="P1996" i="1"/>
  <c r="O1997" i="1"/>
  <c r="P1997" i="1"/>
  <c r="O1998" i="1"/>
  <c r="P1998" i="1"/>
  <c r="O1999" i="1"/>
  <c r="P1999" i="1"/>
  <c r="O2000" i="1"/>
  <c r="P2000" i="1"/>
  <c r="O2001" i="1"/>
  <c r="P2001" i="1"/>
  <c r="O2002" i="1"/>
  <c r="P2002" i="1"/>
  <c r="O2003" i="1"/>
  <c r="P2003" i="1"/>
  <c r="O2004" i="1"/>
  <c r="P2004" i="1"/>
  <c r="O2005" i="1"/>
  <c r="P2005" i="1"/>
  <c r="O2006" i="1"/>
  <c r="P2006" i="1"/>
  <c r="O2007" i="1"/>
  <c r="P2007" i="1"/>
  <c r="O2008" i="1"/>
  <c r="P2008" i="1"/>
  <c r="O2009" i="1"/>
  <c r="P2009" i="1"/>
  <c r="O2010" i="1"/>
  <c r="P2010" i="1"/>
  <c r="O2011" i="1"/>
  <c r="P2011" i="1"/>
  <c r="O2012" i="1"/>
  <c r="P2012" i="1"/>
  <c r="O2013" i="1"/>
  <c r="P2013" i="1"/>
  <c r="O2014" i="1"/>
  <c r="P2014" i="1"/>
  <c r="O2015" i="1"/>
  <c r="P2015" i="1"/>
  <c r="O2016" i="1"/>
  <c r="P2016" i="1"/>
  <c r="O2017" i="1"/>
  <c r="P2017" i="1"/>
  <c r="O2018" i="1"/>
  <c r="P2018" i="1"/>
  <c r="O2019" i="1"/>
  <c r="P2019" i="1"/>
  <c r="O2020" i="1"/>
  <c r="P2020" i="1"/>
  <c r="O2021" i="1"/>
  <c r="P2021" i="1"/>
  <c r="O2022" i="1"/>
  <c r="P2022" i="1"/>
  <c r="O2023" i="1"/>
  <c r="P2023" i="1"/>
  <c r="O2024" i="1"/>
  <c r="P2024" i="1"/>
  <c r="O2025" i="1"/>
  <c r="P2025" i="1"/>
  <c r="O2026" i="1"/>
  <c r="P2026" i="1"/>
  <c r="O2027" i="1"/>
  <c r="P2027" i="1"/>
  <c r="O2028" i="1"/>
  <c r="P2028" i="1"/>
  <c r="O2029" i="1"/>
  <c r="P2029" i="1"/>
  <c r="O2030" i="1"/>
  <c r="P2030" i="1"/>
  <c r="O2031" i="1"/>
  <c r="P2031" i="1"/>
  <c r="O2032" i="1"/>
  <c r="P2032" i="1"/>
  <c r="O2033" i="1"/>
  <c r="P2033" i="1"/>
  <c r="O2034" i="1"/>
  <c r="P2034" i="1"/>
  <c r="O2035" i="1"/>
  <c r="P2035" i="1"/>
  <c r="O2036" i="1"/>
  <c r="P2036" i="1"/>
  <c r="O2037" i="1"/>
  <c r="P2037" i="1"/>
  <c r="O2038" i="1"/>
  <c r="P2038" i="1"/>
  <c r="O2039" i="1"/>
  <c r="P2039" i="1"/>
  <c r="O2040" i="1"/>
  <c r="P2040" i="1"/>
  <c r="O2041" i="1"/>
  <c r="P2041" i="1"/>
  <c r="O2042" i="1"/>
  <c r="P2042" i="1"/>
  <c r="O2043" i="1"/>
  <c r="P2043" i="1"/>
  <c r="O2044" i="1"/>
  <c r="P2044" i="1"/>
  <c r="O2045" i="1"/>
  <c r="P2045" i="1"/>
  <c r="O2046" i="1"/>
  <c r="P2046" i="1"/>
  <c r="O2047" i="1"/>
  <c r="P2047" i="1"/>
  <c r="O2048" i="1"/>
  <c r="P2048" i="1"/>
  <c r="O2049" i="1"/>
  <c r="P2049" i="1"/>
  <c r="O2050" i="1"/>
  <c r="P2050" i="1"/>
  <c r="O2051" i="1"/>
  <c r="P2051" i="1"/>
  <c r="O2052" i="1"/>
  <c r="P2052" i="1"/>
  <c r="O2053" i="1"/>
  <c r="P2053" i="1"/>
  <c r="O2054" i="1"/>
  <c r="P2054" i="1"/>
  <c r="O2055" i="1"/>
  <c r="P2055" i="1"/>
  <c r="O2056" i="1"/>
  <c r="P2056" i="1"/>
  <c r="O2057" i="1"/>
  <c r="P2057" i="1"/>
  <c r="O2058" i="1"/>
  <c r="P2058" i="1"/>
  <c r="O2059" i="1"/>
  <c r="P2059" i="1"/>
  <c r="O2060" i="1"/>
  <c r="P2060" i="1"/>
  <c r="O2061" i="1"/>
  <c r="P2061" i="1"/>
  <c r="O2062" i="1"/>
  <c r="P2062" i="1"/>
  <c r="O2063" i="1"/>
  <c r="P2063" i="1"/>
  <c r="O2064" i="1"/>
  <c r="P2064" i="1"/>
  <c r="O2065" i="1"/>
  <c r="P2065" i="1"/>
  <c r="O2066" i="1"/>
  <c r="P2066" i="1"/>
  <c r="O2067" i="1"/>
  <c r="P2067" i="1"/>
  <c r="O2068" i="1"/>
  <c r="P2068" i="1"/>
  <c r="O2069" i="1"/>
  <c r="P2069" i="1"/>
  <c r="O2070" i="1"/>
  <c r="P2070" i="1"/>
  <c r="O2071" i="1"/>
  <c r="P2071" i="1"/>
  <c r="O2072" i="1"/>
  <c r="P2072" i="1"/>
  <c r="O2073" i="1"/>
  <c r="P2073" i="1"/>
  <c r="O2074" i="1"/>
  <c r="P2074" i="1"/>
  <c r="O2075" i="1"/>
  <c r="P2075" i="1"/>
  <c r="O2076" i="1"/>
  <c r="P2076" i="1"/>
  <c r="O2077" i="1"/>
  <c r="P2077" i="1"/>
  <c r="O2078" i="1"/>
  <c r="P2078" i="1"/>
  <c r="O2079" i="1"/>
  <c r="P2079" i="1"/>
  <c r="O2080" i="1"/>
  <c r="P2080" i="1"/>
  <c r="O2081" i="1"/>
  <c r="P2081" i="1"/>
  <c r="O2082" i="1"/>
  <c r="P2082" i="1"/>
  <c r="O2083" i="1"/>
  <c r="P2083" i="1"/>
  <c r="O2084" i="1"/>
  <c r="P2084" i="1"/>
  <c r="O2085" i="1"/>
  <c r="P2085" i="1"/>
  <c r="O2086" i="1"/>
  <c r="P2086" i="1"/>
  <c r="O2087" i="1"/>
  <c r="P2087" i="1"/>
  <c r="O2088" i="1"/>
  <c r="P2088" i="1"/>
  <c r="O2089" i="1"/>
  <c r="P2089" i="1"/>
  <c r="O2090" i="1"/>
  <c r="P2090" i="1"/>
  <c r="O2091" i="1"/>
  <c r="P2091" i="1"/>
  <c r="O2092" i="1"/>
  <c r="P2092" i="1"/>
  <c r="O2093" i="1"/>
  <c r="P2093" i="1"/>
  <c r="O2094" i="1"/>
  <c r="P2094" i="1"/>
  <c r="O2095" i="1"/>
  <c r="P2095" i="1"/>
  <c r="O2096" i="1"/>
  <c r="P2096" i="1"/>
  <c r="O2097" i="1"/>
  <c r="P2097" i="1"/>
  <c r="O2098" i="1"/>
  <c r="P2098" i="1"/>
  <c r="O2099" i="1"/>
  <c r="P2099" i="1"/>
  <c r="O2100" i="1"/>
  <c r="P2100" i="1"/>
  <c r="O2101" i="1"/>
  <c r="P2101" i="1"/>
  <c r="O2102" i="1"/>
  <c r="P2102" i="1"/>
  <c r="O2103" i="1"/>
  <c r="P2103" i="1"/>
  <c r="O2104" i="1"/>
  <c r="P2104" i="1"/>
  <c r="O2105" i="1"/>
  <c r="P2105" i="1"/>
  <c r="O2106" i="1"/>
  <c r="P2106" i="1"/>
  <c r="O2107" i="1"/>
  <c r="P2107" i="1"/>
  <c r="O2108" i="1"/>
  <c r="P2108" i="1"/>
  <c r="O2109" i="1"/>
  <c r="P2109" i="1"/>
  <c r="O2110" i="1"/>
  <c r="P2110" i="1"/>
  <c r="O2111" i="1"/>
  <c r="P2111" i="1"/>
  <c r="O2112" i="1"/>
  <c r="P2112" i="1"/>
  <c r="O2113" i="1"/>
  <c r="P2113" i="1"/>
  <c r="O2114" i="1"/>
  <c r="P2114" i="1"/>
  <c r="O2115" i="1"/>
  <c r="P2115" i="1"/>
  <c r="O2116" i="1"/>
  <c r="P2116" i="1"/>
  <c r="O2117" i="1"/>
  <c r="P2117" i="1"/>
  <c r="O2118" i="1"/>
  <c r="P2118" i="1"/>
  <c r="O2119" i="1"/>
  <c r="P2119" i="1"/>
  <c r="O2120" i="1"/>
  <c r="P2120" i="1"/>
  <c r="O2121" i="1"/>
  <c r="P2121" i="1"/>
  <c r="O2122" i="1"/>
  <c r="P2122" i="1"/>
  <c r="O2123" i="1"/>
  <c r="P2123" i="1"/>
  <c r="O2124" i="1"/>
  <c r="P2124" i="1"/>
  <c r="O2125" i="1"/>
  <c r="P2125" i="1"/>
  <c r="O2126" i="1"/>
  <c r="P2126" i="1"/>
  <c r="O2127" i="1"/>
  <c r="P2127" i="1"/>
  <c r="O2128" i="1"/>
  <c r="P2128" i="1"/>
  <c r="O2129" i="1"/>
  <c r="P2129" i="1"/>
  <c r="O2130" i="1"/>
  <c r="P2130" i="1"/>
  <c r="O2131" i="1"/>
  <c r="P2131" i="1"/>
  <c r="O2132" i="1"/>
  <c r="P2132" i="1"/>
  <c r="O2133" i="1"/>
  <c r="P2133" i="1"/>
  <c r="O2134" i="1"/>
  <c r="P2134" i="1"/>
  <c r="O2135" i="1"/>
  <c r="P2135" i="1"/>
  <c r="O2136" i="1"/>
  <c r="P2136" i="1"/>
  <c r="O2137" i="1"/>
  <c r="P2137" i="1"/>
  <c r="O2138" i="1"/>
  <c r="P2138" i="1"/>
  <c r="O2139" i="1"/>
  <c r="P2139" i="1"/>
  <c r="O2140" i="1"/>
  <c r="P2140" i="1"/>
  <c r="O2141" i="1"/>
  <c r="P2141" i="1"/>
  <c r="O2142" i="1"/>
  <c r="P2142" i="1"/>
  <c r="O2143" i="1"/>
  <c r="P2143" i="1"/>
  <c r="O2144" i="1"/>
  <c r="P2144" i="1"/>
  <c r="O2145" i="1"/>
  <c r="P2145" i="1"/>
  <c r="O2146" i="1"/>
  <c r="P2146"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O31" i="1"/>
  <c r="P31" i="1"/>
  <c r="O32" i="1"/>
  <c r="P32" i="1"/>
  <c r="O33" i="1"/>
  <c r="P33" i="1"/>
  <c r="P34" i="1"/>
  <c r="O35" i="1"/>
  <c r="P35" i="1"/>
  <c r="O36" i="1"/>
  <c r="P36" i="1"/>
  <c r="O37" i="1"/>
  <c r="P37" i="1"/>
  <c r="O38" i="1"/>
  <c r="P38" i="1"/>
  <c r="O39" i="1"/>
  <c r="P39" i="1"/>
  <c r="O40" i="1"/>
  <c r="P40" i="1"/>
  <c r="O41" i="1"/>
  <c r="P41" i="1"/>
  <c r="O42" i="1"/>
  <c r="P42" i="1"/>
  <c r="O43" i="1"/>
  <c r="P43" i="1"/>
  <c r="O44" i="1"/>
  <c r="P44" i="1"/>
  <c r="O45" i="1"/>
  <c r="P45" i="1"/>
  <c r="O46" i="1"/>
  <c r="P46" i="1"/>
  <c r="O47" i="1"/>
  <c r="P47" i="1"/>
  <c r="O48" i="1"/>
  <c r="P48" i="1"/>
  <c r="O49" i="1"/>
  <c r="P49" i="1"/>
  <c r="O50" i="1"/>
  <c r="P50" i="1"/>
  <c r="O51" i="1"/>
  <c r="P51" i="1"/>
  <c r="O52" i="1"/>
  <c r="P52" i="1"/>
  <c r="O53" i="1"/>
  <c r="P53" i="1"/>
  <c r="O54" i="1"/>
  <c r="P54" i="1"/>
  <c r="O55" i="1"/>
  <c r="P55" i="1"/>
  <c r="O56" i="1"/>
  <c r="P56" i="1"/>
  <c r="O57" i="1"/>
  <c r="P57" i="1"/>
  <c r="O58" i="1"/>
  <c r="P58" i="1"/>
  <c r="O59" i="1"/>
  <c r="P59" i="1"/>
  <c r="O60" i="1"/>
  <c r="P60" i="1"/>
  <c r="O61" i="1"/>
  <c r="P61" i="1"/>
  <c r="O62" i="1"/>
  <c r="P62" i="1"/>
  <c r="O63" i="1"/>
  <c r="P63" i="1"/>
  <c r="O64" i="1"/>
  <c r="P64" i="1"/>
  <c r="O65" i="1"/>
  <c r="P65" i="1"/>
  <c r="O66" i="1"/>
  <c r="P66" i="1"/>
  <c r="O67" i="1"/>
  <c r="P67" i="1"/>
  <c r="O68" i="1"/>
  <c r="P68" i="1"/>
  <c r="O69" i="1"/>
  <c r="P69" i="1"/>
  <c r="O70" i="1"/>
  <c r="P70" i="1"/>
  <c r="O71" i="1"/>
  <c r="P71" i="1"/>
  <c r="O72" i="1"/>
  <c r="P72" i="1"/>
  <c r="O73" i="1"/>
  <c r="P73" i="1"/>
  <c r="O74" i="1"/>
  <c r="P74" i="1"/>
  <c r="O75" i="1"/>
  <c r="P75" i="1"/>
  <c r="O76" i="1"/>
  <c r="P76" i="1"/>
  <c r="O77" i="1"/>
  <c r="P77" i="1"/>
  <c r="O78" i="1"/>
  <c r="P78" i="1"/>
  <c r="O79" i="1"/>
  <c r="P79" i="1"/>
  <c r="O80" i="1"/>
  <c r="P80" i="1"/>
  <c r="O81" i="1"/>
  <c r="P81" i="1"/>
  <c r="O82" i="1"/>
  <c r="P82" i="1"/>
  <c r="O83" i="1"/>
  <c r="P83" i="1"/>
  <c r="O84" i="1"/>
  <c r="P84" i="1"/>
  <c r="O85" i="1"/>
  <c r="P85" i="1"/>
  <c r="O86" i="1"/>
  <c r="P86" i="1"/>
  <c r="O87" i="1"/>
  <c r="P87" i="1"/>
  <c r="O88" i="1"/>
  <c r="P88" i="1"/>
  <c r="O89" i="1"/>
  <c r="P89" i="1"/>
  <c r="O90" i="1"/>
  <c r="P90" i="1"/>
  <c r="O91" i="1"/>
  <c r="P91" i="1"/>
  <c r="O92" i="1"/>
  <c r="P92" i="1"/>
  <c r="O93" i="1"/>
  <c r="P93" i="1"/>
  <c r="O94" i="1"/>
  <c r="P94" i="1"/>
  <c r="O95" i="1"/>
  <c r="P95" i="1"/>
  <c r="O96" i="1"/>
  <c r="P96" i="1"/>
  <c r="O97" i="1"/>
  <c r="P97" i="1"/>
  <c r="O98" i="1"/>
  <c r="P98" i="1"/>
  <c r="O99" i="1"/>
  <c r="P99" i="1"/>
  <c r="O100" i="1"/>
  <c r="P100" i="1"/>
  <c r="O101" i="1"/>
  <c r="P101" i="1"/>
  <c r="O102" i="1"/>
  <c r="P102" i="1"/>
  <c r="O103" i="1"/>
  <c r="P103" i="1"/>
  <c r="O104" i="1"/>
  <c r="P104" i="1"/>
  <c r="O105" i="1"/>
  <c r="P105" i="1"/>
  <c r="O106" i="1"/>
  <c r="P106" i="1"/>
  <c r="O107" i="1"/>
  <c r="P107" i="1"/>
  <c r="O108" i="1"/>
  <c r="P108" i="1"/>
  <c r="O109" i="1"/>
  <c r="P109" i="1"/>
  <c r="O110" i="1"/>
  <c r="P110" i="1"/>
  <c r="O111" i="1"/>
  <c r="P111" i="1"/>
  <c r="O112" i="1"/>
  <c r="P112" i="1"/>
  <c r="O113" i="1"/>
  <c r="P113" i="1"/>
  <c r="O114" i="1"/>
  <c r="P114" i="1"/>
  <c r="O115" i="1"/>
  <c r="P115" i="1"/>
  <c r="O116" i="1"/>
  <c r="P116" i="1"/>
  <c r="O117" i="1"/>
  <c r="P117" i="1"/>
  <c r="O118" i="1"/>
  <c r="P118" i="1"/>
  <c r="O119" i="1"/>
  <c r="P119" i="1"/>
  <c r="O120" i="1"/>
  <c r="P120" i="1"/>
  <c r="O121" i="1"/>
  <c r="P121" i="1"/>
  <c r="O122" i="1"/>
  <c r="P122" i="1"/>
  <c r="O123" i="1"/>
  <c r="P123" i="1"/>
  <c r="O124" i="1"/>
  <c r="P124" i="1"/>
  <c r="O125" i="1"/>
  <c r="P125" i="1"/>
  <c r="O126" i="1"/>
  <c r="P126" i="1"/>
  <c r="O127" i="1"/>
  <c r="P127" i="1"/>
  <c r="O128" i="1"/>
  <c r="P128" i="1"/>
  <c r="O129" i="1"/>
  <c r="P129" i="1"/>
  <c r="O130" i="1"/>
  <c r="P130" i="1"/>
  <c r="O131" i="1"/>
  <c r="P131" i="1"/>
  <c r="O132" i="1"/>
  <c r="P132" i="1"/>
  <c r="O133" i="1"/>
  <c r="P133" i="1"/>
  <c r="O134" i="1"/>
  <c r="P134" i="1"/>
  <c r="O135" i="1"/>
  <c r="P135" i="1"/>
  <c r="O136" i="1"/>
  <c r="P136" i="1"/>
  <c r="O137" i="1"/>
  <c r="P137" i="1"/>
  <c r="O138" i="1"/>
  <c r="P138" i="1"/>
  <c r="O139" i="1"/>
  <c r="P139" i="1"/>
  <c r="O140" i="1"/>
  <c r="P140" i="1"/>
  <c r="O141" i="1"/>
  <c r="P141" i="1"/>
  <c r="O142" i="1"/>
  <c r="P142" i="1"/>
  <c r="O143" i="1"/>
  <c r="P143" i="1"/>
  <c r="O144" i="1"/>
  <c r="P144" i="1"/>
  <c r="O145" i="1"/>
  <c r="P145" i="1"/>
  <c r="O146" i="1"/>
  <c r="P146" i="1"/>
  <c r="O147" i="1"/>
  <c r="P147" i="1"/>
  <c r="O148" i="1"/>
  <c r="P148" i="1"/>
  <c r="O149" i="1"/>
  <c r="P149" i="1"/>
  <c r="O150" i="1"/>
  <c r="P150" i="1"/>
  <c r="O151" i="1"/>
  <c r="P151" i="1"/>
  <c r="O152" i="1"/>
  <c r="P152" i="1"/>
  <c r="O153" i="1"/>
  <c r="P153" i="1"/>
  <c r="O154" i="1"/>
  <c r="P154" i="1"/>
  <c r="O155" i="1"/>
  <c r="P155" i="1"/>
  <c r="O156" i="1"/>
  <c r="P156" i="1"/>
  <c r="O157" i="1"/>
  <c r="P157" i="1"/>
  <c r="O158" i="1"/>
  <c r="P158" i="1"/>
  <c r="O159" i="1"/>
  <c r="P159" i="1"/>
  <c r="O160" i="1"/>
  <c r="P160" i="1"/>
  <c r="O161" i="1"/>
  <c r="P161" i="1"/>
  <c r="O162" i="1"/>
  <c r="P162" i="1"/>
  <c r="O163" i="1"/>
  <c r="P163" i="1"/>
  <c r="O164" i="1"/>
  <c r="P164" i="1"/>
  <c r="O165" i="1"/>
  <c r="P165" i="1"/>
  <c r="O166" i="1"/>
  <c r="P166" i="1"/>
  <c r="O167" i="1"/>
  <c r="P167" i="1"/>
  <c r="O168" i="1"/>
  <c r="P168" i="1"/>
  <c r="O169" i="1"/>
  <c r="P169" i="1"/>
  <c r="O170" i="1"/>
  <c r="P170" i="1"/>
  <c r="O171" i="1"/>
  <c r="P171" i="1"/>
  <c r="O172" i="1"/>
  <c r="P172" i="1"/>
  <c r="O173" i="1"/>
  <c r="P173" i="1"/>
  <c r="O174" i="1"/>
  <c r="P174" i="1"/>
  <c r="O175" i="1"/>
  <c r="P175" i="1"/>
  <c r="O176" i="1"/>
  <c r="P176" i="1"/>
  <c r="O177" i="1"/>
  <c r="P177" i="1"/>
  <c r="O178" i="1"/>
  <c r="P178" i="1"/>
  <c r="O179" i="1"/>
  <c r="P179" i="1"/>
  <c r="O180" i="1"/>
  <c r="P180" i="1"/>
  <c r="O181" i="1"/>
  <c r="P181" i="1"/>
  <c r="O182" i="1"/>
  <c r="P182" i="1"/>
  <c r="O183" i="1"/>
  <c r="P183" i="1"/>
  <c r="O184" i="1"/>
  <c r="P184" i="1"/>
  <c r="O185" i="1"/>
  <c r="P185" i="1"/>
  <c r="O186" i="1"/>
  <c r="P186" i="1"/>
  <c r="O187" i="1"/>
  <c r="P187" i="1"/>
  <c r="O188" i="1"/>
  <c r="P188" i="1"/>
  <c r="O189" i="1"/>
  <c r="P189" i="1"/>
  <c r="O190" i="1"/>
  <c r="P190" i="1"/>
  <c r="O191" i="1"/>
  <c r="P191" i="1"/>
  <c r="O192" i="1"/>
  <c r="P192" i="1"/>
  <c r="O193" i="1"/>
  <c r="P193" i="1"/>
  <c r="O194" i="1"/>
  <c r="P194" i="1"/>
  <c r="O195" i="1"/>
  <c r="P195" i="1"/>
  <c r="O196" i="1"/>
  <c r="P196" i="1"/>
  <c r="O197" i="1"/>
  <c r="P197" i="1"/>
  <c r="O198" i="1"/>
  <c r="P198" i="1"/>
  <c r="O199" i="1"/>
  <c r="P199" i="1"/>
  <c r="O200" i="1"/>
  <c r="P200" i="1"/>
  <c r="O201" i="1"/>
  <c r="P201" i="1"/>
  <c r="O202" i="1"/>
  <c r="P202" i="1"/>
  <c r="O203" i="1"/>
  <c r="P203" i="1"/>
  <c r="O204" i="1"/>
  <c r="P204" i="1"/>
  <c r="O205" i="1"/>
  <c r="P205" i="1"/>
  <c r="O206" i="1"/>
  <c r="P206" i="1"/>
  <c r="O207" i="1"/>
  <c r="P207" i="1"/>
  <c r="O208" i="1"/>
  <c r="P208" i="1"/>
  <c r="O209" i="1"/>
  <c r="P209" i="1"/>
  <c r="O210" i="1"/>
  <c r="P210" i="1"/>
  <c r="O211" i="1"/>
  <c r="P211" i="1"/>
  <c r="O212" i="1"/>
  <c r="P212" i="1"/>
  <c r="O213" i="1"/>
  <c r="P213" i="1"/>
  <c r="O214" i="1"/>
  <c r="P214" i="1"/>
  <c r="O215" i="1"/>
  <c r="P215" i="1"/>
  <c r="O216" i="1"/>
  <c r="P216" i="1"/>
  <c r="O217" i="1"/>
  <c r="P217" i="1"/>
  <c r="O218" i="1"/>
  <c r="P218" i="1"/>
  <c r="O219" i="1"/>
  <c r="P219" i="1"/>
  <c r="O220" i="1"/>
  <c r="P220" i="1"/>
  <c r="O221" i="1"/>
  <c r="P221" i="1"/>
  <c r="O222" i="1"/>
  <c r="P222" i="1"/>
  <c r="O223" i="1"/>
  <c r="P223" i="1"/>
  <c r="O224" i="1"/>
  <c r="P224" i="1"/>
  <c r="O225" i="1"/>
  <c r="P225" i="1"/>
  <c r="O226" i="1"/>
  <c r="P226" i="1"/>
  <c r="O227" i="1"/>
  <c r="P227" i="1"/>
  <c r="O228" i="1"/>
  <c r="P228" i="1"/>
  <c r="O229" i="1"/>
  <c r="P229" i="1"/>
  <c r="O230" i="1"/>
  <c r="P230" i="1"/>
  <c r="O231" i="1"/>
  <c r="P231" i="1"/>
  <c r="O232" i="1"/>
  <c r="P232" i="1"/>
  <c r="O233" i="1"/>
  <c r="P233" i="1"/>
  <c r="O234" i="1"/>
  <c r="P234" i="1"/>
  <c r="O235" i="1"/>
  <c r="P235" i="1"/>
  <c r="O236" i="1"/>
  <c r="P236" i="1"/>
  <c r="O237" i="1"/>
  <c r="P237" i="1"/>
  <c r="O238" i="1"/>
  <c r="P238" i="1"/>
  <c r="O239" i="1"/>
  <c r="P239" i="1"/>
  <c r="O240" i="1"/>
  <c r="P240" i="1"/>
  <c r="O241" i="1"/>
  <c r="P241" i="1"/>
  <c r="O242" i="1"/>
  <c r="P242" i="1"/>
  <c r="O243" i="1"/>
  <c r="P243" i="1"/>
  <c r="O244" i="1"/>
  <c r="P244" i="1"/>
  <c r="O245" i="1"/>
  <c r="P245" i="1"/>
  <c r="O246" i="1"/>
  <c r="P246" i="1"/>
  <c r="O247" i="1"/>
  <c r="P247" i="1"/>
  <c r="O248" i="1"/>
  <c r="P248" i="1"/>
  <c r="O249" i="1"/>
  <c r="P249" i="1"/>
  <c r="O250" i="1"/>
  <c r="P250" i="1"/>
  <c r="O251" i="1"/>
  <c r="P251" i="1"/>
  <c r="O252" i="1"/>
  <c r="P252" i="1"/>
  <c r="O253" i="1"/>
  <c r="P253" i="1"/>
  <c r="O254" i="1"/>
  <c r="P254" i="1"/>
  <c r="O255" i="1"/>
  <c r="P255" i="1"/>
  <c r="O256" i="1"/>
  <c r="P256" i="1"/>
  <c r="O257" i="1"/>
  <c r="P257" i="1"/>
  <c r="O258" i="1"/>
  <c r="P258" i="1"/>
  <c r="O259" i="1"/>
  <c r="P259" i="1"/>
  <c r="O260" i="1"/>
  <c r="P260" i="1"/>
  <c r="O261" i="1"/>
  <c r="P261" i="1"/>
  <c r="O262" i="1"/>
  <c r="P262" i="1"/>
  <c r="O263" i="1"/>
  <c r="P263" i="1"/>
  <c r="O264" i="1"/>
  <c r="P264" i="1"/>
  <c r="O265" i="1"/>
  <c r="P265" i="1"/>
  <c r="O266" i="1"/>
  <c r="P266" i="1"/>
  <c r="O267" i="1"/>
  <c r="P267" i="1"/>
  <c r="O268" i="1"/>
  <c r="P268" i="1"/>
  <c r="O269" i="1"/>
  <c r="P269" i="1"/>
  <c r="O270" i="1"/>
  <c r="P270" i="1"/>
  <c r="O271" i="1"/>
  <c r="P271" i="1"/>
  <c r="O272" i="1"/>
  <c r="P272" i="1"/>
  <c r="O273" i="1"/>
  <c r="P273" i="1"/>
  <c r="O274" i="1"/>
  <c r="P274" i="1"/>
  <c r="O275" i="1"/>
  <c r="P275" i="1"/>
  <c r="O276" i="1"/>
  <c r="P276" i="1"/>
  <c r="O277" i="1"/>
  <c r="P277" i="1"/>
  <c r="O278" i="1"/>
  <c r="P278" i="1"/>
  <c r="O279" i="1"/>
  <c r="P279" i="1"/>
  <c r="O280" i="1"/>
  <c r="P280" i="1"/>
  <c r="O281" i="1"/>
  <c r="P281" i="1"/>
  <c r="O282" i="1"/>
  <c r="P282" i="1"/>
  <c r="O283" i="1"/>
  <c r="P283" i="1"/>
  <c r="O284" i="1"/>
  <c r="P284" i="1"/>
  <c r="O285" i="1"/>
  <c r="P285" i="1"/>
  <c r="O286" i="1"/>
  <c r="P286" i="1"/>
  <c r="O287" i="1"/>
  <c r="P287" i="1"/>
  <c r="O288" i="1"/>
  <c r="P288" i="1"/>
  <c r="O289" i="1"/>
  <c r="P289" i="1"/>
  <c r="O290" i="1"/>
  <c r="P290" i="1"/>
  <c r="O291" i="1"/>
  <c r="P291" i="1"/>
  <c r="O292" i="1"/>
  <c r="P292" i="1"/>
  <c r="O293" i="1"/>
  <c r="P293" i="1"/>
  <c r="O294" i="1"/>
  <c r="P294" i="1"/>
  <c r="O295" i="1"/>
  <c r="P295" i="1"/>
  <c r="O296" i="1"/>
  <c r="P296" i="1"/>
  <c r="O297" i="1"/>
  <c r="P297" i="1"/>
  <c r="O298" i="1"/>
  <c r="P298" i="1"/>
  <c r="O299" i="1"/>
  <c r="P299" i="1"/>
  <c r="O300" i="1"/>
  <c r="P300" i="1"/>
  <c r="O301" i="1"/>
  <c r="P301" i="1"/>
  <c r="O302" i="1"/>
  <c r="P302" i="1"/>
  <c r="O303" i="1"/>
  <c r="P303" i="1"/>
  <c r="O304" i="1"/>
  <c r="P304" i="1"/>
  <c r="O305" i="1"/>
  <c r="P305" i="1"/>
  <c r="O306" i="1"/>
  <c r="P306" i="1"/>
  <c r="O307" i="1"/>
  <c r="P307" i="1"/>
  <c r="O308" i="1"/>
  <c r="P308" i="1"/>
  <c r="O309" i="1"/>
  <c r="P309" i="1"/>
  <c r="O310" i="1"/>
  <c r="P310" i="1"/>
  <c r="O311" i="1"/>
  <c r="P311" i="1"/>
  <c r="O312" i="1"/>
  <c r="P312" i="1"/>
  <c r="O313" i="1"/>
  <c r="P313" i="1"/>
  <c r="O314" i="1"/>
  <c r="P314" i="1"/>
  <c r="O315" i="1"/>
  <c r="P315" i="1"/>
  <c r="O316" i="1"/>
  <c r="P316" i="1"/>
  <c r="O317" i="1"/>
  <c r="P317" i="1"/>
  <c r="O318" i="1"/>
  <c r="P318" i="1"/>
  <c r="O319" i="1"/>
  <c r="P319" i="1"/>
  <c r="O320" i="1"/>
  <c r="P320" i="1"/>
  <c r="O321" i="1"/>
  <c r="P321" i="1"/>
  <c r="O322" i="1"/>
  <c r="P322" i="1"/>
  <c r="O323" i="1"/>
  <c r="P323" i="1"/>
  <c r="O324" i="1"/>
  <c r="P324" i="1"/>
  <c r="O325" i="1"/>
  <c r="P325" i="1"/>
  <c r="O326" i="1"/>
  <c r="P326" i="1"/>
  <c r="O327" i="1"/>
  <c r="P327" i="1"/>
  <c r="O328" i="1"/>
  <c r="P328" i="1"/>
  <c r="O329" i="1"/>
  <c r="P329" i="1"/>
  <c r="O330" i="1"/>
  <c r="P330" i="1"/>
  <c r="O331" i="1"/>
  <c r="P331" i="1"/>
  <c r="O332" i="1"/>
  <c r="P332" i="1"/>
  <c r="O333" i="1"/>
  <c r="P333" i="1"/>
  <c r="O334" i="1"/>
  <c r="P334" i="1"/>
  <c r="O335" i="1"/>
  <c r="P335" i="1"/>
  <c r="O336" i="1"/>
  <c r="P336" i="1"/>
  <c r="O337" i="1"/>
  <c r="P337" i="1"/>
  <c r="O338" i="1"/>
  <c r="P338" i="1"/>
  <c r="O339" i="1"/>
  <c r="P339" i="1"/>
  <c r="O340" i="1"/>
  <c r="P340" i="1"/>
  <c r="O341" i="1"/>
  <c r="P341" i="1"/>
  <c r="O342" i="1"/>
  <c r="P342" i="1"/>
  <c r="O343" i="1"/>
  <c r="P343" i="1"/>
  <c r="O344" i="1"/>
  <c r="P344" i="1"/>
  <c r="O345" i="1"/>
  <c r="P345" i="1"/>
  <c r="O346" i="1"/>
  <c r="P346" i="1"/>
  <c r="O347" i="1"/>
  <c r="P347" i="1"/>
  <c r="O348" i="1"/>
  <c r="P348" i="1"/>
  <c r="O349" i="1"/>
  <c r="P349" i="1"/>
  <c r="O350" i="1"/>
  <c r="P350" i="1"/>
  <c r="O351" i="1"/>
  <c r="P351" i="1"/>
  <c r="O352" i="1"/>
  <c r="P352" i="1"/>
  <c r="O353" i="1"/>
  <c r="P353" i="1"/>
  <c r="O354" i="1"/>
  <c r="P354" i="1"/>
  <c r="O355" i="1"/>
  <c r="P355" i="1"/>
  <c r="O356" i="1"/>
  <c r="P356" i="1"/>
  <c r="O357" i="1"/>
  <c r="P357" i="1"/>
  <c r="O358" i="1"/>
  <c r="P358" i="1"/>
  <c r="O359" i="1"/>
  <c r="P359" i="1"/>
  <c r="O360" i="1"/>
  <c r="P360" i="1"/>
  <c r="O361" i="1"/>
  <c r="P361" i="1"/>
  <c r="O362" i="1"/>
  <c r="P362" i="1"/>
  <c r="O363" i="1"/>
  <c r="P363" i="1"/>
  <c r="O364" i="1"/>
  <c r="P364" i="1"/>
  <c r="O365" i="1"/>
  <c r="P365" i="1"/>
  <c r="O366" i="1"/>
  <c r="P366" i="1"/>
  <c r="O367" i="1"/>
  <c r="P367" i="1"/>
  <c r="O368" i="1"/>
  <c r="P368" i="1"/>
  <c r="O369" i="1"/>
  <c r="P369" i="1"/>
  <c r="O370" i="1"/>
  <c r="P370" i="1"/>
  <c r="O371" i="1"/>
  <c r="P371" i="1"/>
  <c r="O372" i="1"/>
  <c r="P372" i="1"/>
  <c r="O373" i="1"/>
  <c r="P373" i="1"/>
  <c r="O374" i="1"/>
  <c r="P374" i="1"/>
  <c r="O375" i="1"/>
  <c r="P375" i="1"/>
  <c r="O376" i="1"/>
  <c r="P376" i="1"/>
  <c r="O377" i="1"/>
  <c r="P377" i="1"/>
  <c r="O378" i="1"/>
  <c r="P378" i="1"/>
  <c r="O379" i="1"/>
  <c r="P379" i="1"/>
  <c r="O380" i="1"/>
  <c r="P380" i="1"/>
  <c r="O381" i="1"/>
  <c r="P381" i="1"/>
  <c r="O382" i="1"/>
  <c r="P382" i="1"/>
  <c r="O383" i="1"/>
  <c r="P383" i="1"/>
  <c r="O384" i="1"/>
  <c r="P384" i="1"/>
  <c r="O385" i="1"/>
  <c r="P385" i="1"/>
  <c r="O386" i="1"/>
  <c r="P386" i="1"/>
  <c r="O387" i="1"/>
  <c r="P387" i="1"/>
  <c r="O388" i="1"/>
  <c r="P388" i="1"/>
  <c r="O389" i="1"/>
  <c r="P389" i="1"/>
  <c r="O390" i="1"/>
  <c r="P390" i="1"/>
  <c r="O391" i="1"/>
  <c r="P391" i="1"/>
  <c r="O392" i="1"/>
  <c r="P392" i="1"/>
  <c r="O393" i="1"/>
  <c r="P393" i="1"/>
  <c r="O394" i="1"/>
  <c r="P394" i="1"/>
  <c r="O395" i="1"/>
  <c r="P395" i="1"/>
  <c r="O396" i="1"/>
  <c r="P396" i="1"/>
  <c r="O397" i="1"/>
  <c r="P397" i="1"/>
  <c r="O398" i="1"/>
  <c r="P398" i="1"/>
  <c r="O399" i="1"/>
  <c r="P399" i="1"/>
  <c r="O400" i="1"/>
  <c r="P400" i="1"/>
  <c r="O401" i="1"/>
  <c r="P401" i="1"/>
  <c r="O402" i="1"/>
  <c r="P402" i="1"/>
  <c r="O403" i="1"/>
  <c r="P403" i="1"/>
  <c r="O404" i="1"/>
  <c r="P404" i="1"/>
  <c r="O405" i="1"/>
  <c r="P405" i="1"/>
  <c r="O406" i="1"/>
  <c r="P406" i="1"/>
  <c r="O407" i="1"/>
  <c r="P407" i="1"/>
  <c r="O408" i="1"/>
  <c r="P408" i="1"/>
  <c r="O409" i="1"/>
  <c r="P409" i="1"/>
  <c r="O410" i="1"/>
  <c r="P410" i="1"/>
  <c r="O411" i="1"/>
  <c r="P411" i="1"/>
  <c r="O412" i="1"/>
  <c r="P412" i="1"/>
  <c r="O413" i="1"/>
  <c r="P413" i="1"/>
  <c r="O414" i="1"/>
  <c r="P414" i="1"/>
  <c r="O415" i="1"/>
  <c r="P415" i="1"/>
  <c r="O416" i="1"/>
  <c r="P416" i="1"/>
  <c r="O417" i="1"/>
  <c r="P417" i="1"/>
  <c r="O418" i="1"/>
  <c r="P418" i="1"/>
  <c r="O419" i="1"/>
  <c r="P419" i="1"/>
  <c r="O420" i="1"/>
  <c r="P420" i="1"/>
  <c r="O421" i="1"/>
  <c r="P421" i="1"/>
  <c r="O422" i="1"/>
  <c r="P422" i="1"/>
  <c r="O423" i="1"/>
  <c r="P423" i="1"/>
  <c r="O424" i="1"/>
  <c r="P424" i="1"/>
  <c r="O425" i="1"/>
  <c r="P425" i="1"/>
  <c r="O426" i="1"/>
  <c r="P426" i="1"/>
  <c r="O427" i="1"/>
  <c r="P427" i="1"/>
  <c r="O428" i="1"/>
  <c r="P428" i="1"/>
  <c r="O429" i="1"/>
  <c r="P429" i="1"/>
  <c r="O430" i="1"/>
  <c r="P430" i="1"/>
  <c r="O431" i="1"/>
  <c r="P431" i="1"/>
  <c r="O432" i="1"/>
  <c r="P432" i="1"/>
  <c r="O433" i="1"/>
  <c r="P433" i="1"/>
  <c r="O434" i="1"/>
  <c r="P434" i="1"/>
  <c r="O435" i="1"/>
  <c r="P435" i="1"/>
  <c r="O436" i="1"/>
  <c r="P436" i="1"/>
  <c r="O437" i="1"/>
  <c r="P437" i="1"/>
  <c r="O438" i="1"/>
  <c r="P438" i="1"/>
  <c r="O439" i="1"/>
  <c r="P439" i="1"/>
  <c r="O440" i="1"/>
  <c r="P440" i="1"/>
  <c r="O441" i="1"/>
  <c r="P441" i="1"/>
  <c r="O442" i="1"/>
  <c r="P442" i="1"/>
  <c r="O443" i="1"/>
  <c r="P443" i="1"/>
  <c r="O444" i="1"/>
  <c r="P444" i="1"/>
  <c r="O445" i="1"/>
  <c r="P445" i="1"/>
  <c r="O446" i="1"/>
  <c r="P446" i="1"/>
  <c r="O447" i="1"/>
  <c r="P447" i="1"/>
  <c r="O448" i="1"/>
  <c r="P448" i="1"/>
  <c r="O449" i="1"/>
  <c r="P449" i="1"/>
  <c r="O450" i="1"/>
  <c r="P450" i="1"/>
  <c r="O451" i="1"/>
  <c r="P451" i="1"/>
  <c r="O452" i="1"/>
  <c r="P452" i="1"/>
  <c r="O453" i="1"/>
  <c r="P453" i="1"/>
  <c r="O454" i="1"/>
  <c r="P454" i="1"/>
  <c r="O455" i="1"/>
  <c r="P455" i="1"/>
  <c r="O456" i="1"/>
  <c r="P456" i="1"/>
  <c r="O457" i="1"/>
  <c r="P457" i="1"/>
  <c r="O458" i="1"/>
  <c r="P458" i="1"/>
  <c r="O459" i="1"/>
  <c r="P459" i="1"/>
  <c r="O460" i="1"/>
  <c r="P460" i="1"/>
  <c r="O461" i="1"/>
  <c r="P461" i="1"/>
  <c r="O462" i="1"/>
  <c r="P462" i="1"/>
  <c r="O463" i="1"/>
  <c r="P463" i="1"/>
  <c r="O464" i="1"/>
  <c r="P464" i="1"/>
  <c r="O465" i="1"/>
  <c r="P465" i="1"/>
  <c r="O466" i="1"/>
  <c r="P466" i="1"/>
  <c r="O467" i="1"/>
  <c r="P467" i="1"/>
  <c r="O468" i="1"/>
  <c r="P468" i="1"/>
  <c r="O469" i="1"/>
  <c r="P469" i="1"/>
  <c r="O470" i="1"/>
  <c r="P470" i="1"/>
  <c r="O471" i="1"/>
  <c r="P471" i="1"/>
  <c r="O472" i="1"/>
  <c r="P472" i="1"/>
  <c r="O473" i="1"/>
  <c r="P473" i="1"/>
  <c r="O474" i="1"/>
  <c r="P474" i="1"/>
  <c r="O475" i="1"/>
  <c r="P475" i="1"/>
  <c r="O476" i="1"/>
  <c r="P476" i="1"/>
  <c r="O477" i="1"/>
  <c r="P477" i="1"/>
  <c r="O478" i="1"/>
  <c r="P478" i="1"/>
  <c r="O479" i="1"/>
  <c r="P479" i="1"/>
  <c r="O480" i="1"/>
  <c r="P480" i="1"/>
  <c r="O481" i="1"/>
  <c r="P481" i="1"/>
  <c r="O482" i="1"/>
  <c r="P482" i="1"/>
  <c r="O483" i="1"/>
  <c r="P483" i="1"/>
  <c r="O484" i="1"/>
  <c r="P484" i="1"/>
  <c r="O485" i="1"/>
  <c r="P485" i="1"/>
  <c r="O486" i="1"/>
  <c r="P486" i="1"/>
  <c r="O487" i="1"/>
  <c r="P487" i="1"/>
  <c r="O488" i="1"/>
  <c r="P488" i="1"/>
  <c r="O489" i="1"/>
  <c r="P489" i="1"/>
  <c r="O490" i="1"/>
  <c r="P490" i="1"/>
  <c r="O491" i="1"/>
  <c r="P491" i="1"/>
  <c r="O492" i="1"/>
  <c r="P492" i="1"/>
  <c r="O493" i="1"/>
  <c r="P493" i="1"/>
  <c r="O494" i="1"/>
  <c r="P494" i="1"/>
  <c r="O495" i="1"/>
  <c r="P495" i="1"/>
  <c r="O496" i="1"/>
  <c r="P496" i="1"/>
  <c r="O497" i="1"/>
  <c r="P497" i="1"/>
  <c r="O498" i="1"/>
  <c r="P498" i="1"/>
  <c r="O499" i="1"/>
  <c r="P499" i="1"/>
  <c r="O500" i="1"/>
  <c r="P500" i="1"/>
  <c r="O501" i="1"/>
  <c r="P501" i="1"/>
  <c r="O502" i="1"/>
  <c r="P502" i="1"/>
  <c r="O503" i="1"/>
  <c r="P503" i="1"/>
  <c r="O504" i="1"/>
  <c r="P504" i="1"/>
  <c r="O505" i="1"/>
  <c r="P505" i="1"/>
  <c r="O506" i="1"/>
  <c r="P506" i="1"/>
  <c r="O507" i="1"/>
  <c r="P507" i="1"/>
  <c r="O508" i="1"/>
  <c r="P508" i="1"/>
  <c r="O509" i="1"/>
  <c r="P509" i="1"/>
  <c r="O510" i="1"/>
  <c r="P510" i="1"/>
  <c r="O511" i="1"/>
  <c r="P511" i="1"/>
  <c r="O512" i="1"/>
  <c r="P512" i="1"/>
  <c r="O513" i="1"/>
  <c r="P513" i="1"/>
  <c r="O514" i="1"/>
  <c r="P514" i="1"/>
  <c r="O515" i="1"/>
  <c r="P515" i="1"/>
  <c r="O516" i="1"/>
  <c r="P516" i="1"/>
  <c r="O517" i="1"/>
  <c r="P517" i="1"/>
  <c r="O518" i="1"/>
  <c r="P518" i="1"/>
  <c r="O519" i="1"/>
  <c r="P519" i="1"/>
  <c r="O520" i="1"/>
  <c r="P520" i="1"/>
  <c r="O521" i="1"/>
  <c r="P521" i="1"/>
  <c r="O522" i="1"/>
  <c r="P522" i="1"/>
  <c r="O523" i="1"/>
  <c r="P523" i="1"/>
  <c r="O524" i="1"/>
  <c r="P524" i="1"/>
  <c r="O525" i="1"/>
  <c r="P525" i="1"/>
  <c r="O526" i="1"/>
  <c r="P526" i="1"/>
  <c r="O527" i="1"/>
  <c r="P527" i="1"/>
  <c r="O528" i="1"/>
  <c r="P528" i="1"/>
  <c r="O529" i="1"/>
  <c r="P529" i="1"/>
  <c r="O530" i="1"/>
  <c r="P530" i="1"/>
  <c r="O531" i="1"/>
  <c r="P531" i="1"/>
  <c r="O532" i="1"/>
  <c r="P532" i="1"/>
  <c r="O533" i="1"/>
  <c r="P533" i="1"/>
  <c r="O534" i="1"/>
  <c r="P534" i="1"/>
  <c r="O535" i="1"/>
  <c r="P535" i="1"/>
  <c r="O536" i="1"/>
  <c r="P536" i="1"/>
  <c r="O537" i="1"/>
  <c r="P537" i="1"/>
  <c r="O538" i="1"/>
  <c r="P538" i="1"/>
  <c r="O539" i="1"/>
  <c r="P539" i="1"/>
  <c r="O540" i="1"/>
  <c r="P540" i="1"/>
  <c r="O541" i="1"/>
  <c r="P541" i="1"/>
  <c r="O542" i="1"/>
  <c r="P542" i="1"/>
  <c r="O543" i="1"/>
  <c r="P543" i="1"/>
  <c r="O544" i="1"/>
  <c r="P544" i="1"/>
  <c r="O545" i="1"/>
  <c r="P545" i="1"/>
  <c r="O546" i="1"/>
  <c r="P546" i="1"/>
  <c r="O547" i="1"/>
  <c r="P547" i="1"/>
  <c r="O548" i="1"/>
  <c r="P548" i="1"/>
  <c r="O549" i="1"/>
  <c r="P549" i="1"/>
  <c r="O550" i="1"/>
  <c r="P550" i="1"/>
  <c r="O551" i="1"/>
  <c r="P551" i="1"/>
  <c r="O552" i="1"/>
  <c r="P552" i="1"/>
  <c r="O553" i="1"/>
  <c r="P553" i="1"/>
  <c r="O554" i="1"/>
  <c r="P554" i="1"/>
  <c r="O555" i="1"/>
  <c r="P555" i="1"/>
  <c r="O556" i="1"/>
  <c r="P556" i="1"/>
  <c r="O557" i="1"/>
  <c r="P557" i="1"/>
  <c r="O558" i="1"/>
  <c r="P558" i="1"/>
  <c r="O559" i="1"/>
  <c r="P559" i="1"/>
  <c r="O560" i="1"/>
  <c r="P560" i="1"/>
  <c r="O561" i="1"/>
  <c r="P561" i="1"/>
  <c r="O562" i="1"/>
  <c r="P562" i="1"/>
  <c r="O563" i="1"/>
  <c r="P563" i="1"/>
  <c r="O564" i="1"/>
  <c r="P564" i="1"/>
  <c r="O565" i="1"/>
  <c r="P565" i="1"/>
  <c r="O566" i="1"/>
  <c r="P566" i="1"/>
  <c r="O567" i="1"/>
  <c r="P567" i="1"/>
  <c r="O568" i="1"/>
  <c r="P568" i="1"/>
  <c r="O569" i="1"/>
  <c r="P569" i="1"/>
  <c r="O570" i="1"/>
  <c r="P570" i="1"/>
  <c r="O571" i="1"/>
  <c r="P571" i="1"/>
  <c r="O572" i="1"/>
  <c r="P572" i="1"/>
  <c r="O573" i="1"/>
  <c r="P573" i="1"/>
  <c r="O574" i="1"/>
  <c r="P574" i="1"/>
  <c r="O575" i="1"/>
  <c r="P575" i="1"/>
  <c r="O576" i="1"/>
  <c r="P576" i="1"/>
  <c r="O577" i="1"/>
  <c r="P577" i="1"/>
  <c r="O578" i="1"/>
  <c r="P578" i="1"/>
  <c r="O579" i="1"/>
  <c r="P579" i="1"/>
  <c r="O580" i="1"/>
  <c r="P580" i="1"/>
  <c r="O581" i="1"/>
  <c r="P581" i="1"/>
  <c r="O582" i="1"/>
  <c r="P582" i="1"/>
  <c r="O583" i="1"/>
  <c r="P583" i="1"/>
  <c r="O584" i="1"/>
  <c r="P584" i="1"/>
  <c r="O585" i="1"/>
  <c r="P585" i="1"/>
  <c r="O586" i="1"/>
  <c r="P586" i="1"/>
  <c r="O587" i="1"/>
  <c r="P587" i="1"/>
  <c r="O588" i="1"/>
  <c r="P588" i="1"/>
  <c r="O589" i="1"/>
  <c r="P589" i="1"/>
  <c r="O590" i="1"/>
  <c r="P590" i="1"/>
  <c r="O591" i="1"/>
  <c r="P591" i="1"/>
  <c r="O592" i="1"/>
  <c r="P592" i="1"/>
  <c r="O593" i="1"/>
  <c r="P593" i="1"/>
  <c r="O594" i="1"/>
  <c r="P594" i="1"/>
  <c r="O595" i="1"/>
  <c r="P595" i="1"/>
  <c r="O596" i="1"/>
  <c r="P596" i="1"/>
  <c r="O597" i="1"/>
  <c r="P597" i="1"/>
  <c r="O598" i="1"/>
  <c r="P598" i="1"/>
  <c r="O599" i="1"/>
  <c r="P599" i="1"/>
  <c r="O600" i="1"/>
  <c r="P600" i="1"/>
  <c r="O601" i="1"/>
  <c r="P601" i="1"/>
  <c r="O602" i="1"/>
  <c r="P602" i="1"/>
  <c r="O603" i="1"/>
  <c r="P603" i="1"/>
  <c r="O604" i="1"/>
  <c r="P604" i="1"/>
  <c r="O605" i="1"/>
  <c r="P605" i="1"/>
  <c r="O606" i="1"/>
  <c r="P606" i="1"/>
  <c r="O607" i="1"/>
  <c r="P607" i="1"/>
  <c r="O608" i="1"/>
  <c r="P608" i="1"/>
  <c r="O609" i="1"/>
  <c r="P609" i="1"/>
  <c r="O610" i="1"/>
  <c r="P610" i="1"/>
  <c r="O611" i="1"/>
  <c r="P611" i="1"/>
  <c r="O612" i="1"/>
  <c r="P612" i="1"/>
  <c r="O613" i="1"/>
  <c r="P613" i="1"/>
  <c r="O614" i="1"/>
  <c r="P614" i="1"/>
  <c r="O615" i="1"/>
  <c r="P615" i="1"/>
  <c r="O616" i="1"/>
  <c r="P616" i="1"/>
  <c r="O617" i="1"/>
  <c r="P617" i="1"/>
  <c r="O618" i="1"/>
  <c r="P618" i="1"/>
  <c r="O619" i="1"/>
  <c r="P619" i="1"/>
  <c r="O620" i="1"/>
  <c r="P620" i="1"/>
  <c r="O621" i="1"/>
  <c r="P621" i="1"/>
  <c r="O622" i="1"/>
  <c r="P622" i="1"/>
  <c r="O623" i="1"/>
  <c r="P623" i="1"/>
  <c r="O624" i="1"/>
  <c r="P624" i="1"/>
  <c r="O625" i="1"/>
  <c r="P625" i="1"/>
  <c r="O626" i="1"/>
  <c r="P626" i="1"/>
  <c r="O627" i="1"/>
  <c r="P627" i="1"/>
  <c r="O628" i="1"/>
  <c r="P628" i="1"/>
  <c r="O629" i="1"/>
  <c r="P629" i="1"/>
  <c r="O630" i="1"/>
  <c r="P630" i="1"/>
  <c r="O631" i="1"/>
  <c r="P631" i="1"/>
  <c r="O632" i="1"/>
  <c r="P632" i="1"/>
  <c r="O633" i="1"/>
  <c r="P633" i="1"/>
  <c r="O634" i="1"/>
  <c r="P634" i="1"/>
  <c r="O635" i="1"/>
  <c r="P635" i="1"/>
  <c r="O636" i="1"/>
  <c r="P636" i="1"/>
  <c r="O637" i="1"/>
  <c r="P637" i="1"/>
  <c r="O638" i="1"/>
  <c r="P638" i="1"/>
  <c r="O639" i="1"/>
  <c r="P639" i="1"/>
  <c r="O640" i="1"/>
  <c r="P640" i="1"/>
  <c r="O641" i="1"/>
  <c r="P641" i="1"/>
  <c r="O642" i="1"/>
  <c r="P642" i="1"/>
  <c r="O643" i="1"/>
  <c r="P643" i="1"/>
  <c r="O644" i="1"/>
  <c r="P644" i="1"/>
  <c r="O645" i="1"/>
  <c r="P645" i="1"/>
  <c r="O646" i="1"/>
  <c r="P646" i="1"/>
  <c r="O647" i="1"/>
  <c r="P647" i="1"/>
  <c r="O648" i="1"/>
  <c r="P648" i="1"/>
  <c r="O649" i="1"/>
  <c r="P649" i="1"/>
  <c r="O650" i="1"/>
  <c r="P650" i="1"/>
  <c r="O651" i="1"/>
  <c r="P651" i="1"/>
  <c r="O652" i="1"/>
  <c r="P652" i="1"/>
  <c r="O653" i="1"/>
  <c r="P653" i="1"/>
  <c r="O654" i="1"/>
  <c r="P654" i="1"/>
  <c r="O655" i="1"/>
  <c r="P655" i="1"/>
  <c r="O656" i="1"/>
  <c r="P656" i="1"/>
  <c r="O657" i="1"/>
  <c r="P657" i="1"/>
  <c r="O658" i="1"/>
  <c r="P658" i="1"/>
  <c r="O659" i="1"/>
  <c r="P659" i="1"/>
  <c r="O660" i="1"/>
  <c r="P660" i="1"/>
  <c r="O661" i="1"/>
  <c r="P661" i="1"/>
  <c r="O662" i="1"/>
  <c r="P662" i="1"/>
  <c r="O663" i="1"/>
  <c r="P663" i="1"/>
  <c r="O664" i="1"/>
  <c r="P664" i="1"/>
  <c r="O665" i="1"/>
  <c r="P665" i="1"/>
  <c r="O666" i="1"/>
  <c r="P666" i="1"/>
  <c r="O667" i="1"/>
  <c r="P667" i="1"/>
  <c r="O668" i="1"/>
  <c r="P668" i="1"/>
  <c r="O669" i="1"/>
  <c r="P669" i="1"/>
  <c r="O670" i="1"/>
  <c r="P670" i="1"/>
  <c r="O671" i="1"/>
  <c r="P671" i="1"/>
  <c r="O672" i="1"/>
  <c r="P672" i="1"/>
  <c r="O673" i="1"/>
  <c r="P673" i="1"/>
  <c r="O674" i="1"/>
  <c r="P674" i="1"/>
  <c r="O675" i="1"/>
  <c r="P675" i="1"/>
  <c r="O676" i="1"/>
  <c r="P676" i="1"/>
  <c r="O677" i="1"/>
  <c r="P677" i="1"/>
  <c r="O678" i="1"/>
  <c r="P678" i="1"/>
  <c r="O679" i="1"/>
  <c r="P679" i="1"/>
  <c r="O680" i="1"/>
  <c r="P680" i="1"/>
  <c r="O681" i="1"/>
  <c r="P681" i="1"/>
  <c r="O682" i="1"/>
  <c r="P682" i="1"/>
  <c r="O683" i="1"/>
  <c r="P683" i="1"/>
  <c r="O684" i="1"/>
  <c r="P684" i="1"/>
  <c r="O685" i="1"/>
  <c r="P685" i="1"/>
  <c r="O686" i="1"/>
  <c r="P686" i="1"/>
  <c r="O687" i="1"/>
  <c r="P687" i="1"/>
  <c r="O688" i="1"/>
  <c r="P688" i="1"/>
  <c r="O689" i="1"/>
  <c r="P689" i="1"/>
  <c r="O690" i="1"/>
  <c r="P690" i="1"/>
  <c r="O691" i="1"/>
  <c r="P691" i="1"/>
  <c r="O692" i="1"/>
  <c r="P692" i="1"/>
  <c r="O693" i="1"/>
  <c r="P693" i="1"/>
  <c r="O694" i="1"/>
  <c r="P694" i="1"/>
  <c r="O695" i="1"/>
  <c r="P695" i="1"/>
  <c r="O696" i="1"/>
  <c r="P696" i="1"/>
  <c r="O697" i="1"/>
  <c r="P697" i="1"/>
  <c r="O698" i="1"/>
  <c r="P698" i="1"/>
  <c r="O699" i="1"/>
  <c r="P699" i="1"/>
  <c r="O700" i="1"/>
  <c r="P700" i="1"/>
  <c r="O701" i="1"/>
  <c r="P701" i="1"/>
  <c r="O702" i="1"/>
  <c r="P702" i="1"/>
  <c r="O703" i="1"/>
  <c r="P703" i="1"/>
  <c r="O704" i="1"/>
  <c r="P704" i="1"/>
  <c r="O705" i="1"/>
  <c r="P705" i="1"/>
  <c r="O706" i="1"/>
  <c r="P706" i="1"/>
  <c r="O707" i="1"/>
  <c r="P707" i="1"/>
  <c r="N11" i="1" l="1"/>
  <c r="N20" i="1"/>
  <c r="P932" i="1" l="1"/>
  <c r="N15" i="1" s="1"/>
  <c r="O932" i="1"/>
  <c r="P864" i="1"/>
  <c r="O864" i="1"/>
  <c r="P859" i="1"/>
  <c r="O859" i="1"/>
  <c r="P854" i="1"/>
  <c r="O854" i="1"/>
  <c r="P849" i="1"/>
  <c r="O849" i="1"/>
  <c r="P844" i="1"/>
  <c r="O844" i="1"/>
  <c r="P839" i="1"/>
  <c r="O839" i="1"/>
  <c r="P834" i="1"/>
  <c r="O834" i="1"/>
  <c r="P829" i="1"/>
  <c r="O829" i="1"/>
  <c r="P824" i="1"/>
  <c r="O824" i="1"/>
  <c r="P819" i="1"/>
  <c r="O819" i="1"/>
  <c r="P814" i="1"/>
  <c r="O814" i="1"/>
  <c r="P809" i="1"/>
  <c r="O809" i="1"/>
  <c r="P804" i="1"/>
  <c r="O804" i="1"/>
  <c r="P799" i="1"/>
  <c r="O799" i="1"/>
  <c r="P794" i="1"/>
  <c r="O794" i="1"/>
  <c r="P789" i="1"/>
  <c r="O789" i="1"/>
  <c r="P784" i="1"/>
  <c r="O784" i="1"/>
  <c r="P779" i="1"/>
  <c r="O779" i="1"/>
  <c r="P774" i="1"/>
  <c r="O774" i="1"/>
  <c r="P769" i="1"/>
  <c r="O769" i="1"/>
  <c r="P764" i="1"/>
  <c r="O764" i="1"/>
  <c r="P759" i="1"/>
  <c r="O759" i="1"/>
  <c r="P754" i="1"/>
  <c r="O754" i="1"/>
  <c r="P749" i="1"/>
  <c r="O749" i="1"/>
  <c r="P744" i="1"/>
  <c r="O744" i="1"/>
  <c r="P739" i="1"/>
  <c r="O739" i="1"/>
  <c r="P734" i="1"/>
  <c r="O734" i="1"/>
  <c r="P729" i="1"/>
  <c r="O729" i="1"/>
  <c r="P724" i="1"/>
  <c r="O724" i="1"/>
  <c r="P719" i="1"/>
  <c r="O719" i="1"/>
  <c r="P714" i="1"/>
  <c r="O714" i="1"/>
  <c r="P709" i="1"/>
  <c r="O709" i="1"/>
  <c r="N16" i="1" s="1"/>
  <c r="N17" i="1" s="1"/>
  <c r="N13" i="1" l="1"/>
  <c r="P2147" i="1" l="1"/>
</calcChain>
</file>

<file path=xl/sharedStrings.xml><?xml version="1.0" encoding="utf-8"?>
<sst xmlns="http://schemas.openxmlformats.org/spreadsheetml/2006/main" count="12433" uniqueCount="3610">
  <si>
    <t>Подпишитесь на наш телеграм-канал, чтобы всегда быть в курсе последних новостей, предложений и акций:</t>
  </si>
  <si>
    <t>&gt;&gt;&gt; Условия работы &lt;&lt;&lt;</t>
  </si>
  <si>
    <t>https://t.me/plantmarket_russia</t>
  </si>
  <si>
    <t>нет</t>
  </si>
  <si>
    <t>Адрес склада:  Владимирская область, Киржачский район, дер. Знаменское</t>
  </si>
  <si>
    <t>Малая упаковка, шт</t>
  </si>
  <si>
    <t xml:space="preserve">Кол-во коробок для малой упаковки (60/40/20 и 60/40/28) </t>
  </si>
  <si>
    <t>Шоубоксов, шт</t>
  </si>
  <si>
    <t>Упаковки:</t>
  </si>
  <si>
    <r>
      <t xml:space="preserve">кратность заказа на сорт: м. уп. - </t>
    </r>
    <r>
      <rPr>
        <b/>
        <sz val="10"/>
        <rFont val="Arial"/>
        <family val="2"/>
        <charset val="204"/>
      </rPr>
      <t>10 шт</t>
    </r>
    <r>
      <rPr>
        <sz val="10"/>
        <rFont val="Arial"/>
        <family val="2"/>
        <charset val="204"/>
      </rPr>
      <t xml:space="preserve">; м. уп. XL - </t>
    </r>
    <r>
      <rPr>
        <b/>
        <sz val="10"/>
        <rFont val="Arial"/>
        <family val="2"/>
        <charset val="204"/>
      </rPr>
      <t xml:space="preserve">8 шт, </t>
    </r>
    <r>
      <rPr>
        <sz val="10"/>
        <rFont val="Arial"/>
        <family val="2"/>
        <charset val="204"/>
      </rPr>
      <t xml:space="preserve">м. уп. бюджетная коллекция - </t>
    </r>
    <r>
      <rPr>
        <b/>
        <sz val="10"/>
        <rFont val="Arial"/>
        <family val="2"/>
        <charset val="204"/>
      </rPr>
      <t>15 шт</t>
    </r>
  </si>
  <si>
    <t xml:space="preserve">Кол-во коробок для шоубоксов (60/40/15) </t>
  </si>
  <si>
    <t>Шоубоксы:</t>
  </si>
  <si>
    <r>
      <t xml:space="preserve">кратность заказа на сорт: </t>
    </r>
    <r>
      <rPr>
        <b/>
        <sz val="10"/>
        <color theme="1"/>
        <rFont val="Arial"/>
        <family val="2"/>
        <charset val="204"/>
      </rPr>
      <t>1 шоубокс</t>
    </r>
  </si>
  <si>
    <t>Луковицы ландшафт, шт</t>
  </si>
  <si>
    <t xml:space="preserve">Кол-во коробок луковичных ландшафт (60/40/20) </t>
  </si>
  <si>
    <t>Некоторые сорта из набора в случае неурожая будут заменены на похожий сорт.</t>
  </si>
  <si>
    <t>Ландшафт:</t>
  </si>
  <si>
    <t>кратность заказа на сорт - ящик (вместимость в ящик указана для каждой позиции)</t>
  </si>
  <si>
    <t>Задаток при бронировании: 50%, доплата 50% за 5 недель до выдачи</t>
  </si>
  <si>
    <t>Итоговая сумма заказа</t>
  </si>
  <si>
    <t>Оптимальные условия хранения товара: хорошо вентилируемое помещение с температурой 15-20 °С</t>
  </si>
  <si>
    <t>Бесплатная доставка до ближайшего к нашему складу терминала ТК: ПЭК, ЖелДорЭкспедиция, Вера-1.</t>
  </si>
  <si>
    <t>Дорогие партнеры, мы делаем всё возможное, чтобы как можно лучше обеспечить вас качественным посадочным материалом.
И хотим честно вас предупредить, что при сильном изменении ситуации на рынке и в мире, которые могут повлечь за собой удорожание стоимости Транспортной перевозки и/или КДП, мы оставляем за собой право пересмотреть цены и условия по настоящему предложению в любое время до момента передачи вам товара.</t>
  </si>
  <si>
    <t>Малая упаковка</t>
  </si>
  <si>
    <t>Шоубоксы</t>
  </si>
  <si>
    <t>Луковичные в ящиках (ландшафт)</t>
  </si>
  <si>
    <t>← нажмите для быстрого перехода в раздел</t>
  </si>
  <si>
    <t>*новые позиции в ассортименте</t>
  </si>
  <si>
    <t>Артикул</t>
  </si>
  <si>
    <t>Раздел</t>
  </si>
  <si>
    <t>Род, вид лат</t>
  </si>
  <si>
    <t>Род, вид рус</t>
  </si>
  <si>
    <t>Сорт</t>
  </si>
  <si>
    <t>Луковиц в упаковке, шт</t>
  </si>
  <si>
    <t>Размер</t>
  </si>
  <si>
    <t>Уп. в коробке</t>
  </si>
  <si>
    <t>Кратность заказа, упаковок</t>
  </si>
  <si>
    <t>Цена за упаковку, €</t>
  </si>
  <si>
    <t>ID код</t>
  </si>
  <si>
    <t>код производителя</t>
  </si>
  <si>
    <t>Заказ (упаковок)
↓</t>
  </si>
  <si>
    <t xml:space="preserve">Сумма, € </t>
  </si>
  <si>
    <t>Кол-во коробок</t>
  </si>
  <si>
    <t>*</t>
  </si>
  <si>
    <t>DO NOT REMOVE</t>
  </si>
  <si>
    <t>87-92-4038</t>
  </si>
  <si>
    <t>Allium</t>
  </si>
  <si>
    <t>Аллиум</t>
  </si>
  <si>
    <t>Silverspring</t>
  </si>
  <si>
    <t>12/14</t>
  </si>
  <si>
    <t>87-92-2681</t>
  </si>
  <si>
    <t>87-92-0404</t>
  </si>
  <si>
    <t>Brother</t>
  </si>
  <si>
    <t>87-92-0406</t>
  </si>
  <si>
    <t>Caeruleum</t>
  </si>
  <si>
    <t>5/+</t>
  </si>
  <si>
    <t>87-92-0407</t>
  </si>
  <si>
    <t>87-92-0408</t>
  </si>
  <si>
    <t>Eros</t>
  </si>
  <si>
    <t>5/6</t>
  </si>
  <si>
    <t>87-92-0409</t>
  </si>
  <si>
    <t>Forelock</t>
  </si>
  <si>
    <t>14/16</t>
  </si>
  <si>
    <t>87-92-4088</t>
  </si>
  <si>
    <t>Gladiator</t>
  </si>
  <si>
    <t>18/+</t>
  </si>
  <si>
    <t>87-92-0411</t>
  </si>
  <si>
    <t>Globemaster</t>
  </si>
  <si>
    <t>20/+</t>
  </si>
  <si>
    <t>87-92-0412</t>
  </si>
  <si>
    <t>6/8</t>
  </si>
  <si>
    <t>87-92-0413</t>
  </si>
  <si>
    <t>Hair</t>
  </si>
  <si>
    <t>87-92-0414</t>
  </si>
  <si>
    <t>87-92-0415</t>
  </si>
  <si>
    <t>Lucy Ball</t>
  </si>
  <si>
    <t>22/24</t>
  </si>
  <si>
    <t>87-92-0416</t>
  </si>
  <si>
    <t>87-92-4089</t>
  </si>
  <si>
    <t>Mount Everest</t>
  </si>
  <si>
    <t>87-92-0418</t>
  </si>
  <si>
    <t>87-92-0419</t>
  </si>
  <si>
    <t>10/12</t>
  </si>
  <si>
    <t>87-92-0420</t>
  </si>
  <si>
    <t>87-92-0699</t>
  </si>
  <si>
    <t>Ostara</t>
  </si>
  <si>
    <t>87-92-0421</t>
  </si>
  <si>
    <t>Pinball Wizard</t>
  </si>
  <si>
    <t>20/22</t>
  </si>
  <si>
    <t>87-92-0422</t>
  </si>
  <si>
    <t>Purple Rain</t>
  </si>
  <si>
    <t>87-92-0423</t>
  </si>
  <si>
    <t>Purple Sensation</t>
  </si>
  <si>
    <t>87-92-0424</t>
  </si>
  <si>
    <t>Rosy Dream</t>
  </si>
  <si>
    <t>87-92-0425</t>
  </si>
  <si>
    <t>Schubertii</t>
  </si>
  <si>
    <t>87-92-0432</t>
  </si>
  <si>
    <t>87-92-0792</t>
  </si>
  <si>
    <t>Spaerocephalon</t>
  </si>
  <si>
    <t>87-92-0428</t>
  </si>
  <si>
    <t>87-92-0429</t>
  </si>
  <si>
    <t>87-92-0707</t>
  </si>
  <si>
    <t>87-92-0701</t>
  </si>
  <si>
    <t>Bicolor</t>
  </si>
  <si>
    <t>87-92-0702</t>
  </si>
  <si>
    <t>87-92-0703</t>
  </si>
  <si>
    <t>Bride</t>
  </si>
  <si>
    <t>87-92-0708</t>
  </si>
  <si>
    <t>Hollandia</t>
  </si>
  <si>
    <t>87-92-0704</t>
  </si>
  <si>
    <t>Mixed</t>
  </si>
  <si>
    <t>87-92-0709</t>
  </si>
  <si>
    <t>Mr. Fokker</t>
  </si>
  <si>
    <t>87-92-0705</t>
  </si>
  <si>
    <t>Pink Star</t>
  </si>
  <si>
    <t>87-92-0710</t>
  </si>
  <si>
    <t>St. Brigid Mixed</t>
  </si>
  <si>
    <t>87-92-0711</t>
  </si>
  <si>
    <t>Sylphide</t>
  </si>
  <si>
    <t>87-92-0706</t>
  </si>
  <si>
    <t>White Splendour</t>
  </si>
  <si>
    <t>87-92-0712</t>
  </si>
  <si>
    <t>I</t>
  </si>
  <si>
    <t>87-92-0720</t>
  </si>
  <si>
    <t>Giant</t>
  </si>
  <si>
    <t>20/24</t>
  </si>
  <si>
    <t>87-92-0721</t>
  </si>
  <si>
    <t>Waterlily</t>
  </si>
  <si>
    <t>87-92-0471</t>
  </si>
  <si>
    <t>Белоцветник весенний</t>
  </si>
  <si>
    <t>87-92-4075</t>
  </si>
  <si>
    <t>87-92-0724</t>
  </si>
  <si>
    <t>87-92-0370</t>
  </si>
  <si>
    <t>Гиацинт восточный</t>
  </si>
  <si>
    <t>Anna Marie</t>
  </si>
  <si>
    <t>15/16</t>
  </si>
  <si>
    <t>87-92-0371</t>
  </si>
  <si>
    <t>City of Haarlem</t>
  </si>
  <si>
    <t>87-92-0372</t>
  </si>
  <si>
    <t>Delft Blue</t>
  </si>
  <si>
    <t>87-92-0373</t>
  </si>
  <si>
    <t>Fondant</t>
  </si>
  <si>
    <t>87-92-0374</t>
  </si>
  <si>
    <t>Gipsy Queen</t>
  </si>
  <si>
    <t>18/19</t>
  </si>
  <si>
    <t>87-92-0375</t>
  </si>
  <si>
    <t>Jan Bos</t>
  </si>
  <si>
    <t>87-92-0382</t>
  </si>
  <si>
    <t>87-92-0376</t>
  </si>
  <si>
    <t>Pink Pearl</t>
  </si>
  <si>
    <t>87-92-0377</t>
  </si>
  <si>
    <t>Sky Jacket</t>
  </si>
  <si>
    <t>87-92-0378</t>
  </si>
  <si>
    <t>Splendid Cornelia</t>
  </si>
  <si>
    <t>87-92-2679</t>
  </si>
  <si>
    <t>Spring Field</t>
  </si>
  <si>
    <t>87-92-0380</t>
  </si>
  <si>
    <t>White Pearl</t>
  </si>
  <si>
    <t>87-92-0381</t>
  </si>
  <si>
    <t>Woodstock</t>
  </si>
  <si>
    <t>87-92-0451</t>
  </si>
  <si>
    <t>Гиацинтоидес испанский</t>
  </si>
  <si>
    <t>Blue</t>
  </si>
  <si>
    <t>8/9</t>
  </si>
  <si>
    <t>87-92-0454</t>
  </si>
  <si>
    <t>87-92-0452</t>
  </si>
  <si>
    <t>Pink</t>
  </si>
  <si>
    <t>87-92-0453</t>
  </si>
  <si>
    <t>White</t>
  </si>
  <si>
    <t>87-92-0455</t>
  </si>
  <si>
    <t>Гиацинтоидес неописанный</t>
  </si>
  <si>
    <t>87-92-4065</t>
  </si>
  <si>
    <t>30/32</t>
  </si>
  <si>
    <t>87-92-4058</t>
  </si>
  <si>
    <t>87-92-4062</t>
  </si>
  <si>
    <t>87-92-4066</t>
  </si>
  <si>
    <t>87-92-4054</t>
  </si>
  <si>
    <t>87-92-4055</t>
  </si>
  <si>
    <t>87-92-4056</t>
  </si>
  <si>
    <t>87-92-4057</t>
  </si>
  <si>
    <t>87-92-4059</t>
  </si>
  <si>
    <t>87-92-4060</t>
  </si>
  <si>
    <t>87-92-4061</t>
  </si>
  <si>
    <t>87-92-4063</t>
  </si>
  <si>
    <t>87-92-4064</t>
  </si>
  <si>
    <t>87-92-4067</t>
  </si>
  <si>
    <t>87-92-0450</t>
  </si>
  <si>
    <t>15/20</t>
  </si>
  <si>
    <t>Dichelostemma</t>
  </si>
  <si>
    <t>Дихелостемма</t>
  </si>
  <si>
    <t>Ida Maia</t>
  </si>
  <si>
    <t>87-92-0469</t>
  </si>
  <si>
    <t>87-92-0456</t>
  </si>
  <si>
    <t>Iris</t>
  </si>
  <si>
    <t>Ирис</t>
  </si>
  <si>
    <t>Danfordiae</t>
  </si>
  <si>
    <t>Black Beauty</t>
  </si>
  <si>
    <t>87-92-0458</t>
  </si>
  <si>
    <t>Blue Magic</t>
  </si>
  <si>
    <t>87-92-0459</t>
  </si>
  <si>
    <t>Crown Jewel</t>
  </si>
  <si>
    <t>87-92-0464</t>
  </si>
  <si>
    <t>87-92-0460</t>
  </si>
  <si>
    <t>Surprise</t>
  </si>
  <si>
    <t>87-92-3258</t>
  </si>
  <si>
    <t>Symphony</t>
  </si>
  <si>
    <t>87-92-0462</t>
  </si>
  <si>
    <t>White Magic</t>
  </si>
  <si>
    <t>87-92-0465</t>
  </si>
  <si>
    <t>Ирис сетчатый</t>
  </si>
  <si>
    <t>87-92-0466</t>
  </si>
  <si>
    <t>Katharina Hodgkin</t>
  </si>
  <si>
    <t>87-92-0468</t>
  </si>
  <si>
    <t>87-92-0467</t>
  </si>
  <si>
    <t>Purple Hill</t>
  </si>
  <si>
    <t>87-92-0449</t>
  </si>
  <si>
    <t>Ифейон Одноцветковый</t>
  </si>
  <si>
    <t>Wisley Blue</t>
  </si>
  <si>
    <t>4/5</t>
  </si>
  <si>
    <t>87-92-3257</t>
  </si>
  <si>
    <t>87-92-3719</t>
  </si>
  <si>
    <t>Камассия Лейхтлина</t>
  </si>
  <si>
    <t>Alba</t>
  </si>
  <si>
    <t>87-92-0714</t>
  </si>
  <si>
    <t>87-92-0728</t>
  </si>
  <si>
    <t>Erythronium</t>
  </si>
  <si>
    <t>Pagoda</t>
  </si>
  <si>
    <t>87-92-0729</t>
  </si>
  <si>
    <t>Purple King</t>
  </si>
  <si>
    <t>87-92-0730</t>
  </si>
  <si>
    <t>White Beauty</t>
  </si>
  <si>
    <t>Кислица разноцветная</t>
  </si>
  <si>
    <t>6/+</t>
  </si>
  <si>
    <t>87-92-2542</t>
  </si>
  <si>
    <t>Крокус ботанический</t>
  </si>
  <si>
    <t>87-92-0397</t>
  </si>
  <si>
    <t>Крокус весенний</t>
  </si>
  <si>
    <t>87-92-0398</t>
  </si>
  <si>
    <t>Golden Yellow</t>
  </si>
  <si>
    <t>87-92-0399</t>
  </si>
  <si>
    <t>Jeanne D´Arc</t>
  </si>
  <si>
    <t>87-92-0403</t>
  </si>
  <si>
    <t>87-92-0400</t>
  </si>
  <si>
    <t>Pickwick</t>
  </si>
  <si>
    <t>87-92-0401</t>
  </si>
  <si>
    <t>Remembrance</t>
  </si>
  <si>
    <t>87-92-0402</t>
  </si>
  <si>
    <t>Vanguard</t>
  </si>
  <si>
    <t>87-92-4079</t>
  </si>
  <si>
    <t>Крокус золотистый</t>
  </si>
  <si>
    <t>Advance</t>
  </si>
  <si>
    <t>5/7</t>
  </si>
  <si>
    <t>87-92-4080</t>
  </si>
  <si>
    <t>Ard Schenk</t>
  </si>
  <si>
    <t>87-92-4083</t>
  </si>
  <si>
    <t>Blue Pearl</t>
  </si>
  <si>
    <t>87-92-0396</t>
  </si>
  <si>
    <t>Botanical Mixed</t>
  </si>
  <si>
    <t>87-92-4084</t>
  </si>
  <si>
    <t>Cream Beauty</t>
  </si>
  <si>
    <t>87-92-4081</t>
  </si>
  <si>
    <t>Dorothy</t>
  </si>
  <si>
    <t>87-92-0388</t>
  </si>
  <si>
    <t>Fuscotinctus</t>
  </si>
  <si>
    <t>87-92-4085</t>
  </si>
  <si>
    <t>Orange Monarch</t>
  </si>
  <si>
    <t>87-92-4087</t>
  </si>
  <si>
    <t>Prins Claus</t>
  </si>
  <si>
    <t>87-92-4082</t>
  </si>
  <si>
    <t>Ruby Giant</t>
  </si>
  <si>
    <t>87-92-0392</t>
  </si>
  <si>
    <t>Sativus</t>
  </si>
  <si>
    <t>87-92-0395</t>
  </si>
  <si>
    <t>Speciosus</t>
  </si>
  <si>
    <t>87-92-4086</t>
  </si>
  <si>
    <t>Spring Beauty</t>
  </si>
  <si>
    <t>87-92-0394</t>
  </si>
  <si>
    <t>87-92-4051</t>
  </si>
  <si>
    <t>87-92-3259</t>
  </si>
  <si>
    <t>Lilium</t>
  </si>
  <si>
    <t>Лилия</t>
  </si>
  <si>
    <t>16/18</t>
  </si>
  <si>
    <t>87-92-0472</t>
  </si>
  <si>
    <t>Orange</t>
  </si>
  <si>
    <t>87-92-0473</t>
  </si>
  <si>
    <t>Red</t>
  </si>
  <si>
    <t>87-92-0474</t>
  </si>
  <si>
    <t>Salmon</t>
  </si>
  <si>
    <t>87-92-0475</t>
  </si>
  <si>
    <t>Yellow</t>
  </si>
  <si>
    <t>87-92-0477</t>
  </si>
  <si>
    <t>87-92-0478</t>
  </si>
  <si>
    <t>Stargazer</t>
  </si>
  <si>
    <t>Muscari</t>
  </si>
  <si>
    <t>Pink Sunrise</t>
  </si>
  <si>
    <t>87-92-0733</t>
  </si>
  <si>
    <t>Muscari Mixed</t>
  </si>
  <si>
    <t>Touch of Snow</t>
  </si>
  <si>
    <t>87-92-0734</t>
  </si>
  <si>
    <t>Valerie Finnis</t>
  </si>
  <si>
    <t>87-92-0486</t>
  </si>
  <si>
    <t>87-92-0487</t>
  </si>
  <si>
    <t>87-92-0479</t>
  </si>
  <si>
    <t>87-92-0480</t>
  </si>
  <si>
    <t>Artist</t>
  </si>
  <si>
    <t>6/7</t>
  </si>
  <si>
    <t>87-92-4091</t>
  </si>
  <si>
    <t>Plumosum</t>
  </si>
  <si>
    <t>87-92-2543</t>
  </si>
  <si>
    <t>87-92-4093</t>
  </si>
  <si>
    <t>Latifolium</t>
  </si>
  <si>
    <t>87-92-0369</t>
  </si>
  <si>
    <t>12/+</t>
  </si>
  <si>
    <t>87-92-0347</t>
  </si>
  <si>
    <t>Нарцисс Жонкилля</t>
  </si>
  <si>
    <t>8/10</t>
  </si>
  <si>
    <t>87-92-0357</t>
  </si>
  <si>
    <t>87-92-0362</t>
  </si>
  <si>
    <t>Sailboat</t>
  </si>
  <si>
    <t>87-92-2541</t>
  </si>
  <si>
    <t>87-92-0309</t>
  </si>
  <si>
    <t>Нарцисс крупнокорончатый</t>
  </si>
  <si>
    <t>Altruist</t>
  </si>
  <si>
    <t>87-92-0316</t>
  </si>
  <si>
    <t>Ice Follies</t>
  </si>
  <si>
    <t>87-92-0318</t>
  </si>
  <si>
    <t>Mainstreet</t>
  </si>
  <si>
    <t>Rip van Winkle</t>
  </si>
  <si>
    <t>87-92-0327</t>
  </si>
  <si>
    <t>Нарцисс махровый</t>
  </si>
  <si>
    <t>87-92-0326</t>
  </si>
  <si>
    <t>87-92-0328</t>
  </si>
  <si>
    <t>Bridal Crown</t>
  </si>
  <si>
    <t>87-92-0329</t>
  </si>
  <si>
    <t>Dick Wilden</t>
  </si>
  <si>
    <t>87-92-0337</t>
  </si>
  <si>
    <t>87-92-0330</t>
  </si>
  <si>
    <t>87-92-0693</t>
  </si>
  <si>
    <t>Milena</t>
  </si>
  <si>
    <t>87-92-0331</t>
  </si>
  <si>
    <t>Obdam</t>
  </si>
  <si>
    <t>87-92-0332</t>
  </si>
  <si>
    <t>Replete</t>
  </si>
  <si>
    <t>87-92-0799</t>
  </si>
  <si>
    <t>87-92-2540</t>
  </si>
  <si>
    <t>87-92-0333</t>
  </si>
  <si>
    <t>Tahiti</t>
  </si>
  <si>
    <t>87-92-0334</t>
  </si>
  <si>
    <t>White Lion</t>
  </si>
  <si>
    <t>White Marvel</t>
  </si>
  <si>
    <t>87-92-0336</t>
  </si>
  <si>
    <t>Yellow Cheerfulness</t>
  </si>
  <si>
    <t>87-92-0359</t>
  </si>
  <si>
    <t>Нарцисс мелкокорончатый</t>
  </si>
  <si>
    <t>Princess Zaide</t>
  </si>
  <si>
    <t>Segovia</t>
  </si>
  <si>
    <t>87-92-0364</t>
  </si>
  <si>
    <t>87-92-0345</t>
  </si>
  <si>
    <t>Нарцисс поэтический</t>
  </si>
  <si>
    <t>Actaea</t>
  </si>
  <si>
    <t>87-92-0338</t>
  </si>
  <si>
    <t>Apricot Whirl</t>
  </si>
  <si>
    <t>87-92-0339</t>
  </si>
  <si>
    <t>Cassata</t>
  </si>
  <si>
    <t>87-92-0340</t>
  </si>
  <si>
    <t>Congress</t>
  </si>
  <si>
    <t>87-92-0341</t>
  </si>
  <si>
    <t>Lemon Beauty</t>
  </si>
  <si>
    <t>87-92-0342</t>
  </si>
  <si>
    <t>Orangery</t>
  </si>
  <si>
    <t>87-92-0343</t>
  </si>
  <si>
    <t>87-92-0344</t>
  </si>
  <si>
    <t>87-92-0348</t>
  </si>
  <si>
    <t>Нарцисс тацетный</t>
  </si>
  <si>
    <t>Geranium</t>
  </si>
  <si>
    <t>87-92-0355</t>
  </si>
  <si>
    <t>Minnow</t>
  </si>
  <si>
    <t>87-92-0356</t>
  </si>
  <si>
    <t>Paperwhite Grandiflora</t>
  </si>
  <si>
    <t>87-92-0365</t>
  </si>
  <si>
    <t>Suzy</t>
  </si>
  <si>
    <t>87-92-0350</t>
  </si>
  <si>
    <t>Нарцисс трехтычинковый</t>
  </si>
  <si>
    <t>87-92-0368</t>
  </si>
  <si>
    <t>Thalia</t>
  </si>
  <si>
    <t>87-92-0310</t>
  </si>
  <si>
    <t>Нарцисс трубчатый</t>
  </si>
  <si>
    <t>87-92-0311</t>
  </si>
  <si>
    <t>Bantam</t>
  </si>
  <si>
    <t>87-92-0346</t>
  </si>
  <si>
    <t>Barrett Browning</t>
  </si>
  <si>
    <t>87-92-0312</t>
  </si>
  <si>
    <t>Carlton</t>
  </si>
  <si>
    <t>87-92-0313</t>
  </si>
  <si>
    <t>Dutch Master</t>
  </si>
  <si>
    <t>87-92-0314</t>
  </si>
  <si>
    <t>Goblet</t>
  </si>
  <si>
    <t>87-92-0315</t>
  </si>
  <si>
    <t>High Society</t>
  </si>
  <si>
    <t>87-92-0317</t>
  </si>
  <si>
    <t>Juanita</t>
  </si>
  <si>
    <t>87-92-0692</t>
  </si>
  <si>
    <t>Ladea</t>
  </si>
  <si>
    <t>87-92-0319</t>
  </si>
  <si>
    <t>87-92-0320</t>
  </si>
  <si>
    <t>Pink Charm</t>
  </si>
  <si>
    <t>87-92-0321</t>
  </si>
  <si>
    <t>Precocious</t>
  </si>
  <si>
    <t>87-92-0323</t>
  </si>
  <si>
    <t>Salome</t>
  </si>
  <si>
    <t>87-92-0324</t>
  </si>
  <si>
    <t>Нарцисс цикламеновидный</t>
  </si>
  <si>
    <t>87-92-0695</t>
  </si>
  <si>
    <t>Iwona</t>
  </si>
  <si>
    <t>Jetfire</t>
  </si>
  <si>
    <t>87-92-4101</t>
  </si>
  <si>
    <t>87-92-0366</t>
  </si>
  <si>
    <t>87-92-0367</t>
  </si>
  <si>
    <t>87-92-3694</t>
  </si>
  <si>
    <t>87-92-0744</t>
  </si>
  <si>
    <t>Selaginella lepidophylla</t>
  </si>
  <si>
    <t>Плаунок чешуелистный</t>
  </si>
  <si>
    <t>87-92-0447</t>
  </si>
  <si>
    <t>Galanthus</t>
  </si>
  <si>
    <t>Подснежник</t>
  </si>
  <si>
    <t>87-92-0448</t>
  </si>
  <si>
    <t>Flore Pleno</t>
  </si>
  <si>
    <t>87-92-0732</t>
  </si>
  <si>
    <t>87-92-0496</t>
  </si>
  <si>
    <t>87-92-0495</t>
  </si>
  <si>
    <t>Scilla Siberica</t>
  </si>
  <si>
    <t>87-92-0494</t>
  </si>
  <si>
    <t>87-92-0489</t>
  </si>
  <si>
    <t>Птицемлечник/Орнитолагум поникший</t>
  </si>
  <si>
    <t>87-92-0493</t>
  </si>
  <si>
    <t>Пушкиния пролесковидная</t>
  </si>
  <si>
    <t>87-92-0735</t>
  </si>
  <si>
    <t>87-92-0736</t>
  </si>
  <si>
    <t>87-92-0739</t>
  </si>
  <si>
    <t>87-92-0737</t>
  </si>
  <si>
    <t>Purple</t>
  </si>
  <si>
    <t>87-92-0738</t>
  </si>
  <si>
    <t>87-92-0740</t>
  </si>
  <si>
    <t>87-92-0741</t>
  </si>
  <si>
    <t>87-92-0742</t>
  </si>
  <si>
    <t>Picotee Cafe</t>
  </si>
  <si>
    <t>87-92-0743</t>
  </si>
  <si>
    <t>Picotee Rose</t>
  </si>
  <si>
    <t>87-92-0497</t>
  </si>
  <si>
    <t>87-92-0498</t>
  </si>
  <si>
    <t>Трителейя рыхлая</t>
  </si>
  <si>
    <t>Queen Fabiola</t>
  </si>
  <si>
    <t>87-92-0188</t>
  </si>
  <si>
    <t>Тюльпан бахромчатый</t>
  </si>
  <si>
    <t>87-92-0190</t>
  </si>
  <si>
    <t>Canasta</t>
  </si>
  <si>
    <t>87-92-0192</t>
  </si>
  <si>
    <t>Crystal Beauty</t>
  </si>
  <si>
    <t>87-92-0193</t>
  </si>
  <si>
    <t>Crystal Star</t>
  </si>
  <si>
    <t>87-92-0195</t>
  </si>
  <si>
    <t>Fabio</t>
  </si>
  <si>
    <t>87-92-0196</t>
  </si>
  <si>
    <t>Fancy Frills</t>
  </si>
  <si>
    <t>87-92-0201</t>
  </si>
  <si>
    <t>87-92-0197</t>
  </si>
  <si>
    <t>Gorilla</t>
  </si>
  <si>
    <t>87-92-0198</t>
  </si>
  <si>
    <t>Honeymoon</t>
  </si>
  <si>
    <t>87-92-0199</t>
  </si>
  <si>
    <t>87-92-0681</t>
  </si>
  <si>
    <t>Lambada</t>
  </si>
  <si>
    <t>87-92-0682</t>
  </si>
  <si>
    <t>Lilac Frizzle</t>
  </si>
  <si>
    <t>87-92-2527</t>
  </si>
  <si>
    <t>87-92-4036</t>
  </si>
  <si>
    <t>87-92-4037</t>
  </si>
  <si>
    <t>87-92-0200</t>
  </si>
  <si>
    <t>87-92-0256</t>
  </si>
  <si>
    <t>Тюльпан ботанический</t>
  </si>
  <si>
    <t>8/+</t>
  </si>
  <si>
    <t>87-92-0257</t>
  </si>
  <si>
    <t>Bakeri Lilac Wonder</t>
  </si>
  <si>
    <t>87-92-0258</t>
  </si>
  <si>
    <t>87-92-0260</t>
  </si>
  <si>
    <t>87-92-0259</t>
  </si>
  <si>
    <t>87-92-2538</t>
  </si>
  <si>
    <t>87-92-0261</t>
  </si>
  <si>
    <t>Honky Tonk</t>
  </si>
  <si>
    <t>87-92-0263</t>
  </si>
  <si>
    <t>Little Beauty</t>
  </si>
  <si>
    <t>87-92-0264</t>
  </si>
  <si>
    <t>Little Princess</t>
  </si>
  <si>
    <t>87-92-0265</t>
  </si>
  <si>
    <t>Polychroma</t>
  </si>
  <si>
    <t>87-92-0266</t>
  </si>
  <si>
    <t>Praestans Shogun</t>
  </si>
  <si>
    <t>87-92-0262</t>
  </si>
  <si>
    <t>Red Hunter</t>
  </si>
  <si>
    <t>87-92-0271</t>
  </si>
  <si>
    <t>87-92-0268</t>
  </si>
  <si>
    <t>87-92-0269</t>
  </si>
  <si>
    <t>Tarda</t>
  </si>
  <si>
    <t>7/8</t>
  </si>
  <si>
    <t>87-92-0267</t>
  </si>
  <si>
    <t>87-92-0270</t>
  </si>
  <si>
    <t>Turkestanica</t>
  </si>
  <si>
    <t>87-92-0235</t>
  </si>
  <si>
    <t>Тюльпан Грейга</t>
  </si>
  <si>
    <t>87-92-0236</t>
  </si>
  <si>
    <t>Mary Ann</t>
  </si>
  <si>
    <t>87-92-0237</t>
  </si>
  <si>
    <t>Orange Toronto</t>
  </si>
  <si>
    <t>87-92-0238</t>
  </si>
  <si>
    <t>Pinocchio</t>
  </si>
  <si>
    <t>87-92-0239</t>
  </si>
  <si>
    <t>Quebec</t>
  </si>
  <si>
    <t>87-92-0240</t>
  </si>
  <si>
    <t>Red Riding Hood</t>
  </si>
  <si>
    <t>87-92-0241</t>
  </si>
  <si>
    <t>Sweet Lady</t>
  </si>
  <si>
    <t>87-92-0242</t>
  </si>
  <si>
    <t>87-92-0168</t>
  </si>
  <si>
    <t>Тюльпан дарвинов гибрид</t>
  </si>
  <si>
    <t>87-92-4034</t>
  </si>
  <si>
    <t>87-92-4035</t>
  </si>
  <si>
    <t>87-92-0169</t>
  </si>
  <si>
    <t>Apricot Delight</t>
  </si>
  <si>
    <t>87-92-2524</t>
  </si>
  <si>
    <t>87-92-0170</t>
  </si>
  <si>
    <t>Beauty of Spring</t>
  </si>
  <si>
    <t>87-92-0179</t>
  </si>
  <si>
    <t>87-92-0171</t>
  </si>
  <si>
    <t>Daydream</t>
  </si>
  <si>
    <t>87-92-0172</t>
  </si>
  <si>
    <t>Golden Parade</t>
  </si>
  <si>
    <t>87-92-0173</t>
  </si>
  <si>
    <t>Hans Brinker</t>
  </si>
  <si>
    <t>87-92-2525</t>
  </si>
  <si>
    <t>87-92-0174</t>
  </si>
  <si>
    <t>Light and Dreamy</t>
  </si>
  <si>
    <t>87-92-4050</t>
  </si>
  <si>
    <t>87-92-0680</t>
  </si>
  <si>
    <t>Mystic van Eijk</t>
  </si>
  <si>
    <t>87-92-0175</t>
  </si>
  <si>
    <t>Parade</t>
  </si>
  <si>
    <t>87-92-0176</t>
  </si>
  <si>
    <t>Pink Impression</t>
  </si>
  <si>
    <t>87-92-2526</t>
  </si>
  <si>
    <t>87-92-0177</t>
  </si>
  <si>
    <t>Salmon Impression</t>
  </si>
  <si>
    <t>87-92-0178</t>
  </si>
  <si>
    <t>World's Favourite</t>
  </si>
  <si>
    <t>87-92-0145</t>
  </si>
  <si>
    <t>Тюльпан зеленоцветный</t>
  </si>
  <si>
    <t>87-92-0146</t>
  </si>
  <si>
    <t>87-92-0147</t>
  </si>
  <si>
    <t>Esperanto</t>
  </si>
  <si>
    <t>87-92-0679</t>
  </si>
  <si>
    <t>Formosa</t>
  </si>
  <si>
    <t>87-92-0149</t>
  </si>
  <si>
    <t>Groenland</t>
  </si>
  <si>
    <t>87-92-0150</t>
  </si>
  <si>
    <t>Purple Doll</t>
  </si>
  <si>
    <t>87-92-0151</t>
  </si>
  <si>
    <t>Spring Green</t>
  </si>
  <si>
    <t>87-92-0152</t>
  </si>
  <si>
    <t>87-92-0087</t>
  </si>
  <si>
    <t>Тюльпан Кауфмана</t>
  </si>
  <si>
    <t>Ancilla</t>
  </si>
  <si>
    <t>87-92-0094</t>
  </si>
  <si>
    <t>87-92-0088</t>
  </si>
  <si>
    <t>Buttercup</t>
  </si>
  <si>
    <t>87-92-0089</t>
  </si>
  <si>
    <t>Concerto</t>
  </si>
  <si>
    <t>87-92-0090</t>
  </si>
  <si>
    <t>Johan Strauss</t>
  </si>
  <si>
    <t>87-92-0091</t>
  </si>
  <si>
    <t>Scarlet Baby</t>
  </si>
  <si>
    <t>87-92-0092</t>
  </si>
  <si>
    <t>Stresa</t>
  </si>
  <si>
    <t>87-92-0093</t>
  </si>
  <si>
    <t>The First</t>
  </si>
  <si>
    <t>87-92-0282</t>
  </si>
  <si>
    <t>87-92-0283</t>
  </si>
  <si>
    <t>87-92-0284</t>
  </si>
  <si>
    <t>87-92-0243</t>
  </si>
  <si>
    <t>Тюльпан лилиецветный</t>
  </si>
  <si>
    <t>Ballade</t>
  </si>
  <si>
    <t>87-92-0244</t>
  </si>
  <si>
    <t>Ballerina</t>
  </si>
  <si>
    <t>87-92-0245</t>
  </si>
  <si>
    <t>Elegant Lady</t>
  </si>
  <si>
    <t>87-92-0247</t>
  </si>
  <si>
    <t>Fly Away</t>
  </si>
  <si>
    <t>87-92-0255</t>
  </si>
  <si>
    <t>87-92-0248</t>
  </si>
  <si>
    <t>Marilyn</t>
  </si>
  <si>
    <t>87-92-0249</t>
  </si>
  <si>
    <t>Merlot</t>
  </si>
  <si>
    <t>87-92-0250</t>
  </si>
  <si>
    <t>Pieter de Leur</t>
  </si>
  <si>
    <t>87-92-0251</t>
  </si>
  <si>
    <t>Pretty Love</t>
  </si>
  <si>
    <t>87-92-0252</t>
  </si>
  <si>
    <t>Purple Dream</t>
  </si>
  <si>
    <t>87-92-0688</t>
  </si>
  <si>
    <t>Sanne</t>
  </si>
  <si>
    <t>87-92-0689</t>
  </si>
  <si>
    <t>Sarah Raven</t>
  </si>
  <si>
    <t>87-92-0254</t>
  </si>
  <si>
    <t>Schiedam</t>
  </si>
  <si>
    <t>87-92-0202</t>
  </si>
  <si>
    <t>Тюльпан махрово-бахромчатый</t>
  </si>
  <si>
    <t>87-92-2529</t>
  </si>
  <si>
    <t>87-92-2530</t>
  </si>
  <si>
    <t>87-92-0203</t>
  </si>
  <si>
    <t>87-92-2528</t>
  </si>
  <si>
    <t>87-92-0205</t>
  </si>
  <si>
    <t>87-92-0206</t>
  </si>
  <si>
    <t>87-92-0207</t>
  </si>
  <si>
    <t>87-92-0208</t>
  </si>
  <si>
    <t>87-92-0210</t>
  </si>
  <si>
    <t>87-92-0211</t>
  </si>
  <si>
    <t>87-92-0683</t>
  </si>
  <si>
    <t>Тюльпан махровый поздний</t>
  </si>
  <si>
    <t>Amazing Grace</t>
  </si>
  <si>
    <t>87-92-0212</t>
  </si>
  <si>
    <t>Angelique</t>
  </si>
  <si>
    <t>87-92-0213</t>
  </si>
  <si>
    <t>87-92-0214</t>
  </si>
  <si>
    <t>87-92-0684</t>
  </si>
  <si>
    <t>Charming Beauty</t>
  </si>
  <si>
    <t>87-92-0216</t>
  </si>
  <si>
    <t>Cream Upstar</t>
  </si>
  <si>
    <t>87-92-0234</t>
  </si>
  <si>
    <t>87-92-2531</t>
  </si>
  <si>
    <t>87-92-0219</t>
  </si>
  <si>
    <t>87-92-0220</t>
  </si>
  <si>
    <t>87-92-0221</t>
  </si>
  <si>
    <t>87-92-0222</t>
  </si>
  <si>
    <t>87-92-2533</t>
  </si>
  <si>
    <t>87-92-2532</t>
  </si>
  <si>
    <t>87-92-2534</t>
  </si>
  <si>
    <t>87-92-2535</t>
  </si>
  <si>
    <t>87-92-0223</t>
  </si>
  <si>
    <t>Mount Tacoma</t>
  </si>
  <si>
    <t>87-92-0224</t>
  </si>
  <si>
    <t>87-92-0225</t>
  </si>
  <si>
    <t>87-92-0227</t>
  </si>
  <si>
    <t>Palmyra</t>
  </si>
  <si>
    <t>87-92-0228</t>
  </si>
  <si>
    <t>Pamplona</t>
  </si>
  <si>
    <t>87-92-0229</t>
  </si>
  <si>
    <t>87-92-2536</t>
  </si>
  <si>
    <t>87-92-0230</t>
  </si>
  <si>
    <t>87-92-0231</t>
  </si>
  <si>
    <t>87-92-0686</t>
  </si>
  <si>
    <t>87-92-2537</t>
  </si>
  <si>
    <t>87-92-0687</t>
  </si>
  <si>
    <t>Wedding Gift</t>
  </si>
  <si>
    <t>87-92-0232</t>
  </si>
  <si>
    <t>World Bowl</t>
  </si>
  <si>
    <t>87-92-4105</t>
  </si>
  <si>
    <t>87-92-0233</t>
  </si>
  <si>
    <t>Yellow Pomponette</t>
  </si>
  <si>
    <t>87-92-0078</t>
  </si>
  <si>
    <t>Tulipa double early</t>
  </si>
  <si>
    <t>Тюльпан махровый ранний</t>
  </si>
  <si>
    <t>Abba</t>
  </si>
  <si>
    <t>87-92-0079</t>
  </si>
  <si>
    <t>Cilesta</t>
  </si>
  <si>
    <t>87-92-0080</t>
  </si>
  <si>
    <t>Columbus</t>
  </si>
  <si>
    <t>87-92-0086</t>
  </si>
  <si>
    <t>87-92-0081</t>
  </si>
  <si>
    <t>Foxtrot</t>
  </si>
  <si>
    <t>87-92-0082</t>
  </si>
  <si>
    <t>Foxy Foxtrot</t>
  </si>
  <si>
    <t>87-92-0083</t>
  </si>
  <si>
    <t>Mary Jo</t>
  </si>
  <si>
    <t>87-92-0084</t>
  </si>
  <si>
    <t>Mondial</t>
  </si>
  <si>
    <t>87-92-0085</t>
  </si>
  <si>
    <t>Orca</t>
  </si>
  <si>
    <t>87-92-0675</t>
  </si>
  <si>
    <t>Silk Road</t>
  </si>
  <si>
    <t>87-92-0676</t>
  </si>
  <si>
    <t>Verona</t>
  </si>
  <si>
    <t>87-92-0272</t>
  </si>
  <si>
    <t>Тюльпан многоцветковый</t>
  </si>
  <si>
    <t>87-92-0273</t>
  </si>
  <si>
    <t>87-92-0274</t>
  </si>
  <si>
    <t>Dream Club</t>
  </si>
  <si>
    <t>87-92-0275</t>
  </si>
  <si>
    <t>Fiery Club</t>
  </si>
  <si>
    <t>87-92-0276</t>
  </si>
  <si>
    <t>87-92-0277</t>
  </si>
  <si>
    <t>Happy Family</t>
  </si>
  <si>
    <t>87-92-0278</t>
  </si>
  <si>
    <t>Night Club</t>
  </si>
  <si>
    <t>87-92-0279</t>
  </si>
  <si>
    <t>Wonder Club</t>
  </si>
  <si>
    <t>87-92-0153</t>
  </si>
  <si>
    <t>Тюльпан попугайный</t>
  </si>
  <si>
    <t>Amazing Parrot</t>
  </si>
  <si>
    <t>87-92-0154</t>
  </si>
  <si>
    <t>Black Parrot</t>
  </si>
  <si>
    <t>87-92-0156</t>
  </si>
  <si>
    <t>Estella Rijnveld</t>
  </si>
  <si>
    <t>87-92-0157</t>
  </si>
  <si>
    <t>Flaming Parrot</t>
  </si>
  <si>
    <t>87-92-0158</t>
  </si>
  <si>
    <t>Garden Fire</t>
  </si>
  <si>
    <t>87-92-0159</t>
  </si>
  <si>
    <t>87-92-0160</t>
  </si>
  <si>
    <t>James Last</t>
  </si>
  <si>
    <t>87-92-2523</t>
  </si>
  <si>
    <t>87-92-0162</t>
  </si>
  <si>
    <t>Parrot King</t>
  </si>
  <si>
    <t>87-92-0167</t>
  </si>
  <si>
    <t>87-92-0163</t>
  </si>
  <si>
    <t>Silver Parrot</t>
  </si>
  <si>
    <t>87-92-4033</t>
  </si>
  <si>
    <t>87-92-0164</t>
  </si>
  <si>
    <t>Texas Gold</t>
  </si>
  <si>
    <t>Тюльпан простой поздний</t>
  </si>
  <si>
    <t>Blushing Girl</t>
  </si>
  <si>
    <t>87-92-0181</t>
  </si>
  <si>
    <t>Blushing Lady</t>
  </si>
  <si>
    <t>City of Vancouver</t>
  </si>
  <si>
    <t>87-92-0184</t>
  </si>
  <si>
    <t>Menton</t>
  </si>
  <si>
    <t>87-92-0185</t>
  </si>
  <si>
    <t>Queen of Night</t>
  </si>
  <si>
    <t>87-92-0187</t>
  </si>
  <si>
    <t>87-92-2676</t>
  </si>
  <si>
    <t>87-92-0285</t>
  </si>
  <si>
    <t>87-92-0286</t>
  </si>
  <si>
    <t>Atlantic</t>
  </si>
  <si>
    <t>87-92-0287</t>
  </si>
  <si>
    <t>87-92-0288</t>
  </si>
  <si>
    <t>87-92-0289</t>
  </si>
  <si>
    <t>87-92-0290</t>
  </si>
  <si>
    <t>87-92-0291</t>
  </si>
  <si>
    <t>87-92-0292</t>
  </si>
  <si>
    <t>87-92-0293</t>
  </si>
  <si>
    <t>87-92-0294</t>
  </si>
  <si>
    <t>87-92-0295</t>
  </si>
  <si>
    <t>87-92-0296</t>
  </si>
  <si>
    <t>87-92-0297</t>
  </si>
  <si>
    <t>87-92-0298</t>
  </si>
  <si>
    <t>Grand Style</t>
  </si>
  <si>
    <t>87-92-0299</t>
  </si>
  <si>
    <t>Moneymaker</t>
  </si>
  <si>
    <t>87-92-0690</t>
  </si>
  <si>
    <t>87-92-0691</t>
  </si>
  <si>
    <t>87-92-0301</t>
  </si>
  <si>
    <t>87-92-0300</t>
  </si>
  <si>
    <t>87-92-0302</t>
  </si>
  <si>
    <t>87-92-0303</t>
  </si>
  <si>
    <t>87-92-0304</t>
  </si>
  <si>
    <t>87-92-0305</t>
  </si>
  <si>
    <t>87-92-0306</t>
  </si>
  <si>
    <t>87-92-0307</t>
  </si>
  <si>
    <t>87-92-0308</t>
  </si>
  <si>
    <t>87-92-0096</t>
  </si>
  <si>
    <t>Тюльпан триумф</t>
  </si>
  <si>
    <t>Apricot Beauty</t>
  </si>
  <si>
    <t>87-92-0097</t>
  </si>
  <si>
    <t>Apricot Foxx</t>
  </si>
  <si>
    <t>87-92-0098</t>
  </si>
  <si>
    <t>87-92-4047</t>
  </si>
  <si>
    <t>87-92-0099</t>
  </si>
  <si>
    <t>Blue Beauty</t>
  </si>
  <si>
    <t>87-92-0100</t>
  </si>
  <si>
    <t>Cadans</t>
  </si>
  <si>
    <t>87-92-0101</t>
  </si>
  <si>
    <t>Candy Prince</t>
  </si>
  <si>
    <t>Cape Town</t>
  </si>
  <si>
    <t>87-92-0103</t>
  </si>
  <si>
    <t>Carnaval de Rio</t>
  </si>
  <si>
    <t>Don Quichotte</t>
  </si>
  <si>
    <t>87-92-0105</t>
  </si>
  <si>
    <t>Dow Jones</t>
  </si>
  <si>
    <t>87-92-0107</t>
  </si>
  <si>
    <t>Flaming Flag</t>
  </si>
  <si>
    <t>87-92-0677</t>
  </si>
  <si>
    <t>Francoise</t>
  </si>
  <si>
    <t>87-92-0108</t>
  </si>
  <si>
    <t>Gavota</t>
  </si>
  <si>
    <t>87-92-0109</t>
  </si>
  <si>
    <t>Grand Perfection</t>
  </si>
  <si>
    <t>Green Spirit</t>
  </si>
  <si>
    <t>87-92-0113</t>
  </si>
  <si>
    <t>Hotpants</t>
  </si>
  <si>
    <t>87-92-0114</t>
  </si>
  <si>
    <t>Ile de France</t>
  </si>
  <si>
    <t>87-92-2664</t>
  </si>
  <si>
    <t>Infinity</t>
  </si>
  <si>
    <t>87-92-2521</t>
  </si>
  <si>
    <t>Jan Seignette</t>
  </si>
  <si>
    <t>87-92-0115</t>
  </si>
  <si>
    <t>Kansas Proud</t>
  </si>
  <si>
    <t>87-92-0116</t>
  </si>
  <si>
    <t>Leo Visser</t>
  </si>
  <si>
    <t>87-92-0117</t>
  </si>
  <si>
    <t>Mata Hari</t>
  </si>
  <si>
    <t>87-92-0118</t>
  </si>
  <si>
    <t>Muvota</t>
  </si>
  <si>
    <t>87-92-0119</t>
  </si>
  <si>
    <t>National Velvet</t>
  </si>
  <si>
    <t>87-92-4048</t>
  </si>
  <si>
    <t>87-92-4032</t>
  </si>
  <si>
    <t>87-92-0123</t>
  </si>
  <si>
    <t>Purple Prince</t>
  </si>
  <si>
    <t>87-92-4049</t>
  </si>
  <si>
    <t>87-92-0124</t>
  </si>
  <si>
    <t>Ronaldo</t>
  </si>
  <si>
    <t>87-92-0125</t>
  </si>
  <si>
    <t>Royal Virgin</t>
  </si>
  <si>
    <t>87-92-0126</t>
  </si>
  <si>
    <t>Seadov</t>
  </si>
  <si>
    <t>87-92-0678</t>
  </si>
  <si>
    <t>Silver Cloud</t>
  </si>
  <si>
    <t>87-92-0127</t>
  </si>
  <si>
    <t>Spitsbergen</t>
  </si>
  <si>
    <t>87-92-0128</t>
  </si>
  <si>
    <t>Strong Gold</t>
  </si>
  <si>
    <t>87-92-2665</t>
  </si>
  <si>
    <t>87-92-0131</t>
  </si>
  <si>
    <t>Synade Blue</t>
  </si>
  <si>
    <t>87-92-0132</t>
  </si>
  <si>
    <t>Timeless</t>
  </si>
  <si>
    <t>87-92-0133</t>
  </si>
  <si>
    <t>Tom Pouce</t>
  </si>
  <si>
    <t>87-92-0135</t>
  </si>
  <si>
    <t>87-92-0134</t>
  </si>
  <si>
    <t>Washington</t>
  </si>
  <si>
    <t>87-92-0136</t>
  </si>
  <si>
    <t>Albert Heijn</t>
  </si>
  <si>
    <t>87-92-0137</t>
  </si>
  <si>
    <t>87-92-0138</t>
  </si>
  <si>
    <t>Exotic Emperor</t>
  </si>
  <si>
    <t>87-92-0139</t>
  </si>
  <si>
    <t>87-92-0144</t>
  </si>
  <si>
    <t>87-92-0140</t>
  </si>
  <si>
    <t>Orange Emperor</t>
  </si>
  <si>
    <t>87-92-0141</t>
  </si>
  <si>
    <t>Purissima</t>
  </si>
  <si>
    <t>87-92-0142</t>
  </si>
  <si>
    <t>Red Emperor</t>
  </si>
  <si>
    <t>87-92-0143</t>
  </si>
  <si>
    <t>Sweetheart</t>
  </si>
  <si>
    <t>87-92-0521</t>
  </si>
  <si>
    <t>Фрезия махровая</t>
  </si>
  <si>
    <t>87-92-4110</t>
  </si>
  <si>
    <t>87-92-0445</t>
  </si>
  <si>
    <t>87-92-0438</t>
  </si>
  <si>
    <t>Aurora</t>
  </si>
  <si>
    <t>24/26</t>
  </si>
  <si>
    <t>87-92-0439</t>
  </si>
  <si>
    <t>Ivory Bells</t>
  </si>
  <si>
    <t>87-92-0440</t>
  </si>
  <si>
    <t>Lutea</t>
  </si>
  <si>
    <t>87-92-0444</t>
  </si>
  <si>
    <t>87-92-0441</t>
  </si>
  <si>
    <t>Rubra</t>
  </si>
  <si>
    <t>87-92-0446</t>
  </si>
  <si>
    <t>87-92-0731</t>
  </si>
  <si>
    <t>Fritillaria Meleagris</t>
  </si>
  <si>
    <t>7/+</t>
  </si>
  <si>
    <t>87-92-0442</t>
  </si>
  <si>
    <t>87-92-0716</t>
  </si>
  <si>
    <t>Хионодокса Люцилии</t>
  </si>
  <si>
    <t>Luciliae</t>
  </si>
  <si>
    <t>87-92-0717</t>
  </si>
  <si>
    <t>87-92-0718</t>
  </si>
  <si>
    <t>87-92-0719</t>
  </si>
  <si>
    <t>Forbesii</t>
  </si>
  <si>
    <t>87-92-0715</t>
  </si>
  <si>
    <t>Pink Giant</t>
  </si>
  <si>
    <t>87-92-0722</t>
  </si>
  <si>
    <t>87-92-0757</t>
  </si>
  <si>
    <t>Малая упаковка XL</t>
  </si>
  <si>
    <t>87-92-0500</t>
  </si>
  <si>
    <t>87-92-0501</t>
  </si>
  <si>
    <t>22/+</t>
  </si>
  <si>
    <t>87-92-0508</t>
  </si>
  <si>
    <t>87-92-0504</t>
  </si>
  <si>
    <t>87-92-2539</t>
  </si>
  <si>
    <t>87-92-0505</t>
  </si>
  <si>
    <t>87-92-0507</t>
  </si>
  <si>
    <t>87-92-0506</t>
  </si>
  <si>
    <t>87-92-2522</t>
  </si>
  <si>
    <t>Anemone</t>
  </si>
  <si>
    <t>87-92-4076</t>
  </si>
  <si>
    <t>87-92-0519</t>
  </si>
  <si>
    <t>87-92-0526</t>
  </si>
  <si>
    <t>Hyacinthus orientalis</t>
  </si>
  <si>
    <t>87-92-0529</t>
  </si>
  <si>
    <t>87-92-0527</t>
  </si>
  <si>
    <t>87-92-0530</t>
  </si>
  <si>
    <t>Diamonds and Pearls</t>
  </si>
  <si>
    <t>87-92-0531</t>
  </si>
  <si>
    <t>87-92-0528</t>
  </si>
  <si>
    <t>87-92-0532</t>
  </si>
  <si>
    <t>87-92-0511</t>
  </si>
  <si>
    <t>87-92-0517</t>
  </si>
  <si>
    <t>Safraan</t>
  </si>
  <si>
    <t>87-92-0514</t>
  </si>
  <si>
    <t>Crocus vernus</t>
  </si>
  <si>
    <t>87-92-0513</t>
  </si>
  <si>
    <t>87-92-0512</t>
  </si>
  <si>
    <t>87-92-0510</t>
  </si>
  <si>
    <t>87-92-4044</t>
  </si>
  <si>
    <t>Crocus chrysanthus</t>
  </si>
  <si>
    <t>87-92-4043</t>
  </si>
  <si>
    <t>87-92-0536</t>
  </si>
  <si>
    <t>Muscari armeniacum</t>
  </si>
  <si>
    <t>Armeniacum</t>
  </si>
  <si>
    <t>87-92-0537</t>
  </si>
  <si>
    <t>87-92-0554</t>
  </si>
  <si>
    <t>Narcissus</t>
  </si>
  <si>
    <t>87-92-0555</t>
  </si>
  <si>
    <t>87-92-0558</t>
  </si>
  <si>
    <t>Narcissus botanical</t>
  </si>
  <si>
    <t>Нарцисс ботанический</t>
  </si>
  <si>
    <t>87-92-2545</t>
  </si>
  <si>
    <t>87-92-2546</t>
  </si>
  <si>
    <t>87-92-0539</t>
  </si>
  <si>
    <t>Cheerfulness</t>
  </si>
  <si>
    <t>87-92-0540</t>
  </si>
  <si>
    <t>87-92-0545</t>
  </si>
  <si>
    <t>Red Devon</t>
  </si>
  <si>
    <t>87-92-2544</t>
  </si>
  <si>
    <t>Skype</t>
  </si>
  <si>
    <t>87-92-0557</t>
  </si>
  <si>
    <t>Narcissus double</t>
  </si>
  <si>
    <t>87-92-2682</t>
  </si>
  <si>
    <t>87-92-0549</t>
  </si>
  <si>
    <t>87-92-0547</t>
  </si>
  <si>
    <t>Narcissus poeticus</t>
  </si>
  <si>
    <t>Narcissus tazetta</t>
  </si>
  <si>
    <t>Martinette</t>
  </si>
  <si>
    <t>87-92-0544</t>
  </si>
  <si>
    <t>87-92-0551</t>
  </si>
  <si>
    <t>Narcissus triandrus</t>
  </si>
  <si>
    <t>87-92-0552</t>
  </si>
  <si>
    <t>Narcissus trumpet</t>
  </si>
  <si>
    <t>87-92-0553</t>
  </si>
  <si>
    <t>87-92-0556</t>
  </si>
  <si>
    <t>Mount Hood</t>
  </si>
  <si>
    <t>87-92-0541</t>
  </si>
  <si>
    <t>87-92-0550</t>
  </si>
  <si>
    <t>87-92-0759</t>
  </si>
  <si>
    <t>Bulgaricum</t>
  </si>
  <si>
    <t>10/+</t>
  </si>
  <si>
    <t>87-92-0525</t>
  </si>
  <si>
    <t>87-92-0560</t>
  </si>
  <si>
    <t>87-92-0760</t>
  </si>
  <si>
    <t>Ranunculus</t>
  </si>
  <si>
    <t>Ранункулюс азиатский</t>
  </si>
  <si>
    <t>87-92-0607</t>
  </si>
  <si>
    <t>Tulipa</t>
  </si>
  <si>
    <t>87-92-0601</t>
  </si>
  <si>
    <t>87-92-0608</t>
  </si>
  <si>
    <t>87-92-0609</t>
  </si>
  <si>
    <t>87-92-0812</t>
  </si>
  <si>
    <t>87-92-0766</t>
  </si>
  <si>
    <t>Mystic</t>
  </si>
  <si>
    <t>87-92-0597</t>
  </si>
  <si>
    <t>87-92-0606</t>
  </si>
  <si>
    <t>87-92-0599</t>
  </si>
  <si>
    <t>Red Impression</t>
  </si>
  <si>
    <t>87-92-0598</t>
  </si>
  <si>
    <t>87-92-0600</t>
  </si>
  <si>
    <t>Remise</t>
  </si>
  <si>
    <t>87-92-0602</t>
  </si>
  <si>
    <t>87-92-0605</t>
  </si>
  <si>
    <t>87-92-0603</t>
  </si>
  <si>
    <t>87-92-0604</t>
  </si>
  <si>
    <t>White Dream</t>
  </si>
  <si>
    <t>87-92-0596</t>
  </si>
  <si>
    <t>Passionale</t>
  </si>
  <si>
    <t>87-92-0575</t>
  </si>
  <si>
    <t>Tulipa fringed</t>
  </si>
  <si>
    <t>87-92-0580</t>
  </si>
  <si>
    <t>Lilac Wonder</t>
  </si>
  <si>
    <t>87-92-0566</t>
  </si>
  <si>
    <t>Tulipa species</t>
  </si>
  <si>
    <t>87-92-0587</t>
  </si>
  <si>
    <t>87-92-0581</t>
  </si>
  <si>
    <t>Tulipa greigii</t>
  </si>
  <si>
    <t>87-92-0582</t>
  </si>
  <si>
    <t>87-92-0561</t>
  </si>
  <si>
    <t>87-92-0565</t>
  </si>
  <si>
    <t>Toronto</t>
  </si>
  <si>
    <t>87-92-2683</t>
  </si>
  <si>
    <t>Tulipa darwin hybride</t>
  </si>
  <si>
    <t>Banja Luka</t>
  </si>
  <si>
    <t>87-92-0563</t>
  </si>
  <si>
    <t>Orange van Eijk</t>
  </si>
  <si>
    <t>87-92-0562</t>
  </si>
  <si>
    <t>Tulipa Kaufmannia</t>
  </si>
  <si>
    <t>87-92-0564</t>
  </si>
  <si>
    <t>87-92-0577</t>
  </si>
  <si>
    <t>Tulipa lilyflowering</t>
  </si>
  <si>
    <t>Claudia</t>
  </si>
  <si>
    <t>87-92-0578</t>
  </si>
  <si>
    <t>87-92-0569</t>
  </si>
  <si>
    <t>Tulipa double late</t>
  </si>
  <si>
    <t>87-92-0573</t>
  </si>
  <si>
    <t>87-92-0570</t>
  </si>
  <si>
    <t>87-92-0571</t>
  </si>
  <si>
    <t>87-92-0572</t>
  </si>
  <si>
    <t>Sunlover</t>
  </si>
  <si>
    <t>87-92-0574</t>
  </si>
  <si>
    <t>87-92-0579</t>
  </si>
  <si>
    <t>Tulipa tarda</t>
  </si>
  <si>
    <t>Тюльпан поздний</t>
  </si>
  <si>
    <t>5/5</t>
  </si>
  <si>
    <t>87-92-0584</t>
  </si>
  <si>
    <t>Tulipa parrot</t>
  </si>
  <si>
    <t>87-92-0586</t>
  </si>
  <si>
    <t>Praestans Zwanenburg</t>
  </si>
  <si>
    <t>87-92-0589</t>
  </si>
  <si>
    <t>87-92-0592</t>
  </si>
  <si>
    <t>87-92-0567</t>
  </si>
  <si>
    <t>Tulipa triumph</t>
  </si>
  <si>
    <t>87-92-0593</t>
  </si>
  <si>
    <t>87-92-0576</t>
  </si>
  <si>
    <t>87-92-0595</t>
  </si>
  <si>
    <t>Orange King</t>
  </si>
  <si>
    <t>87-92-0568</t>
  </si>
  <si>
    <t>87-92-0594</t>
  </si>
  <si>
    <t>87-92-0770</t>
  </si>
  <si>
    <t>87-92-0613</t>
  </si>
  <si>
    <t>87-92-0771</t>
  </si>
  <si>
    <t>87-92-0614</t>
  </si>
  <si>
    <t>87-92-0615</t>
  </si>
  <si>
    <t>87-92-0616</t>
  </si>
  <si>
    <t>87-92-0611</t>
  </si>
  <si>
    <t>87-92-0610</t>
  </si>
  <si>
    <t>87-92-0612</t>
  </si>
  <si>
    <t>87-92-2547</t>
  </si>
  <si>
    <t>Freesia</t>
  </si>
  <si>
    <t>Freesia Mixed</t>
  </si>
  <si>
    <t>87-92-4046</t>
  </si>
  <si>
    <t>Fritillaria imperialis</t>
  </si>
  <si>
    <t>24/28</t>
  </si>
  <si>
    <t>87-92-0524</t>
  </si>
  <si>
    <t>Fritillaria meleagris</t>
  </si>
  <si>
    <t>87-92-0509</t>
  </si>
  <si>
    <t>Chionodoxa</t>
  </si>
  <si>
    <t>Хионодокса</t>
  </si>
  <si>
    <t>87-92-0617</t>
  </si>
  <si>
    <t>Малая упаковка. Бюджетная коллекция</t>
  </si>
  <si>
    <t>87-92-0619</t>
  </si>
  <si>
    <t>Oreophilum</t>
  </si>
  <si>
    <t>87-92-0618</t>
  </si>
  <si>
    <t>87-92-0772</t>
  </si>
  <si>
    <t>87-92-4029</t>
  </si>
  <si>
    <t>87-92-0775</t>
  </si>
  <si>
    <t>14/15</t>
  </si>
  <si>
    <t>87-92-0776</t>
  </si>
  <si>
    <t>87-92-0774</t>
  </si>
  <si>
    <t>87-92-0624</t>
  </si>
  <si>
    <t>Hyacinthoides hispanica</t>
  </si>
  <si>
    <t>87-92-4027</t>
  </si>
  <si>
    <t>87-92-4028</t>
  </si>
  <si>
    <t>87-92-0630</t>
  </si>
  <si>
    <t>87-92-0634</t>
  </si>
  <si>
    <t>87-92-4031</t>
  </si>
  <si>
    <t>87-92-0632</t>
  </si>
  <si>
    <t>Flower Record</t>
  </si>
  <si>
    <t>87-92-0635</t>
  </si>
  <si>
    <t>10/11</t>
  </si>
  <si>
    <t>87-92-4030</t>
  </si>
  <si>
    <t>87-92-0636</t>
  </si>
  <si>
    <t>Tete a Tete</t>
  </si>
  <si>
    <t>87-92-0781</t>
  </si>
  <si>
    <t>Denmark</t>
  </si>
  <si>
    <t>87-92-0788</t>
  </si>
  <si>
    <t>87-92-0786</t>
  </si>
  <si>
    <t>87-92-0780</t>
  </si>
  <si>
    <t>87-92-4108</t>
  </si>
  <si>
    <t>87-92-0787</t>
  </si>
  <si>
    <t>87-92-3695</t>
  </si>
  <si>
    <t>87-92-0785</t>
  </si>
  <si>
    <t>87-92-0779</t>
  </si>
  <si>
    <t>87-92-0778</t>
  </si>
  <si>
    <t>87-92-0790</t>
  </si>
  <si>
    <t>87-92-0777</t>
  </si>
  <si>
    <t>87-92-0782</t>
  </si>
  <si>
    <t>Synaede Amor</t>
  </si>
  <si>
    <t>87-92-0789</t>
  </si>
  <si>
    <t>87-92-0784</t>
  </si>
  <si>
    <t>87-92-0623</t>
  </si>
  <si>
    <t>87-92-0620</t>
  </si>
  <si>
    <t>87-92-0658</t>
  </si>
  <si>
    <t>87-92-0656</t>
  </si>
  <si>
    <t>87-92-4026</t>
  </si>
  <si>
    <t>87-92-0659</t>
  </si>
  <si>
    <t>87-92-2690</t>
  </si>
  <si>
    <t>Тюльпан</t>
  </si>
  <si>
    <t>87-92-2556</t>
  </si>
  <si>
    <t>87-92-2558</t>
  </si>
  <si>
    <t>87-92-2557</t>
  </si>
  <si>
    <t>87-92-0661</t>
  </si>
  <si>
    <t>87-92-0660</t>
  </si>
  <si>
    <t>87-92-2554</t>
  </si>
  <si>
    <t>87-92-2555</t>
  </si>
  <si>
    <t>87-92-0001</t>
  </si>
  <si>
    <t>87-92-0002</t>
  </si>
  <si>
    <t>Scarlet baby</t>
  </si>
  <si>
    <t>Johan Straus</t>
  </si>
  <si>
    <t>87-92-0003</t>
  </si>
  <si>
    <t>87-92-0004</t>
  </si>
  <si>
    <t>87-92-0005</t>
  </si>
  <si>
    <t>87-92-0006</t>
  </si>
  <si>
    <t>87-92-0007</t>
  </si>
  <si>
    <t>19030</t>
  </si>
  <si>
    <t>87-92-0008</t>
  </si>
  <si>
    <t>19035</t>
  </si>
  <si>
    <t>87-92-0009</t>
  </si>
  <si>
    <t>19040</t>
  </si>
  <si>
    <t>Day Dream</t>
  </si>
  <si>
    <t>Pink Impresion</t>
  </si>
  <si>
    <t>87-92-0010</t>
  </si>
  <si>
    <t>19045</t>
  </si>
  <si>
    <t>87-92-0011</t>
  </si>
  <si>
    <t>19050</t>
  </si>
  <si>
    <t>Crysta Beauty</t>
  </si>
  <si>
    <t>87-92-0012</t>
  </si>
  <si>
    <t>19055</t>
  </si>
  <si>
    <t>87-92-0013</t>
  </si>
  <si>
    <t>19060</t>
  </si>
  <si>
    <t>Double Negrita</t>
  </si>
  <si>
    <t>87-92-0014</t>
  </si>
  <si>
    <t>19065</t>
  </si>
  <si>
    <t>87-92-0015</t>
  </si>
  <si>
    <t>19070</t>
  </si>
  <si>
    <t>Bakeri Lilac wonder</t>
  </si>
  <si>
    <t>Batelinni Bright gem</t>
  </si>
  <si>
    <t>87-92-0016</t>
  </si>
  <si>
    <t>19075</t>
  </si>
  <si>
    <t>Aquilla</t>
  </si>
  <si>
    <t>Candy Club</t>
  </si>
  <si>
    <t>Happy family</t>
  </si>
  <si>
    <t>87-92-0017</t>
  </si>
  <si>
    <t>Гиацинт</t>
  </si>
  <si>
    <t>19080</t>
  </si>
  <si>
    <t>87-92-0018</t>
  </si>
  <si>
    <t>19085</t>
  </si>
  <si>
    <t>Sound</t>
  </si>
  <si>
    <t>87-92-0019</t>
  </si>
  <si>
    <t>19090</t>
  </si>
  <si>
    <t>87-92-0020</t>
  </si>
  <si>
    <t>Нарцисс разрезнокорончатый</t>
  </si>
  <si>
    <t>19095</t>
  </si>
  <si>
    <t>87-92-0021</t>
  </si>
  <si>
    <t>19100</t>
  </si>
  <si>
    <t>Pueblo</t>
  </si>
  <si>
    <t>Golden Echo</t>
  </si>
  <si>
    <t>87-92-0022</t>
  </si>
  <si>
    <t>19105</t>
  </si>
  <si>
    <t>87-92-0023</t>
  </si>
  <si>
    <t>19110</t>
  </si>
  <si>
    <t>87-92-0024</t>
  </si>
  <si>
    <t>19115</t>
  </si>
  <si>
    <t>87-92-0025</t>
  </si>
  <si>
    <t>19120</t>
  </si>
  <si>
    <t>Neapolitanum</t>
  </si>
  <si>
    <t>87-92-0026</t>
  </si>
  <si>
    <t>Фрезия</t>
  </si>
  <si>
    <t>19125</t>
  </si>
  <si>
    <t>87-92-0027</t>
  </si>
  <si>
    <t>Fritillaria</t>
  </si>
  <si>
    <t>Фритиллярия/Рябчик</t>
  </si>
  <si>
    <t>24/+</t>
  </si>
  <si>
    <t>19130</t>
  </si>
  <si>
    <t>Imperialis Aurora</t>
  </si>
  <si>
    <t>Imperialis Lutea</t>
  </si>
  <si>
    <t>Imperialis Rubra</t>
  </si>
  <si>
    <t>Imperialis Persica</t>
  </si>
  <si>
    <t>87-92-0028</t>
  </si>
  <si>
    <t>19135</t>
  </si>
  <si>
    <t>Hollandica Blue Magic</t>
  </si>
  <si>
    <t>Hollandica Purple Sensation</t>
  </si>
  <si>
    <t>Hollandica White Magic</t>
  </si>
  <si>
    <t>Hollandica Crown Jewel</t>
  </si>
  <si>
    <t>87-92-0029</t>
  </si>
  <si>
    <t>Лилия азиатская</t>
  </si>
  <si>
    <t>19140</t>
  </si>
  <si>
    <t>Asiatic Orange</t>
  </si>
  <si>
    <t>Asiatic Red</t>
  </si>
  <si>
    <t>Asiatic Salmon</t>
  </si>
  <si>
    <t>Asiatic Yellow</t>
  </si>
  <si>
    <t>87-92-0030</t>
  </si>
  <si>
    <t>19145</t>
  </si>
  <si>
    <t>87-92-0031</t>
  </si>
  <si>
    <t>Ранункулюс</t>
  </si>
  <si>
    <t>19150</t>
  </si>
  <si>
    <t>Asiaticus Orange</t>
  </si>
  <si>
    <t>Asiaticus Red</t>
  </si>
  <si>
    <t>Asiaticus White</t>
  </si>
  <si>
    <t>Asiaticus Yellow</t>
  </si>
  <si>
    <t>19155</t>
  </si>
  <si>
    <t>Hyacinthoides Blue</t>
  </si>
  <si>
    <t>Луковиц в ящике, шт</t>
  </si>
  <si>
    <t>Кратность заказа, штук</t>
  </si>
  <si>
    <t>Цена за луковицу, €</t>
  </si>
  <si>
    <t>Заказ (луковиц, шт)
↓</t>
  </si>
  <si>
    <t>*2</t>
  </si>
  <si>
    <t>87-92-2592</t>
  </si>
  <si>
    <t>87-92-0907</t>
  </si>
  <si>
    <t>18/20</t>
  </si>
  <si>
    <t>87-92-0908</t>
  </si>
  <si>
    <t>87-92-0909</t>
  </si>
  <si>
    <t>87-92-2593</t>
  </si>
  <si>
    <t>Ping Pong</t>
  </si>
  <si>
    <t>87-92-3285</t>
  </si>
  <si>
    <t>87-92-0911</t>
  </si>
  <si>
    <t>87-92-0910</t>
  </si>
  <si>
    <t>87-92-2594</t>
  </si>
  <si>
    <t>87-92-0913</t>
  </si>
  <si>
    <t>87-92-0912</t>
  </si>
  <si>
    <t>14/+</t>
  </si>
  <si>
    <t>87-92-0915</t>
  </si>
  <si>
    <t>Red Giant</t>
  </si>
  <si>
    <t>87-92-0914</t>
  </si>
  <si>
    <t>Red Mohican</t>
  </si>
  <si>
    <t>87-92-0917</t>
  </si>
  <si>
    <t>87-92-0916</t>
  </si>
  <si>
    <t>87-92-0923</t>
  </si>
  <si>
    <t>87-92-0922</t>
  </si>
  <si>
    <t>87-92-0921</t>
  </si>
  <si>
    <t>87-92-0924</t>
  </si>
  <si>
    <t>87-92-0926</t>
  </si>
  <si>
    <t>87-92-0925</t>
  </si>
  <si>
    <t>87-92-0920</t>
  </si>
  <si>
    <t>Statos</t>
  </si>
  <si>
    <t>87-92-0927</t>
  </si>
  <si>
    <t>87-92-0928</t>
  </si>
  <si>
    <t>Summer Drummer</t>
  </si>
  <si>
    <t>87-92-3286</t>
  </si>
  <si>
    <t>87-92-0929</t>
  </si>
  <si>
    <t>Violet Beauty</t>
  </si>
  <si>
    <t>87-92-2577</t>
  </si>
  <si>
    <t>87-92-0888</t>
  </si>
  <si>
    <t>Dutchman</t>
  </si>
  <si>
    <t>87-92-2578</t>
  </si>
  <si>
    <t>87-92-0891</t>
  </si>
  <si>
    <t>87-92-0890</t>
  </si>
  <si>
    <t>87-92-0893</t>
  </si>
  <si>
    <t>87-92-0892</t>
  </si>
  <si>
    <t>87-92-2581</t>
  </si>
  <si>
    <t>87-92-0895</t>
  </si>
  <si>
    <t>87-92-0894</t>
  </si>
  <si>
    <t>87-92-2582</t>
  </si>
  <si>
    <t>28/+</t>
  </si>
  <si>
    <t>87-92-0896</t>
  </si>
  <si>
    <t>87-92-2583</t>
  </si>
  <si>
    <t>87-92-2586</t>
  </si>
  <si>
    <t>87-92-0903</t>
  </si>
  <si>
    <t>87-92-0902</t>
  </si>
  <si>
    <t>Miami</t>
  </si>
  <si>
    <t>87-92-0897</t>
  </si>
  <si>
    <t>Mont Blanc</t>
  </si>
  <si>
    <t>87-92-0900</t>
  </si>
  <si>
    <t>87-92-0899</t>
  </si>
  <si>
    <t>87-92-2587</t>
  </si>
  <si>
    <t>87-92-0904</t>
  </si>
  <si>
    <t>87-92-0901</t>
  </si>
  <si>
    <t>87-92-2585</t>
  </si>
  <si>
    <t>87-92-2584</t>
  </si>
  <si>
    <t>87-92-2685</t>
  </si>
  <si>
    <t>87-92-4112</t>
  </si>
  <si>
    <t>87-92-3697</t>
  </si>
  <si>
    <t>Аллиум/Лук/Черемша</t>
  </si>
  <si>
    <t>87-92-2573</t>
  </si>
  <si>
    <t>87-92-3278</t>
  </si>
  <si>
    <t>87-92-3279</t>
  </si>
  <si>
    <t>87-92-3280</t>
  </si>
  <si>
    <t>87-92-3281</t>
  </si>
  <si>
    <t>87-92-3282</t>
  </si>
  <si>
    <t>II</t>
  </si>
  <si>
    <t>87-92-3283</t>
  </si>
  <si>
    <t>87-92-3284</t>
  </si>
  <si>
    <t>87-92-0931</t>
  </si>
  <si>
    <t>White Giant</t>
  </si>
  <si>
    <t>87-92-0930</t>
  </si>
  <si>
    <t>87-92-0936</t>
  </si>
  <si>
    <t>87-92-0937</t>
  </si>
  <si>
    <t>87-92-3402</t>
  </si>
  <si>
    <t>87-92-0939</t>
  </si>
  <si>
    <t>87-92-3403</t>
  </si>
  <si>
    <t>87-92-3426</t>
  </si>
  <si>
    <t>Blue Eyes</t>
  </si>
  <si>
    <t>87-92-3425</t>
  </si>
  <si>
    <t>87-92-3428</t>
  </si>
  <si>
    <t>Robinsoniana</t>
  </si>
  <si>
    <t>87-92-3427</t>
  </si>
  <si>
    <t>Vesital</t>
  </si>
  <si>
    <t>87-92-3441</t>
  </si>
  <si>
    <t>87-92-3438</t>
  </si>
  <si>
    <t>87-92-3433</t>
  </si>
  <si>
    <t>87-92-3405</t>
  </si>
  <si>
    <t>87-92-3404</t>
  </si>
  <si>
    <t>87-92-3406</t>
  </si>
  <si>
    <t>87-92-3408</t>
  </si>
  <si>
    <t>87-92-3407</t>
  </si>
  <si>
    <t>87-92-3410</t>
  </si>
  <si>
    <t>87-92-3412</t>
  </si>
  <si>
    <t>87-92-3411</t>
  </si>
  <si>
    <t>87-92-3414</t>
  </si>
  <si>
    <t>87-92-3413</t>
  </si>
  <si>
    <t>87-92-3416</t>
  </si>
  <si>
    <t>87-92-3415</t>
  </si>
  <si>
    <t>87-92-3422</t>
  </si>
  <si>
    <t>87-92-3421</t>
  </si>
  <si>
    <t>87-92-3424</t>
  </si>
  <si>
    <t>87-92-3423</t>
  </si>
  <si>
    <t>87-92-3429</t>
  </si>
  <si>
    <t>87-92-3430</t>
  </si>
  <si>
    <t>87-92-3440</t>
  </si>
  <si>
    <t>87-92-3432</t>
  </si>
  <si>
    <t>87-92-3436</t>
  </si>
  <si>
    <t>87-92-3437</t>
  </si>
  <si>
    <t>87-92-3431</t>
  </si>
  <si>
    <t>87-92-3439</t>
  </si>
  <si>
    <t>87-92-3420</t>
  </si>
  <si>
    <t>87-92-3419</t>
  </si>
  <si>
    <t>87-92-3418</t>
  </si>
  <si>
    <t>87-92-3417</t>
  </si>
  <si>
    <t>87-92-3434</t>
  </si>
  <si>
    <t>87-92-3435</t>
  </si>
  <si>
    <t>25/30</t>
  </si>
  <si>
    <t>87-92-3444</t>
  </si>
  <si>
    <t>87-92-3442</t>
  </si>
  <si>
    <t>87-92-3474</t>
  </si>
  <si>
    <t>87-92-3473</t>
  </si>
  <si>
    <t>87-92-3472</t>
  </si>
  <si>
    <t>87-92-3467</t>
  </si>
  <si>
    <t>87-92-3471</t>
  </si>
  <si>
    <t>87-92-3470</t>
  </si>
  <si>
    <t>87-92-3469</t>
  </si>
  <si>
    <t>87-92-3468</t>
  </si>
  <si>
    <t>87-92-3464</t>
  </si>
  <si>
    <t>Alboplenum</t>
  </si>
  <si>
    <t>13/+</t>
  </si>
  <si>
    <t>87-92-3465</t>
  </si>
  <si>
    <t>Album</t>
  </si>
  <si>
    <t>87-92-3466</t>
  </si>
  <si>
    <t>Byzantinum</t>
  </si>
  <si>
    <t>87-92-3563</t>
  </si>
  <si>
    <t>87-92-1078</t>
  </si>
  <si>
    <t>Белоцветник летний</t>
  </si>
  <si>
    <t>87-92-1077</t>
  </si>
  <si>
    <t>87-92-1080</t>
  </si>
  <si>
    <t>Gravetye Giant</t>
  </si>
  <si>
    <t>87-92-2686</t>
  </si>
  <si>
    <t>87-92-3491</t>
  </si>
  <si>
    <t>87-92-3490</t>
  </si>
  <si>
    <t>87-92-3489</t>
  </si>
  <si>
    <t>Eranthis Cilicica</t>
  </si>
  <si>
    <t>Весенник киликийский</t>
  </si>
  <si>
    <t>87-92-3488</t>
  </si>
  <si>
    <t>87-92-1038</t>
  </si>
  <si>
    <t>87-92-1037</t>
  </si>
  <si>
    <t>87-92-1040</t>
  </si>
  <si>
    <t>Blue Jacket</t>
  </si>
  <si>
    <t>87-92-1039</t>
  </si>
  <si>
    <t>87-92-1042</t>
  </si>
  <si>
    <t>87-92-1041</t>
  </si>
  <si>
    <t>87-92-1044</t>
  </si>
  <si>
    <t>Carnegie</t>
  </si>
  <si>
    <t>87-92-1043</t>
  </si>
  <si>
    <t>87-92-1046</t>
  </si>
  <si>
    <t>87-92-1045</t>
  </si>
  <si>
    <t>87-92-3516</t>
  </si>
  <si>
    <t>Dark Dimension</t>
  </si>
  <si>
    <t>87-92-1048</t>
  </si>
  <si>
    <t>87-92-1047</t>
  </si>
  <si>
    <t>87-92-3518</t>
  </si>
  <si>
    <t>87-92-1050</t>
  </si>
  <si>
    <t>87-92-1049</t>
  </si>
  <si>
    <t>87-92-1052</t>
  </si>
  <si>
    <t>87-92-1051</t>
  </si>
  <si>
    <t>87-92-1054</t>
  </si>
  <si>
    <t>87-92-1053</t>
  </si>
  <si>
    <t>87-92-1056</t>
  </si>
  <si>
    <t>Johanna</t>
  </si>
  <si>
    <t>87-92-1055</t>
  </si>
  <si>
    <t>87-92-3519</t>
  </si>
  <si>
    <t>87-92-1058</t>
  </si>
  <si>
    <t>Pacific Oceean</t>
  </si>
  <si>
    <t>87-92-1057</t>
  </si>
  <si>
    <t>87-92-1060</t>
  </si>
  <si>
    <t>87-92-1059</t>
  </si>
  <si>
    <t>87-92-1062</t>
  </si>
  <si>
    <t>87-92-1061</t>
  </si>
  <si>
    <t>87-92-1064</t>
  </si>
  <si>
    <t>87-92-1063</t>
  </si>
  <si>
    <t>87-92-1066</t>
  </si>
  <si>
    <t>87-92-1065</t>
  </si>
  <si>
    <t>87-92-1068</t>
  </si>
  <si>
    <t>87-92-1067</t>
  </si>
  <si>
    <t>87-92-1070</t>
  </si>
  <si>
    <t>87-92-1069</t>
  </si>
  <si>
    <t>87-92-1072</t>
  </si>
  <si>
    <t>87-92-1071</t>
  </si>
  <si>
    <t>87-92-1073</t>
  </si>
  <si>
    <t>87-92-1074</t>
  </si>
  <si>
    <t>87-92-1075</t>
  </si>
  <si>
    <t>87-92-1076</t>
  </si>
  <si>
    <t>87-92-3507</t>
  </si>
  <si>
    <t>87-92-3506</t>
  </si>
  <si>
    <t>87-92-3513</t>
  </si>
  <si>
    <t>87-92-3512</t>
  </si>
  <si>
    <t>87-92-3509</t>
  </si>
  <si>
    <t>87-92-3508</t>
  </si>
  <si>
    <t>87-92-3511</t>
  </si>
  <si>
    <t>87-92-3510</t>
  </si>
  <si>
    <t>87-92-3515</t>
  </si>
  <si>
    <t>87-92-3514</t>
  </si>
  <si>
    <t>87-92-3505</t>
  </si>
  <si>
    <t>87-92-3486</t>
  </si>
  <si>
    <t>87-92-3485</t>
  </si>
  <si>
    <t>20/25</t>
  </si>
  <si>
    <t>87-92-3669</t>
  </si>
  <si>
    <t>Zantedeschia</t>
  </si>
  <si>
    <t>Aetiopica</t>
  </si>
  <si>
    <t>87-92-3660</t>
  </si>
  <si>
    <t>87-92-3659</t>
  </si>
  <si>
    <t>87-92-3661</t>
  </si>
  <si>
    <t>Albomaculata</t>
  </si>
  <si>
    <t>87-92-3662</t>
  </si>
  <si>
    <t>Black Eyed Beauty</t>
  </si>
  <si>
    <t>87-92-3663</t>
  </si>
  <si>
    <t>Mango</t>
  </si>
  <si>
    <t>87-92-3664</t>
  </si>
  <si>
    <t>Picasso</t>
  </si>
  <si>
    <t>87-92-3665</t>
  </si>
  <si>
    <t>Red Sox</t>
  </si>
  <si>
    <t>87-92-3666</t>
  </si>
  <si>
    <t>Rehmanii</t>
  </si>
  <si>
    <t>87-92-3667</t>
  </si>
  <si>
    <t>Schwarzwalder</t>
  </si>
  <si>
    <t>87-92-3557</t>
  </si>
  <si>
    <t>Blue Bird</t>
  </si>
  <si>
    <t>87-92-3558</t>
  </si>
  <si>
    <t>Castor</t>
  </si>
  <si>
    <t>87-92-3559</t>
  </si>
  <si>
    <t>87-92-3562</t>
  </si>
  <si>
    <t>87-92-3560</t>
  </si>
  <si>
    <t>Venus</t>
  </si>
  <si>
    <t>87-92-3561</t>
  </si>
  <si>
    <t>Yellow Emperor</t>
  </si>
  <si>
    <t>87-92-3535</t>
  </si>
  <si>
    <t>Apollo Gold</t>
  </si>
  <si>
    <t>87-92-3534</t>
  </si>
  <si>
    <t>87-92-3537</t>
  </si>
  <si>
    <t>87-92-3536</t>
  </si>
  <si>
    <t>87-92-3539</t>
  </si>
  <si>
    <t>Eye of the Tiger</t>
  </si>
  <si>
    <t>87-92-3538</t>
  </si>
  <si>
    <t>87-92-3541</t>
  </si>
  <si>
    <t>Frans Hals</t>
  </si>
  <si>
    <t>87-92-3540</t>
  </si>
  <si>
    <t>87-92-3543</t>
  </si>
  <si>
    <t>Golden Harvest</t>
  </si>
  <si>
    <t>87-92-3542</t>
  </si>
  <si>
    <t>87-92-3545</t>
  </si>
  <si>
    <t>Hildegard</t>
  </si>
  <si>
    <t>87-92-3544</t>
  </si>
  <si>
    <t>87-92-3556</t>
  </si>
  <si>
    <t>87-92-3555</t>
  </si>
  <si>
    <t>87-92-3547</t>
  </si>
  <si>
    <t>Professor Blauw</t>
  </si>
  <si>
    <t>87-92-3546</t>
  </si>
  <si>
    <t>87-92-3549</t>
  </si>
  <si>
    <t>87-92-3548</t>
  </si>
  <si>
    <t>87-92-3552</t>
  </si>
  <si>
    <t>Silver Beauty</t>
  </si>
  <si>
    <t>87-92-3551</t>
  </si>
  <si>
    <t>87-92-3550</t>
  </si>
  <si>
    <t>87-92-3554</t>
  </si>
  <si>
    <t>White Excelsior</t>
  </si>
  <si>
    <t>87-92-3553</t>
  </si>
  <si>
    <t>87-92-3525</t>
  </si>
  <si>
    <t>87-92-3523</t>
  </si>
  <si>
    <t>Bucharica</t>
  </si>
  <si>
    <t>87-92-3526</t>
  </si>
  <si>
    <t>Cantab</t>
  </si>
  <si>
    <t>87-92-3524</t>
  </si>
  <si>
    <t>87-92-3527</t>
  </si>
  <si>
    <t>Harmony</t>
  </si>
  <si>
    <t>87-92-3528</t>
  </si>
  <si>
    <t>J.S. Dijt</t>
  </si>
  <si>
    <t>87-92-3529</t>
  </si>
  <si>
    <t>87-92-3530</t>
  </si>
  <si>
    <t>Natascha</t>
  </si>
  <si>
    <t>87-92-3533</t>
  </si>
  <si>
    <t>Polar Ice</t>
  </si>
  <si>
    <t>87-92-3531</t>
  </si>
  <si>
    <t>Purple Gem</t>
  </si>
  <si>
    <t>87-92-3532</t>
  </si>
  <si>
    <t>87-92-3520</t>
  </si>
  <si>
    <t>87-92-3521</t>
  </si>
  <si>
    <t>White Star</t>
  </si>
  <si>
    <t>87-92-3522</t>
  </si>
  <si>
    <t>87-92-3445</t>
  </si>
  <si>
    <t>Golden Orb</t>
  </si>
  <si>
    <t>87-92-3446</t>
  </si>
  <si>
    <t>Superbus</t>
  </si>
  <si>
    <t>87-92-3447</t>
  </si>
  <si>
    <t>Venustus</t>
  </si>
  <si>
    <t>87-92-3448</t>
  </si>
  <si>
    <t>Cupido</t>
  </si>
  <si>
    <t>87-92-3455</t>
  </si>
  <si>
    <t>Cusickii</t>
  </si>
  <si>
    <t>87-92-3450</t>
  </si>
  <si>
    <t>87-92-3449</t>
  </si>
  <si>
    <t>87-92-3452</t>
  </si>
  <si>
    <t>87-92-3451</t>
  </si>
  <si>
    <t>87-92-3454</t>
  </si>
  <si>
    <t>Semiplena</t>
  </si>
  <si>
    <t>87-92-3453</t>
  </si>
  <si>
    <t>87-92-3499</t>
  </si>
  <si>
    <t>Кандык европейский</t>
  </si>
  <si>
    <t>87-92-3502</t>
  </si>
  <si>
    <t>87-92-3501</t>
  </si>
  <si>
    <t>87-92-3590</t>
  </si>
  <si>
    <t>87-92-3593</t>
  </si>
  <si>
    <t>87-92-3592</t>
  </si>
  <si>
    <t>Oxalis Triangularis</t>
  </si>
  <si>
    <t>Кислица треугольная</t>
  </si>
  <si>
    <t>87-92-3591</t>
  </si>
  <si>
    <t>Кислица четырёхлистная</t>
  </si>
  <si>
    <t>Iron Cross</t>
  </si>
  <si>
    <t>87-92-0963</t>
  </si>
  <si>
    <t>87-92-0964</t>
  </si>
  <si>
    <t>87-92-0965</t>
  </si>
  <si>
    <t>Barrs Purple</t>
  </si>
  <si>
    <t>87-92-0966</t>
  </si>
  <si>
    <t>87-92-0967</t>
  </si>
  <si>
    <t>87-92-0968</t>
  </si>
  <si>
    <t>87-92-0988</t>
  </si>
  <si>
    <t>87-92-0969</t>
  </si>
  <si>
    <t>87-92-0971</t>
  </si>
  <si>
    <t>87-92-2600</t>
  </si>
  <si>
    <t>Goldilocks</t>
  </si>
  <si>
    <t>87-92-0972</t>
  </si>
  <si>
    <t>Jeannine</t>
  </si>
  <si>
    <t>87-92-0973</t>
  </si>
  <si>
    <t>Ladykiller</t>
  </si>
  <si>
    <t>87-92-0974</t>
  </si>
  <si>
    <t>Miss Vain</t>
  </si>
  <si>
    <t>87-92-0975</t>
  </si>
  <si>
    <t>87-92-0976</t>
  </si>
  <si>
    <t>87-92-0977</t>
  </si>
  <si>
    <t>Romance</t>
  </si>
  <si>
    <t>87-92-0978</t>
  </si>
  <si>
    <t>87-92-0981</t>
  </si>
  <si>
    <t>87-92-0979</t>
  </si>
  <si>
    <t>87-92-0970</t>
  </si>
  <si>
    <t>87-92-0982</t>
  </si>
  <si>
    <t>Snow Bunting</t>
  </si>
  <si>
    <t>87-92-0983</t>
  </si>
  <si>
    <t>87-92-0984</t>
  </si>
  <si>
    <t>87-92-0985</t>
  </si>
  <si>
    <t>87-92-0986</t>
  </si>
  <si>
    <t>87-92-2601</t>
  </si>
  <si>
    <t>87-92-0987</t>
  </si>
  <si>
    <t>87-92-2602</t>
  </si>
  <si>
    <t>Tricolor</t>
  </si>
  <si>
    <t>87-92-2603</t>
  </si>
  <si>
    <t>Whitewell Purple</t>
  </si>
  <si>
    <t>87-92-0962</t>
  </si>
  <si>
    <t>87-92-0954</t>
  </si>
  <si>
    <t>87-92-0955</t>
  </si>
  <si>
    <t>87-92-0956</t>
  </si>
  <si>
    <t>Grand Maitre</t>
  </si>
  <si>
    <t>87-92-0957</t>
  </si>
  <si>
    <t>87-92-0958</t>
  </si>
  <si>
    <t>King of Striped</t>
  </si>
  <si>
    <t>87-92-0959</t>
  </si>
  <si>
    <t>87-92-0960</t>
  </si>
  <si>
    <t>87-92-0961</t>
  </si>
  <si>
    <t>87-92-1083</t>
  </si>
  <si>
    <t>Лилия белоснежная</t>
  </si>
  <si>
    <t>87-92-1082</t>
  </si>
  <si>
    <t>87-92-0881</t>
  </si>
  <si>
    <t>Лук декоративный</t>
  </si>
  <si>
    <t>87-92-0880</t>
  </si>
  <si>
    <t>87-92-0932</t>
  </si>
  <si>
    <t>87-92-0883</t>
  </si>
  <si>
    <t>Ambassador</t>
  </si>
  <si>
    <t>87-92-0882</t>
  </si>
  <si>
    <t>87-92-2572</t>
  </si>
  <si>
    <t>26/+</t>
  </si>
  <si>
    <t>87-92-2571</t>
  </si>
  <si>
    <t>30/+</t>
  </si>
  <si>
    <t>87-92-4053</t>
  </si>
  <si>
    <t>87-92-0889</t>
  </si>
  <si>
    <t>87-92-2580</t>
  </si>
  <si>
    <t>87-92-0906</t>
  </si>
  <si>
    <t>87-92-0905</t>
  </si>
  <si>
    <t>87-92-2623</t>
  </si>
  <si>
    <t>87-92-2617</t>
  </si>
  <si>
    <t>87-92-2620</t>
  </si>
  <si>
    <t>87-92-1093</t>
  </si>
  <si>
    <t>87-92-1092</t>
  </si>
  <si>
    <t>87-92-1095</t>
  </si>
  <si>
    <t>87-92-2607</t>
  </si>
  <si>
    <t>87-92-3572</t>
  </si>
  <si>
    <t>Big Smile</t>
  </si>
  <si>
    <t>87-92-1096</t>
  </si>
  <si>
    <t>Blue Spike</t>
  </si>
  <si>
    <t>87-92-3573</t>
  </si>
  <si>
    <t>Botryoides Album</t>
  </si>
  <si>
    <t>87-92-2615</t>
  </si>
  <si>
    <t>Mountain Lady</t>
  </si>
  <si>
    <t>87-92-2616</t>
  </si>
  <si>
    <t>Night Eyes</t>
  </si>
  <si>
    <t>87-92-2618</t>
  </si>
  <si>
    <t>Pepermint</t>
  </si>
  <si>
    <t>87-92-2619</t>
  </si>
  <si>
    <t>87-92-2613</t>
  </si>
  <si>
    <t>Dark Eyes</t>
  </si>
  <si>
    <t>87-92-2622</t>
  </si>
  <si>
    <t>87-92-2621</t>
  </si>
  <si>
    <t>9/10</t>
  </si>
  <si>
    <t>87-92-2608</t>
  </si>
  <si>
    <t>87-92-2611</t>
  </si>
  <si>
    <t>87-92-2612</t>
  </si>
  <si>
    <t>Grape Ice</t>
  </si>
  <si>
    <t>87-92-2614</t>
  </si>
  <si>
    <t>87-92-3577</t>
  </si>
  <si>
    <t>Lobularis</t>
  </si>
  <si>
    <t>87-92-1166</t>
  </si>
  <si>
    <t>87-92-1097</t>
  </si>
  <si>
    <t>Narcissus Butterfly</t>
  </si>
  <si>
    <t>Нарцисс баттерфлай</t>
  </si>
  <si>
    <t>87-92-4127</t>
  </si>
  <si>
    <t>Belcanto</t>
  </si>
  <si>
    <t>87-92-1098</t>
  </si>
  <si>
    <t>87-92-1099</t>
  </si>
  <si>
    <t>Chantarell</t>
  </si>
  <si>
    <t>87-92-1100</t>
  </si>
  <si>
    <t>87-92-4128</t>
  </si>
  <si>
    <t>Cum Laude</t>
  </si>
  <si>
    <t>87-92-1102</t>
  </si>
  <si>
    <t>87-92-1103</t>
  </si>
  <si>
    <t>87-92-4129</t>
  </si>
  <si>
    <t>Palmares</t>
  </si>
  <si>
    <t>87-92-2634</t>
  </si>
  <si>
    <t>Baby Moon</t>
  </si>
  <si>
    <t>87-92-3575</t>
  </si>
  <si>
    <t>Bulbocodium</t>
  </si>
  <si>
    <t>87-92-1149</t>
  </si>
  <si>
    <t>Canaliculatus</t>
  </si>
  <si>
    <t>87-92-1164</t>
  </si>
  <si>
    <t>Carice</t>
  </si>
  <si>
    <t>87-92-1150</t>
  </si>
  <si>
    <t>87-92-1165</t>
  </si>
  <si>
    <t>87-92-1151</t>
  </si>
  <si>
    <t>Pipit</t>
  </si>
  <si>
    <t>87-92-3576</t>
  </si>
  <si>
    <t>Pseudonarcissus</t>
  </si>
  <si>
    <t>87-92-1152</t>
  </si>
  <si>
    <t>87-92-1153</t>
  </si>
  <si>
    <t>87-92-1163</t>
  </si>
  <si>
    <t>87-92-4136</t>
  </si>
  <si>
    <t>Sun disc</t>
  </si>
  <si>
    <t>87-92-4137</t>
  </si>
  <si>
    <t>Sweet Love</t>
  </si>
  <si>
    <t>87-92-1162</t>
  </si>
  <si>
    <t>Verdin</t>
  </si>
  <si>
    <t>87-92-2636</t>
  </si>
  <si>
    <t>White Petticoat</t>
  </si>
  <si>
    <t>87-92-2637</t>
  </si>
  <si>
    <t>Yellow Ocean</t>
  </si>
  <si>
    <t>87-92-4138</t>
  </si>
  <si>
    <t>Yellow Sailboat</t>
  </si>
  <si>
    <t>87-92-1108</t>
  </si>
  <si>
    <t>87-92-1107</t>
  </si>
  <si>
    <t>Albo Pleno Odorato</t>
  </si>
  <si>
    <t>87-92-1109</t>
  </si>
  <si>
    <t>Art Perfume</t>
  </si>
  <si>
    <t>87-92-1110</t>
  </si>
  <si>
    <t>87-92-1111</t>
  </si>
  <si>
    <t>87-92-1106</t>
  </si>
  <si>
    <t>87-92-1112</t>
  </si>
  <si>
    <t>87-92-1113</t>
  </si>
  <si>
    <t>87-92-1114</t>
  </si>
  <si>
    <t>Flower Drift</t>
  </si>
  <si>
    <t>87-92-2624</t>
  </si>
  <si>
    <t>87-92-1115</t>
  </si>
  <si>
    <t>Gay Kybo</t>
  </si>
  <si>
    <t>87-92-4130</t>
  </si>
  <si>
    <t>Gay Tabor</t>
  </si>
  <si>
    <t>87-92-1116</t>
  </si>
  <si>
    <t>Ice King</t>
  </si>
  <si>
    <t>87-92-1117</t>
  </si>
  <si>
    <t>87-92-1118</t>
  </si>
  <si>
    <t>87-92-1104</t>
  </si>
  <si>
    <t>Printal</t>
  </si>
  <si>
    <t>87-92-1119</t>
  </si>
  <si>
    <t>87-92-1126</t>
  </si>
  <si>
    <t>Romantic Paradise</t>
  </si>
  <si>
    <t>87-92-2626</t>
  </si>
  <si>
    <t>Salou</t>
  </si>
  <si>
    <t>87-92-2627</t>
  </si>
  <si>
    <t>Snow Paradise</t>
  </si>
  <si>
    <t>87-92-1120</t>
  </si>
  <si>
    <t>Sunday Star</t>
  </si>
  <si>
    <t>87-92-2628</t>
  </si>
  <si>
    <t>Sweet Paradise</t>
  </si>
  <si>
    <t>87-92-1121</t>
  </si>
  <si>
    <t>87-92-1105</t>
  </si>
  <si>
    <t>87-92-3574</t>
  </si>
  <si>
    <t>Wave</t>
  </si>
  <si>
    <t>87-92-1122</t>
  </si>
  <si>
    <t>87-92-1127</t>
  </si>
  <si>
    <t>87-92-1129</t>
  </si>
  <si>
    <t>87-92-4131</t>
  </si>
  <si>
    <t>Dreamlight</t>
  </si>
  <si>
    <t>87-92-1131</t>
  </si>
  <si>
    <t>Edna Earl</t>
  </si>
  <si>
    <t>87-92-1130</t>
  </si>
  <si>
    <t>87-92-1125</t>
  </si>
  <si>
    <t>87-92-1132</t>
  </si>
  <si>
    <t>Papillion Blanc</t>
  </si>
  <si>
    <t>87-92-1133</t>
  </si>
  <si>
    <t>87-92-1135</t>
  </si>
  <si>
    <t>87-92-1134</t>
  </si>
  <si>
    <t>87-92-1128</t>
  </si>
  <si>
    <t>87-92-1136</t>
  </si>
  <si>
    <t>87-92-1137</t>
  </si>
  <si>
    <t>Sinopel</t>
  </si>
  <si>
    <t>87-92-2629</t>
  </si>
  <si>
    <t>Yellow Paradise</t>
  </si>
  <si>
    <t>87-92-1123</t>
  </si>
  <si>
    <t>87-92-1124</t>
  </si>
  <si>
    <t>87-92-1154</t>
  </si>
  <si>
    <t>87-92-1167</t>
  </si>
  <si>
    <t>Avalanche</t>
  </si>
  <si>
    <t>87-92-2638</t>
  </si>
  <si>
    <t>Erlicheer</t>
  </si>
  <si>
    <t>87-92-1168</t>
  </si>
  <si>
    <t>Falconet</t>
  </si>
  <si>
    <t>87-92-1169</t>
  </si>
  <si>
    <t>87-92-1171</t>
  </si>
  <si>
    <t>87-92-1170</t>
  </si>
  <si>
    <t>87-92-1172</t>
  </si>
  <si>
    <t>Paperwhite Ziva</t>
  </si>
  <si>
    <t>87-92-2639</t>
  </si>
  <si>
    <t>87-92-1173</t>
  </si>
  <si>
    <t>Slim Whiteman</t>
  </si>
  <si>
    <t>87-92-1174</t>
  </si>
  <si>
    <t>87-92-1155</t>
  </si>
  <si>
    <t>Hawera</t>
  </si>
  <si>
    <t>87-92-1156</t>
  </si>
  <si>
    <t>Ice Wings</t>
  </si>
  <si>
    <t>87-92-1158</t>
  </si>
  <si>
    <t>Obvallaris</t>
  </si>
  <si>
    <t>87-92-4140</t>
  </si>
  <si>
    <t>Starlight Sensation</t>
  </si>
  <si>
    <t>87-92-4139</t>
  </si>
  <si>
    <t>Sunlight Sensation</t>
  </si>
  <si>
    <t>87-92-1160</t>
  </si>
  <si>
    <t>87-92-2633</t>
  </si>
  <si>
    <t>Tresamble</t>
  </si>
  <si>
    <t>87-92-1175</t>
  </si>
  <si>
    <t>Accent</t>
  </si>
  <si>
    <t>87-92-3579</t>
  </si>
  <si>
    <t>Avalon</t>
  </si>
  <si>
    <t>87-92-1177</t>
  </si>
  <si>
    <t>87-92-1205</t>
  </si>
  <si>
    <t>British Gamble</t>
  </si>
  <si>
    <t>87-92-1178</t>
  </si>
  <si>
    <t>87-92-1179</t>
  </si>
  <si>
    <t>Color Run</t>
  </si>
  <si>
    <t>87-92-1180</t>
  </si>
  <si>
    <t>87-92-2640</t>
  </si>
  <si>
    <t>87-92-3580</t>
  </si>
  <si>
    <t>87-92-1181</t>
  </si>
  <si>
    <t>87-92-1182</t>
  </si>
  <si>
    <t>Fortissimo</t>
  </si>
  <si>
    <t>87-92-1183</t>
  </si>
  <si>
    <t>Fortune</t>
  </si>
  <si>
    <t>87-92-1187</t>
  </si>
  <si>
    <t>Gigantic Star</t>
  </si>
  <si>
    <t>87-92-1185</t>
  </si>
  <si>
    <t>87-92-1186</t>
  </si>
  <si>
    <t>87-92-1188</t>
  </si>
  <si>
    <t>87-92-1189</t>
  </si>
  <si>
    <t>Holland Sensation</t>
  </si>
  <si>
    <t>87-92-1190</t>
  </si>
  <si>
    <t>87-92-1193</t>
  </si>
  <si>
    <t>87-92-1191</t>
  </si>
  <si>
    <t>Las Vegas</t>
  </si>
  <si>
    <t>87-92-1192</t>
  </si>
  <si>
    <t>Lucky Number</t>
  </si>
  <si>
    <t>87-92-3581</t>
  </si>
  <si>
    <t>87-92-3584</t>
  </si>
  <si>
    <t>Modern Art</t>
  </si>
  <si>
    <t>87-92-1194</t>
  </si>
  <si>
    <t>87-92-1195</t>
  </si>
  <si>
    <t>87-92-1196</t>
  </si>
  <si>
    <t>87-92-1197</t>
  </si>
  <si>
    <t>87-92-1198</t>
  </si>
  <si>
    <t>Rijnvelds Early Sensation</t>
  </si>
  <si>
    <t>87-92-1203</t>
  </si>
  <si>
    <t>87-92-1200</t>
  </si>
  <si>
    <t>Sempre Avanti</t>
  </si>
  <si>
    <t>87-92-1199</t>
  </si>
  <si>
    <t>Snowtip</t>
  </si>
  <si>
    <t>87-92-1201</t>
  </si>
  <si>
    <t>87-92-1202</t>
  </si>
  <si>
    <t>Spellbinder</t>
  </si>
  <si>
    <t>87-92-3583</t>
  </si>
  <si>
    <t>Stainles</t>
  </si>
  <si>
    <t>87-92-1204</t>
  </si>
  <si>
    <t>Standard Value</t>
  </si>
  <si>
    <t>87-92-3582</t>
  </si>
  <si>
    <t>Tom Pouche</t>
  </si>
  <si>
    <t>87-92-1184</t>
  </si>
  <si>
    <t>87-92-1207</t>
  </si>
  <si>
    <t>Watch Up</t>
  </si>
  <si>
    <t>87-92-4132</t>
  </si>
  <si>
    <t>Angels Breath</t>
  </si>
  <si>
    <t>51666</t>
  </si>
  <si>
    <t>87-92-4133</t>
  </si>
  <si>
    <t>Eaton Song</t>
  </si>
  <si>
    <t>51668</t>
  </si>
  <si>
    <t>87-92-1139</t>
  </si>
  <si>
    <t>February Gold</t>
  </si>
  <si>
    <t>87-92-4134</t>
  </si>
  <si>
    <t>Fidan</t>
  </si>
  <si>
    <t>87-92-1141</t>
  </si>
  <si>
    <t>Jack Snipe</t>
  </si>
  <si>
    <t>87-92-1142</t>
  </si>
  <si>
    <t>87-92-3578</t>
  </si>
  <si>
    <t>Kapiti Peach</t>
  </si>
  <si>
    <t>87-92-4135</t>
  </si>
  <si>
    <t>Kedron</t>
  </si>
  <si>
    <t>87-92-2630</t>
  </si>
  <si>
    <t>Lady Madonna</t>
  </si>
  <si>
    <t>87-92-1143</t>
  </si>
  <si>
    <t>Peeping Tom</t>
  </si>
  <si>
    <t>87-92-1144</t>
  </si>
  <si>
    <t>Pink Pride</t>
  </si>
  <si>
    <t>87-92-3700</t>
  </si>
  <si>
    <t>87-92-1145</t>
  </si>
  <si>
    <t>87-92-1146</t>
  </si>
  <si>
    <t>87-92-1147</t>
  </si>
  <si>
    <t>Topolino</t>
  </si>
  <si>
    <t>87-92-1148</t>
  </si>
  <si>
    <t>Toto</t>
  </si>
  <si>
    <t>87-92-2635</t>
  </si>
  <si>
    <t>W.P. Milner</t>
  </si>
  <si>
    <t>87-92-3585</t>
  </si>
  <si>
    <t>87-92-3586</t>
  </si>
  <si>
    <t>Tripedale</t>
  </si>
  <si>
    <t>87-92-3616</t>
  </si>
  <si>
    <t>87-92-3615</t>
  </si>
  <si>
    <t>87-92-1030</t>
  </si>
  <si>
    <t>Polar Bear</t>
  </si>
  <si>
    <t>87-92-1031</t>
  </si>
  <si>
    <t>87-92-1027</t>
  </si>
  <si>
    <t>Подснежник белоснежный</t>
  </si>
  <si>
    <t>87-92-1036</t>
  </si>
  <si>
    <t>Hippolyta</t>
  </si>
  <si>
    <t>87-92-1028</t>
  </si>
  <si>
    <t>Magnet</t>
  </si>
  <si>
    <t>87-92-1032</t>
  </si>
  <si>
    <t>87-92-1035</t>
  </si>
  <si>
    <t>Подснежник икарийский</t>
  </si>
  <si>
    <t>87-92-1034</t>
  </si>
  <si>
    <t>87-92-1033</t>
  </si>
  <si>
    <t>87-92-1026</t>
  </si>
  <si>
    <t>Подснежник Элвиса</t>
  </si>
  <si>
    <t>87-92-1025</t>
  </si>
  <si>
    <t>87-92-1024</t>
  </si>
  <si>
    <t>87-92-1029</t>
  </si>
  <si>
    <t>87-92-3611</t>
  </si>
  <si>
    <t>87-92-3608</t>
  </si>
  <si>
    <t>87-92-3609</t>
  </si>
  <si>
    <t>87-92-3612</t>
  </si>
  <si>
    <t>87-92-3613</t>
  </si>
  <si>
    <t>87-92-3614</t>
  </si>
  <si>
    <t>87-92-3610</t>
  </si>
  <si>
    <t>Scilla Tubergeniana</t>
  </si>
  <si>
    <t>Mischtschenkoana</t>
  </si>
  <si>
    <t>87-92-3589</t>
  </si>
  <si>
    <t>Птицемлечник/Орнитолагум зонтичный</t>
  </si>
  <si>
    <t>87-92-3588</t>
  </si>
  <si>
    <t>87-92-3587</t>
  </si>
  <si>
    <t>87-92-1209</t>
  </si>
  <si>
    <t>87-92-1210</t>
  </si>
  <si>
    <t>87-92-1212</t>
  </si>
  <si>
    <t>87-92-1211</t>
  </si>
  <si>
    <t>87-92-1214</t>
  </si>
  <si>
    <t>87-92-1213</t>
  </si>
  <si>
    <t>87-92-1216</t>
  </si>
  <si>
    <t>87-92-1215</t>
  </si>
  <si>
    <t>87-92-1228</t>
  </si>
  <si>
    <t>87-92-1227</t>
  </si>
  <si>
    <t>87-92-1218</t>
  </si>
  <si>
    <t>87-92-1217</t>
  </si>
  <si>
    <t>87-92-1226</t>
  </si>
  <si>
    <t>Tomer in colors</t>
  </si>
  <si>
    <t>87-92-1220</t>
  </si>
  <si>
    <t>87-92-1219</t>
  </si>
  <si>
    <t>87-92-1222</t>
  </si>
  <si>
    <t>87-92-1221</t>
  </si>
  <si>
    <t>87-92-1224</t>
  </si>
  <si>
    <t>87-92-1225</t>
  </si>
  <si>
    <t>Picotee Orange</t>
  </si>
  <si>
    <t>87-92-1223</t>
  </si>
  <si>
    <t>87-92-3594</t>
  </si>
  <si>
    <t>Ranunculus Elegance</t>
  </si>
  <si>
    <t>Bianco</t>
  </si>
  <si>
    <t>87-92-3600</t>
  </si>
  <si>
    <t>Cioccolato 158IP</t>
  </si>
  <si>
    <t>87-92-3601</t>
  </si>
  <si>
    <t>Cioccolato 469G</t>
  </si>
  <si>
    <t>87-92-3603</t>
  </si>
  <si>
    <t>Clementine</t>
  </si>
  <si>
    <t>87-92-3595</t>
  </si>
  <si>
    <t>Crema</t>
  </si>
  <si>
    <t>87-92-3597</t>
  </si>
  <si>
    <t>Festival Arancio</t>
  </si>
  <si>
    <t>87-92-3605</t>
  </si>
  <si>
    <t>Festival Bianco</t>
  </si>
  <si>
    <t>87-92-3607</t>
  </si>
  <si>
    <t>Festival Giallo</t>
  </si>
  <si>
    <t>87-92-3606</t>
  </si>
  <si>
    <t>Festival Rosa</t>
  </si>
  <si>
    <t>87-92-3604</t>
  </si>
  <si>
    <t>Giallo Striato</t>
  </si>
  <si>
    <t>87-92-3602</t>
  </si>
  <si>
    <t>Milka</t>
  </si>
  <si>
    <t>87-92-3598</t>
  </si>
  <si>
    <t>Rosa Chiaro 85P</t>
  </si>
  <si>
    <t>87-92-3596</t>
  </si>
  <si>
    <t>Rosa Chiaro 87P</t>
  </si>
  <si>
    <t>87-92-3599</t>
  </si>
  <si>
    <t>87-92-1586</t>
  </si>
  <si>
    <t>87-92-1585</t>
  </si>
  <si>
    <t>87-92-1587</t>
  </si>
  <si>
    <t>87-92-1588</t>
  </si>
  <si>
    <t>87-92-3670</t>
  </si>
  <si>
    <t>Eremerus Mixed</t>
  </si>
  <si>
    <t>87-92-1590</t>
  </si>
  <si>
    <t>87-92-1589</t>
  </si>
  <si>
    <t>87-92-1592</t>
  </si>
  <si>
    <t>87-92-1593</t>
  </si>
  <si>
    <t>87-92-1594</t>
  </si>
  <si>
    <t>87-92-1595</t>
  </si>
  <si>
    <t>87-92-1647</t>
  </si>
  <si>
    <t>87-92-1596</t>
  </si>
  <si>
    <t>87-92-1597</t>
  </si>
  <si>
    <t>87-92-1598</t>
  </si>
  <si>
    <t>87-92-3674</t>
  </si>
  <si>
    <t>87-92-1599</t>
  </si>
  <si>
    <t>87-92-1600</t>
  </si>
  <si>
    <t>87-92-1601</t>
  </si>
  <si>
    <t>87-92-1602</t>
  </si>
  <si>
    <t>87-92-3672</t>
  </si>
  <si>
    <t>87-92-1603</t>
  </si>
  <si>
    <t>87-92-1604</t>
  </si>
  <si>
    <t>87-92-3688</t>
  </si>
  <si>
    <t>87-92-1606</t>
  </si>
  <si>
    <t>87-92-1605</t>
  </si>
  <si>
    <t>87-92-3689</t>
  </si>
  <si>
    <t>87-92-1610</t>
  </si>
  <si>
    <t>87-92-1611</t>
  </si>
  <si>
    <t>87-92-1612</t>
  </si>
  <si>
    <t>87-92-1613</t>
  </si>
  <si>
    <t>87-92-1614</t>
  </si>
  <si>
    <t>87-92-1615</t>
  </si>
  <si>
    <t>87-92-1616</t>
  </si>
  <si>
    <t>87-92-1617</t>
  </si>
  <si>
    <t>87-92-3685</t>
  </si>
  <si>
    <t>87-92-1648</t>
  </si>
  <si>
    <t>87-92-3673</t>
  </si>
  <si>
    <t>87-92-1607</t>
  </si>
  <si>
    <t>87-92-1618</t>
  </si>
  <si>
    <t>87-92-1619</t>
  </si>
  <si>
    <t>87-92-1646</t>
  </si>
  <si>
    <t>87-92-1620</t>
  </si>
  <si>
    <t>87-92-1621</t>
  </si>
  <si>
    <t>87-92-1622</t>
  </si>
  <si>
    <t>87-92-1623</t>
  </si>
  <si>
    <t>87-92-1649</t>
  </si>
  <si>
    <t>87-92-1624</t>
  </si>
  <si>
    <t>87-92-3675</t>
  </si>
  <si>
    <t>87-92-1625</t>
  </si>
  <si>
    <t>87-92-1626</t>
  </si>
  <si>
    <t>87-92-3690</t>
  </si>
  <si>
    <t>87-92-3686</t>
  </si>
  <si>
    <t>87-92-1680</t>
  </si>
  <si>
    <t>87-92-1627</t>
  </si>
  <si>
    <t>87-92-1608</t>
  </si>
  <si>
    <t>87-92-1628</t>
  </si>
  <si>
    <t>87-92-1629</t>
  </si>
  <si>
    <t>87-92-1679</t>
  </si>
  <si>
    <t>87-92-1630</t>
  </si>
  <si>
    <t>87-92-1631</t>
  </si>
  <si>
    <t>87-92-1632</t>
  </si>
  <si>
    <t>87-92-1633</t>
  </si>
  <si>
    <t>87-92-3687</t>
  </si>
  <si>
    <t>87-92-1634</t>
  </si>
  <si>
    <t>87-92-3676</t>
  </si>
  <si>
    <t>87-92-1635</t>
  </si>
  <si>
    <t>87-92-1636</t>
  </si>
  <si>
    <t>87-92-1637</t>
  </si>
  <si>
    <t>87-92-1638</t>
  </si>
  <si>
    <t>87-92-1639</t>
  </si>
  <si>
    <t>87-92-1640</t>
  </si>
  <si>
    <t>87-92-1641</t>
  </si>
  <si>
    <t>87-92-1609</t>
  </si>
  <si>
    <t>87-92-1642</t>
  </si>
  <si>
    <t>87-92-3671</t>
  </si>
  <si>
    <t>87-92-1644</t>
  </si>
  <si>
    <t>87-92-1645</t>
  </si>
  <si>
    <t>87-92-3683</t>
  </si>
  <si>
    <t>87-92-1650</t>
  </si>
  <si>
    <t>87-92-1652</t>
  </si>
  <si>
    <t>87-92-1651</t>
  </si>
  <si>
    <t>87-92-1654</t>
  </si>
  <si>
    <t>87-92-1653</t>
  </si>
  <si>
    <t>87-92-1656</t>
  </si>
  <si>
    <t>Tulipa/Fritillaria Fantasy</t>
  </si>
  <si>
    <t>87-92-1655</t>
  </si>
  <si>
    <t>87-92-1657</t>
  </si>
  <si>
    <t>87-92-1658</t>
  </si>
  <si>
    <t>Tulipa/Fritillaria/Muscari Garden Story</t>
  </si>
  <si>
    <t>87-92-1659</t>
  </si>
  <si>
    <t>87-92-1660</t>
  </si>
  <si>
    <t>87-92-1661</t>
  </si>
  <si>
    <t>87-92-1662</t>
  </si>
  <si>
    <t>87-92-1663</t>
  </si>
  <si>
    <t>87-92-1676</t>
  </si>
  <si>
    <t>87-92-1664</t>
  </si>
  <si>
    <t>87-92-1665</t>
  </si>
  <si>
    <t>87-92-3679</t>
  </si>
  <si>
    <t>87-92-1678</t>
  </si>
  <si>
    <t>87-92-3680</t>
  </si>
  <si>
    <t>87-92-1666</t>
  </si>
  <si>
    <t>87-92-3681</t>
  </si>
  <si>
    <t>87-92-1677</t>
  </si>
  <si>
    <t>87-92-3682</t>
  </si>
  <si>
    <t>87-92-1667</t>
  </si>
  <si>
    <t>87-92-3678</t>
  </si>
  <si>
    <t>87-92-1668</t>
  </si>
  <si>
    <t>87-92-1669</t>
  </si>
  <si>
    <t>87-92-1670</t>
  </si>
  <si>
    <t>87-92-3677</t>
  </si>
  <si>
    <t>87-92-1671</t>
  </si>
  <si>
    <t>87-92-1672</t>
  </si>
  <si>
    <t>87-92-1673</t>
  </si>
  <si>
    <t>87-92-1674</t>
  </si>
  <si>
    <t>87-92-1675</t>
  </si>
  <si>
    <t>87-92-3617</t>
  </si>
  <si>
    <t>Спараксис</t>
  </si>
  <si>
    <t>87-92-3620</t>
  </si>
  <si>
    <t>87-92-3619</t>
  </si>
  <si>
    <t>Silver Queen</t>
  </si>
  <si>
    <t>87-92-1345</t>
  </si>
  <si>
    <t>Barbados</t>
  </si>
  <si>
    <t>87-92-1344</t>
  </si>
  <si>
    <t>87-92-1347</t>
  </si>
  <si>
    <t>87-92-1372</t>
  </si>
  <si>
    <t>Brisbane</t>
  </si>
  <si>
    <t>87-92-1346</t>
  </si>
  <si>
    <t>Burgundy Lace</t>
  </si>
  <si>
    <t>87-92-1348</t>
  </si>
  <si>
    <t>87-92-3651</t>
  </si>
  <si>
    <t>Coldplay</t>
  </si>
  <si>
    <t>87-92-3650</t>
  </si>
  <si>
    <t>Color Fusion</t>
  </si>
  <si>
    <t>87-92-1349</t>
  </si>
  <si>
    <t>87-92-1350</t>
  </si>
  <si>
    <t>87-92-1351</t>
  </si>
  <si>
    <t>87-92-1352</t>
  </si>
  <si>
    <t>Daytona</t>
  </si>
  <si>
    <t>87-92-1353</t>
  </si>
  <si>
    <t>Exotic Sun</t>
  </si>
  <si>
    <t>87-92-1354</t>
  </si>
  <si>
    <t>87-92-1355</t>
  </si>
  <si>
    <t>87-92-1373</t>
  </si>
  <si>
    <t>87-92-1356</t>
  </si>
  <si>
    <t>Gold Dust</t>
  </si>
  <si>
    <t>87-92-1357</t>
  </si>
  <si>
    <t>87-92-1358</t>
  </si>
  <si>
    <t>87-92-1359</t>
  </si>
  <si>
    <t>Labrador</t>
  </si>
  <si>
    <t>87-92-1360</t>
  </si>
  <si>
    <t>87-92-3647</t>
  </si>
  <si>
    <t>87-92-1369</t>
  </si>
  <si>
    <t>87-92-1371</t>
  </si>
  <si>
    <t>Louvre</t>
  </si>
  <si>
    <t>87-92-3652</t>
  </si>
  <si>
    <t>Louvre Orange</t>
  </si>
  <si>
    <t>87-92-1361</t>
  </si>
  <si>
    <t>Match Point</t>
  </si>
  <si>
    <t>87-92-3640</t>
  </si>
  <si>
    <t>Mercure</t>
  </si>
  <si>
    <t>87-92-1362</t>
  </si>
  <si>
    <t>Mon Amour</t>
  </si>
  <si>
    <t>87-92-3649</t>
  </si>
  <si>
    <t>Party Clown</t>
  </si>
  <si>
    <t>87-92-3648</t>
  </si>
  <si>
    <t>Passion play</t>
  </si>
  <si>
    <t>87-92-1370</t>
  </si>
  <si>
    <t>Perth</t>
  </si>
  <si>
    <t>87-92-1363</t>
  </si>
  <si>
    <t>Quatar</t>
  </si>
  <si>
    <t>87-92-1364</t>
  </si>
  <si>
    <t>87-92-3642</t>
  </si>
  <si>
    <t>San Clemente</t>
  </si>
  <si>
    <t>87-92-3643</t>
  </si>
  <si>
    <t>San Estaban</t>
  </si>
  <si>
    <t>87-92-3644</t>
  </si>
  <si>
    <t>San Leandro</t>
  </si>
  <si>
    <t>87-92-3641</t>
  </si>
  <si>
    <t>87-92-3645</t>
  </si>
  <si>
    <t>San Martin</t>
  </si>
  <si>
    <t>87-92-3646</t>
  </si>
  <si>
    <t>San Stefano</t>
  </si>
  <si>
    <t>87-92-1367</t>
  </si>
  <si>
    <t>87-92-1366</t>
  </si>
  <si>
    <t>Snow Crystal</t>
  </si>
  <si>
    <t>87-92-1368</t>
  </si>
  <si>
    <t>87-92-2671</t>
  </si>
  <si>
    <t>Annika</t>
  </si>
  <si>
    <t>50937</t>
  </si>
  <si>
    <t>87-92-1474</t>
  </si>
  <si>
    <t>87-92-1475</t>
  </si>
  <si>
    <t>87-92-1476</t>
  </si>
  <si>
    <t>87-92-1477</t>
  </si>
  <si>
    <t>87-92-1478</t>
  </si>
  <si>
    <t>87-92-1479</t>
  </si>
  <si>
    <t>87-92-1480</t>
  </si>
  <si>
    <t>87-92-2673</t>
  </si>
  <si>
    <t>Hilde</t>
  </si>
  <si>
    <t>87-92-1481</t>
  </si>
  <si>
    <t>87-92-1482</t>
  </si>
  <si>
    <t>Humilis</t>
  </si>
  <si>
    <t>87-92-1483</t>
  </si>
  <si>
    <t>Humilis Black Base</t>
  </si>
  <si>
    <t>87-92-1484</t>
  </si>
  <si>
    <t>Humilis Persian Pearl</t>
  </si>
  <si>
    <t>87-92-1485</t>
  </si>
  <si>
    <t>Humilis Violacea</t>
  </si>
  <si>
    <t>87-92-1486</t>
  </si>
  <si>
    <t>Humillis Eastern Star</t>
  </si>
  <si>
    <t>87-92-1487</t>
  </si>
  <si>
    <t>87-92-1488</t>
  </si>
  <si>
    <t>87-92-1489</t>
  </si>
  <si>
    <t>87-92-1490</t>
  </si>
  <si>
    <t>Neustruevae</t>
  </si>
  <si>
    <t>87-92-1492</t>
  </si>
  <si>
    <t>Pepermint Stick</t>
  </si>
  <si>
    <t>87-92-1491</t>
  </si>
  <si>
    <t>87-92-1493</t>
  </si>
  <si>
    <t>87-92-1495</t>
  </si>
  <si>
    <t>87-92-1496</t>
  </si>
  <si>
    <t>87-92-1497</t>
  </si>
  <si>
    <t>Saxatillis</t>
  </si>
  <si>
    <t>87-92-2687</t>
  </si>
  <si>
    <t>87-92-1500</t>
  </si>
  <si>
    <t>87-92-1499</t>
  </si>
  <si>
    <t>87-92-1494</t>
  </si>
  <si>
    <t>87-92-1501</t>
  </si>
  <si>
    <t>87-92-1374</t>
  </si>
  <si>
    <t>87-92-1386</t>
  </si>
  <si>
    <t>87-92-3653</t>
  </si>
  <si>
    <t>Julias Cezar</t>
  </si>
  <si>
    <t>87-92-1376</t>
  </si>
  <si>
    <t>87-92-1377</t>
  </si>
  <si>
    <t>87-92-1378</t>
  </si>
  <si>
    <t>Oriental Beauty</t>
  </si>
  <si>
    <t>87-92-1379</t>
  </si>
  <si>
    <t>87-92-1380</t>
  </si>
  <si>
    <t>Plaisir</t>
  </si>
  <si>
    <t>87-92-1381</t>
  </si>
  <si>
    <t>87-92-1382</t>
  </si>
  <si>
    <t>87-92-1383</t>
  </si>
  <si>
    <t>87-92-1384</t>
  </si>
  <si>
    <t>87-92-1385</t>
  </si>
  <si>
    <t>87-92-1236</t>
  </si>
  <si>
    <t>Ad Rem</t>
  </si>
  <si>
    <t>87-92-3631</t>
  </si>
  <si>
    <t>American Dream</t>
  </si>
  <si>
    <t>87-92-1237</t>
  </si>
  <si>
    <t>Apeldoorn Elite</t>
  </si>
  <si>
    <t>87-92-1265</t>
  </si>
  <si>
    <t>87-92-1238</t>
  </si>
  <si>
    <t>Apricot Impression</t>
  </si>
  <si>
    <t>87-92-3622</t>
  </si>
  <si>
    <t>Apricot Pride</t>
  </si>
  <si>
    <t>87-92-1239</t>
  </si>
  <si>
    <t>87-92-3633</t>
  </si>
  <si>
    <t>Blushing Apeldoorn</t>
  </si>
  <si>
    <t>87-92-1266</t>
  </si>
  <si>
    <t>Candy Apple Delight</t>
  </si>
  <si>
    <t>87-92-1267</t>
  </si>
  <si>
    <t>Cherry Delight</t>
  </si>
  <si>
    <t>87-92-1240</t>
  </si>
  <si>
    <t>Cream Cocktail</t>
  </si>
  <si>
    <t>87-92-1255</t>
  </si>
  <si>
    <t>87-92-1241</t>
  </si>
  <si>
    <t>87-92-3621</t>
  </si>
  <si>
    <t>Delight Mixed</t>
  </si>
  <si>
    <t>87-92-1242</t>
  </si>
  <si>
    <t>87-92-1243</t>
  </si>
  <si>
    <t>87-92-1244</t>
  </si>
  <si>
    <t>87-92-1263</t>
  </si>
  <si>
    <t>87-92-1245</t>
  </si>
  <si>
    <t>Lalibela</t>
  </si>
  <si>
    <t>87-92-3632</t>
  </si>
  <si>
    <t>Lanka</t>
  </si>
  <si>
    <t>87-92-1246</t>
  </si>
  <si>
    <t>87-92-1264</t>
  </si>
  <si>
    <t>87-92-1268</t>
  </si>
  <si>
    <t>Novi Sun</t>
  </si>
  <si>
    <t>87-92-1247</t>
  </si>
  <si>
    <t>Ollioules</t>
  </si>
  <si>
    <t>87-92-3623</t>
  </si>
  <si>
    <t>Orange Pride</t>
  </si>
  <si>
    <t>87-92-1248</t>
  </si>
  <si>
    <t>87-92-1249</t>
  </si>
  <si>
    <t>87-92-1250</t>
  </si>
  <si>
    <t>87-92-1260</t>
  </si>
  <si>
    <t>87-92-1256</t>
  </si>
  <si>
    <t>87-92-1261</t>
  </si>
  <si>
    <t>Purple Pride</t>
  </si>
  <si>
    <t>87-92-1251</t>
  </si>
  <si>
    <t>87-92-1262</t>
  </si>
  <si>
    <t>Red Pride</t>
  </si>
  <si>
    <t>87-92-1252</t>
  </si>
  <si>
    <t>87-92-1253</t>
  </si>
  <si>
    <t>Van Eijk</t>
  </si>
  <si>
    <t>87-92-1254</t>
  </si>
  <si>
    <t>87-92-1573</t>
  </si>
  <si>
    <t>87-92-1574</t>
  </si>
  <si>
    <t>China Town</t>
  </si>
  <si>
    <t>87-92-1575</t>
  </si>
  <si>
    <t>Doll's Minuet</t>
  </si>
  <si>
    <t>87-92-1576</t>
  </si>
  <si>
    <t>87-92-1577</t>
  </si>
  <si>
    <t>87-92-1578</t>
  </si>
  <si>
    <t>87-92-1579</t>
  </si>
  <si>
    <t>Green Wave</t>
  </si>
  <si>
    <t>87-92-1580</t>
  </si>
  <si>
    <t>87-92-1581</t>
  </si>
  <si>
    <t>Hollywood</t>
  </si>
  <si>
    <t>87-92-1582</t>
  </si>
  <si>
    <t>87-92-1583</t>
  </si>
  <si>
    <t>87-92-1584</t>
  </si>
  <si>
    <t>87-92-1387</t>
  </si>
  <si>
    <t>87-92-1388</t>
  </si>
  <si>
    <t>87-92-1389</t>
  </si>
  <si>
    <t>87-92-1390</t>
  </si>
  <si>
    <t>Hearts Delight</t>
  </si>
  <si>
    <t>87-92-1391</t>
  </si>
  <si>
    <t>Ice Stick</t>
  </si>
  <si>
    <t>87-92-1392</t>
  </si>
  <si>
    <t>87-92-1396</t>
  </si>
  <si>
    <t>87-92-1393</t>
  </si>
  <si>
    <t>87-92-1394</t>
  </si>
  <si>
    <t>87-92-1395</t>
  </si>
  <si>
    <t>87-92-1397</t>
  </si>
  <si>
    <t>87-92-1398</t>
  </si>
  <si>
    <t>87-92-1419</t>
  </si>
  <si>
    <t>87-92-1399</t>
  </si>
  <si>
    <t>87-92-1401</t>
  </si>
  <si>
    <t>87-92-1403</t>
  </si>
  <si>
    <t>Lasting Love</t>
  </si>
  <si>
    <t>87-92-1402</t>
  </si>
  <si>
    <t>Lilac Time</t>
  </si>
  <si>
    <t>87-92-1414</t>
  </si>
  <si>
    <t>87-92-1404</t>
  </si>
  <si>
    <t>Mariette</t>
  </si>
  <si>
    <t>87-92-1405</t>
  </si>
  <si>
    <t>87-92-1406</t>
  </si>
  <si>
    <t>87-92-1407</t>
  </si>
  <si>
    <t>87-92-1409</t>
  </si>
  <si>
    <t>87-92-1408</t>
  </si>
  <si>
    <t>87-92-1415</t>
  </si>
  <si>
    <t>87-92-1410</t>
  </si>
  <si>
    <t>Sapporo</t>
  </si>
  <si>
    <t>87-92-1418</t>
  </si>
  <si>
    <t>87-92-1411</t>
  </si>
  <si>
    <t>87-92-4115</t>
  </si>
  <si>
    <t>Vendeeglobe</t>
  </si>
  <si>
    <t>87-92-1412</t>
  </si>
  <si>
    <t>West Point</t>
  </si>
  <si>
    <t>87-92-1417</t>
  </si>
  <si>
    <t>Yume no Murasaki</t>
  </si>
  <si>
    <t>87-92-1289</t>
  </si>
  <si>
    <t>Akebono</t>
  </si>
  <si>
    <t>87-92-3636</t>
  </si>
  <si>
    <t>Alison Bradley</t>
  </si>
  <si>
    <t>87-92-1290</t>
  </si>
  <si>
    <t>87-92-3637</t>
  </si>
  <si>
    <t>Arosa</t>
  </si>
  <si>
    <t>87-92-1291</t>
  </si>
  <si>
    <t>Aveyron</t>
  </si>
  <si>
    <t>87-92-1292</t>
  </si>
  <si>
    <t>Black Hero</t>
  </si>
  <si>
    <t>87-92-1293</t>
  </si>
  <si>
    <t>Blue Diamond</t>
  </si>
  <si>
    <t>87-92-1294</t>
  </si>
  <si>
    <t>Blue Wow</t>
  </si>
  <si>
    <t>87-92-4068</t>
  </si>
  <si>
    <t>Caracas</t>
  </si>
  <si>
    <t>87-92-1296</t>
  </si>
  <si>
    <t>Carnaval de Nice</t>
  </si>
  <si>
    <t>87-92-1325</t>
  </si>
  <si>
    <t>87-92-1298</t>
  </si>
  <si>
    <t>87-92-1297</t>
  </si>
  <si>
    <t>87-92-1323</t>
  </si>
  <si>
    <t>Double Focus</t>
  </si>
  <si>
    <t>87-92-1317</t>
  </si>
  <si>
    <t>87-92-1300</t>
  </si>
  <si>
    <t>87-92-2645</t>
  </si>
  <si>
    <t>Double Shake</t>
  </si>
  <si>
    <t>87-92-3638</t>
  </si>
  <si>
    <t>Double Sugar</t>
  </si>
  <si>
    <t>87-92-1321</t>
  </si>
  <si>
    <t>Double You</t>
  </si>
  <si>
    <t>87-92-1302</t>
  </si>
  <si>
    <t>Dream Touch</t>
  </si>
  <si>
    <t>87-92-1303</t>
  </si>
  <si>
    <t>87-92-1322</t>
  </si>
  <si>
    <t>Finola</t>
  </si>
  <si>
    <t>87-92-2646</t>
  </si>
  <si>
    <t>Freeman</t>
  </si>
  <si>
    <t>87-92-1304</t>
  </si>
  <si>
    <t>87-92-1305</t>
  </si>
  <si>
    <t>Ice Cream</t>
  </si>
  <si>
    <t>87-92-1306</t>
  </si>
  <si>
    <t>Ice Cream Banana</t>
  </si>
  <si>
    <t>87-92-2648</t>
  </si>
  <si>
    <t>Ice Cream Garden</t>
  </si>
  <si>
    <t>87-92-2647</t>
  </si>
  <si>
    <t>Ice Cream Strawberry</t>
  </si>
  <si>
    <t>87-92-1328</t>
  </si>
  <si>
    <t>87-92-3634</t>
  </si>
  <si>
    <t>Jonquieres</t>
  </si>
  <si>
    <t>87-92-2649</t>
  </si>
  <si>
    <t>87-92-2650</t>
  </si>
  <si>
    <t>Mariage</t>
  </si>
  <si>
    <t>87-92-1307</t>
  </si>
  <si>
    <t>Miranda</t>
  </si>
  <si>
    <t>87-92-1308</t>
  </si>
  <si>
    <t>87-92-1309</t>
  </si>
  <si>
    <t>Nachtwacht</t>
  </si>
  <si>
    <t>87-92-1310</t>
  </si>
  <si>
    <t>Orange Princess</t>
  </si>
  <si>
    <t>87-92-1311</t>
  </si>
  <si>
    <t>87-92-1312</t>
  </si>
  <si>
    <t>87-92-1313</t>
  </si>
  <si>
    <t>87-92-3701</t>
  </si>
  <si>
    <t>Pistache</t>
  </si>
  <si>
    <t>87-92-1318</t>
  </si>
  <si>
    <t>Queensday</t>
  </si>
  <si>
    <t>87-92-1326</t>
  </si>
  <si>
    <t>Renown Unique</t>
  </si>
  <si>
    <t>87-92-3635</t>
  </si>
  <si>
    <t>Roadstar</t>
  </si>
  <si>
    <t>87-92-2651</t>
  </si>
  <si>
    <t>Royal Centennial</t>
  </si>
  <si>
    <t>87-92-1285</t>
  </si>
  <si>
    <t>87-92-1315</t>
  </si>
  <si>
    <t>Sundowner</t>
  </si>
  <si>
    <t>87-92-1314</t>
  </si>
  <si>
    <t>87-92-1324</t>
  </si>
  <si>
    <t>Sunset Tropical</t>
  </si>
  <si>
    <t>87-92-4118</t>
  </si>
  <si>
    <t>Uncle Tom</t>
  </si>
  <si>
    <t>87-92-2652</t>
  </si>
  <si>
    <t>Valdivia</t>
  </si>
  <si>
    <t>87-92-2653</t>
  </si>
  <si>
    <t>Vanille Coupe</t>
  </si>
  <si>
    <t>87-92-1320</t>
  </si>
  <si>
    <t>Violet Pranaa</t>
  </si>
  <si>
    <t>87-92-1319</t>
  </si>
  <si>
    <t>Voque</t>
  </si>
  <si>
    <t>87-92-1327</t>
  </si>
  <si>
    <t>87-92-2660</t>
  </si>
  <si>
    <t>Wyndham</t>
  </si>
  <si>
    <t>87-92-1316</t>
  </si>
  <si>
    <t>87-92-1269</t>
  </si>
  <si>
    <t>87-92-1270</t>
  </si>
  <si>
    <t>87-92-1286</t>
  </si>
  <si>
    <t>87-92-1271</t>
  </si>
  <si>
    <t>87-92-1274</t>
  </si>
  <si>
    <t>87-92-1288</t>
  </si>
  <si>
    <t>87-92-1272</t>
  </si>
  <si>
    <t>87-92-1273</t>
  </si>
  <si>
    <t>87-92-1283</t>
  </si>
  <si>
    <t>87-92-1277</t>
  </si>
  <si>
    <t>87-92-1275</t>
  </si>
  <si>
    <t>87-92-2642</t>
  </si>
  <si>
    <t>Monsella</t>
  </si>
  <si>
    <t>87-92-1276</t>
  </si>
  <si>
    <t>Monte Carlo</t>
  </si>
  <si>
    <t>87-92-1278</t>
  </si>
  <si>
    <t>Montreux</t>
  </si>
  <si>
    <t>87-92-1279</t>
  </si>
  <si>
    <t>87-92-1284</t>
  </si>
  <si>
    <t>87-92-1280</t>
  </si>
  <si>
    <t>87-92-1281</t>
  </si>
  <si>
    <t>Viking</t>
  </si>
  <si>
    <t>87-92-1282</t>
  </si>
  <si>
    <t>87-92-1420</t>
  </si>
  <si>
    <t>87-92-4114</t>
  </si>
  <si>
    <t>Belicia</t>
  </si>
  <si>
    <t>87-92-1421</t>
  </si>
  <si>
    <t>87-92-1422</t>
  </si>
  <si>
    <t>Cartouche</t>
  </si>
  <si>
    <t>87-92-1423</t>
  </si>
  <si>
    <t>87-92-1424</t>
  </si>
  <si>
    <t>87-92-1426</t>
  </si>
  <si>
    <t>Flaming Club</t>
  </si>
  <si>
    <t>87-92-1425</t>
  </si>
  <si>
    <t>Fun For Two</t>
  </si>
  <si>
    <t>87-92-1427</t>
  </si>
  <si>
    <t>87-92-1431</t>
  </si>
  <si>
    <t>87-92-1428</t>
  </si>
  <si>
    <t>87-92-1429</t>
  </si>
  <si>
    <t>Outbreak</t>
  </si>
  <si>
    <t>87-92-1430</t>
  </si>
  <si>
    <t>87-92-1432</t>
  </si>
  <si>
    <t>87-92-1433</t>
  </si>
  <si>
    <t>87-92-1434</t>
  </si>
  <si>
    <t>87-92-1435</t>
  </si>
  <si>
    <t>87-92-1436</t>
  </si>
  <si>
    <t>87-92-1437</t>
  </si>
  <si>
    <t>87-92-1439</t>
  </si>
  <si>
    <t>87-92-2666</t>
  </si>
  <si>
    <t>La Courtine Parrot</t>
  </si>
  <si>
    <t>87-92-1440</t>
  </si>
  <si>
    <t>87-92-2667</t>
  </si>
  <si>
    <t>Negrita Parrot</t>
  </si>
  <si>
    <t>87-92-1441</t>
  </si>
  <si>
    <t>87-92-1451</t>
  </si>
  <si>
    <t>87-92-1442</t>
  </si>
  <si>
    <t>87-92-2668</t>
  </si>
  <si>
    <t>Rasta Parrot</t>
  </si>
  <si>
    <t>87-92-1443</t>
  </si>
  <si>
    <t>Rococo</t>
  </si>
  <si>
    <t>87-92-1444</t>
  </si>
  <si>
    <t>87-92-1445</t>
  </si>
  <si>
    <t>Super Parrot</t>
  </si>
  <si>
    <t>87-92-1446</t>
  </si>
  <si>
    <t>87-92-2669</t>
  </si>
  <si>
    <t>Vovos</t>
  </si>
  <si>
    <t>87-92-1448</t>
  </si>
  <si>
    <t>Webers Parrot</t>
  </si>
  <si>
    <t>87-92-1452</t>
  </si>
  <si>
    <t>87-92-1473</t>
  </si>
  <si>
    <t>Black Bean</t>
  </si>
  <si>
    <t>87-92-1454</t>
  </si>
  <si>
    <t>Blue Aimable</t>
  </si>
  <si>
    <t>87-92-1456</t>
  </si>
  <si>
    <t>87-92-1455</t>
  </si>
  <si>
    <t>87-92-1458</t>
  </si>
  <si>
    <t>87-92-1457</t>
  </si>
  <si>
    <t>Continental</t>
  </si>
  <si>
    <t>87-92-1459</t>
  </si>
  <si>
    <t>Dordogne</t>
  </si>
  <si>
    <t>87-92-1453</t>
  </si>
  <si>
    <t>Flair</t>
  </si>
  <si>
    <t>87-92-1460</t>
  </si>
  <si>
    <t>Hocus Pocus</t>
  </si>
  <si>
    <t>87-92-1461</t>
  </si>
  <si>
    <t>Kings Blood</t>
  </si>
  <si>
    <t>87-92-1462</t>
  </si>
  <si>
    <t>La Courtine</t>
  </si>
  <si>
    <t>87-92-1463</t>
  </si>
  <si>
    <t>Maureen</t>
  </si>
  <si>
    <t>87-92-1464</t>
  </si>
  <si>
    <t>87-92-1465</t>
  </si>
  <si>
    <t>Muscadet</t>
  </si>
  <si>
    <t>87-92-1466</t>
  </si>
  <si>
    <t>Pink Diamond</t>
  </si>
  <si>
    <t>87-92-1467</t>
  </si>
  <si>
    <t>87-92-1472</t>
  </si>
  <si>
    <t>87-92-1468</t>
  </si>
  <si>
    <t>Sorbet</t>
  </si>
  <si>
    <t>87-92-1469</t>
  </si>
  <si>
    <t>Temple of Beauty</t>
  </si>
  <si>
    <t>87-92-1643</t>
  </si>
  <si>
    <t>87-92-4069</t>
  </si>
  <si>
    <t>Ace Pink</t>
  </si>
  <si>
    <t>51082</t>
  </si>
  <si>
    <t>87-92-1504</t>
  </si>
  <si>
    <t>Affaire</t>
  </si>
  <si>
    <t>87-92-1505</t>
  </si>
  <si>
    <t>Amberglow</t>
  </si>
  <si>
    <t>11/+</t>
  </si>
  <si>
    <t>87-92-1506</t>
  </si>
  <si>
    <t>Annie Schilder</t>
  </si>
  <si>
    <t>87-92-1569</t>
  </si>
  <si>
    <t>Antarctica</t>
  </si>
  <si>
    <t>87-92-1563</t>
  </si>
  <si>
    <t>Aphrodite</t>
  </si>
  <si>
    <t>87-92-3655</t>
  </si>
  <si>
    <t>Apricot Copex</t>
  </si>
  <si>
    <t>87-92-1507</t>
  </si>
  <si>
    <t>87-92-1508</t>
  </si>
  <si>
    <t>87-92-1509</t>
  </si>
  <si>
    <t>Barcelona</t>
  </si>
  <si>
    <t>87-92-4070</t>
  </si>
  <si>
    <t>Bellville</t>
  </si>
  <si>
    <t>87-92-1510</t>
  </si>
  <si>
    <t>87-92-1511</t>
  </si>
  <si>
    <t>87-92-1512</t>
  </si>
  <si>
    <t>87-92-1514</t>
  </si>
  <si>
    <t>87-92-1515</t>
  </si>
  <si>
    <t>Carola</t>
  </si>
  <si>
    <t>87-92-1516</t>
  </si>
  <si>
    <t>87-92-4113</t>
  </si>
  <si>
    <t>87-92-1517</t>
  </si>
  <si>
    <t>87-92-1518</t>
  </si>
  <si>
    <t>87-92-1519</t>
  </si>
  <si>
    <t>Dutch Design</t>
  </si>
  <si>
    <t>87-92-1520</t>
  </si>
  <si>
    <t>87-92-1521</t>
  </si>
  <si>
    <t>87-92-1522</t>
  </si>
  <si>
    <t>87-92-1523</t>
  </si>
  <si>
    <t>87-92-1524</t>
  </si>
  <si>
    <t>87-92-1570</t>
  </si>
  <si>
    <t>Greetje Smit</t>
  </si>
  <si>
    <t>87-92-1525</t>
  </si>
  <si>
    <t>Havran</t>
  </si>
  <si>
    <t>87-92-1526</t>
  </si>
  <si>
    <t>Helmar</t>
  </si>
  <si>
    <t>87-92-1568</t>
  </si>
  <si>
    <t>Hermitage</t>
  </si>
  <si>
    <t>87-92-1528</t>
  </si>
  <si>
    <t>87-92-1530</t>
  </si>
  <si>
    <t>Ice Lolly</t>
  </si>
  <si>
    <t>87-92-1529</t>
  </si>
  <si>
    <t>87-92-2674</t>
  </si>
  <si>
    <t>87-92-1531</t>
  </si>
  <si>
    <t>Jan Reus</t>
  </si>
  <si>
    <t>87-92-2675</t>
  </si>
  <si>
    <t>87-92-4120</t>
  </si>
  <si>
    <t>Jimmy</t>
  </si>
  <si>
    <t>87-92-1532</t>
  </si>
  <si>
    <t>87-92-1533</t>
  </si>
  <si>
    <t>87-92-3658</t>
  </si>
  <si>
    <t>87-92-3657</t>
  </si>
  <si>
    <t>Marit</t>
  </si>
  <si>
    <t>87-92-1534</t>
  </si>
  <si>
    <t>87-92-1535</t>
  </si>
  <si>
    <t>Mistress</t>
  </si>
  <si>
    <t>87-92-1536</t>
  </si>
  <si>
    <t>87-92-1537</t>
  </si>
  <si>
    <t>87-92-1538</t>
  </si>
  <si>
    <t>Negrita</t>
  </si>
  <si>
    <t>87-92-1539</t>
  </si>
  <si>
    <t>Pallade</t>
  </si>
  <si>
    <t>87-92-4071</t>
  </si>
  <si>
    <t>Passio Glossy</t>
  </si>
  <si>
    <t>87-92-3656</t>
  </si>
  <si>
    <t>Passio Sweet</t>
  </si>
  <si>
    <t>87-92-1565</t>
  </si>
  <si>
    <t>Pink Ardour</t>
  </si>
  <si>
    <t>87-92-4122</t>
  </si>
  <si>
    <t>Pink Jimmy</t>
  </si>
  <si>
    <t>87-92-1541</t>
  </si>
  <si>
    <t>Pretty Princess</t>
  </si>
  <si>
    <t>87-92-1542</t>
  </si>
  <si>
    <t>87-92-1543</t>
  </si>
  <si>
    <t>Purple Flag</t>
  </si>
  <si>
    <t>87-92-1544</t>
  </si>
  <si>
    <t>87-92-3654</t>
  </si>
  <si>
    <t>Purple Stone</t>
  </si>
  <si>
    <t>87-92-4123</t>
  </si>
  <si>
    <t>Red Jimmy</t>
  </si>
  <si>
    <t>87-92-1545</t>
  </si>
  <si>
    <t>87-92-1546</t>
  </si>
  <si>
    <t>Rem's Favourite</t>
  </si>
  <si>
    <t>87-92-4072</t>
  </si>
  <si>
    <t>Request</t>
  </si>
  <si>
    <t>87-92-1547</t>
  </si>
  <si>
    <t>87-92-1548</t>
  </si>
  <si>
    <t>87-92-4121</t>
  </si>
  <si>
    <t>Salmon Jimmy</t>
  </si>
  <si>
    <t>87-92-1549</t>
  </si>
  <si>
    <t>87-92-1550</t>
  </si>
  <si>
    <t>87-92-1567</t>
  </si>
  <si>
    <t>87-92-1551</t>
  </si>
  <si>
    <t>Snow Lady</t>
  </si>
  <si>
    <t>87-92-1553</t>
  </si>
  <si>
    <t>87-92-1554</t>
  </si>
  <si>
    <t>87-92-1552</t>
  </si>
  <si>
    <t>87-92-1555</t>
  </si>
  <si>
    <t>Suncatcher</t>
  </si>
  <si>
    <t>87-92-1564</t>
  </si>
  <si>
    <t>Sunny Prince</t>
  </si>
  <si>
    <t>87-92-1557</t>
  </si>
  <si>
    <t>87-92-1556</t>
  </si>
  <si>
    <t>87-92-1558</t>
  </si>
  <si>
    <t>87-92-1559</t>
  </si>
  <si>
    <t>87-92-1572</t>
  </si>
  <si>
    <t>87-92-1571</t>
  </si>
  <si>
    <t>87-92-1560</t>
  </si>
  <si>
    <t>87-92-1561</t>
  </si>
  <si>
    <t>87-92-1562</t>
  </si>
  <si>
    <t>White Prince</t>
  </si>
  <si>
    <t>87-92-1686</t>
  </si>
  <si>
    <t>Crown of Dynasty</t>
  </si>
  <si>
    <t>87-92-1233</t>
  </si>
  <si>
    <t>87-92-1234</t>
  </si>
  <si>
    <t>Red Dress</t>
  </si>
  <si>
    <t>87-92-1235</t>
  </si>
  <si>
    <t>87-92-2663</t>
  </si>
  <si>
    <t>Tulipa fosteriana</t>
  </si>
  <si>
    <t>87-92-1329</t>
  </si>
  <si>
    <t>Candela</t>
  </si>
  <si>
    <t>87-92-1330</t>
  </si>
  <si>
    <t>87-92-1331</t>
  </si>
  <si>
    <t>87-92-1332</t>
  </si>
  <si>
    <t>87-92-1343</t>
  </si>
  <si>
    <t>87-92-1342</t>
  </si>
  <si>
    <t>Juan</t>
  </si>
  <si>
    <t>87-92-1333</t>
  </si>
  <si>
    <t>Madame Lefeber</t>
  </si>
  <si>
    <t>87-92-4117</t>
  </si>
  <si>
    <t>87-92-1334</t>
  </si>
  <si>
    <t>87-92-1341</t>
  </si>
  <si>
    <t>Park Dreamway</t>
  </si>
  <si>
    <t>87-92-1335</t>
  </si>
  <si>
    <t>Princeps</t>
  </si>
  <si>
    <t>87-92-1336</t>
  </si>
  <si>
    <t>87-92-1337</t>
  </si>
  <si>
    <t>87-92-1339</t>
  </si>
  <si>
    <t>Sweet Light</t>
  </si>
  <si>
    <t>87-92-4116</t>
  </si>
  <si>
    <t>87-92-1338</t>
  </si>
  <si>
    <t>87-92-1340</t>
  </si>
  <si>
    <t>87-92-0996</t>
  </si>
  <si>
    <t>87-92-0997</t>
  </si>
  <si>
    <t>87-92-0991</t>
  </si>
  <si>
    <t>87-92-0993</t>
  </si>
  <si>
    <t>87-92-0992</t>
  </si>
  <si>
    <t>87-92-0994</t>
  </si>
  <si>
    <t>87-92-0995</t>
  </si>
  <si>
    <t>87-92-1004</t>
  </si>
  <si>
    <t>87-92-1003</t>
  </si>
  <si>
    <t>87-92-0998</t>
  </si>
  <si>
    <t>87-92-1002</t>
  </si>
  <si>
    <t>87-92-0999</t>
  </si>
  <si>
    <t>87-92-1000</t>
  </si>
  <si>
    <t>87-92-1001</t>
  </si>
  <si>
    <t>87-92-2605</t>
  </si>
  <si>
    <t>87-92-3698</t>
  </si>
  <si>
    <t>Acmopetala</t>
  </si>
  <si>
    <t>87-92-1006</t>
  </si>
  <si>
    <t>87-92-1005</t>
  </si>
  <si>
    <t>87-92-1011</t>
  </si>
  <si>
    <t>87-92-1008</t>
  </si>
  <si>
    <t>87-92-1007</t>
  </si>
  <si>
    <t>87-92-3504</t>
  </si>
  <si>
    <t>87-92-1010</t>
  </si>
  <si>
    <t>87-92-1009</t>
  </si>
  <si>
    <t>87-92-1023</t>
  </si>
  <si>
    <t>Uva Vulpis</t>
  </si>
  <si>
    <t>87-92-1022</t>
  </si>
  <si>
    <t>87-92-1015</t>
  </si>
  <si>
    <t>87-92-1017</t>
  </si>
  <si>
    <t>87-92-1016</t>
  </si>
  <si>
    <t>87-92-1018</t>
  </si>
  <si>
    <t>87-92-1020</t>
  </si>
  <si>
    <t>87-92-1019</t>
  </si>
  <si>
    <t>87-92-1021</t>
  </si>
  <si>
    <t>87-92-1012</t>
  </si>
  <si>
    <t>87-92-1014</t>
  </si>
  <si>
    <t>87-92-1013</t>
  </si>
  <si>
    <t>87-92-3457</t>
  </si>
  <si>
    <t>87-92-3458</t>
  </si>
  <si>
    <t>87-92-3459</t>
  </si>
  <si>
    <t>87-92-3462</t>
  </si>
  <si>
    <t>87-92-3463</t>
  </si>
  <si>
    <t>Хионодокса Сардинская</t>
  </si>
  <si>
    <t>Sardensis</t>
  </si>
  <si>
    <t>87-92-3456</t>
  </si>
  <si>
    <t>Хионодокса Форбса</t>
  </si>
  <si>
    <t>87-92-3461</t>
  </si>
  <si>
    <t>Blue Giant</t>
  </si>
  <si>
    <t>87-92-3460</t>
  </si>
  <si>
    <t>87-92-3476</t>
  </si>
  <si>
    <t>Cava</t>
  </si>
  <si>
    <t>87-92-3475</t>
  </si>
  <si>
    <t>Хохлатка плотная</t>
  </si>
  <si>
    <t>Beth Evans</t>
  </si>
  <si>
    <t>87-92-3477</t>
  </si>
  <si>
    <t>Solida</t>
  </si>
  <si>
    <t>87-92-3479</t>
  </si>
  <si>
    <t>13/15</t>
  </si>
  <si>
    <t>87-92-3478</t>
  </si>
  <si>
    <t>15/+</t>
  </si>
  <si>
    <t>87-92-3484</t>
  </si>
  <si>
    <t>87-92-3483</t>
  </si>
  <si>
    <t>87-92-3482</t>
  </si>
  <si>
    <t>87-92-3481</t>
  </si>
  <si>
    <t>87-92-3480</t>
  </si>
  <si>
    <t>35/40</t>
  </si>
  <si>
    <t>87-92-3618</t>
  </si>
  <si>
    <t>87-92-3494</t>
  </si>
  <si>
    <t>Eremerus Himalaicus</t>
  </si>
  <si>
    <t>Eremerus Isabellinus</t>
  </si>
  <si>
    <t>87-92-3495</t>
  </si>
  <si>
    <t>87-92-3497</t>
  </si>
  <si>
    <t>87-92-3496</t>
  </si>
  <si>
    <t>Eremerus Robustus</t>
  </si>
  <si>
    <t>87-92-3498</t>
  </si>
  <si>
    <t>87-92-3492</t>
  </si>
  <si>
    <t>Eremerus Bungei</t>
  </si>
  <si>
    <t>87-92-0662</t>
  </si>
  <si>
    <t>Гофрокороб</t>
  </si>
  <si>
    <t>✓</t>
  </si>
  <si>
    <t xml:space="preserve"> Для оформления договорных документов:</t>
  </si>
  <si>
    <r>
      <t xml:space="preserve">          </t>
    </r>
    <r>
      <rPr>
        <i/>
        <u/>
        <sz val="12"/>
        <color rgb="FF3A3A3A"/>
        <rFont val="Bahnschrift SemiLight SemiConde"/>
        <family val="2"/>
        <charset val="204"/>
      </rPr>
      <t>Индивидуальным предпринимателям:</t>
    </r>
  </si>
  <si>
    <r>
      <t xml:space="preserve">          </t>
    </r>
    <r>
      <rPr>
        <i/>
        <u/>
        <sz val="12"/>
        <color rgb="FF3A3A3A"/>
        <rFont val="Bahnschrift SemiLight SemiConde"/>
        <family val="2"/>
        <charset val="204"/>
      </rPr>
      <t>Юридическим лицам:</t>
    </r>
  </si>
  <si>
    <t>● Копию свидетельства ЕГРИП</t>
  </si>
  <si>
    <t>●</t>
  </si>
  <si>
    <t>Копию Устава</t>
  </si>
  <si>
    <t>● Копию ИНН</t>
  </si>
  <si>
    <t>Копию выписки из ЕГРЮЛ</t>
  </si>
  <si>
    <t>● Копию паспорта</t>
  </si>
  <si>
    <t>Копию уведомления УСН или ЕНВД</t>
  </si>
  <si>
    <t>● Копию уведомления УСН или ЕНВД</t>
  </si>
  <si>
    <t>Карточку с реквизитами предприятия</t>
  </si>
  <si>
    <t>Для обеспечения высокого сервиса обслуживания и правильного понимания Ваших потребностей:</t>
  </si>
  <si>
    <t>● Заполненную Анкету клиента</t>
  </si>
  <si>
    <t xml:space="preserve">Заказ должен быть заполнен в форме настоящего Прайс-листа и: </t>
  </si>
  <si>
    <t>●  Соответствовать его требованиям к общему минимальному заказу</t>
  </si>
  <si>
    <t>●  Соответствовать его требованиям к минимальному заказу / кратности на сорт</t>
  </si>
  <si>
    <t>Бронирование заказа осуществляется исключительно после внесения аванса для бронирования</t>
  </si>
  <si>
    <t>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 В процессе производства эти данные могут неоднократно изменяться по независящим от Производителя причинам (пример: погодные катаклизмы)</t>
  </si>
  <si>
    <t xml:space="preserve">●  Исходя из этой информации Вам необходимо принять решение о сроках размещения заказа: </t>
  </si>
  <si>
    <t>- разместить заказ заранее и иметь возможность бронирования максимально широкого ассортимента продукции, но быть готовым к тому, что информация о первоначальном подтверждении по заказу может меняться</t>
  </si>
  <si>
    <t>-  разместить заказ ближе к дате отгрузки из доступного на тот момент стока (как правило, небольшого по ассортименту), но сразу получить более стабильное подтверждение</t>
  </si>
  <si>
    <t>●  Информация о возможных сроках предоставления подтверждений указывается в Прайс-листе. Она может отличаться для разных товарных позиций одного Прайс-листа.</t>
  </si>
  <si>
    <t>В связи с динамично меняющимися свободными остатками часть заказа или заказ полностью могут быть не подтверждены</t>
  </si>
  <si>
    <t>●  Чем больше времени проходит с момента выставления счета на оплату до момента поступления оплаты на наш р/счет, тем выше вероятность неподтверждений</t>
  </si>
  <si>
    <t>●  В случае неподтверждения заказа мы возвращаем аванс, либо, при Вашем согласии, взамен неподтвержденных сортов предлагаем  замены</t>
  </si>
  <si>
    <t xml:space="preserve">После внесения аванса для бронирования, частичный или полный отказ от заказа по Вашей инициативе не возможны. </t>
  </si>
  <si>
    <t>На протяжения всего периода работы мы будем информировать Вас обо всех изменениях, связанных с исполнением заказа</t>
  </si>
  <si>
    <t xml:space="preserve">Информация о вместимости, количестве и габаритах тары в Прайс-листе указаны исходя из расчетных данных Производителя. По факту сборки заказа эти параметры могут быть изменены. </t>
  </si>
  <si>
    <t>●  Соответственно, при изменении количества тары, габаритов тары или вместимости в тару будет изменена стоимость связанных с ней услуг по доставке, хранению и прочих</t>
  </si>
  <si>
    <t>●  При изменениях количества тары, габаритов тары, вместимости в тару и стоимости связанных с ней услуг, образовавшихся по факту сборки заказа, Вы не вправе требовать от нас исполнения заказа основанного на расчетных данных</t>
  </si>
  <si>
    <t>Вам необходимо своевременно и в полном объеме производить все оплаты по заказу</t>
  </si>
  <si>
    <t>●  В случае нарушения сроков оплаты по заказу, предусмотренных условиями Прайс-листа, мы оставляем за собой право аннулировать Ваш заказ и направить товар в свободную продажу. Возврат внесенных по заказу авансов будет произведен в течение 10 дней после полной реализации заказа за минусом понесенных нами затрат на доставку, сборку, хранение и прочих</t>
  </si>
  <si>
    <t>Мы уведомим Вас о дате готовности Товара к отгрузке</t>
  </si>
  <si>
    <t>●  Вам будет необходимо осуществить приемку Товара оговоренным способом в срок, не превышающий 3-х рабочих дней с момента уведомления.</t>
  </si>
  <si>
    <t>Товары отгружаются с нашего склада на условиях самовывоза или путем доставки до терминалов ТК (ПЭК, Желдор, Вера-1) бесплатно, а также до терминала любой другой ТК на Ваш выбор согласно установленным тарифам (уточняйте у менеджеров).</t>
  </si>
  <si>
    <t>●  Во избежание длительного ожидания получения заказа в очереди, отгрузка товаров с нашего склада производится на основании Графика отгрузки</t>
  </si>
  <si>
    <t>●  Включение заказа в график отгрузки производится после полной его оплаты и, в случае необходимости доставки заказа до терминала транспортной компании, после предоставления Вами Доверенности на право передачи заказа в транспортную компанию.</t>
  </si>
  <si>
    <t>●  График отгрузки утверждается не позднее 14:00 дня предшествующего отгрузке. Поэтому при оплате заказа или предоставлении доверенности после 14:00 заказ может быть включен в График отгрузки не ранее, чем через один рабочий день.</t>
  </si>
  <si>
    <t>Мы не несем ответственности за частичную недопоставку заказа, вызванную неурожаем, либо гибелью растений по причине рисков хранения у Производителя, а также рисков связанных с изъятием сотрудниками таможни образцов товара для взятия проб в целях фитосанитарного контроля</t>
  </si>
  <si>
    <t>Мы предоставляем услуги по доставке заказов:</t>
  </si>
  <si>
    <t>●  До адреса Покупателя (По Москве и МО)</t>
  </si>
  <si>
    <t>●  До терминала любой транспортной компании:        - бесплатно до ТК-партнеров: ПЭК, Желдор, Вера-1.</t>
  </si>
  <si>
    <t xml:space="preserve">                                                                                              - согласно установленным тарифам: до терминала любой другой ТК на Ваш выбор.</t>
  </si>
  <si>
    <t>Вы самостоятельно выбираете транспортную компанию,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t>
  </si>
  <si>
    <t>●  Мы осуществляем передачу товара в транспортную компанию строго в соответствии с требованиями, указанными Вами в бланке доверенности</t>
  </si>
  <si>
    <t>●  Право собственности на Товар и риск случайной гибели переходят к Вам с момента передачи нами Товара в транспортную компанию</t>
  </si>
  <si>
    <t>● Мы не несем ответственности за потерю качества товара в период его доставки транспортной компанией</t>
  </si>
  <si>
    <t>Если мы передаем Товар, собранный в закрытую тару (в упаковке Производителя) или Вы физически не имеете возможности произвести детальную приемку Товара при его отгрузке, то имеете право в течение 3-х рабочих дней с момента получения Товара, сообщить нам об обнаруженных недостатках путем предъявления претензии</t>
  </si>
  <si>
    <t>● Претензия должна быть составлена в письменном виде по установленной нами форме. Шаблон формы претензии мы высылаем по запросу</t>
  </si>
  <si>
    <t>Мы принимаем к рассмотрению претензии:</t>
  </si>
  <si>
    <t>● только подтвержденные фотографиями каждой единицы Товара и тары</t>
  </si>
  <si>
    <t>●  к качеству и/или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выращиванию/доращиванию готовой продукции (исключения составляют претензии к пересорту, которые можно выявить только на определенных этапах роста растений).</t>
  </si>
  <si>
    <t xml:space="preserve">●  если совокупная сумма в ней по качеству и количеству, превышает: </t>
  </si>
  <si>
    <t xml:space="preserve">  - 4% от общей суммы поставленной партии Товара при заказе до 4500 евро / до 300 000 руб</t>
  </si>
  <si>
    <t xml:space="preserve">  - 3% от общей суммы поставленной партии Товара при заказе от 4501 до 10000 евро / от 300 001 до 700 000 руб</t>
  </si>
  <si>
    <t xml:space="preserve">  </t>
  </si>
  <si>
    <t>- 2% от общей суммы поставленной партии Товара при заказе свыше 10000 евро / свыше 700 000 руб от общей суммы поставленной партии Товара</t>
  </si>
  <si>
    <t>● при предоставлении документов, подтверждающих перевозку с соблюдением необходимого температурного режима (при нахождении товара в пути более 4-х суток)</t>
  </si>
  <si>
    <t>● при соблюдении Вами сроков получения Товара с нашего склада</t>
  </si>
  <si>
    <t>Мы обязаны рассмотреть претензию в течение 30 рабочих дней с момента ее получения. В случае, если рассмотрение претензии зависит от решения сторонних организаций (производителя Товара, транспортной компании и т.п.) срок рассмотрения претензии может быть увеличен</t>
  </si>
  <si>
    <t>● в случае принятия претензии на бракованный товар, Вам необходимо будет произвести его возврат в наш адрес за свой счет в течение 14 календарных дней с момента принятия претензии, если не будут согласованы иные способы решения</t>
  </si>
  <si>
    <t>● в случае удовлетворения претензии производителем на Товар, стоимость которого была рассчитана путем калькуляции стоимости растений и стоимости доставки, мы произведем компенсацию только стоимость растений, без учёта доставки и прочих накладных расходов</t>
  </si>
  <si>
    <t>Понедельник - пятница   с 9:00 до 18:00</t>
  </si>
  <si>
    <t>в каждой коробке 4 сорта луковиц и 4 цветных фотографий</t>
  </si>
  <si>
    <t>87-92-4092</t>
  </si>
  <si>
    <t>87-92-0361</t>
  </si>
  <si>
    <t>87-92-4145</t>
  </si>
  <si>
    <t>87-92-4144</t>
  </si>
  <si>
    <t>87-92-0032</t>
  </si>
  <si>
    <t>Оплата производится в рублях по курсу = ЦБ РФ+9 ₽ на момент зачисления денежных средств на наш р/сч</t>
  </si>
  <si>
    <t>Курс ЦБ РФ+9 ₽</t>
  </si>
  <si>
    <t>Выдача заказов: 36 неделя 2026 (01.09.26-04.09.26) - приём заказов до 03.08.26</t>
  </si>
  <si>
    <t>Луковицы в сетках</t>
  </si>
  <si>
    <t>87-92-4164</t>
  </si>
  <si>
    <t>87-92-4165</t>
  </si>
  <si>
    <t>87-92-0405</t>
  </si>
  <si>
    <t>87-92-4648</t>
  </si>
  <si>
    <t>87-92-0694</t>
  </si>
  <si>
    <t>87-92-0349</t>
  </si>
  <si>
    <t>87-92-0351</t>
  </si>
  <si>
    <t>87-92-4513</t>
  </si>
  <si>
    <t>87-92-0354</t>
  </si>
  <si>
    <t>87-92-0325</t>
  </si>
  <si>
    <t>87-92-4515</t>
  </si>
  <si>
    <t>87-92-4514</t>
  </si>
  <si>
    <t>87-92-0358</t>
  </si>
  <si>
    <t>87-92-0360</t>
  </si>
  <si>
    <t>87-92-4654</t>
  </si>
  <si>
    <t>87-92-4512</t>
  </si>
  <si>
    <t>87-92-4510</t>
  </si>
  <si>
    <t>87-92-0102</t>
  </si>
  <si>
    <t>87-92-4653</t>
  </si>
  <si>
    <t>87-92-4152</t>
  </si>
  <si>
    <t>87-92-4511</t>
  </si>
  <si>
    <t>87-92-4652</t>
  </si>
  <si>
    <t>87-92-4506</t>
  </si>
  <si>
    <t>87-92-4507</t>
  </si>
  <si>
    <t>87-92-4509</t>
  </si>
  <si>
    <t>87-92-4508</t>
  </si>
  <si>
    <t>87-92-0434</t>
  </si>
  <si>
    <t>87-92-0435</t>
  </si>
  <si>
    <t>87-92-0433</t>
  </si>
  <si>
    <t>87-92-4520</t>
  </si>
  <si>
    <t>87-92-4518</t>
  </si>
  <si>
    <t>87-92-4519</t>
  </si>
  <si>
    <t>87-92-4166</t>
  </si>
  <si>
    <t>87-92-2076</t>
  </si>
  <si>
    <t>87-92-4649</t>
  </si>
  <si>
    <t>87-92-4651</t>
  </si>
  <si>
    <t>87-92-4650</t>
  </si>
  <si>
    <t>87-92-0522</t>
  </si>
  <si>
    <t>87-92-4613</t>
  </si>
  <si>
    <t>Allium Caeruleum</t>
  </si>
  <si>
    <t>Лук голубой</t>
  </si>
  <si>
    <t>Allium christophii</t>
  </si>
  <si>
    <t>Аллиум/Лук/Черемша Кристофа</t>
  </si>
  <si>
    <t/>
  </si>
  <si>
    <t>Allium decorative</t>
  </si>
  <si>
    <t>Аллиум/Лук/Черемша декоративный</t>
  </si>
  <si>
    <t>Amaryllis hybrid</t>
  </si>
  <si>
    <t>Амариллис гибридный</t>
  </si>
  <si>
    <t>Anemone coronaria De Caen</t>
  </si>
  <si>
    <t>Анемона корончатая Де Каен</t>
  </si>
  <si>
    <t>Anemone blanda</t>
  </si>
  <si>
    <t>Анемона Бланда</t>
  </si>
  <si>
    <t>Blue Shades</t>
  </si>
  <si>
    <t>Anemone coronaria</t>
  </si>
  <si>
    <t>Анемона корончатая</t>
  </si>
  <si>
    <t>MIX</t>
  </si>
  <si>
    <t>Arum italicum</t>
  </si>
  <si>
    <t>Аронник итальянский</t>
  </si>
  <si>
    <t>Colchicum autumnale</t>
  </si>
  <si>
    <t>Безвременник осенний</t>
  </si>
  <si>
    <t>Leucojum aestivum</t>
  </si>
  <si>
    <t>Leucojum vernum</t>
  </si>
  <si>
    <t>Eranthis hyemalis</t>
  </si>
  <si>
    <t>Весенник зимующий</t>
  </si>
  <si>
    <t>Hyacinthoides non-scripta</t>
  </si>
  <si>
    <t>Rose</t>
  </si>
  <si>
    <t>Gloriosa rothschildiana</t>
  </si>
  <si>
    <t>Глориоза ротшильда</t>
  </si>
  <si>
    <t>Ixia hybrida</t>
  </si>
  <si>
    <t>Иксия гибридная</t>
  </si>
  <si>
    <t>Iris danfordiae</t>
  </si>
  <si>
    <t>Ирис дэнфорда</t>
  </si>
  <si>
    <t>Iris hollandica</t>
  </si>
  <si>
    <t>Ирис голландский</t>
  </si>
  <si>
    <t>Iris reticulata</t>
  </si>
  <si>
    <t>Ipheion uniflorum</t>
  </si>
  <si>
    <t>Camassia cusickii</t>
  </si>
  <si>
    <t>Камассия кузика</t>
  </si>
  <si>
    <t>Camassia leichtlinii</t>
  </si>
  <si>
    <t>Erythronium hybrida</t>
  </si>
  <si>
    <t>Кандык гибридный</t>
  </si>
  <si>
    <t>Blue Ice</t>
  </si>
  <si>
    <t>Crocus sieberi</t>
  </si>
  <si>
    <t>Крокус Зибера</t>
  </si>
  <si>
    <t>Firefly</t>
  </si>
  <si>
    <t>White Purple</t>
  </si>
  <si>
    <t>Lilium candidum</t>
  </si>
  <si>
    <t>Lilium asiatic</t>
  </si>
  <si>
    <t>Lilium asiatic hybrid</t>
  </si>
  <si>
    <t>Лилия азиатский гибрид</t>
  </si>
  <si>
    <t>Lilium oriental hybrid</t>
  </si>
  <si>
    <t>Лилия восточный гибрид</t>
  </si>
  <si>
    <t>Siberia</t>
  </si>
  <si>
    <t>Allium moly</t>
  </si>
  <si>
    <t>Лук декоративный моли</t>
  </si>
  <si>
    <t>Allium neapolitanum</t>
  </si>
  <si>
    <t>Лук декоративный неаполитанский</t>
  </si>
  <si>
    <t>Allium nigrum</t>
  </si>
  <si>
    <t>Лук декоративный черный</t>
  </si>
  <si>
    <t>Allium oreophilum</t>
  </si>
  <si>
    <t>Лук декоративный горолюбивый</t>
  </si>
  <si>
    <t>Allium mix</t>
  </si>
  <si>
    <t>Лук декоративный смесь</t>
  </si>
  <si>
    <t>Allium karataviense</t>
  </si>
  <si>
    <t>Лук декоративный каратавский</t>
  </si>
  <si>
    <t>Allium atropurpureum</t>
  </si>
  <si>
    <t>Лук декоративный темно-фиолетовый</t>
  </si>
  <si>
    <t>Allium stipitatum</t>
  </si>
  <si>
    <t>Лук декоративный стебельчатый</t>
  </si>
  <si>
    <t>Allium schubertii</t>
  </si>
  <si>
    <t>Лук декоративный Шуберта</t>
  </si>
  <si>
    <t>Allium unifolium</t>
  </si>
  <si>
    <t>Лук декоративный однолистный</t>
  </si>
  <si>
    <t>Allium amplectens</t>
  </si>
  <si>
    <t>Лук декоративный обнимающий</t>
  </si>
  <si>
    <t>Gracefull Beauty=Gracefull</t>
  </si>
  <si>
    <t>Allium vineale</t>
  </si>
  <si>
    <t>Лук декоративный виноградничный</t>
  </si>
  <si>
    <t>MIX Brother</t>
  </si>
  <si>
    <t>Allium hollandicum</t>
  </si>
  <si>
    <t>Лук декоративный голландский</t>
  </si>
  <si>
    <t>Allium amethystinum</t>
  </si>
  <si>
    <t>Лук декоративный аместистовый</t>
  </si>
  <si>
    <t>Small Flowering MIX</t>
  </si>
  <si>
    <t>Мускари армянский</t>
  </si>
  <si>
    <t>Muscari latifolium</t>
  </si>
  <si>
    <t>Мускари широколистный</t>
  </si>
  <si>
    <t>Muscari azureum</t>
  </si>
  <si>
    <t>Мускари сине-голубой</t>
  </si>
  <si>
    <t>Muscari mix</t>
  </si>
  <si>
    <t>Мускари смесь</t>
  </si>
  <si>
    <t>Мускари</t>
  </si>
  <si>
    <t>Muscari comosum</t>
  </si>
  <si>
    <t>Мускари косматый</t>
  </si>
  <si>
    <t>Muscari aucheri</t>
  </si>
  <si>
    <t>Мускари Ошери</t>
  </si>
  <si>
    <t>Acropolis</t>
  </si>
  <si>
    <t>Albo Plenus</t>
  </si>
  <si>
    <t>Narcissus small-cupped</t>
  </si>
  <si>
    <t>Narcissus split-corona</t>
  </si>
  <si>
    <t>Narcissus large-cupped</t>
  </si>
  <si>
    <t>Narcissus jonquilla</t>
  </si>
  <si>
    <t>Narcissus cyclamineus</t>
  </si>
  <si>
    <t>Joyce Spirit</t>
  </si>
  <si>
    <t>Mother Duck</t>
  </si>
  <si>
    <t>Pink Bomb</t>
  </si>
  <si>
    <t>Rercurvus</t>
  </si>
  <si>
    <t>Narcissus species</t>
  </si>
  <si>
    <t>Tete a Tete de Luxe</t>
  </si>
  <si>
    <t>Narcissus bulbocodium</t>
  </si>
  <si>
    <t>Нарцисс брандушка</t>
  </si>
  <si>
    <t>Nectaroscordum siculum</t>
  </si>
  <si>
    <t>Нектароскордум/Лук сицилийский сицилийский</t>
  </si>
  <si>
    <t>Galanthus elwesii</t>
  </si>
  <si>
    <t>Galanthus nivalis</t>
  </si>
  <si>
    <t>Подснежник снежный</t>
  </si>
  <si>
    <t>Пролеска сибирская</t>
  </si>
  <si>
    <t>Scilla bifolia</t>
  </si>
  <si>
    <t>Пролеска Двулистная</t>
  </si>
  <si>
    <t>Rosea</t>
  </si>
  <si>
    <t>Ornithogalum nutans</t>
  </si>
  <si>
    <t>Puschkinia scilloides var libanotica</t>
  </si>
  <si>
    <t>Ranunculus asiaticus</t>
  </si>
  <si>
    <t>Fritillaria uva-vulpis</t>
  </si>
  <si>
    <t>Рябчик лисьеягодный</t>
  </si>
  <si>
    <t>Рябчик шахматный</t>
  </si>
  <si>
    <t>Рябчик императорский</t>
  </si>
  <si>
    <t>Fritillaria persica</t>
  </si>
  <si>
    <t>Рябчик персидский</t>
  </si>
  <si>
    <t>Sparaxis mix</t>
  </si>
  <si>
    <t>Triteleia laxa</t>
  </si>
  <si>
    <t>Tulipa sylvestris</t>
  </si>
  <si>
    <t>Тюльпан лесной</t>
  </si>
  <si>
    <t>Tulipa clusiana</t>
  </si>
  <si>
    <t>Тюльпан Клузиуса</t>
  </si>
  <si>
    <t>Alba Coreulea Oculata</t>
  </si>
  <si>
    <t>Тюльпан Фостера</t>
  </si>
  <si>
    <t>Alfred Heineken</t>
  </si>
  <si>
    <t>Tulipa darwin hybrid/err</t>
  </si>
  <si>
    <t>Tulipa multiflora</t>
  </si>
  <si>
    <t>Tulipa viridiflora</t>
  </si>
  <si>
    <t>Tulipa double fringed</t>
  </si>
  <si>
    <t>Bastia</t>
  </si>
  <si>
    <t>Batalinii Bright Gem</t>
  </si>
  <si>
    <t>Blue Heaven</t>
  </si>
  <si>
    <t>Tulipa singe late</t>
  </si>
  <si>
    <t>Brazil</t>
  </si>
  <si>
    <t>Chryzanta Tubergens Gem</t>
  </si>
  <si>
    <t>Copper Image</t>
  </si>
  <si>
    <t>Тюльпан махрово-бахромчатый смесь</t>
  </si>
  <si>
    <t>Crispa Double</t>
  </si>
  <si>
    <t>Double Surprise</t>
  </si>
  <si>
    <t>Drumline</t>
  </si>
  <si>
    <t>Elegant Crown</t>
  </si>
  <si>
    <t>Flaming Purissima</t>
  </si>
  <si>
    <t>La Belle Epoque</t>
  </si>
  <si>
    <t>Miss Brandy</t>
  </si>
  <si>
    <t>MIX Amsterdam</t>
  </si>
  <si>
    <t>MIX Atlantic</t>
  </si>
  <si>
    <t>MIX Black Jacky</t>
  </si>
  <si>
    <t>MIX Bravoure</t>
  </si>
  <si>
    <t>MIX Casanova</t>
  </si>
  <si>
    <t>MIX Charming</t>
  </si>
  <si>
    <t>MIX Dance Club</t>
  </si>
  <si>
    <t>MIX Double Dutch</t>
  </si>
  <si>
    <t>MIX Dutch Garden</t>
  </si>
  <si>
    <t>MIX Early Sunshine</t>
  </si>
  <si>
    <t>MIX Feeling Love</t>
  </si>
  <si>
    <t>MIX Flower Parade</t>
  </si>
  <si>
    <t>MIX Flower Power</t>
  </si>
  <si>
    <t>MIX Fun Colours</t>
  </si>
  <si>
    <t>MIX Garden Pride</t>
  </si>
  <si>
    <t>MIX Graaf Floris=Grand Style</t>
  </si>
  <si>
    <t>MIX Moneymaker</t>
  </si>
  <si>
    <t>MIX Powerful</t>
  </si>
  <si>
    <t>MIX Promise</t>
  </si>
  <si>
    <t>MIX Purple Heart</t>
  </si>
  <si>
    <t>MIX Red Snow</t>
  </si>
  <si>
    <t>MIX Rembrandt</t>
  </si>
  <si>
    <t>MIX Sensation</t>
  </si>
  <si>
    <t>MIX Stockholm</t>
  </si>
  <si>
    <t>MIX Sweet Candy</t>
  </si>
  <si>
    <t>MIX Van Gogh</t>
  </si>
  <si>
    <t>MIX Vermeer</t>
  </si>
  <si>
    <t>Purple Pion=Negrita Double</t>
  </si>
  <si>
    <t>One Direction</t>
  </si>
  <si>
    <t>Queensland</t>
  </si>
  <si>
    <t>Siesta</t>
  </si>
  <si>
    <t>Spring Break</t>
  </si>
  <si>
    <t>Table Dance</t>
  </si>
  <si>
    <t>Tubergiana Zwanenburg=Praestans van Tubergens</t>
  </si>
  <si>
    <t>Vaya Con Dios</t>
  </si>
  <si>
    <t>Freesia double</t>
  </si>
  <si>
    <t>Freesia single</t>
  </si>
  <si>
    <t>Фрезия простая</t>
  </si>
  <si>
    <t>Fritillaria pallidiflora</t>
  </si>
  <si>
    <t>Фритиллярия/Рябчик бледноцветковая</t>
  </si>
  <si>
    <t>Chionodoxa forbesii</t>
  </si>
  <si>
    <t>Chionodoxa luciliae</t>
  </si>
  <si>
    <t>Cyclamen hederifolium</t>
  </si>
  <si>
    <t>Цикламен плющелистный</t>
  </si>
  <si>
    <t>Narcissus mix</t>
  </si>
  <si>
    <t>Нарцисс смесь</t>
  </si>
  <si>
    <t>Пролеска Люцилии</t>
  </si>
  <si>
    <t>Puschkinia libanotica</t>
  </si>
  <si>
    <t>Пушкиния ливанская</t>
  </si>
  <si>
    <t>Leen van der Mark</t>
  </si>
  <si>
    <t>Agapanthus</t>
  </si>
  <si>
    <t>Агапантус</t>
  </si>
  <si>
    <t>Brodiaea Queen Fabiola</t>
  </si>
  <si>
    <t>Анемона</t>
  </si>
  <si>
    <t>MIX Crave the Wave</t>
  </si>
  <si>
    <t>Crocus sativus</t>
  </si>
  <si>
    <t>Крокус посевной</t>
  </si>
  <si>
    <t>Allium sphaerocephalon</t>
  </si>
  <si>
    <t>Лук декоративный круглоголовый</t>
  </si>
  <si>
    <t>Allium azureum</t>
  </si>
  <si>
    <t>Лук декоративный сине-голубой</t>
  </si>
  <si>
    <t>Dutch Sensation=Holland Sensation</t>
  </si>
  <si>
    <t>Galanthus ikariae</t>
  </si>
  <si>
    <t>MIX (Tulipa/Narcissus)</t>
  </si>
  <si>
    <t>Смесь (Тюльпан/Нарцисс)</t>
  </si>
  <si>
    <t>MIX Bright Eyes</t>
  </si>
  <si>
    <t>MIX Fairy Tale</t>
  </si>
  <si>
    <t>MIX Flaming Gold</t>
  </si>
  <si>
    <t>MIX Golden Morning</t>
  </si>
  <si>
    <t>MIX Milkshake</t>
  </si>
  <si>
    <t>MIX Moonlight</t>
  </si>
  <si>
    <t>MIX Robin Hood</t>
  </si>
  <si>
    <t>MIX White Valley</t>
  </si>
  <si>
    <t>MIX Willem Tell</t>
  </si>
  <si>
    <t>Tulipa saxatilis</t>
  </si>
  <si>
    <t>Тюльпан скальный</t>
  </si>
  <si>
    <t>MIX Bordeaux</t>
  </si>
  <si>
    <t>MIX Colour Circus</t>
  </si>
  <si>
    <t>MIX Magic Mystic</t>
  </si>
  <si>
    <t>MIX Rainbow Park</t>
  </si>
  <si>
    <t>MIX Spring Sunset</t>
  </si>
  <si>
    <t>MIX Twinkling</t>
  </si>
  <si>
    <t>12/+   14/16</t>
  </si>
  <si>
    <t>MaryJo</t>
  </si>
  <si>
    <t>Tulipa Kaufmanniana</t>
  </si>
  <si>
    <t>19005</t>
  </si>
  <si>
    <t>19010</t>
  </si>
  <si>
    <t>19015</t>
  </si>
  <si>
    <t>19020</t>
  </si>
  <si>
    <t>19025</t>
  </si>
  <si>
    <t>Tulipa specie</t>
  </si>
  <si>
    <t>Show-box Hyacinthus</t>
  </si>
  <si>
    <t>Аллиум/Лук</t>
  </si>
  <si>
    <t>Allium small flowering</t>
  </si>
  <si>
    <t>Аллиум/Лук мелкоцветковый</t>
  </si>
  <si>
    <t>Bulbs in sort</t>
  </si>
  <si>
    <t>Луковичные</t>
  </si>
  <si>
    <t>87-92-2559</t>
  </si>
  <si>
    <t>87-92-4616</t>
  </si>
  <si>
    <t>87-92-0836</t>
  </si>
  <si>
    <t>87-92-2565</t>
  </si>
  <si>
    <t>87-92-2564</t>
  </si>
  <si>
    <t>87-92-0835</t>
  </si>
  <si>
    <t>87-92-0832</t>
  </si>
  <si>
    <t>87-92-4621</t>
  </si>
  <si>
    <t>87-92-0863</t>
  </si>
  <si>
    <t>87-92-0861</t>
  </si>
  <si>
    <t>87-92-0862</t>
  </si>
  <si>
    <t>87-92-4655</t>
  </si>
  <si>
    <t>87-92-4618</t>
  </si>
  <si>
    <t>87-92-4620</t>
  </si>
  <si>
    <t>87-92-0849</t>
  </si>
  <si>
    <t>87-92-2562</t>
  </si>
  <si>
    <t>87-92-2563</t>
  </si>
  <si>
    <t>87-92-4617</t>
  </si>
  <si>
    <t>87-92-4624</t>
  </si>
  <si>
    <t>87-92-0867</t>
  </si>
  <si>
    <t>87-92-0866</t>
  </si>
  <si>
    <t>87-92-0864</t>
  </si>
  <si>
    <t>87-92-0865</t>
  </si>
  <si>
    <t>87-92-4622</t>
  </si>
  <si>
    <t>87-92-2560</t>
  </si>
  <si>
    <t>87-92-0827</t>
  </si>
  <si>
    <t>87-92-0829</t>
  </si>
  <si>
    <t>87-92-4614</t>
  </si>
  <si>
    <t>87-92-4615</t>
  </si>
  <si>
    <t>87-92-0826</t>
  </si>
  <si>
    <t>87-92-0830</t>
  </si>
  <si>
    <t>87-92-0868</t>
  </si>
  <si>
    <t>87-92-0874</t>
  </si>
  <si>
    <t>87-92-0875</t>
  </si>
  <si>
    <t>87-92-0845</t>
  </si>
  <si>
    <t>87-92-0872</t>
  </si>
  <si>
    <t>87-92-0873</t>
  </si>
  <si>
    <t>87-92-0871</t>
  </si>
  <si>
    <t>87-92-0870</t>
  </si>
  <si>
    <t>87-92-4623</t>
  </si>
  <si>
    <t>87-92-4626</t>
  </si>
  <si>
    <t>87-92-4631</t>
  </si>
  <si>
    <t>87-92-4625</t>
  </si>
  <si>
    <t>87-92-2566</t>
  </si>
  <si>
    <t>87-92-0840</t>
  </si>
  <si>
    <t>87-92-0841</t>
  </si>
  <si>
    <t>87-92-0839</t>
  </si>
  <si>
    <t>87-92-0855</t>
  </si>
  <si>
    <t>87-92-0848</t>
  </si>
  <si>
    <t>87-92-0858</t>
  </si>
  <si>
    <t>87-92-0850</t>
  </si>
  <si>
    <t>87-92-0859</t>
  </si>
  <si>
    <t>87-92-0853</t>
  </si>
  <si>
    <t>87-92-0857</t>
  </si>
  <si>
    <t>87-92-0856</t>
  </si>
  <si>
    <t>87-92-0852</t>
  </si>
  <si>
    <t>87-92-0851</t>
  </si>
  <si>
    <t>87-92-0860</t>
  </si>
  <si>
    <t>87-92-0854</t>
  </si>
  <si>
    <t>87-92-2101</t>
  </si>
  <si>
    <t>87-92-4619</t>
  </si>
  <si>
    <t>Шоубокс деревянный</t>
  </si>
  <si>
    <t>Dracunculus vulgaris</t>
  </si>
  <si>
    <t>Дракункулюс обыкновенный</t>
  </si>
  <si>
    <t>Zantedeschia aethiopica</t>
  </si>
  <si>
    <t>Калла эфиопская</t>
  </si>
  <si>
    <t>Oxalis adenophylla</t>
  </si>
  <si>
    <t>Кислица железистолистная</t>
  </si>
  <si>
    <t>Шоу-бокс Крокус весенний</t>
  </si>
  <si>
    <t>G.Yellow/Jeanne D´Arc/Pickwick/Rememb.19105</t>
  </si>
  <si>
    <t>Scilla peruviana</t>
  </si>
  <si>
    <t>Пролеска Бухарского</t>
  </si>
  <si>
    <t>Green Dreams</t>
  </si>
  <si>
    <t>Conqueror</t>
  </si>
  <si>
    <t>Eremurus Ruiter hybr</t>
  </si>
  <si>
    <t>Эремурус Гибрид Руйтера</t>
  </si>
  <si>
    <t>16/+</t>
  </si>
  <si>
    <t>11/12</t>
  </si>
  <si>
    <t>87-92-4521</t>
  </si>
  <si>
    <t>87-92-3287</t>
  </si>
  <si>
    <t>87-92-3714</t>
  </si>
  <si>
    <t>87-92-3409</t>
  </si>
  <si>
    <t>87-92-4537</t>
  </si>
  <si>
    <t>87-92-4538</t>
  </si>
  <si>
    <t>87-92-4539</t>
  </si>
  <si>
    <t>87-92-4540</t>
  </si>
  <si>
    <t>87-92-4541</t>
  </si>
  <si>
    <t>87-92-4656</t>
  </si>
  <si>
    <t>87-92-4542</t>
  </si>
  <si>
    <t>87-92-4543</t>
  </si>
  <si>
    <t>87-92-4544</t>
  </si>
  <si>
    <t>87-92-4545</t>
  </si>
  <si>
    <t>87-92-4546</t>
  </si>
  <si>
    <t>87-92-4547</t>
  </si>
  <si>
    <t>87-92-4548</t>
  </si>
  <si>
    <t>87-92-4549</t>
  </si>
  <si>
    <t>87-92-4536</t>
  </si>
  <si>
    <t>87-92-4612</t>
  </si>
  <si>
    <t>87-92-4605</t>
  </si>
  <si>
    <t>87-92-4604</t>
  </si>
  <si>
    <t>87-92-4606</t>
  </si>
  <si>
    <t>87-92-4603</t>
  </si>
  <si>
    <t>87-92-4522</t>
  </si>
  <si>
    <t>87-92-3500</t>
  </si>
  <si>
    <t>87-92-4523</t>
  </si>
  <si>
    <t>87-92-4524</t>
  </si>
  <si>
    <t>87-92-4525</t>
  </si>
  <si>
    <t>87-92-4526</t>
  </si>
  <si>
    <t>87-92-4527</t>
  </si>
  <si>
    <t>87-92-4528</t>
  </si>
  <si>
    <t>87-92-4529</t>
  </si>
  <si>
    <t>87-92-4607</t>
  </si>
  <si>
    <t>87-92-4608</t>
  </si>
  <si>
    <t>87-92-4609</t>
  </si>
  <si>
    <t>87-92-3570</t>
  </si>
  <si>
    <t>87-92-4611</t>
  </si>
  <si>
    <t>87-92-4610</t>
  </si>
  <si>
    <t>87-92-1591</t>
  </si>
  <si>
    <t>87-92-4550</t>
  </si>
  <si>
    <t>87-92-4566</t>
  </si>
  <si>
    <t>87-92-4553</t>
  </si>
  <si>
    <t>87-92-4551</t>
  </si>
  <si>
    <t>87-92-4556</t>
  </si>
  <si>
    <t>87-92-4563</t>
  </si>
  <si>
    <t>87-92-4567</t>
  </si>
  <si>
    <t>87-92-4565</t>
  </si>
  <si>
    <t>87-92-4558</t>
  </si>
  <si>
    <t>87-92-4557</t>
  </si>
  <si>
    <t>87-92-4568</t>
  </si>
  <si>
    <t>87-92-4554</t>
  </si>
  <si>
    <t>87-92-4564</t>
  </si>
  <si>
    <t>87-92-4569</t>
  </si>
  <si>
    <t>87-92-4559</t>
  </si>
  <si>
    <t>87-92-4570</t>
  </si>
  <si>
    <t>87-92-4555</t>
  </si>
  <si>
    <t>87-92-4562</t>
  </si>
  <si>
    <t>87-92-4571</t>
  </si>
  <si>
    <t>87-92-4572</t>
  </si>
  <si>
    <t>87-92-4561</t>
  </si>
  <si>
    <t>87-92-4560</t>
  </si>
  <si>
    <t>87-92-4552</t>
  </si>
  <si>
    <t>87-92-4534</t>
  </si>
  <si>
    <t>87-92-4535</t>
  </si>
  <si>
    <t>87-92-4530</t>
  </si>
  <si>
    <t>87-92-4531</t>
  </si>
  <si>
    <t>87-92-4533</t>
  </si>
  <si>
    <t>87-92-4532</t>
  </si>
  <si>
    <t>87-92-4592</t>
  </si>
  <si>
    <t>87-92-2672</t>
  </si>
  <si>
    <t>87-92-4582</t>
  </si>
  <si>
    <t>87-92-4575</t>
  </si>
  <si>
    <t>87-92-4657</t>
  </si>
  <si>
    <t>87-92-4591</t>
  </si>
  <si>
    <t>87-92-4583</t>
  </si>
  <si>
    <t>87-92-4593</t>
  </si>
  <si>
    <t>87-92-4586</t>
  </si>
  <si>
    <t>87-92-1513</t>
  </si>
  <si>
    <t>87-92-4594</t>
  </si>
  <si>
    <t>87-92-4584</t>
  </si>
  <si>
    <t>87-92-4658</t>
  </si>
  <si>
    <t>87-92-4587</t>
  </si>
  <si>
    <t>87-92-4589</t>
  </si>
  <si>
    <t>87-92-4124</t>
  </si>
  <si>
    <t>87-92-4595</t>
  </si>
  <si>
    <t>87-92-4585</t>
  </si>
  <si>
    <t>87-92-3706</t>
  </si>
  <si>
    <t>87-92-3684</t>
  </si>
  <si>
    <t>87-92-4146</t>
  </si>
  <si>
    <t>87-92-4588</t>
  </si>
  <si>
    <t>87-92-4596</t>
  </si>
  <si>
    <t>87-92-4576</t>
  </si>
  <si>
    <t>87-92-1540</t>
  </si>
  <si>
    <t>87-92-4573</t>
  </si>
  <si>
    <t>87-92-4577</t>
  </si>
  <si>
    <t>87-92-4597</t>
  </si>
  <si>
    <t>87-92-4578</t>
  </si>
  <si>
    <t>87-92-4598</t>
  </si>
  <si>
    <t>87-92-4579</t>
  </si>
  <si>
    <t>87-92-4599</t>
  </si>
  <si>
    <t>87-92-4600</t>
  </si>
  <si>
    <t>87-92-4581</t>
  </si>
  <si>
    <t>87-92-4601</t>
  </si>
  <si>
    <t>87-92-4590</t>
  </si>
  <si>
    <t>87-92-4602</t>
  </si>
  <si>
    <t>87-92-4580</t>
  </si>
  <si>
    <t>87-92-4574</t>
  </si>
  <si>
    <t>87-92-3493</t>
  </si>
  <si>
    <t>Ландшафтная упаковка в ящиках</t>
  </si>
  <si>
    <t>Allium ursinum</t>
  </si>
  <si>
    <t>Аллиум/Лук/Черемша медвежий</t>
  </si>
  <si>
    <t>Allium cernuum</t>
  </si>
  <si>
    <t>Аллиум/Лук/Черемша склоненный</t>
  </si>
  <si>
    <t>Allium flavum</t>
  </si>
  <si>
    <t>Аллиум/Лук/Черемша желтый</t>
  </si>
  <si>
    <t>Allium giganteum</t>
  </si>
  <si>
    <t>Аллиум/Лук/Черемша гигантский</t>
  </si>
  <si>
    <t>Allium obliquum</t>
  </si>
  <si>
    <t>Аллиум/Лук/Черемша косой</t>
  </si>
  <si>
    <t>Allium carinatum subsp. Pulchellum</t>
  </si>
  <si>
    <t>Аллиум/Лук/Черемша килеватый хорошенький</t>
  </si>
  <si>
    <t>Allium hybrida</t>
  </si>
  <si>
    <t>Аллиум/Лук/Черемша гибридный</t>
  </si>
  <si>
    <t>Millenium</t>
  </si>
  <si>
    <t>Pulchellum</t>
  </si>
  <si>
    <t>Аллиум/Лук/Черемша каратавский</t>
  </si>
  <si>
    <t>Anemone nemorosa</t>
  </si>
  <si>
    <t>Анемона дубравная</t>
  </si>
  <si>
    <t>Admiral</t>
  </si>
  <si>
    <t>Anemone nomorosa</t>
  </si>
  <si>
    <t>Charmer</t>
  </si>
  <si>
    <t>Governor</t>
  </si>
  <si>
    <t>Lord Lieutenant</t>
  </si>
  <si>
    <t>Mistral Bordeaux</t>
  </si>
  <si>
    <t>Mistral Edge Bianco</t>
  </si>
  <si>
    <t>Mistral Edge Rosa</t>
  </si>
  <si>
    <t>Mistral Magenta</t>
  </si>
  <si>
    <t>Mistral Plus Azzurro</t>
  </si>
  <si>
    <t>Mistral Plus Blu</t>
  </si>
  <si>
    <t>Mistral Plus Fucsia</t>
  </si>
  <si>
    <t>Mistral Plus Panda</t>
  </si>
  <si>
    <t>Mistral Plus Rarity</t>
  </si>
  <si>
    <t>Mistral Plus Rosso</t>
  </si>
  <si>
    <t>Mistral Rosa Chiaro</t>
  </si>
  <si>
    <t>Mistral Tigre</t>
  </si>
  <si>
    <t>Mistral Tigre Wine</t>
  </si>
  <si>
    <t>Arum vulgaris</t>
  </si>
  <si>
    <t>Аронник обыкновенный</t>
  </si>
  <si>
    <t>Sauratum venosum</t>
  </si>
  <si>
    <t>Hyacint Mixed</t>
  </si>
  <si>
    <t>Aiolos</t>
  </si>
  <si>
    <t>Ben Nevis</t>
  </si>
  <si>
    <t>Blue Trophy</t>
  </si>
  <si>
    <t>Hyacint orientalis</t>
  </si>
  <si>
    <t>Hollyhock</t>
  </si>
  <si>
    <t>King Codro</t>
  </si>
  <si>
    <t>Purple Star</t>
  </si>
  <si>
    <t>Gladiolus</t>
  </si>
  <si>
    <t>Гладиолус</t>
  </si>
  <si>
    <t>Communis Ssp Byzantinus</t>
  </si>
  <si>
    <t>Зантедеския/Калла</t>
  </si>
  <si>
    <t>Alida</t>
  </si>
  <si>
    <t>Calochortus luteus</t>
  </si>
  <si>
    <t>Калохортус желтый</t>
  </si>
  <si>
    <t>Camassia quamash</t>
  </si>
  <si>
    <t>Камассия Квамаш</t>
  </si>
  <si>
    <t>Кандык туолумнийский</t>
  </si>
  <si>
    <t>Erythronium dens-canis</t>
  </si>
  <si>
    <t>Oxalis versicolor</t>
  </si>
  <si>
    <t>Oxalis deppei</t>
  </si>
  <si>
    <t>Crocus tommasinianus</t>
  </si>
  <si>
    <t>Крокус Томазини</t>
  </si>
  <si>
    <t>Albus</t>
  </si>
  <si>
    <t>Crocus speciosus</t>
  </si>
  <si>
    <t>Крокус прекрасный</t>
  </si>
  <si>
    <t>Crocus species</t>
  </si>
  <si>
    <t>Crocus mix</t>
  </si>
  <si>
    <t>Крокус смесь</t>
  </si>
  <si>
    <t>MIX Amsterdam Morning</t>
  </si>
  <si>
    <t>MIX Pink Carpet</t>
  </si>
  <si>
    <t>MIX Snow Flake</t>
  </si>
  <si>
    <t>Crocus Mixed</t>
  </si>
  <si>
    <t>Крокус</t>
  </si>
  <si>
    <t>Mixture</t>
  </si>
  <si>
    <t>Allium cowanii</t>
  </si>
  <si>
    <t>Лук декоративный Ковани</t>
  </si>
  <si>
    <t>Allium roseum</t>
  </si>
  <si>
    <t>Лук декоративный розовый</t>
  </si>
  <si>
    <t>Allium aflatunense</t>
  </si>
  <si>
    <t>Лук декоративный афлатунский</t>
  </si>
  <si>
    <t>Лук декоративный голубой</t>
  </si>
  <si>
    <t>Magic</t>
  </si>
  <si>
    <t>Allium carolinianum</t>
  </si>
  <si>
    <t>Лук декоративный каролинский</t>
  </si>
  <si>
    <t>Blue Ocean</t>
  </si>
  <si>
    <t>Butterfly MIX</t>
  </si>
  <si>
    <t>California</t>
  </si>
  <si>
    <t>Champagne</t>
  </si>
  <si>
    <t>Dancing Moonlight</t>
  </si>
  <si>
    <t>Elka</t>
  </si>
  <si>
    <t>Fragrant Jewel</t>
  </si>
  <si>
    <t>Hunter Morn</t>
  </si>
  <si>
    <t>Moonlight Sensation</t>
  </si>
  <si>
    <t>Mr. Vain</t>
  </si>
  <si>
    <t>My story</t>
  </si>
  <si>
    <t>Petrel</t>
  </si>
  <si>
    <t>Polar Hunter</t>
  </si>
  <si>
    <t>Pre Party</t>
  </si>
  <si>
    <t>Professor Einstein</t>
  </si>
  <si>
    <t>Prom Dance</t>
  </si>
  <si>
    <t>Tael</t>
  </si>
  <si>
    <t>Tamara</t>
  </si>
  <si>
    <t>Narcissus miscellaneous</t>
  </si>
  <si>
    <t>Нарцисс прочие</t>
  </si>
  <si>
    <t>Waltz</t>
  </si>
  <si>
    <t>Zinzi</t>
  </si>
  <si>
    <t>Beluga</t>
  </si>
  <si>
    <t>S. Arnott=Sam Arnott</t>
  </si>
  <si>
    <t>Snow Fox</t>
  </si>
  <si>
    <t>Пролеска Туберген</t>
  </si>
  <si>
    <t>Ornithogalum umbellatum</t>
  </si>
  <si>
    <t>Ornithogalum dubium</t>
  </si>
  <si>
    <t>Птицемлечник/Орнитолагум Дубиум</t>
  </si>
  <si>
    <t>Ранункулюс элегантный</t>
  </si>
  <si>
    <t>Salmone</t>
  </si>
  <si>
    <t>Fritillaria michailovsky</t>
  </si>
  <si>
    <t>Рябчик Михайловский</t>
  </si>
  <si>
    <t>Garland Star</t>
  </si>
  <si>
    <t>Рябчик бледноцветковый</t>
  </si>
  <si>
    <t>Fritillaria assyriaca</t>
  </si>
  <si>
    <t>Рябчик ассирийский</t>
  </si>
  <si>
    <t>Mix</t>
  </si>
  <si>
    <t>Смесь</t>
  </si>
  <si>
    <t>MIX (Narcissus/Anemone)</t>
  </si>
  <si>
    <t>Смесь (Нарцисс/Анемона)</t>
  </si>
  <si>
    <t>MIX Spring Lover</t>
  </si>
  <si>
    <t>MIX (Narcissus/Hyacinthus)</t>
  </si>
  <si>
    <t>Смесь (Нарцисс/Гиацинт)</t>
  </si>
  <si>
    <t>MIX Smaland</t>
  </si>
  <si>
    <t>MIX (Tulipa/Hyacinthus)</t>
  </si>
  <si>
    <t>Смесь (Тюльан/Гиацинт)</t>
  </si>
  <si>
    <t>MIX Saphire</t>
  </si>
  <si>
    <t>MIX (Tulipa/Allium)</t>
  </si>
  <si>
    <t>Смесь (Тюльпан/Аллиум)</t>
  </si>
  <si>
    <t>MIX Vigilanti</t>
  </si>
  <si>
    <t>MIX (Tulipa/Anemone/Frittilaria/Muscari)</t>
  </si>
  <si>
    <t>Смесь (Тюльпан/Анемона/Рябчик/Мускари)</t>
  </si>
  <si>
    <t>MIX Flower Carpet</t>
  </si>
  <si>
    <t>MIX (Tulipa/Hyacinthus/Crocus)</t>
  </si>
  <si>
    <t>Смесь (Тюльпан/Гиацинт/Крокус)</t>
  </si>
  <si>
    <t>MIX Sea Breeze</t>
  </si>
  <si>
    <t>MIX (Tulipa/Camassia)</t>
  </si>
  <si>
    <t>Смесь (Тюльпан/Камассия)</t>
  </si>
  <si>
    <t>MIX Heart of Spring</t>
  </si>
  <si>
    <t>MIX (Tulipa/Crocus)</t>
  </si>
  <si>
    <t>Смесь (Тюльпан/Крокус)</t>
  </si>
  <si>
    <t>MIX Early Sunset</t>
  </si>
  <si>
    <t>MIX Pinokkio</t>
  </si>
  <si>
    <t>MIX (Tulipa/Muscari)</t>
  </si>
  <si>
    <t>Смесь (Тюльпан/Мускари)</t>
  </si>
  <si>
    <t>MIX Blue Eyes</t>
  </si>
  <si>
    <t>MIX Sky Wings</t>
  </si>
  <si>
    <t>Fairy tail</t>
  </si>
  <si>
    <t>MIX Contraste</t>
  </si>
  <si>
    <t>MIX Early Spring</t>
  </si>
  <si>
    <t>MIX Happy Duo</t>
  </si>
  <si>
    <t>MIX Pink Crown</t>
  </si>
  <si>
    <t>MIX Silver strong</t>
  </si>
  <si>
    <t>MIX Sweetness</t>
  </si>
  <si>
    <t>MIX Tillsammans</t>
  </si>
  <si>
    <t>MIX (Tulipa/Narcissus/Hyacinthus/Fritillaria)</t>
  </si>
  <si>
    <t>Смесь (Тюльпан/Нарцисс/Гиацинт/Рябчик)</t>
  </si>
  <si>
    <t>MIX Dutch Masters</t>
  </si>
  <si>
    <t>MIX (Tulipa/Hyacinthus/Muscari)</t>
  </si>
  <si>
    <t>Смесь (Тюльпан/Нарцисс/Мускари)</t>
  </si>
  <si>
    <t>MIX Creation</t>
  </si>
  <si>
    <t>MIX (Tulipa/Narcissus/Muscari)</t>
  </si>
  <si>
    <t>MIX Way of Life</t>
  </si>
  <si>
    <t>MIX (Tulipa/Narcissus/Fritillaria)</t>
  </si>
  <si>
    <t>Смесь (Тюльпан/Нарцисс/Рябчик)</t>
  </si>
  <si>
    <t>MIX Flower Maxima</t>
  </si>
  <si>
    <t>MIX (Tulipa/Narcissus/Fritillaria/Allium)</t>
  </si>
  <si>
    <t>Смесь (Тюльпан/Нарцисс/Рябчик/Лук декоративный)</t>
  </si>
  <si>
    <t>MIX Out of Space</t>
  </si>
  <si>
    <t>MIX (Tulipa/Fritillaria)</t>
  </si>
  <si>
    <t>Смесь (Тюльпан/Рябчик)</t>
  </si>
  <si>
    <t>MIX Heart Beat</t>
  </si>
  <si>
    <t>MIX Kiss of Spring</t>
  </si>
  <si>
    <t>Tulipa clusiana var chrysantha</t>
  </si>
  <si>
    <t>Тюльпан Клузиуса хризанта</t>
  </si>
  <si>
    <t>Ad rem Parrot</t>
  </si>
  <si>
    <t>Apricot Parrot</t>
  </si>
  <si>
    <t>Avant Garde</t>
  </si>
  <si>
    <t>Beach Berry</t>
  </si>
  <si>
    <t>Beauty of Leo</t>
  </si>
  <si>
    <t>Brest</t>
  </si>
  <si>
    <t>Calgary Flame</t>
  </si>
  <si>
    <t>Callahan</t>
  </si>
  <si>
    <t>Tulips Mixed</t>
  </si>
  <si>
    <t>Тюльпан Микс</t>
  </si>
  <si>
    <t>Crown Garden</t>
  </si>
  <si>
    <t>Cummins</t>
  </si>
  <si>
    <t>Cynthia</t>
  </si>
  <si>
    <t>Deep Purple Rock</t>
  </si>
  <si>
    <t>Diamonds Libreto</t>
  </si>
  <si>
    <t>Tulips double late</t>
  </si>
  <si>
    <t>Flaming Spring Green</t>
  </si>
  <si>
    <t>Flying Carpet</t>
  </si>
  <si>
    <t>Gluck</t>
  </si>
  <si>
    <t>Gudoshnik Double</t>
  </si>
  <si>
    <t>Hageri</t>
  </si>
  <si>
    <t>Hakuun</t>
  </si>
  <si>
    <t>Heartbeat</t>
  </si>
  <si>
    <t>Holland Chic</t>
  </si>
  <si>
    <t>Strawberry Cream</t>
  </si>
  <si>
    <t>Ice Wonder</t>
  </si>
  <si>
    <t>Jaap Groot</t>
  </si>
  <si>
    <t>Lady Jane</t>
  </si>
  <si>
    <t>Libretto Parrot</t>
  </si>
  <si>
    <t>Lorenzo</t>
  </si>
  <si>
    <t>Marina Ingman</t>
  </si>
  <si>
    <t>MIX Beauty King</t>
  </si>
  <si>
    <t>MIX Beauty of favourite</t>
  </si>
  <si>
    <t>MIX Black swan</t>
  </si>
  <si>
    <t>MIX Charmeur</t>
  </si>
  <si>
    <t>MIX Colorful Royalty</t>
  </si>
  <si>
    <t>MIX Colour Parade</t>
  </si>
  <si>
    <t>MIX Day at the park</t>
  </si>
  <si>
    <t>MIX Delight</t>
  </si>
  <si>
    <t>MIX El Nino</t>
  </si>
  <si>
    <t>MIX Flowerup</t>
  </si>
  <si>
    <t>MIX Garden Feeling</t>
  </si>
  <si>
    <t>MIX Happy parade</t>
  </si>
  <si>
    <t>MIX King Shirly</t>
  </si>
  <si>
    <t>MIX Love Life</t>
  </si>
  <si>
    <t>MIX Lucky Red</t>
  </si>
  <si>
    <t>MIX Morges</t>
  </si>
  <si>
    <t>MIX Nature</t>
  </si>
  <si>
    <t>MIX Next Year</t>
  </si>
  <si>
    <t>MIX Orange Wonder</t>
  </si>
  <si>
    <t>MIX Pride</t>
  </si>
  <si>
    <t>MIX Prinses</t>
  </si>
  <si>
    <t>MIX Purple in White</t>
  </si>
  <si>
    <t>MIX Renown</t>
  </si>
  <si>
    <t>MIX Special</t>
  </si>
  <si>
    <t>MIX Stripes on Fire</t>
  </si>
  <si>
    <t>MIX Valentine</t>
  </si>
  <si>
    <t>MIX Victory</t>
  </si>
  <si>
    <t>MIX Violet beauty</t>
  </si>
  <si>
    <t>MIX White Love</t>
  </si>
  <si>
    <t>MIX Zombie</t>
  </si>
  <si>
    <t>Noordeinde</t>
  </si>
  <si>
    <t>Orange Brilliant</t>
  </si>
  <si>
    <t>Picture</t>
  </si>
  <si>
    <t>Pink Blues</t>
  </si>
  <si>
    <t>Pink Panter</t>
  </si>
  <si>
    <t>Pink Sound</t>
  </si>
  <si>
    <t>Preastans Fusilier</t>
  </si>
  <si>
    <t>Prinses Irene</t>
  </si>
  <si>
    <t>Professor Rontgen</t>
  </si>
  <si>
    <t>Pulchella Alba Maculata Coerulea</t>
  </si>
  <si>
    <t>Robbedoes</t>
  </si>
  <si>
    <t>Royal Pride</t>
  </si>
  <si>
    <t>San Luiz</t>
  </si>
  <si>
    <t>Shell</t>
  </si>
  <si>
    <t>Sky Colour</t>
  </si>
  <si>
    <t>Susanna</t>
  </si>
  <si>
    <t>Sweet Sixteen</t>
  </si>
  <si>
    <t>Tubergens Gem</t>
  </si>
  <si>
    <t>White Liberstar</t>
  </si>
  <si>
    <t>Wonders</t>
  </si>
  <si>
    <t>Yellow Crown</t>
  </si>
  <si>
    <t>Rosy Queen</t>
  </si>
  <si>
    <t>Chionodoxa sardensis</t>
  </si>
  <si>
    <t>Corydalis solida</t>
  </si>
  <si>
    <t>Cyclamen coum</t>
  </si>
  <si>
    <t>Цикламен косский</t>
  </si>
  <si>
    <t>Штернбергия</t>
  </si>
  <si>
    <t>Эремурус Бунге</t>
  </si>
  <si>
    <t>Эремурус изабелловый</t>
  </si>
  <si>
    <t>Эремурус в ассортименте</t>
  </si>
  <si>
    <t>Эремурус гималайский</t>
  </si>
  <si>
    <t>Эремурус робустус</t>
  </si>
  <si>
    <t>Eremurus</t>
  </si>
  <si>
    <t>Эремурус</t>
  </si>
  <si>
    <t>Eremurus isabellinus</t>
  </si>
  <si>
    <t>Эремурус молочноцветковый</t>
  </si>
  <si>
    <t>2-3</t>
  </si>
  <si>
    <t>12/+   24/+</t>
  </si>
  <si>
    <t>12/+   24/+   8/9</t>
  </si>
  <si>
    <t>12/+   8/9</t>
  </si>
  <si>
    <t>12/14   15/16</t>
  </si>
  <si>
    <t>15/16   12/+</t>
  </si>
  <si>
    <t>14/16   12/14</t>
  </si>
  <si>
    <t>5/6   24/+   8/9   12/+</t>
  </si>
  <si>
    <t>15/16   12/+   8/9</t>
  </si>
  <si>
    <t>12/+   12/14</t>
  </si>
  <si>
    <t>12/+   24/+   12/14   15/16</t>
  </si>
  <si>
    <t>12/+   12/14   8/9</t>
  </si>
  <si>
    <t>12/+   24/+   12/14</t>
  </si>
  <si>
    <t>12/+   24/+   12/14   12/16</t>
  </si>
  <si>
    <t>51671</t>
  </si>
  <si>
    <t>с условиями работы ознакомлен и принимаю их</t>
  </si>
  <si>
    <t>не выбрано</t>
  </si>
  <si>
    <t>← Выберите период отгрузки</t>
  </si>
  <si>
    <r>
      <t>Apple Blossom</t>
    </r>
    <r>
      <rPr>
        <b/>
        <sz val="10"/>
        <color rgb="FFFF0000"/>
        <rFont val="Arial"/>
        <family val="2"/>
        <charset val="204"/>
      </rPr>
      <t xml:space="preserve"> </t>
    </r>
    <r>
      <rPr>
        <b/>
        <i/>
        <sz val="10"/>
        <color rgb="FFFF0000"/>
        <rFont val="Arial"/>
        <family val="2"/>
        <charset val="204"/>
      </rPr>
      <t>41 нед. выдачи</t>
    </r>
  </si>
  <si>
    <r>
      <t xml:space="preserve">Benfica </t>
    </r>
    <r>
      <rPr>
        <b/>
        <i/>
        <sz val="10"/>
        <color rgb="FFFF0000"/>
        <rFont val="Arial"/>
        <family val="2"/>
        <charset val="204"/>
      </rPr>
      <t>41 нед. выдачи</t>
    </r>
  </si>
  <si>
    <r>
      <t xml:space="preserve">Cherry Nymph </t>
    </r>
    <r>
      <rPr>
        <b/>
        <i/>
        <sz val="10"/>
        <color rgb="FFFF0000"/>
        <rFont val="Arial"/>
        <family val="2"/>
        <charset val="204"/>
      </rPr>
      <t>41 нед. выдачи</t>
    </r>
  </si>
  <si>
    <r>
      <t xml:space="preserve">Christmas Gift </t>
    </r>
    <r>
      <rPr>
        <b/>
        <i/>
        <sz val="10"/>
        <color rgb="FFFF0000"/>
        <rFont val="Arial"/>
        <family val="2"/>
        <charset val="204"/>
      </rPr>
      <t>41 нед. выдачи</t>
    </r>
  </si>
  <si>
    <r>
      <t>Clown</t>
    </r>
    <r>
      <rPr>
        <b/>
        <i/>
        <sz val="10"/>
        <color rgb="FFFF0000"/>
        <rFont val="Arial"/>
        <family val="2"/>
        <charset val="204"/>
      </rPr>
      <t xml:space="preserve"> 41 нед. выдачи</t>
    </r>
  </si>
  <si>
    <r>
      <t xml:space="preserve">Dancing Queen </t>
    </r>
    <r>
      <rPr>
        <b/>
        <i/>
        <sz val="10"/>
        <color rgb="FFFF0000"/>
        <rFont val="Arial"/>
        <family val="2"/>
        <charset val="204"/>
      </rPr>
      <t>41 нед. выдачи</t>
    </r>
  </si>
  <si>
    <r>
      <t xml:space="preserve">Exposure </t>
    </r>
    <r>
      <rPr>
        <b/>
        <i/>
        <sz val="10"/>
        <color rgb="FFFF0000"/>
        <rFont val="Arial"/>
        <family val="2"/>
        <charset val="204"/>
      </rPr>
      <t>41 нед. выдачи</t>
    </r>
  </si>
  <si>
    <r>
      <t>Gervase</t>
    </r>
    <r>
      <rPr>
        <b/>
        <i/>
        <sz val="10"/>
        <color rgb="FFFF0000"/>
        <rFont val="Arial"/>
        <family val="2"/>
        <charset val="204"/>
      </rPr>
      <t xml:space="preserve"> 41 нед. выдачи</t>
    </r>
  </si>
  <si>
    <r>
      <t>Magical Touch</t>
    </r>
    <r>
      <rPr>
        <b/>
        <i/>
        <sz val="10"/>
        <color rgb="FFFF0000"/>
        <rFont val="Arial"/>
        <family val="2"/>
        <charset val="204"/>
      </rPr>
      <t xml:space="preserve"> 41 нед. выдачи</t>
    </r>
  </si>
  <si>
    <r>
      <t xml:space="preserve">Nymph </t>
    </r>
    <r>
      <rPr>
        <b/>
        <i/>
        <sz val="10"/>
        <color rgb="FFFF0000"/>
        <rFont val="Arial"/>
        <family val="2"/>
        <charset val="204"/>
      </rPr>
      <t>41 нед. выдачи</t>
    </r>
  </si>
  <si>
    <r>
      <t xml:space="preserve">Picotee </t>
    </r>
    <r>
      <rPr>
        <b/>
        <i/>
        <sz val="10"/>
        <color rgb="FFFF0000"/>
        <rFont val="Arial"/>
        <family val="2"/>
        <charset val="204"/>
      </rPr>
      <t>41 нед. выдачи</t>
    </r>
  </si>
  <si>
    <r>
      <t>Red Lion</t>
    </r>
    <r>
      <rPr>
        <b/>
        <i/>
        <sz val="10"/>
        <color rgb="FFFF0000"/>
        <rFont val="Arial"/>
        <family val="2"/>
        <charset val="204"/>
      </rPr>
      <t xml:space="preserve"> 41 нед. выдачи</t>
    </r>
  </si>
  <si>
    <r>
      <t>Terra Cotta star</t>
    </r>
    <r>
      <rPr>
        <b/>
        <i/>
        <sz val="10"/>
        <color rgb="FFFF0000"/>
        <rFont val="Arial"/>
        <family val="2"/>
        <charset val="204"/>
      </rPr>
      <t xml:space="preserve"> 41 нед. выдачи</t>
    </r>
  </si>
  <si>
    <r>
      <t>White Nymph</t>
    </r>
    <r>
      <rPr>
        <b/>
        <i/>
        <sz val="10"/>
        <color rgb="FFFF0000"/>
        <rFont val="Arial"/>
        <family val="2"/>
        <charset val="204"/>
      </rPr>
      <t xml:space="preserve"> 41 нед. выдачи</t>
    </r>
  </si>
  <si>
    <t xml:space="preserve">Луковичные в упаковках, шоубоксах и для ландшафта: осень 2026         </t>
  </si>
  <si>
    <t xml:space="preserve">Перед оформлением заказа, пожалуйста, ознакомьтесь с условиями работы и подтвердите своё согласие с ними:               </t>
  </si>
  <si>
    <r>
      <t xml:space="preserve">   </t>
    </r>
    <r>
      <rPr>
        <b/>
        <i/>
        <sz val="18"/>
        <color rgb="FF005400"/>
        <rFont val="Segoe Print"/>
        <charset val="204"/>
      </rPr>
      <t xml:space="preserve">Политика в отношении обработки и защиты персональных данных </t>
    </r>
  </si>
  <si>
    <t xml:space="preserve">Настоящим Покупатель подтверждает, что до направления заявки или совершения оплаты он в полном объёме ознакомился с Политикой в отношении обработки и защиты персональных данных Оператора, размещённой по адресу https://plantmarket.ru/politika-konfidentsialnosti/, а также с формой Согласия на обработку персональных данных, размещённой по адресу https://plantmarket.ru/soglasie-na-obrabotku-pdn.
Направление заявки или совершение оплаты по настоящему прайс-листу является конклюдентным действием, выражающим свободное, конкретное, информированное, сознательное и однозначное согласие Покупателя на обработку его персональных данных на условиях, указанных в форме Согласия. Покупатель осознаёт объём, цели, способы обработки и правовые последствия дачи согласия
</t>
  </si>
  <si>
    <t>Ящики (ландшафт)</t>
  </si>
  <si>
    <t>Общий минимальный заказ: 400 €</t>
  </si>
  <si>
    <t>Производство: Европа</t>
  </si>
  <si>
    <r>
      <t xml:space="preserve">                                 </t>
    </r>
    <r>
      <rPr>
        <b/>
        <sz val="10"/>
        <color theme="1"/>
        <rFont val="Arial"/>
        <family val="2"/>
        <charset val="204"/>
      </rPr>
      <t xml:space="preserve"> 41 неделя 2026 (05.10.26-09.10.26) - приём заказов до 01.09.26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</si>
</sst>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 #,##0.00\ &quot;₽&quot;_-;\-* #,##0.00\ &quot;₽&quot;_-;_-* &quot;-&quot;??\ &quot;₽&quot;_-;_-@_-"/>
    <numFmt numFmtId="164" formatCode="_-* #,##0.00\ [$€-1]_-;\-* #,##0.00\ [$€-1]_-;_-* &quot;-&quot;??\ [$€-1]_-;_-@_-"/>
    <numFmt numFmtId="165" formatCode="#,##0.00\ [$€-1]"/>
  </numFmts>
  <fonts count="76">
    <font>
      <sz val="11"/>
      <color theme="1"/>
      <name val="Calibri"/>
      <family val="2"/>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u/>
      <sz val="11"/>
      <color theme="10"/>
      <name val="Calibri"/>
      <family val="2"/>
      <charset val="204"/>
      <scheme val="minor"/>
    </font>
    <font>
      <sz val="11"/>
      <color theme="1"/>
      <name val="Calibri"/>
      <family val="2"/>
      <scheme val="minor"/>
    </font>
    <font>
      <b/>
      <sz val="10"/>
      <color rgb="FFFF0000"/>
      <name val="Arial"/>
      <family val="2"/>
    </font>
    <font>
      <b/>
      <u/>
      <sz val="10"/>
      <color theme="1"/>
      <name val="Arial"/>
      <family val="2"/>
    </font>
    <font>
      <sz val="10"/>
      <color theme="1"/>
      <name val="Arial"/>
      <family val="2"/>
    </font>
    <font>
      <b/>
      <sz val="10"/>
      <name val="Arial"/>
      <family val="2"/>
      <charset val="204"/>
    </font>
    <font>
      <sz val="10"/>
      <color rgb="FFFF0000"/>
      <name val="Arial"/>
      <family val="2"/>
    </font>
    <font>
      <b/>
      <sz val="20"/>
      <color theme="1"/>
      <name val="Arial"/>
      <family val="2"/>
      <charset val="204"/>
    </font>
    <font>
      <b/>
      <sz val="11"/>
      <name val="Calibri"/>
      <family val="2"/>
      <charset val="204"/>
      <scheme val="minor"/>
    </font>
    <font>
      <sz val="22"/>
      <color theme="1"/>
      <name val="Arial"/>
      <family val="2"/>
      <charset val="204"/>
    </font>
    <font>
      <u/>
      <sz val="11"/>
      <color theme="10"/>
      <name val="Calibri"/>
      <family val="2"/>
      <scheme val="minor"/>
    </font>
    <font>
      <b/>
      <u/>
      <sz val="11"/>
      <color rgb="FFFF0000"/>
      <name val="Calibri"/>
      <family val="2"/>
      <charset val="204"/>
      <scheme val="minor"/>
    </font>
    <font>
      <sz val="11"/>
      <color theme="1"/>
      <name val="Arial"/>
      <family val="2"/>
    </font>
    <font>
      <b/>
      <u/>
      <sz val="11"/>
      <color theme="10"/>
      <name val="Calibri"/>
      <family val="2"/>
      <charset val="204"/>
      <scheme val="minor"/>
    </font>
    <font>
      <b/>
      <u/>
      <sz val="10"/>
      <name val="Arial"/>
      <family val="2"/>
      <charset val="204"/>
    </font>
    <font>
      <u/>
      <sz val="16"/>
      <color theme="10"/>
      <name val="Arial"/>
      <family val="2"/>
      <charset val="204"/>
    </font>
    <font>
      <b/>
      <sz val="10"/>
      <color theme="1"/>
      <name val="Arial"/>
      <family val="2"/>
      <charset val="204"/>
    </font>
    <font>
      <sz val="10"/>
      <name val="Arial"/>
      <family val="2"/>
      <charset val="204"/>
    </font>
    <font>
      <b/>
      <u/>
      <sz val="10"/>
      <color rgb="FFFF0000"/>
      <name val="Arial"/>
      <family val="2"/>
      <charset val="204"/>
    </font>
    <font>
      <sz val="11"/>
      <name val="Arial"/>
      <family val="2"/>
      <charset val="204"/>
    </font>
    <font>
      <sz val="10"/>
      <color theme="1"/>
      <name val="Arial"/>
      <family val="2"/>
      <charset val="204"/>
    </font>
    <font>
      <sz val="10"/>
      <color rgb="FFFF0000"/>
      <name val="Arial"/>
      <family val="2"/>
      <charset val="204"/>
    </font>
    <font>
      <b/>
      <sz val="11"/>
      <color theme="1"/>
      <name val="Arial"/>
      <family val="2"/>
    </font>
    <font>
      <sz val="10"/>
      <name val="Courier"/>
      <family val="1"/>
    </font>
    <font>
      <sz val="10"/>
      <color indexed="8"/>
      <name val="Arial"/>
      <family val="2"/>
      <charset val="204"/>
    </font>
    <font>
      <b/>
      <sz val="10"/>
      <color indexed="8"/>
      <name val="Arial"/>
      <family val="2"/>
      <charset val="204"/>
    </font>
    <font>
      <sz val="10"/>
      <name val="Arial"/>
      <family val="2"/>
    </font>
    <font>
      <sz val="10"/>
      <color theme="0"/>
      <name val="Arial"/>
      <family val="2"/>
    </font>
    <font>
      <b/>
      <sz val="11"/>
      <color theme="9" tint="-0.499984740745262"/>
      <name val="Arial"/>
      <family val="2"/>
    </font>
    <font>
      <i/>
      <sz val="10"/>
      <name val="Arial"/>
      <family val="2"/>
    </font>
    <font>
      <b/>
      <sz val="11"/>
      <name val="Arial"/>
      <family val="2"/>
      <charset val="204"/>
    </font>
    <font>
      <b/>
      <sz val="11"/>
      <color rgb="FFFF0000"/>
      <name val="Arial"/>
      <family val="2"/>
      <charset val="204"/>
    </font>
    <font>
      <b/>
      <sz val="11"/>
      <color theme="1"/>
      <name val="Arial"/>
      <family val="2"/>
      <charset val="204"/>
    </font>
    <font>
      <b/>
      <sz val="11"/>
      <color theme="0"/>
      <name val="Arial"/>
      <family val="2"/>
    </font>
    <font>
      <b/>
      <u/>
      <sz val="16"/>
      <color theme="9" tint="-0.499984740745262"/>
      <name val="Calibri"/>
      <family val="2"/>
      <charset val="204"/>
      <scheme val="minor"/>
    </font>
    <font>
      <u/>
      <sz val="14"/>
      <color rgb="FF43672B"/>
      <name val="Arial"/>
      <family val="2"/>
      <charset val="204"/>
    </font>
    <font>
      <b/>
      <sz val="10"/>
      <color rgb="FF0070C0"/>
      <name val="Arial"/>
      <family val="2"/>
      <charset val="204"/>
    </font>
    <font>
      <sz val="11"/>
      <color rgb="FFFF0000"/>
      <name val="Calibri"/>
      <family val="2"/>
      <scheme val="minor"/>
    </font>
    <font>
      <sz val="10"/>
      <color theme="6" tint="0.79998168889431442"/>
      <name val="Arial"/>
      <family val="2"/>
      <charset val="204"/>
    </font>
    <font>
      <b/>
      <sz val="16"/>
      <color indexed="8"/>
      <name val="Arial"/>
      <family val="2"/>
      <charset val="204"/>
    </font>
    <font>
      <b/>
      <sz val="10"/>
      <name val="Arial"/>
      <family val="2"/>
    </font>
    <font>
      <b/>
      <sz val="10"/>
      <color theme="1"/>
      <name val="Arial"/>
      <family val="2"/>
    </font>
    <font>
      <b/>
      <i/>
      <sz val="10"/>
      <color rgb="FFFF0000"/>
      <name val="Arial"/>
      <family val="2"/>
      <charset val="204"/>
    </font>
    <font>
      <i/>
      <sz val="10"/>
      <color theme="1"/>
      <name val="Arial"/>
      <family val="2"/>
      <charset val="204"/>
    </font>
    <font>
      <i/>
      <sz val="10"/>
      <name val="Arial"/>
      <family val="2"/>
      <charset val="204"/>
    </font>
    <font>
      <i/>
      <sz val="9"/>
      <color rgb="FF545454"/>
      <name val="Calibri"/>
      <family val="2"/>
      <charset val="204"/>
      <scheme val="minor"/>
    </font>
    <font>
      <i/>
      <sz val="9"/>
      <color theme="1"/>
      <name val="Calibri"/>
      <family val="2"/>
      <charset val="204"/>
      <scheme val="minor"/>
    </font>
    <font>
      <sz val="9"/>
      <color theme="1"/>
      <name val="Calibri"/>
      <family val="2"/>
      <charset val="204"/>
      <scheme val="minor"/>
    </font>
    <font>
      <b/>
      <i/>
      <sz val="14"/>
      <color rgb="FF336F3E"/>
      <name val="Algerian"/>
      <family val="5"/>
    </font>
    <font>
      <b/>
      <i/>
      <sz val="12"/>
      <color theme="1"/>
      <name val="Bahnschrift SemiLight SemiConde"/>
      <family val="2"/>
      <charset val="204"/>
    </font>
    <font>
      <b/>
      <sz val="12"/>
      <color theme="1"/>
      <name val="Bahnschrift SemiLight SemiConde"/>
      <family val="2"/>
      <charset val="204"/>
    </font>
    <font>
      <i/>
      <sz val="12"/>
      <color rgb="FF3A3A3A"/>
      <name val="Bahnschrift SemiLight SemiConde"/>
      <family val="2"/>
      <charset val="204"/>
    </font>
    <font>
      <i/>
      <u/>
      <sz val="12"/>
      <color rgb="FF3A3A3A"/>
      <name val="Bahnschrift SemiLight SemiConde"/>
      <family val="2"/>
      <charset val="204"/>
    </font>
    <font>
      <i/>
      <u/>
      <sz val="11"/>
      <color rgb="FF3A3A3A"/>
      <name val="Calibri"/>
      <family val="2"/>
      <charset val="204"/>
      <scheme val="minor"/>
    </font>
    <font>
      <i/>
      <sz val="11"/>
      <color rgb="FF3A3A3A"/>
      <name val="Calibri"/>
      <family val="2"/>
      <charset val="204"/>
      <scheme val="minor"/>
    </font>
    <font>
      <sz val="11"/>
      <color rgb="FF3A3A3A"/>
      <name val="Calibri"/>
      <family val="2"/>
      <charset val="204"/>
      <scheme val="minor"/>
    </font>
    <font>
      <i/>
      <sz val="11"/>
      <color rgb="FF3A3A3A"/>
      <name val="Bahnschrift SemiLight SemiConde"/>
      <family val="2"/>
      <charset val="204"/>
    </font>
    <font>
      <i/>
      <sz val="11"/>
      <color rgb="FF3A3A3A"/>
      <name val="Calibri"/>
      <family val="2"/>
      <charset val="204"/>
    </font>
    <font>
      <sz val="11"/>
      <color rgb="FF3A3A3A"/>
      <name val="Arial"/>
      <family val="2"/>
      <charset val="204"/>
    </font>
    <font>
      <i/>
      <sz val="11"/>
      <color theme="1"/>
      <name val="Calibri"/>
      <family val="2"/>
      <charset val="204"/>
      <scheme val="minor"/>
    </font>
    <font>
      <b/>
      <i/>
      <sz val="11"/>
      <color rgb="FF3A3A3A"/>
      <name val="Bahnschrift SemiLight SemiConde"/>
      <family val="2"/>
      <charset val="204"/>
    </font>
    <font>
      <sz val="8"/>
      <name val="Arial"/>
      <family val="2"/>
      <charset val="204"/>
    </font>
    <font>
      <sz val="10"/>
      <color rgb="FFE2EFDA"/>
      <name val="Arial"/>
      <family val="2"/>
    </font>
    <font>
      <sz val="8"/>
      <name val="Arial"/>
      <family val="2"/>
    </font>
    <font>
      <b/>
      <sz val="10"/>
      <color theme="1"/>
      <name val="Calibri"/>
      <family val="2"/>
      <charset val="204"/>
      <scheme val="minor"/>
    </font>
    <font>
      <b/>
      <sz val="10"/>
      <color rgb="FFFF0000"/>
      <name val="Arial"/>
      <family val="2"/>
      <charset val="204"/>
    </font>
    <font>
      <b/>
      <sz val="12"/>
      <color rgb="FFFF0000"/>
      <name val="Calibri"/>
      <family val="2"/>
      <charset val="204"/>
      <scheme val="minor"/>
    </font>
    <font>
      <sz val="11"/>
      <color theme="0"/>
      <name val="Calibri"/>
      <family val="2"/>
      <scheme val="minor"/>
    </font>
    <font>
      <sz val="12"/>
      <color theme="1"/>
      <name val="Charcoal CY"/>
      <family val="2"/>
      <charset val="204"/>
    </font>
    <font>
      <b/>
      <sz val="10.5"/>
      <name val="Calibri"/>
      <family val="2"/>
      <charset val="204"/>
      <scheme val="minor"/>
    </font>
    <font>
      <b/>
      <i/>
      <sz val="18"/>
      <color theme="1"/>
      <name val="Calibri"/>
      <family val="2"/>
      <charset val="204"/>
      <scheme val="minor"/>
    </font>
    <font>
      <b/>
      <i/>
      <sz val="18"/>
      <color rgb="FF005400"/>
      <name val="Segoe Print"/>
      <charset val="204"/>
    </font>
  </fonts>
  <fills count="8">
    <fill>
      <patternFill patternType="none"/>
    </fill>
    <fill>
      <patternFill patternType="gray125"/>
    </fill>
    <fill>
      <patternFill patternType="solid">
        <fgColor theme="0"/>
        <bgColor indexed="64"/>
      </patternFill>
    </fill>
    <fill>
      <patternFill patternType="solid">
        <fgColor rgb="FFE2EFDA"/>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9" tint="0.79998168889431442"/>
        <bgColor indexed="64"/>
      </patternFill>
    </fill>
  </fills>
  <borders count="22">
    <border>
      <left/>
      <right/>
      <top/>
      <bottom/>
      <diagonal/>
    </border>
    <border>
      <left/>
      <right style="hair">
        <color auto="1"/>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style="thin">
        <color theme="0" tint="-0.249977111117893"/>
      </right>
      <top style="thin">
        <color theme="0" tint="-0.249977111117893"/>
      </top>
      <bottom style="thin">
        <color theme="0" tint="-0.24994659260841701"/>
      </bottom>
      <diagonal/>
    </border>
    <border>
      <left/>
      <right/>
      <top style="thin">
        <color theme="0" tint="-0.34998626667073579"/>
      </top>
      <bottom style="thin">
        <color theme="0" tint="-0.34998626667073579"/>
      </bottom>
      <diagonal/>
    </border>
    <border>
      <left/>
      <right/>
      <top style="thin">
        <color theme="0" tint="-0.24994659260841701"/>
      </top>
      <bottom/>
      <diagonal/>
    </border>
    <border>
      <left/>
      <right/>
      <top style="thin">
        <color theme="0" tint="-0.34998626667073579"/>
      </top>
      <bottom/>
      <diagonal/>
    </border>
    <border>
      <left style="thin">
        <color theme="0" tint="-0.249977111117893"/>
      </left>
      <right style="thin">
        <color theme="0" tint="-0.249977111117893"/>
      </right>
      <top/>
      <bottom style="thin">
        <color theme="0" tint="-0.249977111117893"/>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style="thin">
        <color theme="0" tint="-0.34998626667073579"/>
      </top>
      <bottom style="thin">
        <color theme="0" tint="-0.24994659260841701"/>
      </bottom>
      <diagonal/>
    </border>
    <border>
      <left style="thin">
        <color theme="0" tint="-0.249977111117893"/>
      </left>
      <right style="thin">
        <color theme="0" tint="-0.249977111117893"/>
      </right>
      <top/>
      <bottom/>
      <diagonal/>
    </border>
  </borders>
  <cellStyleXfs count="11">
    <xf numFmtId="0" fontId="0" fillId="0" borderId="0"/>
    <xf numFmtId="0" fontId="14" fillId="0" borderId="0" applyNumberFormat="0" applyFill="0" applyBorder="0" applyAlignment="0" applyProtection="0"/>
    <xf numFmtId="0" fontId="5" fillId="0" borderId="0"/>
    <xf numFmtId="0" fontId="4" fillId="0" borderId="0" applyNumberFormat="0" applyFill="0" applyBorder="0" applyAlignment="0" applyProtection="0"/>
    <xf numFmtId="0" fontId="27" fillId="0" borderId="0"/>
    <xf numFmtId="0" fontId="28" fillId="0" borderId="0">
      <alignment vertical="top"/>
    </xf>
    <xf numFmtId="0" fontId="2" fillId="0" borderId="0"/>
    <xf numFmtId="0" fontId="65" fillId="0" borderId="0"/>
    <xf numFmtId="0" fontId="67" fillId="0" borderId="0"/>
    <xf numFmtId="0" fontId="72" fillId="0" borderId="0"/>
    <xf numFmtId="0" fontId="1" fillId="0" borderId="0"/>
  </cellStyleXfs>
  <cellXfs count="241">
    <xf numFmtId="0" fontId="0" fillId="0" borderId="0" xfId="0"/>
    <xf numFmtId="1" fontId="6" fillId="2" borderId="0" xfId="0" applyNumberFormat="1" applyFont="1" applyFill="1" applyAlignment="1" applyProtection="1">
      <alignment horizontal="left"/>
      <protection locked="0"/>
    </xf>
    <xf numFmtId="0" fontId="7" fillId="2" borderId="0" xfId="0" applyFont="1" applyFill="1" applyAlignment="1" applyProtection="1">
      <alignment horizontal="left"/>
      <protection locked="0"/>
    </xf>
    <xf numFmtId="0" fontId="8" fillId="2" borderId="0" xfId="0" applyFont="1" applyFill="1" applyProtection="1">
      <protection locked="0"/>
    </xf>
    <xf numFmtId="0" fontId="8" fillId="2" borderId="0" xfId="0" applyFont="1" applyFill="1" applyAlignment="1" applyProtection="1">
      <alignment horizontal="center"/>
      <protection locked="0"/>
    </xf>
    <xf numFmtId="0" fontId="11" fillId="2" borderId="0" xfId="0" applyFont="1" applyFill="1" applyAlignment="1" applyProtection="1">
      <alignment vertical="center"/>
      <protection locked="0"/>
    </xf>
    <xf numFmtId="0" fontId="11" fillId="2" borderId="0" xfId="0" applyFont="1" applyFill="1" applyAlignment="1" applyProtection="1">
      <alignment horizontal="center" vertical="center"/>
      <protection locked="0"/>
    </xf>
    <xf numFmtId="0" fontId="12" fillId="2" borderId="0" xfId="0" applyFont="1" applyFill="1" applyAlignment="1" applyProtection="1">
      <alignment horizontal="center" vertical="center"/>
      <protection locked="0"/>
    </xf>
    <xf numFmtId="2" fontId="13" fillId="2" borderId="0" xfId="2" applyNumberFormat="1" applyFont="1" applyFill="1" applyAlignment="1" applyProtection="1">
      <alignment horizontal="center"/>
      <protection locked="0"/>
    </xf>
    <xf numFmtId="0" fontId="15" fillId="2" borderId="0" xfId="1" applyFont="1" applyFill="1" applyAlignment="1" applyProtection="1">
      <alignment horizontal="center" vertical="center"/>
      <protection locked="0"/>
    </xf>
    <xf numFmtId="0" fontId="16" fillId="2" borderId="0" xfId="2" applyFont="1" applyFill="1" applyAlignment="1" applyProtection="1">
      <alignment horizontal="center"/>
      <protection locked="0"/>
    </xf>
    <xf numFmtId="0" fontId="17" fillId="0" borderId="0" xfId="3" applyFont="1" applyAlignment="1" applyProtection="1">
      <alignment horizontal="left" vertical="top"/>
      <protection locked="0"/>
    </xf>
    <xf numFmtId="0" fontId="18" fillId="2" borderId="0" xfId="0" applyFont="1" applyFill="1" applyAlignment="1" applyProtection="1">
      <alignment horizontal="left"/>
      <protection locked="0"/>
    </xf>
    <xf numFmtId="0" fontId="19" fillId="2" borderId="0" xfId="1" applyFont="1" applyFill="1" applyBorder="1" applyAlignment="1" applyProtection="1">
      <alignment horizontal="center" vertical="center"/>
      <protection locked="0"/>
    </xf>
    <xf numFmtId="0" fontId="20" fillId="2" borderId="0" xfId="0" applyFont="1" applyFill="1" applyProtection="1">
      <protection locked="0"/>
    </xf>
    <xf numFmtId="0" fontId="21" fillId="2" borderId="0" xfId="0" applyFont="1" applyFill="1" applyAlignment="1" applyProtection="1">
      <alignment horizontal="left"/>
      <protection locked="0"/>
    </xf>
    <xf numFmtId="0" fontId="22" fillId="2" borderId="0" xfId="0" applyFont="1" applyFill="1" applyAlignment="1" applyProtection="1">
      <alignment horizontal="left"/>
      <protection locked="0"/>
    </xf>
    <xf numFmtId="0" fontId="21" fillId="2" borderId="0" xfId="0" applyFont="1" applyFill="1" applyAlignment="1" applyProtection="1">
      <alignment horizontal="left" vertical="center" indent="1"/>
      <protection locked="0"/>
    </xf>
    <xf numFmtId="0" fontId="8" fillId="2" borderId="0" xfId="0" applyFont="1" applyFill="1" applyAlignment="1" applyProtection="1">
      <alignment vertical="center"/>
      <protection locked="0"/>
    </xf>
    <xf numFmtId="0" fontId="23" fillId="2" borderId="0" xfId="0" applyFont="1" applyFill="1" applyAlignment="1" applyProtection="1">
      <alignment horizontal="left"/>
      <protection locked="0"/>
    </xf>
    <xf numFmtId="0" fontId="20" fillId="2" borderId="0" xfId="0" applyFont="1" applyFill="1" applyAlignment="1" applyProtection="1">
      <alignment horizontal="center"/>
      <protection locked="0"/>
    </xf>
    <xf numFmtId="0" fontId="9" fillId="2" borderId="0" xfId="0" applyFont="1" applyFill="1" applyAlignment="1" applyProtection="1">
      <alignment horizontal="left"/>
      <protection locked="0"/>
    </xf>
    <xf numFmtId="0" fontId="25" fillId="2" borderId="0" xfId="0" applyFont="1" applyFill="1" applyProtection="1">
      <protection locked="0"/>
    </xf>
    <xf numFmtId="0" fontId="26" fillId="2" borderId="0" xfId="0" applyFont="1" applyFill="1" applyAlignment="1" applyProtection="1">
      <alignment horizontal="center"/>
      <protection locked="0"/>
    </xf>
    <xf numFmtId="0" fontId="24" fillId="2" borderId="0" xfId="0" applyFont="1" applyFill="1" applyAlignment="1" applyProtection="1">
      <alignment horizontal="right" vertical="center"/>
      <protection locked="0"/>
    </xf>
    <xf numFmtId="0" fontId="21" fillId="2" borderId="0" xfId="0" applyFont="1" applyFill="1" applyAlignment="1" applyProtection="1">
      <alignment horizontal="left" vertical="center"/>
      <protection locked="0"/>
    </xf>
    <xf numFmtId="0" fontId="9" fillId="2" borderId="0" xfId="0" applyFont="1" applyFill="1" applyAlignment="1" applyProtection="1">
      <alignment vertical="top"/>
      <protection locked="0"/>
    </xf>
    <xf numFmtId="0" fontId="24" fillId="2" borderId="0" xfId="0" applyFont="1" applyFill="1" applyAlignment="1" applyProtection="1">
      <alignment horizontal="left"/>
      <protection locked="0"/>
    </xf>
    <xf numFmtId="0" fontId="21" fillId="2" borderId="0" xfId="4" applyFont="1" applyFill="1" applyAlignment="1" applyProtection="1">
      <alignment horizontal="left" vertical="center" indent="1"/>
      <protection locked="0"/>
    </xf>
    <xf numFmtId="0" fontId="24" fillId="2" borderId="0" xfId="0" applyFont="1" applyFill="1" applyAlignment="1" applyProtection="1">
      <alignment horizontal="right"/>
      <protection locked="0"/>
    </xf>
    <xf numFmtId="0" fontId="12" fillId="0" borderId="0" xfId="5" applyFont="1" applyAlignment="1" applyProtection="1">
      <alignment horizontal="left" vertical="center"/>
      <protection locked="0"/>
    </xf>
    <xf numFmtId="0" fontId="30" fillId="2" borderId="0" xfId="0" applyFont="1" applyFill="1" applyProtection="1">
      <protection locked="0"/>
    </xf>
    <xf numFmtId="2" fontId="31" fillId="2" borderId="0" xfId="0" applyNumberFormat="1" applyFont="1" applyFill="1" applyProtection="1">
      <protection hidden="1"/>
    </xf>
    <xf numFmtId="0" fontId="26" fillId="2" borderId="0" xfId="0" applyFont="1" applyFill="1" applyProtection="1">
      <protection locked="0"/>
    </xf>
    <xf numFmtId="0" fontId="32" fillId="2" borderId="0" xfId="0" applyFont="1" applyFill="1" applyProtection="1">
      <protection locked="0"/>
    </xf>
    <xf numFmtId="0" fontId="33" fillId="2" borderId="0" xfId="0" applyFont="1" applyFill="1" applyAlignment="1" applyProtection="1">
      <alignment horizontal="left"/>
      <protection hidden="1"/>
    </xf>
    <xf numFmtId="0" fontId="24" fillId="2" borderId="0" xfId="0" applyFont="1" applyFill="1" applyProtection="1">
      <protection locked="0"/>
    </xf>
    <xf numFmtId="0" fontId="35" fillId="2" borderId="0" xfId="0" applyFont="1" applyFill="1" applyAlignment="1" applyProtection="1">
      <alignment horizontal="left"/>
      <protection locked="0"/>
    </xf>
    <xf numFmtId="0" fontId="36" fillId="2" borderId="0" xfId="0" applyFont="1" applyFill="1" applyAlignment="1" applyProtection="1">
      <alignment horizontal="center"/>
      <protection locked="0"/>
    </xf>
    <xf numFmtId="0" fontId="37" fillId="2" borderId="0" xfId="0" applyFont="1" applyFill="1" applyProtection="1">
      <protection locked="0"/>
    </xf>
    <xf numFmtId="0" fontId="33" fillId="2" borderId="0" xfId="0" applyFont="1" applyFill="1" applyAlignment="1" applyProtection="1">
      <alignment horizontal="left"/>
      <protection locked="0"/>
    </xf>
    <xf numFmtId="0" fontId="9" fillId="2" borderId="0" xfId="0" applyFont="1" applyFill="1" applyProtection="1">
      <protection locked="0"/>
    </xf>
    <xf numFmtId="0" fontId="38" fillId="2" borderId="0" xfId="1" applyFont="1" applyFill="1" applyBorder="1" applyAlignment="1" applyProtection="1">
      <alignment horizontal="center" vertical="center" wrapText="1"/>
      <protection locked="0"/>
    </xf>
    <xf numFmtId="0" fontId="38" fillId="2" borderId="0" xfId="1" applyFont="1" applyFill="1" applyBorder="1" applyAlignment="1" applyProtection="1">
      <alignment horizontal="center" vertical="center"/>
      <protection locked="0"/>
    </xf>
    <xf numFmtId="0" fontId="39" fillId="2" borderId="0" xfId="1" applyFont="1" applyFill="1" applyBorder="1" applyAlignment="1" applyProtection="1">
      <alignment horizontal="center" vertical="center" wrapText="1"/>
      <protection locked="0"/>
    </xf>
    <xf numFmtId="1" fontId="40" fillId="2" borderId="0" xfId="0" applyNumberFormat="1" applyFont="1" applyFill="1" applyAlignment="1" applyProtection="1">
      <alignment horizontal="left" vertical="center" indent="1"/>
      <protection locked="0"/>
    </xf>
    <xf numFmtId="0" fontId="39" fillId="2" borderId="0" xfId="1" applyFont="1" applyFill="1" applyBorder="1" applyAlignment="1" applyProtection="1">
      <alignment horizontal="center" vertical="center"/>
      <protection locked="0"/>
    </xf>
    <xf numFmtId="1" fontId="41" fillId="2" borderId="0" xfId="0" applyNumberFormat="1" applyFont="1" applyFill="1" applyAlignment="1" applyProtection="1">
      <alignment horizontal="left"/>
      <protection locked="0"/>
    </xf>
    <xf numFmtId="0" fontId="8" fillId="3" borderId="5" xfId="0" applyFont="1" applyFill="1" applyBorder="1" applyAlignment="1" applyProtection="1">
      <alignment horizontal="center" vertical="top" wrapText="1"/>
      <protection locked="0"/>
    </xf>
    <xf numFmtId="0" fontId="8" fillId="3" borderId="5" xfId="0" applyFont="1" applyFill="1" applyBorder="1" applyAlignment="1" applyProtection="1">
      <alignment horizontal="left" vertical="top" wrapText="1"/>
      <protection locked="0"/>
    </xf>
    <xf numFmtId="0" fontId="8" fillId="3" borderId="6" xfId="0" applyFont="1" applyFill="1" applyBorder="1" applyAlignment="1" applyProtection="1">
      <alignment horizontal="left" vertical="top" wrapText="1"/>
      <protection locked="0"/>
    </xf>
    <xf numFmtId="0" fontId="8" fillId="3" borderId="7" xfId="0" applyFont="1" applyFill="1" applyBorder="1" applyAlignment="1" applyProtection="1">
      <alignment vertical="top" wrapText="1"/>
      <protection locked="0"/>
    </xf>
    <xf numFmtId="0" fontId="8" fillId="3" borderId="7" xfId="0" applyFont="1" applyFill="1" applyBorder="1" applyAlignment="1" applyProtection="1">
      <alignment horizontal="center" vertical="top" wrapText="1"/>
      <protection locked="0"/>
    </xf>
    <xf numFmtId="0" fontId="30" fillId="3" borderId="7" xfId="0" applyFont="1" applyFill="1" applyBorder="1" applyAlignment="1" applyProtection="1">
      <alignment horizontal="center" vertical="top" wrapText="1"/>
      <protection locked="0"/>
    </xf>
    <xf numFmtId="0" fontId="9" fillId="3" borderId="7" xfId="0" applyFont="1" applyFill="1" applyBorder="1" applyAlignment="1" applyProtection="1">
      <alignment horizontal="center" vertical="top" wrapText="1"/>
      <protection locked="0"/>
    </xf>
    <xf numFmtId="3" fontId="42" fillId="3" borderId="0" xfId="0" applyNumberFormat="1" applyFont="1" applyFill="1" applyAlignment="1" applyProtection="1">
      <alignment horizontal="left" vertical="top" wrapText="1"/>
      <protection locked="0"/>
    </xf>
    <xf numFmtId="0" fontId="0" fillId="2" borderId="0" xfId="0" applyFill="1" applyProtection="1">
      <protection locked="0"/>
    </xf>
    <xf numFmtId="0" fontId="43" fillId="3" borderId="8" xfId="5" applyFont="1" applyFill="1" applyBorder="1" applyAlignment="1" applyProtection="1">
      <alignment horizontal="left" vertical="center"/>
      <protection locked="0"/>
    </xf>
    <xf numFmtId="0" fontId="29" fillId="3" borderId="8" xfId="5" applyFont="1" applyFill="1" applyBorder="1" applyAlignment="1" applyProtection="1">
      <alignment horizontal="center" vertical="center"/>
      <protection locked="0"/>
    </xf>
    <xf numFmtId="165" fontId="29" fillId="3" borderId="8" xfId="5" applyNumberFormat="1" applyFont="1" applyFill="1" applyBorder="1" applyAlignment="1" applyProtection="1">
      <alignment horizontal="center" vertical="center"/>
      <protection locked="0"/>
    </xf>
    <xf numFmtId="0" fontId="0" fillId="0" borderId="0" xfId="0" applyProtection="1">
      <protection locked="0"/>
    </xf>
    <xf numFmtId="1" fontId="10" fillId="2" borderId="0" xfId="0" applyNumberFormat="1" applyFont="1" applyFill="1" applyAlignment="1" applyProtection="1">
      <alignment horizontal="center" vertical="center"/>
      <protection locked="0"/>
    </xf>
    <xf numFmtId="1" fontId="8" fillId="2" borderId="5" xfId="0" applyNumberFormat="1" applyFont="1" applyFill="1" applyBorder="1" applyAlignment="1" applyProtection="1">
      <alignment horizontal="left"/>
      <protection locked="0"/>
    </xf>
    <xf numFmtId="1" fontId="24" fillId="2" borderId="5" xfId="0" applyNumberFormat="1" applyFont="1" applyFill="1" applyBorder="1" applyAlignment="1" applyProtection="1">
      <alignment horizontal="left" vertical="center"/>
      <protection locked="0"/>
    </xf>
    <xf numFmtId="1" fontId="24" fillId="2" borderId="5" xfId="0" applyNumberFormat="1" applyFont="1" applyFill="1" applyBorder="1" applyAlignment="1" applyProtection="1">
      <alignment horizontal="left" vertical="center" indent="1"/>
      <protection locked="0"/>
    </xf>
    <xf numFmtId="0" fontId="44" fillId="2" borderId="5" xfId="0" applyFont="1" applyFill="1" applyBorder="1" applyAlignment="1" applyProtection="1">
      <alignment horizontal="left" vertical="center" indent="1"/>
      <protection locked="0"/>
    </xf>
    <xf numFmtId="0" fontId="45" fillId="2" borderId="5" xfId="0" applyFont="1" applyFill="1" applyBorder="1" applyAlignment="1">
      <alignment horizontal="center" vertical="center"/>
    </xf>
    <xf numFmtId="0" fontId="8" fillId="2" borderId="5" xfId="0" applyFont="1" applyFill="1" applyBorder="1" applyAlignment="1">
      <alignment horizontal="center" vertical="center"/>
    </xf>
    <xf numFmtId="0" fontId="20" fillId="2" borderId="5" xfId="0" applyFont="1" applyFill="1" applyBorder="1" applyAlignment="1">
      <alignment horizontal="center" vertical="center"/>
    </xf>
    <xf numFmtId="165" fontId="20" fillId="2" borderId="5" xfId="0" applyNumberFormat="1" applyFont="1" applyFill="1" applyBorder="1" applyAlignment="1">
      <alignment horizontal="center" vertical="center"/>
    </xf>
    <xf numFmtId="3" fontId="8" fillId="2" borderId="5" xfId="0" applyNumberFormat="1" applyFont="1" applyFill="1" applyBorder="1" applyAlignment="1">
      <alignment horizontal="center" vertical="center"/>
    </xf>
    <xf numFmtId="1" fontId="8" fillId="2" borderId="9" xfId="0" applyNumberFormat="1" applyFont="1" applyFill="1" applyBorder="1" applyAlignment="1">
      <alignment horizontal="left" vertical="center"/>
    </xf>
    <xf numFmtId="0" fontId="29" fillId="3" borderId="10" xfId="5" applyFont="1" applyFill="1" applyBorder="1" applyAlignment="1" applyProtection="1">
      <alignment horizontal="center" vertical="center"/>
      <protection locked="0"/>
    </xf>
    <xf numFmtId="164" fontId="8" fillId="2" borderId="9" xfId="0" applyNumberFormat="1" applyFont="1" applyFill="1" applyBorder="1" applyAlignment="1">
      <alignment horizontal="center" vertical="center"/>
    </xf>
    <xf numFmtId="2" fontId="8" fillId="2" borderId="9" xfId="0" applyNumberFormat="1" applyFont="1" applyFill="1" applyBorder="1" applyAlignment="1">
      <alignment horizontal="center" vertical="center"/>
    </xf>
    <xf numFmtId="2" fontId="46" fillId="2" borderId="9" xfId="0" applyNumberFormat="1" applyFont="1" applyFill="1" applyBorder="1" applyAlignment="1">
      <alignment horizontal="left" vertical="center"/>
    </xf>
    <xf numFmtId="1" fontId="8" fillId="2" borderId="5" xfId="0" applyNumberFormat="1" applyFont="1" applyFill="1" applyBorder="1" applyAlignment="1" applyProtection="1">
      <alignment horizontal="left" vertical="center"/>
      <protection locked="0"/>
    </xf>
    <xf numFmtId="4" fontId="8" fillId="2" borderId="5" xfId="0" applyNumberFormat="1" applyFont="1" applyFill="1" applyBorder="1" applyAlignment="1">
      <alignment horizontal="center" vertical="center"/>
    </xf>
    <xf numFmtId="1" fontId="8" fillId="2" borderId="5" xfId="0" applyNumberFormat="1" applyFont="1" applyFill="1" applyBorder="1" applyAlignment="1">
      <alignment horizontal="left" vertical="center"/>
    </xf>
    <xf numFmtId="1" fontId="47" fillId="2" borderId="0" xfId="0" applyNumberFormat="1" applyFont="1" applyFill="1" applyAlignment="1" applyProtection="1">
      <alignment horizontal="left"/>
      <protection locked="0"/>
    </xf>
    <xf numFmtId="1" fontId="47" fillId="2" borderId="0" xfId="0" applyNumberFormat="1" applyFont="1" applyFill="1" applyAlignment="1" applyProtection="1">
      <alignment horizontal="left" vertical="center"/>
      <protection locked="0"/>
    </xf>
    <xf numFmtId="1" fontId="47" fillId="2" borderId="0" xfId="0" applyNumberFormat="1" applyFont="1" applyFill="1" applyAlignment="1" applyProtection="1">
      <alignment horizontal="left" vertical="center" indent="1"/>
      <protection locked="0"/>
    </xf>
    <xf numFmtId="0" fontId="48" fillId="2" borderId="0" xfId="0" applyFont="1" applyFill="1" applyAlignment="1" applyProtection="1">
      <alignment horizontal="left" vertical="center" indent="1"/>
      <protection locked="0"/>
    </xf>
    <xf numFmtId="0" fontId="47" fillId="2" borderId="0" xfId="0" applyFont="1" applyFill="1" applyAlignment="1">
      <alignment horizontal="center" vertical="center"/>
    </xf>
    <xf numFmtId="2" fontId="47" fillId="2" borderId="0" xfId="0" applyNumberFormat="1" applyFont="1" applyFill="1" applyAlignment="1">
      <alignment horizontal="center" vertical="center"/>
    </xf>
    <xf numFmtId="3" fontId="47" fillId="2" borderId="0" xfId="0" applyNumberFormat="1" applyFont="1" applyFill="1" applyAlignment="1">
      <alignment vertical="center"/>
    </xf>
    <xf numFmtId="1" fontId="47" fillId="2" borderId="0" xfId="0" applyNumberFormat="1" applyFont="1" applyFill="1" applyAlignment="1">
      <alignment horizontal="left" vertical="center"/>
    </xf>
    <xf numFmtId="2" fontId="24" fillId="2" borderId="9" xfId="0" applyNumberFormat="1" applyFont="1" applyFill="1" applyBorder="1" applyAlignment="1" applyProtection="1">
      <alignment horizontal="center" vertical="center"/>
      <protection locked="0"/>
    </xf>
    <xf numFmtId="0" fontId="47" fillId="2" borderId="0" xfId="5" applyFont="1" applyFill="1" applyAlignment="1" applyProtection="1">
      <alignment horizontal="center" vertical="center"/>
      <protection locked="0"/>
    </xf>
    <xf numFmtId="164" fontId="47" fillId="2" borderId="0" xfId="0" applyNumberFormat="1" applyFont="1" applyFill="1" applyAlignment="1">
      <alignment horizontal="center" vertical="center"/>
    </xf>
    <xf numFmtId="1" fontId="24" fillId="2" borderId="5" xfId="0" applyNumberFormat="1" applyFont="1" applyFill="1" applyBorder="1" applyAlignment="1" applyProtection="1">
      <alignment horizontal="left"/>
      <protection locked="0"/>
    </xf>
    <xf numFmtId="0" fontId="9" fillId="2" borderId="5" xfId="0" applyFont="1" applyFill="1" applyBorder="1" applyAlignment="1" applyProtection="1">
      <alignment horizontal="left" vertical="center" indent="1"/>
      <protection locked="0"/>
    </xf>
    <xf numFmtId="0" fontId="24" fillId="2" borderId="5" xfId="0" applyFont="1" applyFill="1" applyBorder="1" applyAlignment="1" applyProtection="1">
      <alignment horizontal="center" vertical="center"/>
      <protection locked="0"/>
    </xf>
    <xf numFmtId="1" fontId="24" fillId="2" borderId="9" xfId="0" applyNumberFormat="1" applyFont="1" applyFill="1" applyBorder="1" applyAlignment="1" applyProtection="1">
      <alignment horizontal="left"/>
      <protection locked="0"/>
    </xf>
    <xf numFmtId="0" fontId="48" fillId="2" borderId="9" xfId="0" applyFont="1" applyFill="1" applyBorder="1" applyAlignment="1" applyProtection="1">
      <alignment horizontal="left" vertical="center" indent="1"/>
      <protection locked="0"/>
    </xf>
    <xf numFmtId="0" fontId="24" fillId="2" borderId="9" xfId="0" applyFont="1" applyFill="1" applyBorder="1" applyAlignment="1">
      <alignment horizontal="center" vertical="center"/>
    </xf>
    <xf numFmtId="0" fontId="24" fillId="2" borderId="9"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3" fontId="24" fillId="2" borderId="9" xfId="0" applyNumberFormat="1" applyFont="1" applyFill="1" applyBorder="1" applyAlignment="1">
      <alignment vertical="center"/>
    </xf>
    <xf numFmtId="1" fontId="24" fillId="2" borderId="0" xfId="0" applyNumberFormat="1" applyFont="1" applyFill="1" applyAlignment="1">
      <alignment horizontal="left" vertical="center"/>
    </xf>
    <xf numFmtId="1" fontId="24" fillId="2" borderId="0" xfId="0" applyNumberFormat="1" applyFont="1" applyFill="1" applyAlignment="1" applyProtection="1">
      <alignment horizontal="left"/>
      <protection locked="0"/>
    </xf>
    <xf numFmtId="0" fontId="24" fillId="2" borderId="0" xfId="0" applyFont="1" applyFill="1" applyAlignment="1">
      <alignment horizontal="center" vertical="center"/>
    </xf>
    <xf numFmtId="0" fontId="24" fillId="2" borderId="0" xfId="0" applyFont="1" applyFill="1" applyAlignment="1" applyProtection="1">
      <alignment horizontal="center" vertical="center"/>
      <protection locked="0"/>
    </xf>
    <xf numFmtId="0" fontId="20" fillId="2" borderId="0" xfId="0" applyFont="1" applyFill="1" applyAlignment="1">
      <alignment horizontal="center" vertical="center"/>
    </xf>
    <xf numFmtId="3" fontId="24" fillId="2" borderId="0" xfId="0" applyNumberFormat="1" applyFont="1" applyFill="1" applyAlignment="1">
      <alignment vertical="center"/>
    </xf>
    <xf numFmtId="164" fontId="24" fillId="2" borderId="0" xfId="0" applyNumberFormat="1" applyFont="1" applyFill="1" applyAlignment="1" applyProtection="1">
      <alignment horizontal="center" vertical="center"/>
      <protection locked="0"/>
    </xf>
    <xf numFmtId="2" fontId="24" fillId="2" borderId="0" xfId="0" applyNumberFormat="1" applyFont="1" applyFill="1" applyAlignment="1" applyProtection="1">
      <alignment horizontal="center" vertical="center"/>
      <protection locked="0"/>
    </xf>
    <xf numFmtId="1" fontId="24" fillId="2" borderId="6" xfId="0" applyNumberFormat="1" applyFont="1" applyFill="1" applyBorder="1" applyAlignment="1" applyProtection="1">
      <alignment horizontal="left"/>
      <protection locked="0"/>
    </xf>
    <xf numFmtId="0" fontId="48" fillId="2" borderId="6" xfId="0" applyFont="1" applyFill="1" applyBorder="1" applyAlignment="1" applyProtection="1">
      <alignment horizontal="left" vertical="center" indent="1"/>
      <protection locked="0"/>
    </xf>
    <xf numFmtId="0" fontId="24" fillId="2" borderId="6" xfId="0" applyFont="1" applyFill="1" applyBorder="1" applyAlignment="1">
      <alignment horizontal="center" vertical="center"/>
    </xf>
    <xf numFmtId="0" fontId="24" fillId="2" borderId="6" xfId="0" applyFont="1" applyFill="1" applyBorder="1" applyAlignment="1" applyProtection="1">
      <alignment horizontal="center" vertical="center"/>
      <protection locked="0"/>
    </xf>
    <xf numFmtId="0" fontId="20" fillId="2" borderId="6" xfId="0" applyFont="1" applyFill="1" applyBorder="1" applyAlignment="1">
      <alignment horizontal="center" vertical="center"/>
    </xf>
    <xf numFmtId="3" fontId="24" fillId="2" borderId="6" xfId="0" applyNumberFormat="1" applyFont="1" applyFill="1" applyBorder="1" applyAlignment="1">
      <alignment vertical="center"/>
    </xf>
    <xf numFmtId="2" fontId="24" fillId="2" borderId="6" xfId="0" applyNumberFormat="1" applyFont="1" applyFill="1" applyBorder="1" applyAlignment="1" applyProtection="1">
      <alignment horizontal="center" vertical="center"/>
      <protection locked="0"/>
    </xf>
    <xf numFmtId="1" fontId="21" fillId="2" borderId="5" xfId="0" applyNumberFormat="1" applyFont="1" applyFill="1" applyBorder="1" applyAlignment="1" applyProtection="1">
      <alignment horizontal="left" vertical="center" indent="1"/>
      <protection locked="0"/>
    </xf>
    <xf numFmtId="1" fontId="20" fillId="2" borderId="5" xfId="0" applyNumberFormat="1" applyFont="1" applyFill="1" applyBorder="1" applyAlignment="1" applyProtection="1">
      <alignment horizontal="center" vertical="center"/>
      <protection locked="0"/>
    </xf>
    <xf numFmtId="1" fontId="24" fillId="2" borderId="5" xfId="0" applyNumberFormat="1" applyFont="1" applyFill="1" applyBorder="1" applyAlignment="1" applyProtection="1">
      <alignment horizontal="center" vertical="center"/>
      <protection locked="0"/>
    </xf>
    <xf numFmtId="0" fontId="24" fillId="2" borderId="9" xfId="0" applyFont="1" applyFill="1" applyBorder="1" applyAlignment="1" applyProtection="1">
      <alignment vertical="center"/>
      <protection locked="0"/>
    </xf>
    <xf numFmtId="0" fontId="47" fillId="2" borderId="0" xfId="0" applyFont="1" applyFill="1" applyAlignment="1">
      <alignment vertical="center"/>
    </xf>
    <xf numFmtId="0" fontId="24" fillId="2" borderId="0" xfId="0" applyFont="1" applyFill="1" applyAlignment="1" applyProtection="1">
      <alignment vertical="center"/>
      <protection locked="0"/>
    </xf>
    <xf numFmtId="0" fontId="24" fillId="2" borderId="6" xfId="0" applyFont="1" applyFill="1" applyBorder="1" applyAlignment="1" applyProtection="1">
      <alignment vertical="center"/>
      <protection locked="0"/>
    </xf>
    <xf numFmtId="0" fontId="29" fillId="0" borderId="0" xfId="5" applyFont="1" applyAlignment="1" applyProtection="1">
      <alignment horizontal="center" vertical="center"/>
      <protection locked="0"/>
    </xf>
    <xf numFmtId="0" fontId="29" fillId="3" borderId="10" xfId="5" applyFont="1" applyFill="1" applyBorder="1" applyAlignment="1" applyProtection="1">
      <alignment horizontal="left" vertical="center"/>
      <protection locked="0"/>
    </xf>
    <xf numFmtId="0" fontId="43" fillId="3" borderId="10" xfId="5" applyFont="1" applyFill="1" applyBorder="1" applyAlignment="1" applyProtection="1">
      <alignment horizontal="left" vertical="center"/>
      <protection locked="0"/>
    </xf>
    <xf numFmtId="0" fontId="9" fillId="3" borderId="10" xfId="5" applyFont="1" applyFill="1" applyBorder="1" applyAlignment="1" applyProtection="1">
      <alignment horizontal="center" vertical="center"/>
      <protection locked="0"/>
    </xf>
    <xf numFmtId="165" fontId="29" fillId="3" borderId="10" xfId="5" applyNumberFormat="1" applyFont="1" applyFill="1" applyBorder="1" applyAlignment="1" applyProtection="1">
      <alignment horizontal="center" vertical="center"/>
      <protection locked="0"/>
    </xf>
    <xf numFmtId="2" fontId="29" fillId="3" borderId="10" xfId="5" applyNumberFormat="1" applyFont="1" applyFill="1" applyBorder="1" applyAlignment="1" applyProtection="1">
      <alignment horizontal="center" vertical="center"/>
      <protection locked="0"/>
    </xf>
    <xf numFmtId="0" fontId="0" fillId="2" borderId="0" xfId="0" applyFill="1" applyAlignment="1" applyProtection="1">
      <alignment horizontal="left"/>
      <protection hidden="1"/>
    </xf>
    <xf numFmtId="0" fontId="30" fillId="3" borderId="11" xfId="0" applyFont="1" applyFill="1" applyBorder="1" applyAlignment="1" applyProtection="1">
      <alignment horizontal="left" vertical="top" wrapText="1"/>
      <protection locked="0"/>
    </xf>
    <xf numFmtId="0" fontId="30" fillId="3" borderId="11" xfId="0" applyFont="1" applyFill="1" applyBorder="1" applyAlignment="1" applyProtection="1">
      <alignment vertical="top" wrapText="1"/>
      <protection locked="0"/>
    </xf>
    <xf numFmtId="0" fontId="30" fillId="3" borderId="11" xfId="0" applyFont="1" applyFill="1" applyBorder="1" applyAlignment="1" applyProtection="1">
      <alignment horizontal="center" vertical="top" wrapText="1"/>
      <protection locked="0"/>
    </xf>
    <xf numFmtId="0" fontId="9" fillId="3" borderId="11" xfId="0" applyFont="1" applyFill="1" applyBorder="1" applyAlignment="1" applyProtection="1">
      <alignment horizontal="center" vertical="top" wrapText="1"/>
      <protection locked="0"/>
    </xf>
    <xf numFmtId="165" fontId="9" fillId="3" borderId="11" xfId="0" applyNumberFormat="1" applyFont="1" applyFill="1" applyBorder="1" applyAlignment="1" applyProtection="1">
      <alignment horizontal="center" vertical="top" wrapText="1"/>
      <protection locked="0"/>
    </xf>
    <xf numFmtId="1" fontId="8" fillId="2" borderId="6" xfId="0" applyNumberFormat="1" applyFont="1" applyFill="1" applyBorder="1" applyAlignment="1" applyProtection="1">
      <alignment horizontal="left" vertical="center"/>
      <protection locked="0"/>
    </xf>
    <xf numFmtId="0" fontId="9" fillId="2" borderId="5" xfId="0" applyFont="1" applyFill="1" applyBorder="1" applyAlignment="1" applyProtection="1">
      <alignment horizontal="left" vertical="center"/>
      <protection locked="0"/>
    </xf>
    <xf numFmtId="3" fontId="8" fillId="2" borderId="5" xfId="0" applyNumberFormat="1" applyFont="1" applyFill="1" applyBorder="1" applyAlignment="1">
      <alignment vertical="center"/>
    </xf>
    <xf numFmtId="1" fontId="8" fillId="4" borderId="6" xfId="0" applyNumberFormat="1" applyFont="1" applyFill="1" applyBorder="1" applyAlignment="1" applyProtection="1">
      <alignment horizontal="left"/>
      <protection locked="0"/>
    </xf>
    <xf numFmtId="1" fontId="8" fillId="4" borderId="6" xfId="0" applyNumberFormat="1" applyFont="1" applyFill="1" applyBorder="1" applyAlignment="1" applyProtection="1">
      <alignment horizontal="left" vertical="center"/>
      <protection locked="0"/>
    </xf>
    <xf numFmtId="1" fontId="8" fillId="4" borderId="6" xfId="0" applyNumberFormat="1" applyFont="1" applyFill="1" applyBorder="1" applyAlignment="1" applyProtection="1">
      <alignment horizontal="left" vertical="center" indent="1"/>
      <protection locked="0"/>
    </xf>
    <xf numFmtId="1" fontId="20" fillId="4" borderId="6" xfId="0" applyNumberFormat="1" applyFont="1" applyFill="1" applyBorder="1" applyAlignment="1" applyProtection="1">
      <alignment horizontal="left" vertical="center" indent="1"/>
      <protection locked="0"/>
    </xf>
    <xf numFmtId="0" fontId="45" fillId="4" borderId="6" xfId="0" applyFont="1" applyFill="1" applyBorder="1" applyAlignment="1" applyProtection="1">
      <alignment horizontal="left" vertical="center" indent="1"/>
      <protection locked="0"/>
    </xf>
    <xf numFmtId="0" fontId="45" fillId="4" borderId="6" xfId="0" applyFont="1" applyFill="1" applyBorder="1" applyAlignment="1">
      <alignment horizontal="center" vertical="center"/>
    </xf>
    <xf numFmtId="0" fontId="8" fillId="4" borderId="6" xfId="0" applyFont="1" applyFill="1" applyBorder="1" applyAlignment="1">
      <alignment horizontal="center" vertical="center"/>
    </xf>
    <xf numFmtId="2" fontId="20" fillId="4" borderId="6" xfId="0" applyNumberFormat="1" applyFont="1" applyFill="1" applyBorder="1" applyAlignment="1">
      <alignment horizontal="center" vertical="center"/>
    </xf>
    <xf numFmtId="3" fontId="8" fillId="4" borderId="6" xfId="0" applyNumberFormat="1" applyFont="1" applyFill="1" applyBorder="1" applyAlignment="1">
      <alignment vertical="center"/>
    </xf>
    <xf numFmtId="1" fontId="8" fillId="4" borderId="6" xfId="0" applyNumberFormat="1" applyFont="1" applyFill="1" applyBorder="1" applyAlignment="1">
      <alignment horizontal="left" vertical="center"/>
    </xf>
    <xf numFmtId="0" fontId="0" fillId="2" borderId="0" xfId="0" applyFill="1" applyAlignment="1" applyProtection="1">
      <alignment horizontal="center"/>
      <protection locked="0"/>
    </xf>
    <xf numFmtId="0" fontId="2" fillId="0" borderId="12" xfId="6" applyBorder="1"/>
    <xf numFmtId="0" fontId="2" fillId="0" borderId="13" xfId="6" applyBorder="1"/>
    <xf numFmtId="0" fontId="2" fillId="0" borderId="14" xfId="6" applyBorder="1"/>
    <xf numFmtId="0" fontId="2" fillId="0" borderId="0" xfId="6"/>
    <xf numFmtId="0" fontId="2" fillId="0" borderId="15" xfId="6" applyBorder="1"/>
    <xf numFmtId="0" fontId="2" fillId="0" borderId="16" xfId="6" applyBorder="1"/>
    <xf numFmtId="0" fontId="49" fillId="0" borderId="15" xfId="6" applyFont="1" applyBorder="1"/>
    <xf numFmtId="0" fontId="49" fillId="0" borderId="0" xfId="6" applyFont="1"/>
    <xf numFmtId="0" fontId="50" fillId="0" borderId="0" xfId="6" applyFont="1"/>
    <xf numFmtId="0" fontId="50" fillId="0" borderId="16" xfId="6" applyFont="1" applyBorder="1"/>
    <xf numFmtId="0" fontId="51" fillId="0" borderId="0" xfId="6" applyFont="1"/>
    <xf numFmtId="0" fontId="51" fillId="0" borderId="16" xfId="6" applyFont="1" applyBorder="1"/>
    <xf numFmtId="0" fontId="52" fillId="0" borderId="15" xfId="6" applyFont="1" applyBorder="1"/>
    <xf numFmtId="0" fontId="53" fillId="5" borderId="15" xfId="6" applyFont="1" applyFill="1" applyBorder="1" applyAlignment="1">
      <alignment horizontal="right"/>
    </xf>
    <xf numFmtId="0" fontId="53" fillId="0" borderId="0" xfId="6" applyFont="1"/>
    <xf numFmtId="0" fontId="54" fillId="0" borderId="0" xfId="6" applyFont="1"/>
    <xf numFmtId="0" fontId="54" fillId="0" borderId="16" xfId="6" applyFont="1" applyBorder="1"/>
    <xf numFmtId="0" fontId="55" fillId="5" borderId="15" xfId="6" applyFont="1" applyFill="1" applyBorder="1" applyAlignment="1">
      <alignment horizontal="left"/>
    </xf>
    <xf numFmtId="0" fontId="57" fillId="0" borderId="0" xfId="6" applyFont="1"/>
    <xf numFmtId="0" fontId="58" fillId="0" borderId="0" xfId="6" applyFont="1"/>
    <xf numFmtId="0" fontId="55" fillId="0" borderId="0" xfId="6" applyFont="1" applyAlignment="1">
      <alignment horizontal="left"/>
    </xf>
    <xf numFmtId="0" fontId="59" fillId="0" borderId="0" xfId="6" applyFont="1"/>
    <xf numFmtId="0" fontId="59" fillId="0" borderId="16" xfId="6" applyFont="1" applyBorder="1"/>
    <xf numFmtId="0" fontId="58" fillId="5" borderId="15" xfId="6" applyFont="1" applyFill="1" applyBorder="1"/>
    <xf numFmtId="0" fontId="60" fillId="0" borderId="0" xfId="6" applyFont="1" applyAlignment="1">
      <alignment horizontal="left" indent="2"/>
    </xf>
    <xf numFmtId="0" fontId="61" fillId="0" borderId="0" xfId="6" applyFont="1" applyAlignment="1">
      <alignment horizontal="right"/>
    </xf>
    <xf numFmtId="0" fontId="60" fillId="0" borderId="0" xfId="6" applyFont="1" applyAlignment="1">
      <alignment horizontal="left"/>
    </xf>
    <xf numFmtId="0" fontId="62" fillId="0" borderId="0" xfId="6" applyFont="1" applyAlignment="1">
      <alignment vertical="center"/>
    </xf>
    <xf numFmtId="0" fontId="63" fillId="5" borderId="15" xfId="6" applyFont="1" applyFill="1" applyBorder="1"/>
    <xf numFmtId="0" fontId="63" fillId="0" borderId="0" xfId="6" applyFont="1"/>
    <xf numFmtId="0" fontId="2" fillId="5" borderId="15" xfId="6" applyFill="1" applyBorder="1"/>
    <xf numFmtId="0" fontId="54" fillId="5" borderId="15" xfId="6" applyFont="1" applyFill="1" applyBorder="1" applyAlignment="1">
      <alignment horizontal="right"/>
    </xf>
    <xf numFmtId="0" fontId="64" fillId="0" borderId="0" xfId="6" applyFont="1" applyAlignment="1">
      <alignment horizontal="left"/>
    </xf>
    <xf numFmtId="0" fontId="3" fillId="0" borderId="0" xfId="6" applyFont="1"/>
    <xf numFmtId="0" fontId="3" fillId="0" borderId="16" xfId="6" applyFont="1" applyBorder="1"/>
    <xf numFmtId="0" fontId="54" fillId="5" borderId="15" xfId="6" applyFont="1" applyFill="1" applyBorder="1" applyAlignment="1">
      <alignment horizontal="right" vertical="top"/>
    </xf>
    <xf numFmtId="0" fontId="64" fillId="0" borderId="0" xfId="6" applyFont="1" applyAlignment="1">
      <alignment horizontal="left" vertical="top" wrapText="1"/>
    </xf>
    <xf numFmtId="0" fontId="3" fillId="0" borderId="16" xfId="6" applyFont="1" applyBorder="1" applyAlignment="1">
      <alignment vertical="top"/>
    </xf>
    <xf numFmtId="0" fontId="3" fillId="0" borderId="0" xfId="6" applyFont="1" applyAlignment="1">
      <alignment vertical="top"/>
    </xf>
    <xf numFmtId="0" fontId="60" fillId="0" borderId="0" xfId="6" applyFont="1" applyAlignment="1">
      <alignment horizontal="left" vertical="top" wrapText="1" indent="2"/>
    </xf>
    <xf numFmtId="0" fontId="21" fillId="0" borderId="0" xfId="7" applyFont="1" applyAlignment="1">
      <alignment horizontal="left" vertical="top" wrapText="1"/>
    </xf>
    <xf numFmtId="0" fontId="2" fillId="0" borderId="17" xfId="6" applyBorder="1"/>
    <xf numFmtId="0" fontId="2" fillId="0" borderId="18" xfId="6" applyBorder="1"/>
    <xf numFmtId="0" fontId="2" fillId="0" borderId="19" xfId="6" applyBorder="1"/>
    <xf numFmtId="1" fontId="40" fillId="2" borderId="5" xfId="0" applyNumberFormat="1" applyFont="1" applyFill="1" applyBorder="1" applyAlignment="1" applyProtection="1">
      <alignment horizontal="left" vertical="center" indent="1"/>
      <protection locked="0"/>
    </xf>
    <xf numFmtId="0" fontId="40" fillId="2" borderId="5" xfId="0" applyFont="1" applyFill="1" applyBorder="1" applyAlignment="1" applyProtection="1">
      <alignment horizontal="left" vertical="center" indent="1"/>
      <protection locked="0"/>
    </xf>
    <xf numFmtId="0" fontId="40" fillId="2" borderId="5" xfId="0" applyFont="1" applyFill="1" applyBorder="1" applyAlignment="1" applyProtection="1">
      <alignment horizontal="left" vertical="center"/>
      <protection locked="0"/>
    </xf>
    <xf numFmtId="0" fontId="66" fillId="3" borderId="11" xfId="0" applyFont="1" applyFill="1" applyBorder="1" applyAlignment="1" applyProtection="1">
      <alignment horizontal="center" vertical="top" wrapText="1"/>
      <protection locked="0"/>
    </xf>
    <xf numFmtId="164" fontId="24" fillId="2" borderId="3" xfId="0" applyNumberFormat="1" applyFont="1" applyFill="1" applyBorder="1" applyAlignment="1">
      <alignment horizontal="right"/>
    </xf>
    <xf numFmtId="164" fontId="24" fillId="2" borderId="4" xfId="0" applyNumberFormat="1" applyFont="1" applyFill="1" applyBorder="1" applyAlignment="1">
      <alignment horizontal="right"/>
    </xf>
    <xf numFmtId="0" fontId="9" fillId="0" borderId="0" xfId="2" applyFont="1" applyAlignment="1" applyProtection="1">
      <alignment horizontal="left" vertical="top" wrapText="1"/>
      <protection locked="0"/>
    </xf>
    <xf numFmtId="0" fontId="12" fillId="2" borderId="0" xfId="0" applyFont="1" applyFill="1" applyAlignment="1" applyProtection="1">
      <alignment horizontal="right" vertical="center"/>
      <protection locked="0"/>
    </xf>
    <xf numFmtId="0" fontId="12" fillId="2" borderId="1" xfId="0" applyFont="1" applyFill="1" applyBorder="1" applyAlignment="1" applyProtection="1">
      <alignment horizontal="right" vertical="center"/>
      <protection locked="0"/>
    </xf>
    <xf numFmtId="2" fontId="20" fillId="3" borderId="3" xfId="0" applyNumberFormat="1" applyFont="1" applyFill="1" applyBorder="1" applyAlignment="1" applyProtection="1">
      <alignment horizontal="right" vertical="center"/>
      <protection locked="0"/>
    </xf>
    <xf numFmtId="2" fontId="20" fillId="3" borderId="4" xfId="0" applyNumberFormat="1" applyFont="1" applyFill="1" applyBorder="1" applyAlignment="1" applyProtection="1">
      <alignment horizontal="right" vertical="center"/>
      <protection locked="0"/>
    </xf>
    <xf numFmtId="2" fontId="24" fillId="2" borderId="3" xfId="0" applyNumberFormat="1" applyFont="1" applyFill="1" applyBorder="1" applyAlignment="1">
      <alignment horizontal="right"/>
    </xf>
    <xf numFmtId="2" fontId="24" fillId="2" borderId="4" xfId="0" applyNumberFormat="1" applyFont="1" applyFill="1" applyBorder="1" applyAlignment="1">
      <alignment horizontal="right"/>
    </xf>
    <xf numFmtId="2" fontId="0" fillId="2" borderId="3" xfId="0" applyNumberFormat="1" applyFill="1" applyBorder="1" applyAlignment="1">
      <alignment horizontal="right"/>
    </xf>
    <xf numFmtId="2" fontId="0" fillId="2" borderId="4" xfId="0" applyNumberFormat="1" applyFill="1" applyBorder="1" applyAlignment="1">
      <alignment horizontal="right"/>
    </xf>
    <xf numFmtId="44" fontId="29" fillId="3" borderId="3" xfId="5" applyNumberFormat="1" applyFont="1" applyFill="1" applyBorder="1" applyAlignment="1">
      <alignment horizontal="right" vertical="center"/>
    </xf>
    <xf numFmtId="44" fontId="29" fillId="3" borderId="4" xfId="5" applyNumberFormat="1" applyFont="1" applyFill="1" applyBorder="1" applyAlignment="1">
      <alignment horizontal="right" vertical="center"/>
    </xf>
    <xf numFmtId="0" fontId="34" fillId="3" borderId="0" xfId="4" applyFont="1" applyFill="1" applyAlignment="1" applyProtection="1">
      <alignment horizontal="left" vertical="top" wrapText="1"/>
      <protection locked="0"/>
    </xf>
    <xf numFmtId="0" fontId="38" fillId="2" borderId="0" xfId="1" applyFont="1" applyFill="1" applyBorder="1" applyAlignment="1" applyProtection="1">
      <alignment horizontal="center" vertical="center" wrapText="1"/>
      <protection locked="0"/>
    </xf>
    <xf numFmtId="0" fontId="60" fillId="0" borderId="0" xfId="6" applyFont="1" applyAlignment="1">
      <alignment horizontal="left" vertical="top" wrapText="1" indent="2"/>
    </xf>
    <xf numFmtId="0" fontId="64" fillId="0" borderId="0" xfId="6" applyFont="1" applyAlignment="1">
      <alignment horizontal="left" vertical="top" wrapText="1"/>
    </xf>
    <xf numFmtId="0" fontId="60" fillId="0" borderId="0" xfId="6" quotePrefix="1" applyFont="1" applyAlignment="1">
      <alignment horizontal="left" vertical="top" wrapText="1" indent="4"/>
    </xf>
    <xf numFmtId="0" fontId="60" fillId="0" borderId="0" xfId="6" applyFont="1" applyAlignment="1">
      <alignment horizontal="left" vertical="top" wrapText="1" indent="4"/>
    </xf>
    <xf numFmtId="0" fontId="21" fillId="0" borderId="0" xfId="7" applyFont="1" applyAlignment="1">
      <alignment horizontal="left" vertical="top" wrapText="1"/>
    </xf>
    <xf numFmtId="0" fontId="60" fillId="0" borderId="0" xfId="6" applyFont="1" applyAlignment="1">
      <alignment horizontal="left" vertical="top" wrapText="1" indent="3"/>
    </xf>
    <xf numFmtId="0" fontId="68" fillId="6" borderId="3" xfId="8" applyFont="1" applyFill="1" applyBorder="1" applyAlignment="1" applyProtection="1">
      <alignment horizontal="left" vertical="center"/>
      <protection locked="0"/>
    </xf>
    <xf numFmtId="0" fontId="68" fillId="6" borderId="4" xfId="8" applyFont="1" applyFill="1" applyBorder="1" applyAlignment="1" applyProtection="1">
      <alignment horizontal="left" vertical="center"/>
      <protection locked="0"/>
    </xf>
    <xf numFmtId="0" fontId="12" fillId="0" borderId="0" xfId="8" applyFont="1" applyAlignment="1" applyProtection="1">
      <alignment horizontal="left" vertical="center" indent="1"/>
      <protection locked="0"/>
    </xf>
    <xf numFmtId="0" fontId="28" fillId="3" borderId="8" xfId="5" applyFont="1" applyFill="1" applyBorder="1" applyAlignment="1" applyProtection="1">
      <alignment horizontal="center" vertical="center"/>
      <protection locked="0"/>
    </xf>
    <xf numFmtId="0" fontId="28" fillId="3" borderId="10" xfId="5" applyFont="1" applyFill="1" applyBorder="1" applyAlignment="1" applyProtection="1">
      <alignment horizontal="center" vertical="center"/>
      <protection locked="0"/>
    </xf>
    <xf numFmtId="0" fontId="21" fillId="3" borderId="11" xfId="0" applyFont="1" applyFill="1" applyBorder="1" applyAlignment="1" applyProtection="1">
      <alignment horizontal="left" vertical="top" wrapText="1"/>
      <protection locked="0"/>
    </xf>
    <xf numFmtId="0" fontId="70" fillId="0" borderId="0" xfId="5" applyFont="1" applyAlignment="1" applyProtection="1">
      <protection locked="0"/>
    </xf>
    <xf numFmtId="0" fontId="29" fillId="3" borderId="8" xfId="5" applyFont="1" applyFill="1" applyBorder="1" applyAlignment="1" applyProtection="1">
      <alignment horizontal="left" vertical="center"/>
      <protection locked="0"/>
    </xf>
    <xf numFmtId="2" fontId="8" fillId="2" borderId="9" xfId="0" applyNumberFormat="1" applyFont="1" applyFill="1" applyBorder="1" applyAlignment="1">
      <alignment horizontal="left" vertical="center"/>
    </xf>
    <xf numFmtId="2" fontId="24" fillId="2" borderId="9" xfId="0" applyNumberFormat="1" applyFont="1" applyFill="1" applyBorder="1" applyAlignment="1" applyProtection="1">
      <alignment horizontal="left" vertical="center"/>
      <protection locked="0"/>
    </xf>
    <xf numFmtId="2" fontId="0" fillId="2" borderId="0" xfId="0" applyNumberFormat="1" applyFill="1" applyAlignment="1" applyProtection="1">
      <alignment horizontal="left"/>
      <protection locked="0"/>
    </xf>
    <xf numFmtId="0" fontId="66" fillId="3" borderId="11" xfId="0" applyFont="1" applyFill="1" applyBorder="1" applyAlignment="1" applyProtection="1">
      <alignment horizontal="left" vertical="top" wrapText="1"/>
      <protection locked="0"/>
    </xf>
    <xf numFmtId="1" fontId="3" fillId="7" borderId="2" xfId="0" applyNumberFormat="1" applyFont="1" applyFill="1" applyBorder="1" applyAlignment="1" applyProtection="1">
      <alignment horizontal="center" vertical="center"/>
      <protection locked="0"/>
    </xf>
    <xf numFmtId="1" fontId="71" fillId="2" borderId="0" xfId="0" applyNumberFormat="1" applyFont="1" applyFill="1" applyAlignment="1" applyProtection="1">
      <alignment horizontal="left"/>
      <protection locked="0"/>
    </xf>
    <xf numFmtId="0" fontId="73" fillId="0" borderId="20" xfId="5" applyFont="1" applyBorder="1" applyAlignment="1" applyProtection="1">
      <alignment horizontal="center" vertical="center"/>
      <protection locked="0"/>
    </xf>
    <xf numFmtId="0" fontId="73" fillId="2" borderId="20" xfId="5" applyFont="1" applyFill="1" applyBorder="1" applyAlignment="1" applyProtection="1">
      <alignment horizontal="center" vertical="center"/>
      <protection locked="0"/>
    </xf>
    <xf numFmtId="0" fontId="74" fillId="0" borderId="15" xfId="10" applyFont="1" applyBorder="1"/>
    <xf numFmtId="0" fontId="1" fillId="0" borderId="0" xfId="10"/>
    <xf numFmtId="0" fontId="1" fillId="0" borderId="16" xfId="10" applyBorder="1"/>
    <xf numFmtId="0" fontId="54" fillId="5" borderId="15" xfId="10" applyFont="1" applyFill="1" applyBorder="1" applyAlignment="1">
      <alignment horizontal="right" vertical="top"/>
    </xf>
    <xf numFmtId="0" fontId="64" fillId="0" borderId="0" xfId="10" applyFont="1" applyAlignment="1">
      <alignment horizontal="left" vertical="top" wrapText="1"/>
    </xf>
    <xf numFmtId="0" fontId="40" fillId="2" borderId="5" xfId="0" applyFont="1" applyFill="1" applyBorder="1" applyAlignment="1">
      <alignment horizontal="center" vertical="center"/>
    </xf>
    <xf numFmtId="0" fontId="9" fillId="3" borderId="21" xfId="5" applyFont="1" applyFill="1" applyBorder="1" applyAlignment="1" applyProtection="1">
      <alignment horizontal="center" vertical="top" wrapText="1"/>
      <protection locked="0"/>
    </xf>
    <xf numFmtId="0" fontId="30" fillId="3" borderId="5" xfId="9" applyFont="1" applyFill="1" applyBorder="1" applyAlignment="1" applyProtection="1">
      <alignment horizontal="center" vertical="center"/>
      <protection locked="0"/>
    </xf>
    <xf numFmtId="0" fontId="30" fillId="3" borderId="8" xfId="9" applyFont="1" applyFill="1" applyBorder="1" applyAlignment="1" applyProtection="1">
      <alignment horizontal="center" vertical="center"/>
      <protection locked="0"/>
    </xf>
  </cellXfs>
  <cellStyles count="11">
    <cellStyle name="Гиперссылка" xfId="1" builtinId="8"/>
    <cellStyle name="Гиперссылка 3" xfId="3" xr:uid="{052579E2-A524-452C-BB42-2CE6E41C1D9F}"/>
    <cellStyle name="Обычный" xfId="0" builtinId="0"/>
    <cellStyle name="Обычный 11" xfId="10" xr:uid="{6A91F9F4-326F-4E3E-8F5F-5D80956C9FC0}"/>
    <cellStyle name="Обычный 2 2 2" xfId="2" xr:uid="{C3A0B759-EAEA-4433-94C7-9DBDB1DEE862}"/>
    <cellStyle name="Обычный 2 2 2 2" xfId="8" xr:uid="{EB922C1D-1157-46CA-B968-AFB384DD193C}"/>
    <cellStyle name="Обычный 2 3" xfId="5" xr:uid="{AA5EEF92-D691-43D9-8AC1-6939CCFE55E3}"/>
    <cellStyle name="Обычный 3 2 2" xfId="7" xr:uid="{41B98047-2411-4C25-BF30-1D73A7AECA4B}"/>
    <cellStyle name="Обычный 3 2 3" xfId="6" xr:uid="{8FAA3E05-D47B-43B4-AF33-B35C91F64DF3}"/>
    <cellStyle name="Обычный 5 2 3" xfId="9" xr:uid="{8EFC88C3-7FED-4F85-A447-50A9E90A7D5C}"/>
    <cellStyle name="Обычный_Лист1 2" xfId="4" xr:uid="{030BDC14-E5F1-449A-BE04-A8E4E2091B90}"/>
  </cellStyles>
  <dxfs count="66">
    <dxf>
      <font>
        <color rgb="FF9C0006"/>
      </font>
      <fill>
        <patternFill>
          <bgColor rgb="FFFFC7CE"/>
        </patternFill>
      </fill>
    </dxf>
    <dxf>
      <font>
        <b/>
        <i val="0"/>
        <color auto="1"/>
      </font>
      <fill>
        <patternFill>
          <bgColor rgb="FFFF3300"/>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3300"/>
        </patternFill>
      </fill>
    </dxf>
    <dxf>
      <font>
        <b/>
        <i val="0"/>
        <color rgb="FFFF0000"/>
      </font>
    </dxf>
    <dxf>
      <font>
        <b/>
        <i val="0"/>
        <color auto="1"/>
      </font>
      <fill>
        <patternFill>
          <bgColor rgb="FFFFB3B3"/>
        </patternFill>
      </fill>
    </dxf>
    <dxf>
      <font>
        <b/>
        <i val="0"/>
        <color rgb="FFFF0000"/>
      </font>
      <fill>
        <patternFill>
          <bgColor rgb="FFFFFF00"/>
        </patternFill>
      </fill>
    </dxf>
    <dxf>
      <font>
        <color rgb="FF9C0006"/>
      </font>
      <fill>
        <patternFill>
          <bgColor rgb="FFFFC7CE"/>
        </patternFill>
      </fill>
    </dxf>
    <dxf>
      <font>
        <b/>
        <i val="0"/>
        <color rgb="FFFF0000"/>
      </font>
    </dxf>
    <dxf>
      <font>
        <b/>
        <i val="0"/>
        <color rgb="FFFF0000"/>
      </font>
      <fill>
        <patternFill>
          <bgColor theme="0"/>
        </patternFill>
      </fill>
    </dxf>
    <dxf>
      <font>
        <b/>
        <i val="0"/>
        <strike val="0"/>
        <condense val="0"/>
        <extend val="0"/>
        <outline val="0"/>
        <shadow val="0"/>
        <u val="none"/>
        <vertAlign val="baseline"/>
        <sz val="10"/>
        <color indexed="8"/>
        <name val="Arial"/>
        <family val="2"/>
        <charset val="204"/>
        <scheme val="none"/>
      </font>
      <fill>
        <patternFill patternType="solid">
          <fgColor indexed="64"/>
          <bgColor rgb="FFE2EFDA"/>
        </patternFill>
      </fill>
      <alignment horizontal="center" vertical="center" textRotation="0" wrapText="0" indent="0" justifyLastLine="0" shrinkToFit="0" readingOrder="0"/>
      <border diagonalUp="0" diagonalDown="0">
        <left/>
        <right/>
        <top style="thin">
          <color theme="0" tint="-0.24994659260841701"/>
        </top>
        <bottom style="thin">
          <color theme="0" tint="-0.24994659260841701"/>
        </bottom>
        <vertical/>
        <horizontal style="thin">
          <color theme="0" tint="-0.24994659260841701"/>
        </horizontal>
      </border>
      <protection locked="0" hidden="0"/>
    </dxf>
    <dxf>
      <fill>
        <patternFill patternType="solid">
          <fgColor rgb="FFFFC7CE"/>
          <bgColor rgb="FF000000"/>
        </patternFill>
      </fill>
    </dxf>
    <dxf>
      <fill>
        <patternFill patternType="solid">
          <fgColor rgb="FFFFC7CE"/>
          <bgColor rgb="FF0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rgb="FFFF3300"/>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3300"/>
        </patternFill>
      </fill>
    </dxf>
    <dxf>
      <font>
        <b/>
        <i val="0"/>
        <color rgb="FFFF0000"/>
      </font>
    </dxf>
    <dxf>
      <font>
        <b/>
        <i val="0"/>
        <color auto="1"/>
      </font>
      <fill>
        <patternFill>
          <bgColor rgb="FFFFB3B3"/>
        </patternFill>
      </fill>
    </dxf>
    <dxf>
      <font>
        <b/>
        <i val="0"/>
        <color rgb="FFFF0000"/>
      </font>
      <fill>
        <patternFill>
          <bgColor rgb="FFFFFF00"/>
        </patternFill>
      </fill>
    </dxf>
    <dxf>
      <font>
        <color rgb="FF9C0006"/>
      </font>
      <fill>
        <patternFill>
          <bgColor rgb="FFFFC7CE"/>
        </patternFill>
      </fill>
    </dxf>
    <dxf>
      <font>
        <b/>
        <i val="0"/>
        <color rgb="FFFF0000"/>
      </font>
    </dxf>
    <dxf>
      <font>
        <b/>
        <i val="0"/>
        <color rgb="FFFF0000"/>
      </font>
      <fill>
        <patternFill>
          <bgColor theme="0"/>
        </patternFill>
      </fill>
    </dxf>
    <dxf>
      <font>
        <b/>
        <i/>
        <strike val="0"/>
        <condense val="0"/>
        <extend val="0"/>
        <outline val="0"/>
        <shadow val="0"/>
        <u val="none"/>
        <vertAlign val="baseline"/>
        <sz val="10"/>
        <color rgb="FFFF0000"/>
        <name val="Arial"/>
        <family val="2"/>
        <charset val="204"/>
        <scheme val="none"/>
      </font>
      <numFmt numFmtId="2" formatCode="0.00"/>
      <fill>
        <patternFill patternType="solid">
          <fgColor indexed="64"/>
          <bgColor theme="0"/>
        </patternFill>
      </fill>
      <alignment horizontal="left" vertical="center" textRotation="0" wrapText="0" indent="0" justifyLastLine="0" shrinkToFit="0" readingOrder="0"/>
      <border diagonalUp="0" diagonalDown="0" outline="0">
        <left/>
        <right/>
        <top style="thin">
          <color theme="0" tint="-0.24994659260841701"/>
        </top>
        <bottom/>
      </border>
    </dxf>
    <dxf>
      <font>
        <b val="0"/>
        <i val="0"/>
        <strike val="0"/>
        <condense val="0"/>
        <extend val="0"/>
        <outline val="0"/>
        <shadow val="0"/>
        <u val="none"/>
        <vertAlign val="baseline"/>
        <sz val="10"/>
        <color theme="1"/>
        <name val="Arial"/>
        <family val="2"/>
        <charset val="204"/>
        <scheme val="none"/>
      </font>
      <numFmt numFmtId="1" formatCode="0"/>
      <fill>
        <patternFill patternType="solid">
          <fgColor indexed="64"/>
          <bgColor theme="0"/>
        </patternFill>
      </fill>
      <alignment horizontal="left" vertical="center" textRotation="0" wrapText="0" indent="1" justifyLastLine="0" shrinkToFit="0" readingOrder="0"/>
      <border diagonalUp="0" diagonalDown="0" outline="0">
        <left/>
        <right/>
        <top style="thin">
          <color theme="0" tint="-0.24994659260841701"/>
        </top>
        <bottom style="thin">
          <color theme="0" tint="-0.24994659260841701"/>
        </bottom>
      </border>
      <protection locked="0" hidden="0"/>
    </dxf>
    <dxf>
      <font>
        <b/>
        <i val="0"/>
        <strike val="0"/>
        <condense val="0"/>
        <extend val="0"/>
        <outline val="0"/>
        <shadow val="0"/>
        <u val="none"/>
        <vertAlign val="baseline"/>
        <sz val="10"/>
        <color auto="1"/>
        <name val="Arial"/>
        <family val="2"/>
        <charset val="204"/>
        <scheme val="none"/>
      </font>
      <fill>
        <patternFill patternType="solid">
          <fgColor indexed="64"/>
          <bgColor theme="0"/>
        </patternFill>
      </fill>
      <alignment horizontal="left" vertical="center"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charset val="204"/>
        <scheme val="none"/>
      </font>
      <numFmt numFmtId="1" formatCode="0"/>
      <fill>
        <patternFill patternType="solid">
          <fgColor indexed="64"/>
          <bgColor theme="0"/>
        </patternFill>
      </fill>
      <alignment horizontal="left" vertical="center" textRotation="0" wrapText="0" indent="1" justifyLastLine="0" shrinkToFit="0" readingOrder="0"/>
      <border diagonalUp="0" diagonalDown="0" outline="0">
        <left/>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0"/>
        </patternFill>
      </fill>
      <alignment horizontal="left" vertical="center" textRotation="0" wrapText="0" indent="0" justifyLastLine="0" shrinkToFit="0" readingOrder="0"/>
      <border diagonalUp="0" diagonalDown="0" outline="0">
        <left/>
        <right/>
        <top/>
        <bottom style="thin">
          <color theme="0" tint="-0.24994659260841701"/>
        </bottom>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theme="1"/>
        <name val="Arial"/>
        <family val="2"/>
        <scheme val="none"/>
      </font>
      <numFmt numFmtId="164" formatCode="_-* #,##0.00\ [$€-1]_-;\-* #,##0.00\ [$€-1]_-;_-* &quot;-&quot;??\ [$€-1]_-;_-@_-"/>
      <fill>
        <patternFill patternType="solid">
          <fgColor indexed="64"/>
          <bgColor theme="0"/>
        </patternFill>
      </fill>
      <alignment horizontal="center" vertical="center" textRotation="0" wrapText="0" indent="0" justifyLastLine="0" shrinkToFit="0" readingOrder="0"/>
      <border diagonalUp="0" diagonalDown="0" outline="0">
        <left/>
        <right/>
        <top style="thin">
          <color theme="0" tint="-0.24994659260841701"/>
        </top>
        <bottom/>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0"/>
        </patternFill>
      </fill>
      <alignment horizontal="left" vertical="center" textRotation="0" wrapText="0" indent="0" justifyLastLine="0" shrinkToFit="0" readingOrder="0"/>
      <border diagonalUp="0" diagonalDown="0" outline="0">
        <left/>
        <right/>
        <top style="thin">
          <color theme="0" tint="-0.24994659260841701"/>
        </top>
        <bottom/>
      </border>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left/>
        <right/>
        <top style="thin">
          <color theme="0" tint="-0.24994659260841701"/>
        </top>
        <bottom style="thin">
          <color theme="0" tint="-0.24994659260841701"/>
        </bottom>
        <vertical/>
        <horizontal/>
      </border>
    </dxf>
    <dxf>
      <font>
        <b/>
        <i val="0"/>
        <strike val="0"/>
        <condense val="0"/>
        <extend val="0"/>
        <outline val="0"/>
        <shadow val="0"/>
        <u val="none"/>
        <vertAlign val="baseline"/>
        <sz val="10"/>
        <color theme="1"/>
        <name val="Arial"/>
        <family val="2"/>
        <charset val="204"/>
        <scheme val="none"/>
      </font>
      <numFmt numFmtId="165" formatCode="#,##0.00\ [$€-1]"/>
      <fill>
        <patternFill patternType="solid">
          <fgColor indexed="64"/>
          <bgColor theme="0"/>
        </patternFill>
      </fill>
      <alignment horizontal="center" vertical="center" textRotation="0" wrapText="0" indent="0" justifyLastLine="0" shrinkToFit="0" readingOrder="0"/>
      <border diagonalUp="0" diagonalDown="0">
        <left/>
        <right/>
        <top style="thin">
          <color theme="0" tint="-0.24994659260841701"/>
        </top>
        <bottom style="thin">
          <color theme="0" tint="-0.24994659260841701"/>
        </bottom>
        <vertical/>
        <horizontal/>
      </border>
    </dxf>
    <dxf>
      <font>
        <b/>
        <i val="0"/>
        <strike val="0"/>
        <condense val="0"/>
        <extend val="0"/>
        <outline val="0"/>
        <shadow val="0"/>
        <u val="none"/>
        <vertAlign val="baseline"/>
        <sz val="10"/>
        <color theme="1"/>
        <name val="Arial"/>
        <family val="2"/>
        <charset val="204"/>
        <scheme val="none"/>
      </font>
      <fill>
        <patternFill patternType="solid">
          <fgColor indexed="64"/>
          <bgColor theme="0"/>
        </patternFill>
      </fill>
      <alignment horizontal="center" vertical="center" textRotation="0" wrapText="0" indent="0" justifyLastLine="0" shrinkToFit="0" readingOrder="0"/>
      <border diagonalUp="0" diagonalDown="0">
        <left/>
        <right/>
        <top/>
        <bottom style="thin">
          <color theme="0" tint="-0.24994659260841701"/>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theme="0" tint="-0.24994659260841701"/>
        </top>
        <bottom style="thin">
          <color theme="0" tint="-0.24994659260841701"/>
        </bottom>
        <vertical/>
        <horizontal/>
      </border>
    </dxf>
    <dxf>
      <font>
        <b/>
        <i val="0"/>
        <strike val="0"/>
        <condense val="0"/>
        <extend val="0"/>
        <outline val="0"/>
        <shadow val="0"/>
        <u val="none"/>
        <vertAlign val="baseline"/>
        <sz val="10"/>
        <color theme="1"/>
        <name val="Arial"/>
        <family val="2"/>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theme="0" tint="-0.24994659260841701"/>
        </top>
        <bottom style="thin">
          <color theme="0" tint="-0.24994659260841701"/>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0"/>
        </patternFill>
      </fill>
      <alignment horizontal="left"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top style="thin">
          <color rgb="FFBFBFBF"/>
        </top>
        <bottom style="thin">
          <color rgb="FFBFBFBF"/>
        </bottom>
      </border>
    </dxf>
    <dxf>
      <border outline="0">
        <bottom style="thin">
          <color rgb="FFBFBFBF"/>
        </bottom>
      </border>
    </dxf>
    <dxf>
      <font>
        <b val="0"/>
        <i val="0"/>
        <strike val="0"/>
        <condense val="0"/>
        <extend val="0"/>
        <outline val="0"/>
        <shadow val="0"/>
        <u val="none"/>
        <vertAlign val="baseline"/>
        <sz val="10"/>
        <color auto="1"/>
        <name val="Arial"/>
        <family val="2"/>
        <scheme val="none"/>
      </font>
      <fill>
        <patternFill patternType="solid">
          <fgColor indexed="64"/>
          <bgColor rgb="FFE2EFDA"/>
        </patternFill>
      </fill>
      <alignment horizontal="center" vertical="top" textRotation="0" wrapText="1" indent="0" justifyLastLine="0" shrinkToFit="0" readingOrder="0"/>
      <border diagonalUp="0" diagonalDown="0" outline="0">
        <left style="thin">
          <color theme="0" tint="-0.249977111117893"/>
        </left>
        <right style="thin">
          <color theme="0" tint="-0.249977111117893"/>
        </right>
        <top/>
        <bottom/>
      </border>
      <protection locked="0" hidden="0"/>
    </dxf>
    <dxf>
      <numFmt numFmtId="2" formatCode="0.00"/>
      <protection locked="0" hidden="0"/>
    </dxf>
    <dxf>
      <font>
        <b val="0"/>
        <i val="0"/>
        <strike val="0"/>
        <condense val="0"/>
        <extend val="0"/>
        <outline val="0"/>
        <shadow val="0"/>
        <u val="none"/>
        <vertAlign val="baseline"/>
        <sz val="10"/>
        <color theme="1"/>
        <name val="Arial"/>
        <scheme val="none"/>
      </font>
      <numFmt numFmtId="2" formatCode="0.00"/>
      <fill>
        <patternFill patternType="solid">
          <fgColor indexed="64"/>
          <bgColor theme="0"/>
        </patternFill>
      </fill>
      <alignment horizontal="center" vertical="center"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numFmt numFmtId="164" formatCode="_-* #,##0.00\ [$€-1]_-;\-* #,##0.00\ [$€-1]_-;_-* &quot;-&quot;??\ [$€-1]_-;_-@_-"/>
      <fill>
        <patternFill patternType="solid">
          <fgColor indexed="64"/>
          <bgColor theme="0"/>
        </patternFill>
      </fill>
      <alignment horizontal="center" vertical="center" textRotation="0" wrapText="0" indent="0" justifyLastLine="0" shrinkToFit="0" readingOrder="0"/>
      <border diagonalUp="0" diagonalDown="0">
        <left/>
        <right/>
        <top/>
        <bottom style="thin">
          <color theme="0" tint="-0.24994659260841701"/>
        </bottom>
        <vertical/>
        <horizontal/>
      </border>
      <protection locked="0" hidden="0"/>
    </dxf>
    <dxf>
      <font>
        <b/>
        <i val="0"/>
        <strike val="0"/>
        <condense val="0"/>
        <extend val="0"/>
        <outline val="0"/>
        <shadow val="0"/>
        <u val="none"/>
        <vertAlign val="baseline"/>
        <sz val="10"/>
        <color indexed="8"/>
        <name val="Arial"/>
        <scheme val="none"/>
      </font>
      <fill>
        <patternFill patternType="solid">
          <fgColor indexed="64"/>
          <bgColor rgb="FFD2F2C1"/>
        </patternFill>
      </fill>
      <alignment horizontal="center" vertical="center" textRotation="0" wrapText="0" indent="0" justifyLastLine="0" shrinkToFit="0" readingOrder="0"/>
      <border diagonalUp="0" diagonalDown="0">
        <left/>
        <right/>
        <top style="thin">
          <color theme="0" tint="-0.34998626667073579"/>
        </top>
        <bottom/>
        <vertical/>
        <horizontal/>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theme="0"/>
        </patternFill>
      </fill>
      <alignment horizontal="left" vertical="center" textRotation="0" wrapText="0" indent="0" justifyLastLine="0" shrinkToFit="0" readingOrder="0"/>
      <border diagonalUp="0" diagonalDown="0">
        <left/>
        <right/>
        <top style="thin">
          <color theme="0" tint="-0.24994659260841701"/>
        </top>
        <bottom/>
        <vertical/>
        <horizontal/>
      </border>
      <protection locked="1" hidden="0"/>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general" vertical="center"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font>
        <b/>
        <i val="0"/>
        <strike val="0"/>
        <condense val="0"/>
        <extend val="0"/>
        <outline val="0"/>
        <shadow val="0"/>
        <u val="none"/>
        <vertAlign val="baseline"/>
        <sz val="10"/>
        <color theme="1"/>
        <name val="Arial"/>
        <scheme val="none"/>
      </font>
      <numFmt numFmtId="0" formatCode="General"/>
      <fill>
        <patternFill patternType="solid">
          <fgColor indexed="64"/>
          <bgColor theme="0"/>
        </patternFill>
      </fill>
      <alignment horizontal="center" vertical="center"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font>
        <b val="0"/>
        <i/>
        <strike val="0"/>
        <condense val="0"/>
        <extend val="0"/>
        <outline val="0"/>
        <shadow val="0"/>
        <u val="none"/>
        <vertAlign val="baseline"/>
        <sz val="10"/>
        <color theme="1"/>
        <name val="Arial"/>
        <scheme val="none"/>
      </font>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font>
        <b/>
        <i val="0"/>
        <strike val="0"/>
        <condense val="0"/>
        <extend val="0"/>
        <outline val="0"/>
        <shadow val="0"/>
        <u val="none"/>
        <vertAlign val="baseline"/>
        <sz val="10"/>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outline="0">
        <left/>
        <right/>
        <top style="thin">
          <color theme="0" tint="-0.24994659260841701"/>
        </top>
        <bottom style="thin">
          <color theme="0" tint="-0.24994659260841701"/>
        </bottom>
      </border>
      <protection locked="1" hidden="0"/>
    </dxf>
    <dxf>
      <font>
        <b/>
        <i val="0"/>
        <strike val="0"/>
        <condense val="0"/>
        <extend val="0"/>
        <outline val="0"/>
        <shadow val="0"/>
        <u val="none"/>
        <vertAlign val="baseline"/>
        <sz val="10"/>
        <color theme="1"/>
        <name val="Arial"/>
        <scheme val="none"/>
      </font>
      <fill>
        <patternFill patternType="solid">
          <fgColor indexed="64"/>
          <bgColor theme="0"/>
        </patternFill>
      </fill>
      <alignment horizontal="left" vertical="center" textRotation="0" wrapText="0" indent="1" justifyLastLine="0" shrinkToFit="0" readingOrder="0"/>
      <border diagonalUp="0" diagonalDown="0" outline="0">
        <left/>
        <right/>
        <top style="thin">
          <color theme="0" tint="-0.24994659260841701"/>
        </top>
        <bottom style="thin">
          <color theme="0" tint="-0.24994659260841701"/>
        </bottom>
      </border>
      <protection locked="0" hidden="0"/>
    </dxf>
    <dxf>
      <font>
        <b val="0"/>
        <i/>
        <strike val="0"/>
        <condense val="0"/>
        <extend val="0"/>
        <outline val="0"/>
        <shadow val="0"/>
        <u val="none"/>
        <vertAlign val="baseline"/>
        <sz val="10"/>
        <color theme="1"/>
        <name val="Arial"/>
        <scheme val="none"/>
      </font>
      <numFmt numFmtId="1" formatCode="0"/>
      <fill>
        <patternFill patternType="solid">
          <fgColor indexed="64"/>
          <bgColor theme="0"/>
        </patternFill>
      </fill>
      <alignment horizontal="left" vertical="center" textRotation="0" wrapText="0" indent="1" justifyLastLine="0" shrinkToFit="0" readingOrder="0"/>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theme="0"/>
        </patternFill>
      </fill>
      <alignment horizontal="left" vertical="center"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theme="0"/>
        </patternFill>
      </fill>
      <alignment horizontal="left"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protection locked="0" hidden="0"/>
    </dxf>
    <dxf>
      <font>
        <b val="0"/>
        <i val="0"/>
        <strike val="0"/>
        <condense val="0"/>
        <extend val="0"/>
        <outline val="0"/>
        <shadow val="0"/>
        <u val="none"/>
        <vertAlign val="baseline"/>
        <sz val="10"/>
        <color theme="1"/>
        <name val="Arial"/>
        <scheme val="none"/>
      </font>
      <fill>
        <patternFill patternType="solid">
          <fgColor indexed="64"/>
          <bgColor rgb="FFD2F2C1"/>
        </patternFill>
      </fill>
      <alignment horizontal="center" vertical="top" textRotation="0" wrapText="1" indent="0" justifyLastLine="0" shrinkToFit="0" readingOrder="0"/>
      <protection locked="0" hidden="0"/>
    </dxf>
    <dxf>
      <font>
        <color theme="2" tint="-0.89996032593768116"/>
      </font>
    </dxf>
  </dxfs>
  <tableStyles count="1" defaultTableStyle="TableStyleMedium2" defaultPivotStyle="PivotStyleLight16">
    <tableStyle name="Стиль таблицы 3" pivot="0" count="1" xr9:uid="{C81606EB-41A1-4665-A513-D55D9235243E}">
      <tableStyleElement type="firstHeaderCell" dxfId="65"/>
    </tableStyle>
  </tableStyles>
  <colors>
    <mruColors>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xdr:from>
      <xdr:col>14</xdr:col>
      <xdr:colOff>755953</xdr:colOff>
      <xdr:row>0</xdr:row>
      <xdr:rowOff>60476</xdr:rowOff>
    </xdr:from>
    <xdr:to>
      <xdr:col>15</xdr:col>
      <xdr:colOff>724976</xdr:colOff>
      <xdr:row>5</xdr:row>
      <xdr:rowOff>149457</xdr:rowOff>
    </xdr:to>
    <xdr:pic>
      <xdr:nvPicPr>
        <xdr:cNvPr id="2" name="Рисунок 1">
          <a:extLst>
            <a:ext uri="{FF2B5EF4-FFF2-40B4-BE49-F238E27FC236}">
              <a16:creationId xmlns:a16="http://schemas.microsoft.com/office/drawing/2014/main" id="{35B20E0A-9C5D-4D30-B9B2-1B5B0EFD0ED7}"/>
            </a:ext>
          </a:extLst>
        </xdr:cNvPr>
        <xdr:cNvPicPr>
          <a:picLocks noChangeAspect="1"/>
        </xdr:cNvPicPr>
      </xdr:nvPicPr>
      <xdr:blipFill>
        <a:blip xmlns:r="http://schemas.openxmlformats.org/officeDocument/2006/relationships" r:embed="rId1"/>
        <a:stretch>
          <a:fillRect/>
        </a:stretch>
      </xdr:blipFill>
      <xdr:spPr>
        <a:xfrm>
          <a:off x="12403667" y="60476"/>
          <a:ext cx="1124119" cy="1153362"/>
        </a:xfrm>
        <a:prstGeom prst="rect">
          <a:avLst/>
        </a:prstGeom>
      </xdr:spPr>
    </xdr:pic>
    <xdr:clientData/>
  </xdr:twoCellAnchor>
  <xdr:twoCellAnchor>
    <xdr:from>
      <xdr:col>2</xdr:col>
      <xdr:colOff>24191</xdr:colOff>
      <xdr:row>1</xdr:row>
      <xdr:rowOff>96762</xdr:rowOff>
    </xdr:from>
    <xdr:to>
      <xdr:col>3</xdr:col>
      <xdr:colOff>4653</xdr:colOff>
      <xdr:row>3</xdr:row>
      <xdr:rowOff>157238</xdr:rowOff>
    </xdr:to>
    <xdr:pic>
      <xdr:nvPicPr>
        <xdr:cNvPr id="3" name="Рисунок 2">
          <a:extLst>
            <a:ext uri="{FF2B5EF4-FFF2-40B4-BE49-F238E27FC236}">
              <a16:creationId xmlns:a16="http://schemas.microsoft.com/office/drawing/2014/main" id="{AF9287E1-D4DD-4469-8D72-24F08AD1EEB7}"/>
            </a:ext>
          </a:extLst>
        </xdr:cNvPr>
        <xdr:cNvPicPr>
          <a:picLocks noChangeAspect="1" noChangeArrowheads="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colorTemperature colorTemp="5300"/>
                  </a14:imgEffect>
                  <a14:imgEffect>
                    <a14:saturation sat="66000"/>
                  </a14:imgEffect>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339877" y="281819"/>
          <a:ext cx="1651419" cy="528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0</xdr:row>
      <xdr:rowOff>22151</xdr:rowOff>
    </xdr:from>
    <xdr:to>
      <xdr:col>15</xdr:col>
      <xdr:colOff>657225</xdr:colOff>
      <xdr:row>8</xdr:row>
      <xdr:rowOff>121832</xdr:rowOff>
    </xdr:to>
    <xdr:sp macro="" textlink="">
      <xdr:nvSpPr>
        <xdr:cNvPr id="2" name="TextBox 1">
          <a:extLst>
            <a:ext uri="{FF2B5EF4-FFF2-40B4-BE49-F238E27FC236}">
              <a16:creationId xmlns:a16="http://schemas.microsoft.com/office/drawing/2014/main" id="{25958179-01FC-465B-923A-59CAAC2E0B29}"/>
            </a:ext>
          </a:extLst>
        </xdr:cNvPr>
        <xdr:cNvSpPr txBox="1"/>
      </xdr:nvSpPr>
      <xdr:spPr>
        <a:xfrm>
          <a:off x="253093" y="22151"/>
          <a:ext cx="9907361" cy="1542038"/>
        </a:xfrm>
        <a:prstGeom prst="rect">
          <a:avLst/>
        </a:prstGeom>
        <a:solidFill>
          <a:srgbClr val="02392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lang="ru-RU" sz="2000" baseline="0">
              <a:solidFill>
                <a:schemeClr val="bg1"/>
              </a:solidFill>
              <a:latin typeface="Arial" panose="020B0604020202020204" pitchFamily="34" charset="0"/>
              <a:cs typeface="Arial" panose="020B0604020202020204" pitchFamily="34" charset="0"/>
            </a:rPr>
            <a:t>Растения для профессионалов</a:t>
          </a:r>
        </a:p>
        <a:p>
          <a:pPr algn="l"/>
          <a:r>
            <a:rPr lang="ru-RU" sz="1000">
              <a:solidFill>
                <a:schemeClr val="bg1"/>
              </a:solidFill>
              <a:latin typeface="Arial" panose="020B0604020202020204" pitchFamily="34" charset="0"/>
              <a:cs typeface="Arial" panose="020B0604020202020204" pitchFamily="34" charset="0"/>
            </a:rPr>
            <a:t>Россия, Владимирская область, Киржачский район, пос. Знаменское</a:t>
          </a:r>
          <a:br>
            <a:rPr lang="ru-RU" sz="1000">
              <a:solidFill>
                <a:schemeClr val="bg1"/>
              </a:solidFill>
              <a:latin typeface="Arial" panose="020B0604020202020204" pitchFamily="34" charset="0"/>
              <a:cs typeface="Arial" panose="020B0604020202020204" pitchFamily="34" charset="0"/>
            </a:rPr>
          </a:br>
          <a:r>
            <a:rPr lang="ru-RU" sz="1000">
              <a:solidFill>
                <a:schemeClr val="bg1"/>
              </a:solidFill>
              <a:latin typeface="Arial" panose="020B0604020202020204" pitchFamily="34" charset="0"/>
              <a:cs typeface="Arial" panose="020B0604020202020204" pitchFamily="34" charset="0"/>
            </a:rPr>
            <a:t>Тел.: 8-495-280-08-97</a:t>
          </a:r>
          <a:br>
            <a:rPr lang="ru-RU" sz="1000">
              <a:solidFill>
                <a:schemeClr val="bg1"/>
              </a:solidFill>
              <a:latin typeface="Arial" panose="020B0604020202020204" pitchFamily="34" charset="0"/>
              <a:cs typeface="Arial" panose="020B0604020202020204" pitchFamily="34" charset="0"/>
            </a:rPr>
          </a:br>
          <a:r>
            <a:rPr lang="en-US" sz="1000">
              <a:solidFill>
                <a:schemeClr val="bg1"/>
              </a:solidFill>
              <a:latin typeface="Arial" panose="020B0604020202020204" pitchFamily="34" charset="0"/>
              <a:cs typeface="Arial" panose="020B0604020202020204" pitchFamily="34" charset="0"/>
            </a:rPr>
            <a:t>E-mail: zakaz@plantmarket.ru</a:t>
          </a:r>
          <a:br>
            <a:rPr lang="ru-RU" sz="1000">
              <a:solidFill>
                <a:schemeClr val="bg1"/>
              </a:solidFill>
              <a:latin typeface="Arial" panose="020B0604020202020204" pitchFamily="34" charset="0"/>
              <a:cs typeface="Arial" panose="020B0604020202020204" pitchFamily="34" charset="0"/>
            </a:rPr>
          </a:br>
          <a:r>
            <a:rPr lang="ru-RU" sz="1000">
              <a:solidFill>
                <a:schemeClr val="bg1"/>
              </a:solidFill>
              <a:latin typeface="Arial" panose="020B0604020202020204" pitchFamily="34" charset="0"/>
              <a:cs typeface="Arial" panose="020B0604020202020204" pitchFamily="34" charset="0"/>
            </a:rPr>
            <a:t>Сайт: </a:t>
          </a:r>
          <a:r>
            <a:rPr lang="en-US" sz="1000">
              <a:solidFill>
                <a:schemeClr val="bg1"/>
              </a:solidFill>
              <a:latin typeface="Arial" panose="020B0604020202020204" pitchFamily="34" charset="0"/>
              <a:cs typeface="Arial" panose="020B0604020202020204" pitchFamily="34" charset="0"/>
            </a:rPr>
            <a:t>www.plantmarket.ru</a:t>
          </a:r>
          <a:endParaRPr lang="ru-RU" sz="1000">
            <a:solidFill>
              <a:schemeClr val="bg1"/>
            </a:solidFill>
            <a:latin typeface="Arial" panose="020B0604020202020204" pitchFamily="34" charset="0"/>
            <a:cs typeface="Arial" panose="020B0604020202020204" pitchFamily="34" charset="0"/>
          </a:endParaRPr>
        </a:p>
      </xdr:txBody>
    </xdr:sp>
    <xdr:clientData/>
  </xdr:twoCellAnchor>
  <xdr:oneCellAnchor>
    <xdr:from>
      <xdr:col>1</xdr:col>
      <xdr:colOff>30125</xdr:colOff>
      <xdr:row>10</xdr:row>
      <xdr:rowOff>12847</xdr:rowOff>
    </xdr:from>
    <xdr:ext cx="7215219" cy="441490"/>
    <xdr:pic>
      <xdr:nvPicPr>
        <xdr:cNvPr id="3" name="Рисунок 2">
          <a:extLst>
            <a:ext uri="{FF2B5EF4-FFF2-40B4-BE49-F238E27FC236}">
              <a16:creationId xmlns:a16="http://schemas.microsoft.com/office/drawing/2014/main" id="{27AC5031-1049-4DA1-958F-7FA42DA701D5}"/>
            </a:ext>
          </a:extLst>
        </xdr:cNvPr>
        <xdr:cNvPicPr>
          <a:picLocks noChangeAspect="1"/>
        </xdr:cNvPicPr>
      </xdr:nvPicPr>
      <xdr:blipFill>
        <a:blip xmlns:r="http://schemas.openxmlformats.org/officeDocument/2006/relationships" r:embed="rId1"/>
        <a:stretch>
          <a:fillRect/>
        </a:stretch>
      </xdr:blipFill>
      <xdr:spPr>
        <a:xfrm>
          <a:off x="264168" y="1760004"/>
          <a:ext cx="7215219" cy="441490"/>
        </a:xfrm>
        <a:prstGeom prst="rect">
          <a:avLst/>
        </a:prstGeom>
      </xdr:spPr>
    </xdr:pic>
    <xdr:clientData/>
  </xdr:oneCellAnchor>
  <xdr:oneCellAnchor>
    <xdr:from>
      <xdr:col>1</xdr:col>
      <xdr:colOff>19050</xdr:colOff>
      <xdr:row>55</xdr:row>
      <xdr:rowOff>0</xdr:rowOff>
    </xdr:from>
    <xdr:ext cx="2431111" cy="489655"/>
    <xdr:pic>
      <xdr:nvPicPr>
        <xdr:cNvPr id="4" name="Рисунок 3">
          <a:extLst>
            <a:ext uri="{FF2B5EF4-FFF2-40B4-BE49-F238E27FC236}">
              <a16:creationId xmlns:a16="http://schemas.microsoft.com/office/drawing/2014/main" id="{691DA65B-112C-4EE9-AB31-330291112422}"/>
            </a:ext>
          </a:extLst>
        </xdr:cNvPr>
        <xdr:cNvPicPr>
          <a:picLocks noChangeAspect="1"/>
        </xdr:cNvPicPr>
      </xdr:nvPicPr>
      <xdr:blipFill>
        <a:blip xmlns:r="http://schemas.openxmlformats.org/officeDocument/2006/relationships" r:embed="rId2"/>
        <a:stretch>
          <a:fillRect/>
        </a:stretch>
      </xdr:blipFill>
      <xdr:spPr>
        <a:xfrm>
          <a:off x="253093" y="14608629"/>
          <a:ext cx="2431111" cy="489655"/>
        </a:xfrm>
        <a:prstGeom prst="rect">
          <a:avLst/>
        </a:prstGeom>
      </xdr:spPr>
    </xdr:pic>
    <xdr:clientData/>
  </xdr:oneCellAnchor>
  <xdr:oneCellAnchor>
    <xdr:from>
      <xdr:col>1</xdr:col>
      <xdr:colOff>19050</xdr:colOff>
      <xdr:row>67</xdr:row>
      <xdr:rowOff>0</xdr:rowOff>
    </xdr:from>
    <xdr:ext cx="3036983" cy="470604"/>
    <xdr:pic>
      <xdr:nvPicPr>
        <xdr:cNvPr id="5" name="Рисунок 4">
          <a:extLst>
            <a:ext uri="{FF2B5EF4-FFF2-40B4-BE49-F238E27FC236}">
              <a16:creationId xmlns:a16="http://schemas.microsoft.com/office/drawing/2014/main" id="{F5802ED7-7310-4D79-9E12-7DED10D0F4A6}"/>
            </a:ext>
          </a:extLst>
        </xdr:cNvPr>
        <xdr:cNvPicPr>
          <a:picLocks noChangeAspect="1"/>
        </xdr:cNvPicPr>
      </xdr:nvPicPr>
      <xdr:blipFill>
        <a:blip xmlns:r="http://schemas.openxmlformats.org/officeDocument/2006/relationships" r:embed="rId3"/>
        <a:stretch>
          <a:fillRect/>
        </a:stretch>
      </xdr:blipFill>
      <xdr:spPr>
        <a:xfrm>
          <a:off x="253093" y="17411700"/>
          <a:ext cx="3036983" cy="470604"/>
        </a:xfrm>
        <a:prstGeom prst="rect">
          <a:avLst/>
        </a:prstGeom>
      </xdr:spPr>
    </xdr:pic>
    <xdr:clientData/>
  </xdr:oneCellAnchor>
  <xdr:oneCellAnchor>
    <xdr:from>
      <xdr:col>1</xdr:col>
      <xdr:colOff>19050</xdr:colOff>
      <xdr:row>22</xdr:row>
      <xdr:rowOff>44302</xdr:rowOff>
    </xdr:from>
    <xdr:ext cx="7411459" cy="512829"/>
    <xdr:pic>
      <xdr:nvPicPr>
        <xdr:cNvPr id="6" name="Рисунок 5">
          <a:extLst>
            <a:ext uri="{FF2B5EF4-FFF2-40B4-BE49-F238E27FC236}">
              <a16:creationId xmlns:a16="http://schemas.microsoft.com/office/drawing/2014/main" id="{BF25F9D7-0FBD-4E7E-B919-7C0CA7EC1155}"/>
            </a:ext>
          </a:extLst>
        </xdr:cNvPr>
        <xdr:cNvPicPr>
          <a:picLocks noChangeAspect="1"/>
        </xdr:cNvPicPr>
      </xdr:nvPicPr>
      <xdr:blipFill>
        <a:blip xmlns:r="http://schemas.openxmlformats.org/officeDocument/2006/relationships" r:embed="rId4"/>
        <a:stretch>
          <a:fillRect/>
        </a:stretch>
      </xdr:blipFill>
      <xdr:spPr>
        <a:xfrm>
          <a:off x="253093" y="4159102"/>
          <a:ext cx="7411459" cy="512829"/>
        </a:xfrm>
        <a:prstGeom prst="rect">
          <a:avLst/>
        </a:prstGeom>
      </xdr:spPr>
    </xdr:pic>
    <xdr:clientData/>
  </xdr:oneCellAnchor>
  <xdr:oneCellAnchor>
    <xdr:from>
      <xdr:col>1</xdr:col>
      <xdr:colOff>19050</xdr:colOff>
      <xdr:row>38</xdr:row>
      <xdr:rowOff>11076</xdr:rowOff>
    </xdr:from>
    <xdr:ext cx="6466451" cy="518234"/>
    <xdr:pic>
      <xdr:nvPicPr>
        <xdr:cNvPr id="7" name="Рисунок 6">
          <a:extLst>
            <a:ext uri="{FF2B5EF4-FFF2-40B4-BE49-F238E27FC236}">
              <a16:creationId xmlns:a16="http://schemas.microsoft.com/office/drawing/2014/main" id="{1C30238D-CA55-4126-8E52-7B93773F8B64}"/>
            </a:ext>
          </a:extLst>
        </xdr:cNvPr>
        <xdr:cNvPicPr>
          <a:picLocks noChangeAspect="1"/>
        </xdr:cNvPicPr>
      </xdr:nvPicPr>
      <xdr:blipFill>
        <a:blip xmlns:r="http://schemas.openxmlformats.org/officeDocument/2006/relationships" r:embed="rId5"/>
        <a:stretch>
          <a:fillRect/>
        </a:stretch>
      </xdr:blipFill>
      <xdr:spPr>
        <a:xfrm>
          <a:off x="253093" y="8833947"/>
          <a:ext cx="6466451" cy="518234"/>
        </a:xfrm>
        <a:prstGeom prst="rect">
          <a:avLst/>
        </a:prstGeom>
      </xdr:spPr>
    </xdr:pic>
    <xdr:clientData/>
  </xdr:oneCellAnchor>
  <xdr:oneCellAnchor>
    <xdr:from>
      <xdr:col>1</xdr:col>
      <xdr:colOff>19050</xdr:colOff>
      <xdr:row>85</xdr:row>
      <xdr:rowOff>0</xdr:rowOff>
    </xdr:from>
    <xdr:ext cx="4930811" cy="470603"/>
    <xdr:pic>
      <xdr:nvPicPr>
        <xdr:cNvPr id="8" name="Рисунок 7">
          <a:extLst>
            <a:ext uri="{FF2B5EF4-FFF2-40B4-BE49-F238E27FC236}">
              <a16:creationId xmlns:a16="http://schemas.microsoft.com/office/drawing/2014/main" id="{F21D7104-3F69-4DE5-93C9-ED1137D703CF}"/>
            </a:ext>
          </a:extLst>
        </xdr:cNvPr>
        <xdr:cNvPicPr>
          <a:picLocks noChangeAspect="1"/>
        </xdr:cNvPicPr>
      </xdr:nvPicPr>
      <xdr:blipFill>
        <a:blip xmlns:r="http://schemas.openxmlformats.org/officeDocument/2006/relationships" r:embed="rId6"/>
        <a:stretch>
          <a:fillRect/>
        </a:stretch>
      </xdr:blipFill>
      <xdr:spPr>
        <a:xfrm>
          <a:off x="253093" y="23061386"/>
          <a:ext cx="4930811" cy="470603"/>
        </a:xfrm>
        <a:prstGeom prst="rect">
          <a:avLst/>
        </a:prstGeom>
      </xdr:spPr>
    </xdr:pic>
    <xdr:clientData/>
  </xdr:oneCellAnchor>
  <xdr:oneCellAnchor>
    <xdr:from>
      <xdr:col>1</xdr:col>
      <xdr:colOff>38100</xdr:colOff>
      <xdr:row>93</xdr:row>
      <xdr:rowOff>161925</xdr:rowOff>
    </xdr:from>
    <xdr:ext cx="9153525" cy="2859404"/>
    <xdr:pic>
      <xdr:nvPicPr>
        <xdr:cNvPr id="9" name="Рисунок 8">
          <a:extLst>
            <a:ext uri="{FF2B5EF4-FFF2-40B4-BE49-F238E27FC236}">
              <a16:creationId xmlns:a16="http://schemas.microsoft.com/office/drawing/2014/main" id="{9F63722A-2ABE-4E71-80FF-9C7E9AE1371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2143" y="24154039"/>
          <a:ext cx="9153525" cy="28594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114299</xdr:colOff>
      <xdr:row>0</xdr:row>
      <xdr:rowOff>50726</xdr:rowOff>
    </xdr:from>
    <xdr:ext cx="3419535" cy="850926"/>
    <xdr:pic>
      <xdr:nvPicPr>
        <xdr:cNvPr id="10" name="Рисунок 9">
          <a:extLst>
            <a:ext uri="{FF2B5EF4-FFF2-40B4-BE49-F238E27FC236}">
              <a16:creationId xmlns:a16="http://schemas.microsoft.com/office/drawing/2014/main" id="{A5EA2862-44FE-48C1-8238-C0404D794CE7}"/>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backgroundRemoval t="0" b="100000" l="0" r="100000">
                      <a14:foregroundMark x1="4782" y1="62343" x2="4782" y2="62343"/>
                      <a14:foregroundMark x1="13802" y1="69797" x2="13802" y2="69797"/>
                      <a14:foregroundMark x1="20470" y1="70378" x2="20470" y2="70378"/>
                      <a14:foregroundMark x1="28199" y1="72410" x2="28199" y2="72410"/>
                      <a14:foregroundMark x1="44094" y1="68151" x2="44094" y2="68151"/>
                      <a14:foregroundMark x1="62212" y1="70378" x2="62212" y2="70378"/>
                      <a14:foregroundMark x1="72370" y1="71442" x2="72370" y2="71442"/>
                      <a14:foregroundMark x1="76712" y1="63311" x2="76712" y2="63311"/>
                      <a14:foregroundMark x1="81132" y1="75992" x2="81132" y2="75992"/>
                      <a14:foregroundMark x1="86431" y1="73959" x2="86431" y2="73959"/>
                      <a14:foregroundMark x1="96071" y1="73959" x2="96071" y2="73959"/>
                      <a14:foregroundMark x1="74800" y1="23621" x2="74800" y2="23621"/>
                      <a14:foregroundMark x1="71336" y1="53824" x2="71336" y2="53824"/>
                      <a14:foregroundMark x1="72189" y1="48693" x2="72189" y2="48693"/>
                      <a14:foregroundMark x1="81313" y1="58374" x2="81313" y2="58374"/>
                      <a14:foregroundMark x1="70716" y1="58374" x2="70716" y2="58374"/>
                      <a14:foregroundMark x1="21427" y1="79477" x2="21427" y2="79477"/>
                      <a14:foregroundMark x1="64048" y1="79864" x2="64048" y2="79864"/>
                      <a14:backgroundMark x1="20057" y1="90223" x2="20057" y2="90223"/>
                      <a14:backgroundMark x1="62910" y1="89642" x2="62910" y2="89642"/>
                      <a14:backgroundMark x1="88524" y1="78896" x2="88524" y2="78896"/>
                      <a14:backgroundMark x1="32463" y1="23621" x2="32463" y2="23621"/>
                      <a14:backgroundMark x1="39571" y1="25944" x2="39571" y2="25944"/>
                      <a14:backgroundMark x1="37477" y1="48015" x2="38692" y2="46079"/>
                      <a14:backgroundMark x1="39752" y1="44143" x2="40967" y2="44143"/>
                      <a14:backgroundMark x1="42776" y1="43756" x2="43293" y2="44724"/>
                      <a14:backgroundMark x1="37219" y1="49661" x2="36960" y2="51597"/>
                      <a14:backgroundMark x1="30551" y1="39206" x2="31507" y2="43078"/>
                      <a14:backgroundMark x1="32024" y1="44434" x2="32799" y2="45111"/>
                      <a14:backgroundMark x1="33497" y1="45111" x2="34195" y2="43756"/>
                      <a14:backgroundMark x1="41561" y1="16457" x2="40786" y2="20039"/>
                      <a14:backgroundMark x1="39752" y1="32043" x2="40010" y2="35624"/>
                    </a14:backgroundRemoval>
                  </a14:imgEffect>
                </a14:imgLayer>
              </a14:imgProps>
            </a:ext>
          </a:extLst>
        </a:blip>
        <a:srcRect b="650"/>
        <a:stretch/>
      </xdr:blipFill>
      <xdr:spPr>
        <a:xfrm>
          <a:off x="348342" y="50726"/>
          <a:ext cx="3419535" cy="8509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1055;&#1088;&#1072;&#1081;&#1089;-&#1083;&#1080;&#1089;&#1090;&#1099;/&#1051;&#1091;&#1082;&#1086;&#1074;&#1080;&#1095;&#1085;&#1099;&#1077;/&#1051;&#1091;&#1082;&#1086;&#1074;&#1080;&#1095;&#1085;&#1099;&#1077;%20&#1057;&#1069;&#1052;%20&#1086;&#1089;&#1077;&#1085;&#1100;%202023,%20&#1088;&#1072;&#1073;&#1086;&#1095;&#1080;&#1081;%20&#1048;&#1058;&#1054;&#1043;.xlsx" TargetMode="External"/><Relationship Id="rId2" Type="http://schemas.openxmlformats.org/officeDocument/2006/relationships/externalLinkPath" Target="file:///D:\&#1056;&#1072;&#1073;&#1086;&#1090;&#1072;\&#1055;&#1088;&#1072;&#1081;&#1089;-&#1083;&#1080;&#1089;&#1090;&#1099;\&#1051;&#1091;&#1082;&#1086;&#1074;&#1080;&#1095;&#1085;&#1099;&#1077;\&#1051;&#1091;&#1082;&#1086;&#1074;&#1080;&#1095;&#1085;&#1099;&#1077;%20&#1057;&#1069;&#1052;%20&#1086;&#1089;&#1077;&#1085;&#1100;%202023,%20&#1088;&#1072;&#1073;&#1086;&#1095;&#1080;&#1081;%20&#1048;&#1058;&#1054;&#1043;.xlsx" TargetMode="External"/><Relationship Id="rId1" Type="http://schemas.openxmlformats.org/officeDocument/2006/relationships/externalLinkPath" Target="/&#1056;&#1072;&#1073;&#1086;&#1090;&#1072;/&#1055;&#1088;&#1072;&#1081;&#1089;-&#1083;&#1080;&#1089;&#1090;&#1099;/&#1051;&#1091;&#1082;&#1086;&#1074;&#1080;&#1095;&#1085;&#1099;&#1077;/&#1051;&#1091;&#1082;&#1086;&#1074;&#1080;&#1095;&#1085;&#1099;&#1077;%20&#1057;&#1069;&#1052;%20&#1086;&#1089;&#1077;&#1085;&#1100;%202023,%20&#1088;&#1072;&#1073;&#1086;&#1095;&#1080;&#1081;%20&#1048;&#1058;&#1054;&#104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an1k\Desktop\&#1051;&#1091;&#1082;&#1086;&#1074;&#1080;&#1095;&#1085;&#1099;&#1077;%20&#1057;&#1069;&#1052;%20&#1086;&#1089;&#1077;&#1085;&#1100;%202023,%20&#1088;&#1072;&#1073;&#1086;&#1095;&#1080;&#1081;%20&#1048;&#1058;&#1054;&#1043;.xlsx" TargetMode="External"/><Relationship Id="rId1" Type="http://schemas.openxmlformats.org/officeDocument/2006/relationships/externalLinkPath" Target="file:///C:\Users\Man1k\Desktop\&#1051;&#1091;&#1082;&#1086;&#1074;&#1080;&#1095;&#1085;&#1099;&#1077;%20&#1057;&#1069;&#1052;%20&#1086;&#1089;&#1077;&#1085;&#1100;%202023,%20&#1088;&#1072;&#1073;&#1086;&#1095;&#1080;&#1081;%20&#1048;&#1058;&#1054;&#1043;.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1055;&#1088;&#1072;&#1081;&#1089;-&#1083;&#1080;&#1089;&#1090;&#1099;/&#1051;&#1091;&#1082;&#1086;&#1074;&#1080;&#1095;&#1085;&#1099;&#1077;/&#1051;&#1091;&#1082;&#1086;&#1074;&#1080;&#1095;&#1085;&#1099;&#1077;%20&#1057;&#1069;&#1052;%20&#1086;&#1089;&#1077;&#1085;&#1100;%202024,%20&#1088;&#1072;&#1073;&#1086;&#1095;&#1080;&#1081;%20&#1048;&#1058;&#1054;&#1043;.xlsx" TargetMode="External"/><Relationship Id="rId2" Type="http://schemas.openxmlformats.org/officeDocument/2006/relationships/externalLinkPath" Target="file:///D:\&#1056;&#1072;&#1073;&#1086;&#1090;&#1072;\&#1055;&#1088;&#1072;&#1081;&#1089;-&#1083;&#1080;&#1089;&#1090;&#1099;\&#1051;&#1091;&#1082;&#1086;&#1074;&#1080;&#1095;&#1085;&#1099;&#1077;\&#1051;&#1091;&#1082;&#1086;&#1074;&#1080;&#1095;&#1085;&#1099;&#1077;%20&#1057;&#1069;&#1052;%20&#1086;&#1089;&#1077;&#1085;&#1100;%202024,%20&#1088;&#1072;&#1073;&#1086;&#1095;&#1080;&#1081;%20&#1048;&#1058;&#1054;&#1043;.xlsx" TargetMode="External"/><Relationship Id="rId1" Type="http://schemas.openxmlformats.org/officeDocument/2006/relationships/externalLinkPath" Target="/&#1056;&#1072;&#1073;&#1086;&#1090;&#1072;/&#1055;&#1088;&#1072;&#1081;&#1089;-&#1083;&#1080;&#1089;&#1090;&#1099;/&#1051;&#1091;&#1082;&#1086;&#1074;&#1080;&#1095;&#1085;&#1099;&#1077;/&#1051;&#1091;&#1082;&#1086;&#1074;&#1080;&#1095;&#1085;&#1099;&#1077;%20&#1057;&#1069;&#1052;%20&#1086;&#1089;&#1077;&#1085;&#1100;%202024,%20&#1088;&#1072;&#1073;&#1086;&#1095;&#1080;&#1081;%20&#1048;&#1058;&#1054;&#10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2023"/>
      <sheetName val="Условия работы"/>
      <sheetName val="Рабочий"/>
      <sheetName val="Лист2"/>
      <sheetName val="Лист3"/>
      <sheetName val="Лист1"/>
      <sheetName val="Сетки рабочий"/>
      <sheetName val="Лист6"/>
    </sheetNames>
    <sheetDataSet>
      <sheetData sheetId="0"/>
      <sheetData sheetId="1" refreshError="1"/>
      <sheetData sheetId="2">
        <row r="1">
          <cell r="V1">
            <v>95</v>
          </cell>
        </row>
        <row r="2">
          <cell r="Q2">
            <v>1500</v>
          </cell>
        </row>
        <row r="3">
          <cell r="Q3">
            <v>1.03</v>
          </cell>
        </row>
        <row r="4">
          <cell r="Q4">
            <v>1.145</v>
          </cell>
        </row>
        <row r="5">
          <cell r="Q5">
            <v>1</v>
          </cell>
        </row>
        <row r="6">
          <cell r="Q6">
            <v>1.05</v>
          </cell>
        </row>
        <row r="7">
          <cell r="Q7">
            <v>50</v>
          </cell>
          <cell r="AA7">
            <v>70</v>
          </cell>
        </row>
        <row r="8">
          <cell r="X8">
            <v>1.31</v>
          </cell>
        </row>
      </sheetData>
      <sheetData sheetId="3" refreshError="1"/>
      <sheetData sheetId="4" refreshError="1"/>
      <sheetData sheetId="5" refreshError="1"/>
      <sheetData sheetId="6">
        <row r="2">
          <cell r="S2">
            <v>1500</v>
          </cell>
        </row>
        <row r="3">
          <cell r="S3">
            <v>1.03</v>
          </cell>
        </row>
        <row r="4">
          <cell r="S4">
            <v>1.145</v>
          </cell>
        </row>
        <row r="5">
          <cell r="S5">
            <v>1</v>
          </cell>
        </row>
        <row r="6">
          <cell r="S6">
            <v>1.05</v>
          </cell>
        </row>
        <row r="7">
          <cell r="S7">
            <v>45</v>
          </cell>
        </row>
        <row r="8">
          <cell r="T8">
            <v>1.31</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3"/>
      <sheetName val="Условия работы"/>
      <sheetName val="Рабочий"/>
      <sheetName val="Лист2"/>
      <sheetName val="Лист1"/>
      <sheetName val="Сетки рабочий"/>
      <sheetName val="Лист6"/>
    </sheetNames>
    <sheetDataSet>
      <sheetData sheetId="0"/>
      <sheetData sheetId="1" refreshError="1"/>
      <sheetData sheetId="2">
        <row r="1">
          <cell r="V1">
            <v>95</v>
          </cell>
        </row>
        <row r="2">
          <cell r="Q2">
            <v>1500</v>
          </cell>
        </row>
        <row r="3">
          <cell r="Q3">
            <v>1.03</v>
          </cell>
        </row>
        <row r="4">
          <cell r="Q4">
            <v>1.145</v>
          </cell>
        </row>
        <row r="5">
          <cell r="Q5">
            <v>1</v>
          </cell>
        </row>
        <row r="6">
          <cell r="Q6">
            <v>1.05</v>
          </cell>
        </row>
        <row r="7">
          <cell r="Q7">
            <v>50</v>
          </cell>
          <cell r="AA7">
            <v>70</v>
          </cell>
        </row>
        <row r="8">
          <cell r="X8">
            <v>1.31</v>
          </cell>
        </row>
      </sheetData>
      <sheetData sheetId="3" refreshError="1"/>
      <sheetData sheetId="4" refreshError="1"/>
      <sheetData sheetId="5">
        <row r="2">
          <cell r="S2">
            <v>1500</v>
          </cell>
        </row>
        <row r="3">
          <cell r="S3">
            <v>1.03</v>
          </cell>
        </row>
        <row r="4">
          <cell r="S4">
            <v>1.145</v>
          </cell>
        </row>
        <row r="5">
          <cell r="S5">
            <v>1</v>
          </cell>
        </row>
        <row r="6">
          <cell r="S6">
            <v>1.05</v>
          </cell>
        </row>
        <row r="7">
          <cell r="S7">
            <v>45</v>
          </cell>
        </row>
        <row r="8">
          <cell r="T8">
            <v>1.31</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2023"/>
      <sheetName val="Условия работы"/>
      <sheetName val="Лист4"/>
      <sheetName val="Рабочий"/>
      <sheetName val="Ящики рабочий"/>
      <sheetName val="Лист1"/>
      <sheetName val="условия"/>
      <sheetName val="2024"/>
      <sheetName val="номенкл"/>
    </sheetNames>
    <sheetDataSet>
      <sheetData sheetId="0" refreshError="1"/>
      <sheetData sheetId="1" refreshError="1"/>
      <sheetData sheetId="2" refreshError="1"/>
      <sheetData sheetId="3">
        <row r="3">
          <cell r="Z3">
            <v>1.31</v>
          </cell>
        </row>
      </sheetData>
      <sheetData sheetId="4">
        <row r="1">
          <cell r="R1">
            <v>1.31</v>
          </cell>
        </row>
      </sheetData>
      <sheetData sheetId="5" refreshError="1"/>
      <sheetData sheetId="6" refreshError="1"/>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93DC8A5-D992-4E47-B4A4-1D39601EC19B}" name="Таблица233334" displayName="Таблица233334" ref="B29:Q929" totalsRowShown="0" headerRowDxfId="64" dataDxfId="63">
  <autoFilter ref="B29:Q929" xr:uid="{00000000-0009-0000-0100-000001000000}"/>
  <tableColumns count="16">
    <tableColumn id="1" xr3:uid="{10C5F8A3-8AFA-4C88-87C6-F032B9EE3425}" name="Артикул" dataDxfId="62"/>
    <tableColumn id="2" xr3:uid="{11F7115C-775E-4380-9FC8-5D88523EB2E4}" name="Раздел" dataDxfId="61"/>
    <tableColumn id="11" xr3:uid="{D6E2384D-8A1C-47DF-B4FC-6C0F0EFBFAC7}" name="Род, вид лат" dataDxfId="60"/>
    <tableColumn id="12" xr3:uid="{385A03EC-DD5B-4473-B23E-D293D2350DB1}" name="Род, вид рус"/>
    <tableColumn id="4" xr3:uid="{2182F78F-B0CE-45ED-89D6-12E72C05C96C}" name="Сорт" dataDxfId="59"/>
    <tableColumn id="5" xr3:uid="{8DE527FE-14CE-48A7-B263-B5F3F76F041D}" name="Луковиц в упаковке, шт" dataDxfId="58"/>
    <tableColumn id="6" xr3:uid="{351BDE87-C310-4C1E-B586-D838B55DE618}" name="Размер" dataDxfId="57"/>
    <tableColumn id="7" xr3:uid="{F936172D-8A32-4902-85EF-6CE48C63BC09}" name="Уп. в коробке" dataDxfId="56"/>
    <tableColumn id="22" xr3:uid="{ABF2B08D-3E6E-4D11-A9A6-7EC369E9BE78}" name="Кратность заказа, упаковок" dataDxfId="55"/>
    <tableColumn id="8" xr3:uid="{F9D9FF7F-B418-4C17-A78F-6D12C165837B}" name="Цена за упаковку, €" dataDxfId="54"/>
    <tableColumn id="9" xr3:uid="{91F09E9A-08B4-46B2-B0A1-34FF12FD3CE4}" name="ID код" dataDxfId="53"/>
    <tableColumn id="20" xr3:uid="{F2BF6FE9-6A0D-487C-B72A-7804587D805B}" name="код производителя" dataDxfId="52"/>
    <tableColumn id="13" xr3:uid="{5F742271-EB56-4C5E-B6E4-2F714271880D}" name="Заказ (упаковок)_x000a_↓" dataDxfId="51"/>
    <tableColumn id="14" xr3:uid="{413E3A72-E3EC-4341-AC3C-AB66950A190C}" name="Сумма, € " dataDxfId="50">
      <calculatedColumnFormula>K30*N30</calculatedColumnFormula>
    </tableColumn>
    <tableColumn id="15" xr3:uid="{3B20D83D-E3ED-4C35-A3DE-0C8B89CBE08E}" name="Кол-во коробок" dataDxfId="49">
      <calculatedColumnFormula>IF(N30/I30=0,"-",N30/I30)</calculatedColumnFormula>
    </tableColumn>
    <tableColumn id="16" xr3:uid="{2859FD4C-FADE-4967-8B22-855EC49960CF}" name="*" dataDxfId="48">
      <calculatedColumnFormula>IF(N30/I30=0,"-",IF(MOD(Таблица233334[[#This Row],[Заказ (упаковок)
↓]],Таблица233334[[#This Row],[Кратность заказа, упаковок]])&gt;0,"неверная кратность заказа",""))</calculatedColumnFormula>
    </tableColumn>
  </tableColumns>
  <tableStyleInfo name="Стиль таблицы 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47894D4-5A17-4752-A0B5-289873A6F21F}" name="Таблица25" displayName="Таблица25" ref="B931:Q2146" totalsRowShown="0" headerRowDxfId="47" headerRowBorderDxfId="46" tableBorderDxfId="45">
  <autoFilter ref="B931:Q2146" xr:uid="{B5508BB4-82E2-4FF6-909D-608C8A9C9D1A}"/>
  <tableColumns count="16">
    <tableColumn id="1" xr3:uid="{DCAF808F-5AC4-41CB-9BB6-A9A243E8E4AB}" name="Артикул" dataDxfId="44"/>
    <tableColumn id="2" xr3:uid="{DF0A3157-00DD-411B-A2D0-6FFC5EA22CF4}" name="Раздел" dataDxfId="34"/>
    <tableColumn id="4" xr3:uid="{AB4EB8C4-F527-4FB9-BB01-B497D82BA07E}" name="Род, вид лат" dataDxfId="33"/>
    <tableColumn id="5" xr3:uid="{F773F45C-7F56-41F6-9D22-C7DCC7AED915}" name="Род, вид рус" dataDxfId="31"/>
    <tableColumn id="6" xr3:uid="{D7A9E7F0-BD35-4E7A-ACA1-E4C85477F8B1}" name="Сорт" dataDxfId="32"/>
    <tableColumn id="7" xr3:uid="{7A955B77-2B13-4DD0-B78F-685E52585BDB}" name="Луковиц в ящике, шт" dataDxfId="43"/>
    <tableColumn id="8" xr3:uid="{C8EED5B5-F1E2-4BDB-B695-24365EF5B1F6}" name="Размер" dataDxfId="42"/>
    <tableColumn id="9" xr3:uid="{A8028573-5520-41DE-955B-BDAC14AFB395}" name="*" dataDxfId="41"/>
    <tableColumn id="10" xr3:uid="{C54AB9C4-E095-4ECE-A9FD-0A71B869B745}" name="Кратность заказа, штук" dataDxfId="40"/>
    <tableColumn id="12" xr3:uid="{792FEA73-33A3-4B6F-914D-D52040561F6B}" name="Цена за луковицу, €" dataDxfId="39"/>
    <tableColumn id="13" xr3:uid="{F83659F6-5F8D-43C0-A2A6-59EB1EC6C9F8}" name="ID код" dataDxfId="38"/>
    <tableColumn id="14" xr3:uid="{B105D236-8C87-4EFC-86AC-F88DA517B5B8}" name="код производителя" dataDxfId="37"/>
    <tableColumn id="15" xr3:uid="{1936D1F3-9AAD-4618-9F76-1CDAE746C616}" name="Заказ (луковиц, шт)_x000a_↓" dataDxfId="11"/>
    <tableColumn id="16" xr3:uid="{89F122FA-53A6-44AD-936D-FD8F896B8869}" name="Сумма, € " dataDxfId="36">
      <calculatedColumnFormula>N932*K932</calculatedColumnFormula>
    </tableColumn>
    <tableColumn id="17" xr3:uid="{BAC39E13-DBB8-450D-8745-85C5297F5031}" name="Кол-во коробок" dataDxfId="35">
      <calculatedColumnFormula>IF(N932/G932=0,"-",N932/G932)</calculatedColumnFormula>
    </tableColumn>
    <tableColumn id="18" xr3:uid="{443A1C6E-D493-4DC0-B5F9-0CFE71053E3D}" name="*2" dataDxfId="30">
      <calculatedColumnFormula>IF(N932=0,"",IF(MOD(N932,J932)&gt;0,"Ошибка!",""))</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EF16-C1E8-423A-AB1B-3AEC2BCECD14}">
  <dimension ref="A1:DC2147"/>
  <sheetViews>
    <sheetView tabSelected="1" zoomScale="90" zoomScaleNormal="90" workbookViewId="0">
      <selection activeCell="N31" sqref="N31"/>
    </sheetView>
  </sheetViews>
  <sheetFormatPr defaultColWidth="9.07421875" defaultRowHeight="14.6" outlineLevelCol="1"/>
  <cols>
    <col min="1" max="1" width="4.4609375" style="47" customWidth="1"/>
    <col min="2" max="2" width="11.4609375" style="56" hidden="1" customWidth="1" outlineLevel="1"/>
    <col min="3" max="3" width="24.4609375" style="56" customWidth="1" collapsed="1"/>
    <col min="4" max="4" width="16.921875" style="56" customWidth="1"/>
    <col min="5" max="5" width="26.3046875" style="56" customWidth="1"/>
    <col min="6" max="6" width="31" style="56" customWidth="1"/>
    <col min="7" max="7" width="13.4609375" style="56" customWidth="1"/>
    <col min="8" max="8" width="12.765625" style="56" customWidth="1"/>
    <col min="9" max="9" width="9.23046875" style="146" customWidth="1"/>
    <col min="10" max="10" width="7.765625" style="146" customWidth="1"/>
    <col min="11" max="11" width="8.53515625" style="146" customWidth="1"/>
    <col min="12" max="12" width="13.15234375" style="146" hidden="1" customWidth="1" outlineLevel="1"/>
    <col min="13" max="13" width="22.3828125" style="146" hidden="1" customWidth="1" outlineLevel="1"/>
    <col min="14" max="14" width="9.69140625" style="56" customWidth="1" collapsed="1"/>
    <col min="15" max="15" width="16.3046875" style="56" customWidth="1"/>
    <col min="16" max="16" width="11.07421875" style="56" customWidth="1"/>
    <col min="17" max="17" width="12.4609375" style="56" customWidth="1"/>
    <col min="18" max="18" width="16.84375" style="56" customWidth="1"/>
    <col min="19" max="16384" width="9.07421875" style="56"/>
  </cols>
  <sheetData>
    <row r="1" spans="1:18">
      <c r="A1" s="229">
        <v>46157</v>
      </c>
    </row>
    <row r="2" spans="1:18" s="3" customFormat="1" ht="11.6" customHeight="1">
      <c r="A2" s="1"/>
      <c r="B2" s="2"/>
      <c r="C2" s="2"/>
      <c r="D2" s="2"/>
      <c r="E2" s="2"/>
      <c r="F2" s="2"/>
      <c r="G2" s="2"/>
      <c r="I2" s="4"/>
      <c r="J2" s="4"/>
      <c r="K2" s="4"/>
      <c r="L2" s="4"/>
      <c r="M2" s="4"/>
      <c r="Q2" s="197" t="s">
        <v>0</v>
      </c>
      <c r="R2" s="197"/>
    </row>
    <row r="3" spans="1:18" s="3" customFormat="1" ht="25.3" customHeight="1">
      <c r="A3" s="1"/>
      <c r="D3" s="5"/>
      <c r="E3" s="5"/>
      <c r="G3" s="6" t="s">
        <v>3602</v>
      </c>
      <c r="H3" s="5"/>
      <c r="I3" s="5"/>
      <c r="J3" s="5"/>
      <c r="K3" s="5"/>
      <c r="L3" s="5"/>
      <c r="M3" s="5"/>
      <c r="N3" s="5"/>
      <c r="O3" s="5"/>
      <c r="P3" s="5"/>
      <c r="Q3" s="197"/>
      <c r="R3" s="197"/>
    </row>
    <row r="4" spans="1:18" s="3" customFormat="1" ht="16.5" customHeight="1">
      <c r="A4" s="1"/>
      <c r="C4" s="6"/>
      <c r="D4" s="6"/>
      <c r="E4" s="6"/>
      <c r="G4" s="7" t="s">
        <v>3603</v>
      </c>
      <c r="J4" s="8"/>
      <c r="K4" s="8"/>
      <c r="L4" s="8"/>
      <c r="M4" s="6"/>
      <c r="N4" s="6"/>
      <c r="O4" s="6"/>
      <c r="P4" s="6"/>
      <c r="Q4" s="197"/>
      <c r="R4" s="197"/>
    </row>
    <row r="5" spans="1:18" s="3" customFormat="1" ht="16.5" customHeight="1">
      <c r="A5" s="1"/>
      <c r="C5" s="6"/>
      <c r="E5" s="6"/>
      <c r="G5" s="9" t="s">
        <v>1</v>
      </c>
      <c r="H5" s="9"/>
      <c r="I5" s="9"/>
      <c r="J5" s="10"/>
      <c r="K5" s="6"/>
      <c r="L5" s="6"/>
      <c r="M5" s="6"/>
      <c r="N5" s="6"/>
      <c r="O5" s="6"/>
      <c r="P5" s="6"/>
      <c r="Q5" s="11" t="s">
        <v>2</v>
      </c>
      <c r="R5" s="6"/>
    </row>
    <row r="6" spans="1:18" s="3" customFormat="1" ht="16.5" customHeight="1">
      <c r="A6" s="1"/>
      <c r="C6" s="6"/>
      <c r="D6" s="6"/>
      <c r="E6" s="6"/>
      <c r="F6" s="198" t="s">
        <v>3585</v>
      </c>
      <c r="G6" s="198"/>
      <c r="H6" s="199"/>
      <c r="I6" s="228" t="s">
        <v>3</v>
      </c>
      <c r="N6" s="6"/>
      <c r="O6" s="6"/>
      <c r="P6" s="6"/>
      <c r="Q6" s="6"/>
      <c r="R6" s="6"/>
    </row>
    <row r="7" spans="1:18" s="3" customFormat="1" ht="12" customHeight="1">
      <c r="A7" s="1"/>
      <c r="B7" s="12"/>
      <c r="D7" s="12"/>
      <c r="E7" s="12"/>
      <c r="F7" s="12"/>
      <c r="H7" s="12"/>
      <c r="I7" s="13"/>
      <c r="J7" s="13"/>
      <c r="Q7" s="14"/>
      <c r="R7" s="4"/>
    </row>
    <row r="8" spans="1:18" s="3" customFormat="1" ht="15.45" customHeight="1">
      <c r="A8" s="1"/>
      <c r="B8" s="12"/>
      <c r="C8" s="15" t="s">
        <v>4</v>
      </c>
      <c r="D8" s="16"/>
      <c r="E8" s="12"/>
      <c r="F8" s="12"/>
      <c r="H8" s="12"/>
      <c r="I8" s="13"/>
      <c r="J8" s="13"/>
      <c r="K8" s="13"/>
      <c r="L8" s="13"/>
      <c r="N8" s="200">
        <v>95.289900000000003</v>
      </c>
      <c r="O8" s="201"/>
      <c r="P8" s="17" t="s">
        <v>2807</v>
      </c>
      <c r="R8" s="14"/>
    </row>
    <row r="9" spans="1:18" s="3" customFormat="1" ht="15.45" customHeight="1">
      <c r="A9" s="1"/>
      <c r="B9" s="12"/>
      <c r="C9" s="18" t="s">
        <v>3608</v>
      </c>
      <c r="D9" s="16"/>
      <c r="E9" s="12"/>
      <c r="F9" s="12"/>
      <c r="H9" s="12"/>
      <c r="I9" s="13"/>
      <c r="J9" s="13"/>
      <c r="K9" s="13"/>
      <c r="L9" s="13"/>
      <c r="N9" s="216" t="s">
        <v>3586</v>
      </c>
      <c r="O9" s="217"/>
      <c r="P9" s="218" t="s">
        <v>3587</v>
      </c>
      <c r="R9" s="14"/>
    </row>
    <row r="10" spans="1:18" s="3" customFormat="1" ht="15.75" customHeight="1">
      <c r="A10" s="1"/>
      <c r="C10" s="21" t="s">
        <v>2808</v>
      </c>
      <c r="H10" s="19"/>
      <c r="I10" s="20"/>
      <c r="J10" s="20"/>
      <c r="K10" s="20"/>
      <c r="L10" s="20"/>
      <c r="N10" s="202">
        <f>SUM(N31:N707)</f>
        <v>0</v>
      </c>
      <c r="O10" s="203"/>
      <c r="P10" s="17" t="s">
        <v>5</v>
      </c>
    </row>
    <row r="11" spans="1:18" s="3" customFormat="1" ht="14.6" customHeight="1">
      <c r="A11" s="1"/>
      <c r="C11" s="3" t="s">
        <v>3609</v>
      </c>
      <c r="E11" s="22"/>
      <c r="G11" s="15"/>
      <c r="I11" s="23"/>
      <c r="J11" s="23"/>
      <c r="K11" s="23"/>
      <c r="L11" s="23"/>
      <c r="N11" s="202">
        <f>SUM(P31:P707)</f>
        <v>0</v>
      </c>
      <c r="O11" s="203"/>
      <c r="P11" s="17" t="s">
        <v>6</v>
      </c>
    </row>
    <row r="12" spans="1:18" s="3" customFormat="1" ht="14.6" customHeight="1">
      <c r="A12" s="1"/>
      <c r="I12" s="23"/>
      <c r="J12" s="23"/>
      <c r="K12" s="23"/>
      <c r="L12" s="23"/>
      <c r="N12" s="202">
        <f>SUM(N709:N929)</f>
        <v>0</v>
      </c>
      <c r="O12" s="203"/>
      <c r="P12" s="17" t="s">
        <v>7</v>
      </c>
    </row>
    <row r="13" spans="1:18" s="3" customFormat="1" ht="15" customHeight="1">
      <c r="A13" s="1"/>
      <c r="C13" s="21" t="s">
        <v>3607</v>
      </c>
      <c r="E13" s="26"/>
      <c r="F13" s="26"/>
      <c r="I13" s="23"/>
      <c r="J13" s="23"/>
      <c r="K13" s="23"/>
      <c r="L13" s="23"/>
      <c r="N13" s="202">
        <f>SUM(P709:P929)</f>
        <v>0</v>
      </c>
      <c r="O13" s="203"/>
      <c r="P13" s="17" t="s">
        <v>10</v>
      </c>
    </row>
    <row r="14" spans="1:18" s="3" customFormat="1" ht="15" customHeight="1">
      <c r="A14" s="1"/>
      <c r="C14" s="24" t="s">
        <v>8</v>
      </c>
      <c r="D14" s="25" t="s">
        <v>9</v>
      </c>
      <c r="F14" s="26"/>
      <c r="I14" s="23"/>
      <c r="J14" s="23"/>
      <c r="K14" s="23"/>
      <c r="L14" s="23"/>
      <c r="N14" s="204">
        <f>SUM(N932:N2146)</f>
        <v>0</v>
      </c>
      <c r="O14" s="205"/>
      <c r="P14" s="17" t="s">
        <v>13</v>
      </c>
    </row>
    <row r="15" spans="1:18" s="3" customFormat="1" ht="15" customHeight="1">
      <c r="A15" s="1"/>
      <c r="C15" s="24" t="s">
        <v>11</v>
      </c>
      <c r="D15" s="3" t="s">
        <v>12</v>
      </c>
      <c r="I15" s="23"/>
      <c r="J15" s="23"/>
      <c r="K15" s="23"/>
      <c r="L15" s="23"/>
      <c r="N15" s="204">
        <f>SUM(P932:P2146)</f>
        <v>0</v>
      </c>
      <c r="O15" s="205"/>
      <c r="P15" s="17" t="s">
        <v>14</v>
      </c>
    </row>
    <row r="16" spans="1:18" s="3" customFormat="1" ht="15" customHeight="1">
      <c r="A16" s="1"/>
      <c r="D16" s="27" t="s">
        <v>2800</v>
      </c>
      <c r="E16" s="27"/>
      <c r="I16" s="23"/>
      <c r="J16" s="23"/>
      <c r="K16" s="23"/>
      <c r="L16" s="23"/>
      <c r="N16" s="195">
        <f>SUM(O29:O2144)</f>
        <v>0</v>
      </c>
      <c r="O16" s="196"/>
      <c r="P16" s="28" t="s">
        <v>19</v>
      </c>
    </row>
    <row r="17" spans="1:107" s="3" customFormat="1" ht="17.25" customHeight="1">
      <c r="A17" s="1"/>
      <c r="D17" s="3" t="s">
        <v>15</v>
      </c>
      <c r="F17" s="27"/>
      <c r="I17" s="23"/>
      <c r="J17" s="23"/>
      <c r="K17" s="23"/>
      <c r="L17" s="23"/>
      <c r="N17" s="206">
        <f>N16*N8</f>
        <v>0</v>
      </c>
      <c r="O17" s="207"/>
      <c r="P17" s="28" t="s">
        <v>19</v>
      </c>
    </row>
    <row r="18" spans="1:107" s="3" customFormat="1" ht="15" customHeight="1">
      <c r="A18" s="1"/>
      <c r="C18" s="29" t="s">
        <v>16</v>
      </c>
      <c r="D18" s="27" t="s">
        <v>17</v>
      </c>
      <c r="E18" s="27"/>
      <c r="I18" s="23"/>
      <c r="J18" s="23"/>
      <c r="K18" s="23"/>
      <c r="L18" s="23"/>
      <c r="P18" s="31"/>
    </row>
    <row r="19" spans="1:107" s="3" customFormat="1" ht="15" customHeight="1">
      <c r="A19" s="1"/>
      <c r="C19" s="27" t="s">
        <v>18</v>
      </c>
      <c r="D19" s="26"/>
      <c r="E19" s="26"/>
      <c r="F19" s="27"/>
      <c r="I19" s="23"/>
      <c r="J19" s="23"/>
      <c r="K19" s="23"/>
      <c r="L19" s="23"/>
      <c r="P19" s="31"/>
    </row>
    <row r="20" spans="1:107" s="3" customFormat="1" ht="15" customHeight="1">
      <c r="A20" s="1"/>
      <c r="C20" s="30" t="s">
        <v>2806</v>
      </c>
      <c r="D20" s="26"/>
      <c r="E20" s="26"/>
      <c r="F20" s="26"/>
      <c r="I20" s="23"/>
      <c r="J20" s="23"/>
      <c r="K20" s="23"/>
      <c r="L20" s="23"/>
      <c r="M20" s="23"/>
      <c r="N20" s="222" t="str">
        <f>IF(COUNTIF(Q31:Q2146,"Ошибка!")&gt;0,"Пожалуйста, проверьте заказ на соблюдение кратности!","")</f>
        <v/>
      </c>
      <c r="P20" s="31"/>
    </row>
    <row r="21" spans="1:107" s="3" customFormat="1" ht="15" customHeight="1">
      <c r="A21" s="1"/>
      <c r="C21" s="27" t="s">
        <v>20</v>
      </c>
      <c r="D21" s="26"/>
      <c r="E21" s="26"/>
      <c r="F21" s="26"/>
      <c r="I21" s="23"/>
      <c r="J21" s="23"/>
      <c r="K21" s="23"/>
      <c r="L21" s="23"/>
      <c r="M21" s="23"/>
      <c r="P21" s="31"/>
    </row>
    <row r="22" spans="1:107" s="3" customFormat="1" ht="15" customHeight="1">
      <c r="A22" s="1"/>
      <c r="C22" s="27" t="s">
        <v>21</v>
      </c>
      <c r="F22" s="26"/>
      <c r="I22" s="23"/>
      <c r="J22" s="23"/>
      <c r="K22" s="23"/>
      <c r="L22" s="23"/>
      <c r="M22" s="23"/>
      <c r="N22" s="32"/>
      <c r="O22" s="33"/>
      <c r="P22" s="33"/>
      <c r="Q22" s="34"/>
      <c r="R22" s="35"/>
    </row>
    <row r="23" spans="1:107" s="3" customFormat="1" ht="15" customHeight="1">
      <c r="A23" s="1"/>
      <c r="F23" s="26"/>
      <c r="I23" s="23"/>
      <c r="J23" s="23"/>
      <c r="K23" s="23"/>
      <c r="L23" s="23"/>
      <c r="M23" s="23"/>
      <c r="N23" s="32"/>
      <c r="O23" s="33"/>
      <c r="P23" s="33"/>
      <c r="Q23" s="34"/>
      <c r="R23" s="35"/>
    </row>
    <row r="24" spans="1:107" s="3" customFormat="1" ht="80.7" customHeight="1">
      <c r="A24" s="1"/>
      <c r="C24" s="208" t="s">
        <v>22</v>
      </c>
      <c r="D24" s="208"/>
      <c r="E24" s="208"/>
      <c r="F24" s="208"/>
      <c r="G24" s="208"/>
      <c r="H24" s="208"/>
      <c r="I24" s="23"/>
      <c r="J24" s="23"/>
      <c r="K24" s="23"/>
      <c r="L24" s="23"/>
      <c r="M24" s="32"/>
      <c r="N24" s="33"/>
      <c r="O24" s="33"/>
      <c r="P24" s="34"/>
      <c r="Q24" s="35"/>
      <c r="R24" s="35"/>
    </row>
    <row r="25" spans="1:107" s="3" customFormat="1" ht="12" customHeight="1">
      <c r="A25" s="1"/>
      <c r="C25" s="27"/>
      <c r="D25" s="36"/>
      <c r="E25" s="36"/>
      <c r="F25" s="36"/>
      <c r="G25" s="36"/>
      <c r="H25" s="37"/>
      <c r="I25" s="38"/>
      <c r="J25" s="38"/>
      <c r="K25" s="23"/>
      <c r="L25" s="23"/>
      <c r="M25" s="32"/>
      <c r="O25" s="39"/>
      <c r="P25" s="39"/>
      <c r="Q25" s="40"/>
    </row>
    <row r="26" spans="1:107" s="3" customFormat="1" ht="18" customHeight="1">
      <c r="A26" s="1"/>
      <c r="C26" s="209" t="s">
        <v>23</v>
      </c>
      <c r="D26" s="209"/>
      <c r="E26" s="209" t="s">
        <v>24</v>
      </c>
      <c r="F26" s="209"/>
      <c r="G26" s="209" t="s">
        <v>3606</v>
      </c>
      <c r="H26" s="209"/>
      <c r="I26" s="209"/>
      <c r="J26" s="209"/>
      <c r="K26" s="41" t="s">
        <v>26</v>
      </c>
      <c r="L26" s="23"/>
      <c r="M26" s="32"/>
      <c r="R26" s="31"/>
    </row>
    <row r="27" spans="1:107" s="3" customFormat="1" ht="12.45" customHeight="1">
      <c r="A27" s="1"/>
      <c r="C27" s="42"/>
      <c r="D27" s="42"/>
      <c r="E27" s="42"/>
      <c r="F27" s="42"/>
      <c r="G27" s="43"/>
      <c r="H27" s="43"/>
      <c r="I27" s="43"/>
      <c r="J27" s="43"/>
      <c r="K27" s="23"/>
      <c r="L27" s="23"/>
      <c r="M27" s="32"/>
      <c r="O27" s="39"/>
      <c r="P27" s="41"/>
      <c r="R27" s="31"/>
    </row>
    <row r="28" spans="1:107" s="3" customFormat="1" ht="19.850000000000001" customHeight="1">
      <c r="A28" s="1"/>
      <c r="C28" s="44"/>
      <c r="D28" s="45" t="s">
        <v>27</v>
      </c>
      <c r="E28" s="44"/>
      <c r="G28" s="44"/>
      <c r="H28" s="44"/>
      <c r="I28" s="44"/>
      <c r="J28" s="44"/>
      <c r="K28" s="44"/>
      <c r="L28" s="44"/>
      <c r="M28" s="46"/>
      <c r="N28" s="46"/>
      <c r="O28" s="46"/>
      <c r="P28" s="46"/>
      <c r="Q28" s="46"/>
      <c r="R28" s="46"/>
    </row>
    <row r="29" spans="1:107" ht="51" customHeight="1">
      <c r="B29" s="48" t="s">
        <v>28</v>
      </c>
      <c r="C29" s="49" t="s">
        <v>29</v>
      </c>
      <c r="D29" s="50" t="s">
        <v>30</v>
      </c>
      <c r="E29" s="50" t="s">
        <v>31</v>
      </c>
      <c r="F29" s="51" t="s">
        <v>32</v>
      </c>
      <c r="G29" s="52" t="s">
        <v>33</v>
      </c>
      <c r="H29" s="52" t="s">
        <v>34</v>
      </c>
      <c r="I29" s="53" t="s">
        <v>35</v>
      </c>
      <c r="J29" s="54" t="s">
        <v>36</v>
      </c>
      <c r="K29" s="54" t="s">
        <v>37</v>
      </c>
      <c r="L29" s="53" t="s">
        <v>38</v>
      </c>
      <c r="M29" s="53" t="s">
        <v>39</v>
      </c>
      <c r="N29" s="54" t="s">
        <v>40</v>
      </c>
      <c r="O29" s="52" t="s">
        <v>41</v>
      </c>
      <c r="P29" s="52" t="s">
        <v>42</v>
      </c>
      <c r="Q29" s="55" t="s">
        <v>43</v>
      </c>
      <c r="R29" s="40"/>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row>
    <row r="30" spans="1:107" s="60" customFormat="1" ht="20.149999999999999">
      <c r="A30" s="47"/>
      <c r="B30" s="57" t="s">
        <v>43</v>
      </c>
      <c r="C30" s="57" t="s">
        <v>23</v>
      </c>
      <c r="D30" s="58"/>
      <c r="E30" s="58"/>
      <c r="F30" s="58"/>
      <c r="G30" s="58"/>
      <c r="H30" s="58"/>
      <c r="I30" s="58"/>
      <c r="J30" s="58"/>
      <c r="K30" s="59"/>
      <c r="L30" s="58" t="s">
        <v>44</v>
      </c>
      <c r="M30" s="58" t="s">
        <v>44</v>
      </c>
      <c r="N30" s="58"/>
      <c r="O30" s="58"/>
      <c r="P30" s="58"/>
      <c r="Q30" s="58"/>
      <c r="R30" s="40"/>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row>
    <row r="31" spans="1:107">
      <c r="B31" s="62" t="s">
        <v>56</v>
      </c>
      <c r="C31" s="63" t="s">
        <v>23</v>
      </c>
      <c r="D31" s="114" t="s">
        <v>2851</v>
      </c>
      <c r="E31" s="114" t="s">
        <v>2852</v>
      </c>
      <c r="F31" s="65" t="s">
        <v>2853</v>
      </c>
      <c r="G31" s="66">
        <v>5</v>
      </c>
      <c r="H31" s="67" t="s">
        <v>49</v>
      </c>
      <c r="I31" s="67">
        <v>40</v>
      </c>
      <c r="J31" s="230">
        <v>10</v>
      </c>
      <c r="K31" s="69">
        <v>3.73</v>
      </c>
      <c r="L31" s="70">
        <v>84015</v>
      </c>
      <c r="M31" s="71">
        <v>8719274543145</v>
      </c>
      <c r="N31" s="240"/>
      <c r="O31" s="73">
        <f>N31*Таблица233334[[#This Row],[Цена за упаковку, €]]</f>
        <v>0</v>
      </c>
      <c r="P31" s="74" t="str">
        <f t="shared" ref="P31:P93" si="0">IF(N31/I31=0,"-",N31/I31)</f>
        <v>-</v>
      </c>
      <c r="Q31" s="75" t="str">
        <f>IF(N31/I31=0,"",IF(MOD(Таблица233334[[#This Row],[Заказ (упаковок)
↓]],Таблица233334[[#This Row],[Кратность заказа, упаковок]])&gt;0,"Ошибка!",""))</f>
        <v/>
      </c>
      <c r="R31" s="40"/>
      <c r="S31" s="3"/>
      <c r="T31" s="3"/>
      <c r="U31" s="3"/>
      <c r="V31" s="3"/>
      <c r="W31" s="3"/>
      <c r="X31" s="3"/>
      <c r="Y31" s="3"/>
      <c r="Z31" s="3"/>
      <c r="AA31" s="3"/>
      <c r="AB31" s="3"/>
      <c r="AC31" s="3"/>
      <c r="AD31" s="3"/>
      <c r="AE31" s="3"/>
      <c r="AF31" s="3"/>
      <c r="AG31" s="3"/>
      <c r="AH31" s="3"/>
      <c r="AI31" s="3"/>
      <c r="AJ31" s="3"/>
    </row>
    <row r="32" spans="1:107">
      <c r="B32" s="62" t="s">
        <v>86</v>
      </c>
      <c r="C32" s="63" t="s">
        <v>23</v>
      </c>
      <c r="D32" s="114" t="s">
        <v>2851</v>
      </c>
      <c r="E32" s="114" t="s">
        <v>2852</v>
      </c>
      <c r="F32" s="65" t="s">
        <v>87</v>
      </c>
      <c r="G32" s="66">
        <v>1</v>
      </c>
      <c r="H32" s="67" t="s">
        <v>88</v>
      </c>
      <c r="I32" s="67">
        <v>40</v>
      </c>
      <c r="J32" s="230">
        <v>10</v>
      </c>
      <c r="K32" s="69">
        <v>4.87</v>
      </c>
      <c r="L32" s="70">
        <v>84085</v>
      </c>
      <c r="M32" s="71">
        <v>8719474816612</v>
      </c>
      <c r="N32" s="240"/>
      <c r="O32" s="73">
        <f>N32*Таблица233334[[#This Row],[Цена за упаковку, €]]</f>
        <v>0</v>
      </c>
      <c r="P32" s="74" t="str">
        <f t="shared" si="0"/>
        <v>-</v>
      </c>
      <c r="Q32" s="75" t="str">
        <f>IF(N32/I32=0,"",IF(MOD(Таблица233334[[#This Row],[Заказ (упаковок)
↓]],Таблица233334[[#This Row],[Кратность заказа, упаковок]])&gt;0,"Ошибка!",""))</f>
        <v/>
      </c>
      <c r="R32" s="40"/>
      <c r="S32" s="3"/>
      <c r="T32" s="3"/>
      <c r="U32" s="3"/>
      <c r="V32" s="3"/>
      <c r="W32" s="3"/>
      <c r="X32" s="3"/>
      <c r="Y32" s="3"/>
      <c r="Z32" s="3"/>
      <c r="AA32" s="3"/>
      <c r="AB32" s="3"/>
      <c r="AC32" s="3"/>
      <c r="AD32" s="3"/>
      <c r="AE32" s="3"/>
      <c r="AF32" s="3"/>
      <c r="AG32" s="3"/>
      <c r="AH32" s="3"/>
      <c r="AI32" s="3"/>
      <c r="AJ32" s="3"/>
    </row>
    <row r="33" spans="2:36">
      <c r="B33" s="62" t="s">
        <v>45</v>
      </c>
      <c r="C33" s="63" t="s">
        <v>23</v>
      </c>
      <c r="D33" s="114" t="s">
        <v>2854</v>
      </c>
      <c r="E33" s="114" t="s">
        <v>2855</v>
      </c>
      <c r="F33" s="65" t="s">
        <v>48</v>
      </c>
      <c r="G33" s="66">
        <v>2</v>
      </c>
      <c r="H33" s="67" t="s">
        <v>49</v>
      </c>
      <c r="I33" s="67">
        <v>40</v>
      </c>
      <c r="J33" s="230">
        <v>10</v>
      </c>
      <c r="K33" s="69">
        <v>5.87</v>
      </c>
      <c r="L33" s="70">
        <v>84110</v>
      </c>
      <c r="M33" s="71">
        <v>8719274543275</v>
      </c>
      <c r="N33" s="240"/>
      <c r="O33" s="73">
        <f>N33*Таблица233334[[#This Row],[Цена за упаковку, €]]</f>
        <v>0</v>
      </c>
      <c r="P33" s="74" t="str">
        <f t="shared" si="0"/>
        <v>-</v>
      </c>
      <c r="Q33" s="75" t="str">
        <f>IF(N33/I33=0,"",IF(MOD(Таблица233334[[#This Row],[Заказ (упаковок)
↓]],Таблица233334[[#This Row],[Кратность заказа, упаковок]])&gt;0,"Ошибка!",""))</f>
        <v/>
      </c>
      <c r="R33" s="40"/>
      <c r="S33" s="3"/>
      <c r="T33" s="3"/>
      <c r="U33" s="3"/>
      <c r="V33" s="3"/>
      <c r="W33" s="3"/>
      <c r="X33" s="3"/>
      <c r="Y33" s="3"/>
      <c r="Z33" s="3"/>
      <c r="AA33" s="3"/>
      <c r="AB33" s="3"/>
      <c r="AC33" s="3"/>
      <c r="AD33" s="3"/>
      <c r="AE33" s="3"/>
      <c r="AF33" s="3"/>
      <c r="AG33" s="3"/>
      <c r="AH33" s="3"/>
      <c r="AI33" s="3"/>
      <c r="AJ33" s="3"/>
    </row>
    <row r="34" spans="2:36">
      <c r="B34" s="62" t="s">
        <v>98</v>
      </c>
      <c r="C34" s="63" t="s">
        <v>23</v>
      </c>
      <c r="D34" s="114" t="s">
        <v>46</v>
      </c>
      <c r="E34" s="114" t="s">
        <v>1281</v>
      </c>
      <c r="F34" s="65" t="s">
        <v>99</v>
      </c>
      <c r="G34" s="66">
        <v>20</v>
      </c>
      <c r="H34" s="67" t="s">
        <v>59</v>
      </c>
      <c r="I34" s="67">
        <v>40</v>
      </c>
      <c r="J34" s="230">
        <v>10</v>
      </c>
      <c r="K34" s="69">
        <v>3.36</v>
      </c>
      <c r="L34" s="70">
        <v>84115</v>
      </c>
      <c r="M34" s="71">
        <v>8719474816575</v>
      </c>
      <c r="N34" s="240"/>
      <c r="O34" s="73">
        <f>N34*Таблица233334[[#This Row],[Цена за упаковку, €]]</f>
        <v>0</v>
      </c>
      <c r="P34" s="74" t="str">
        <f t="shared" si="0"/>
        <v>-</v>
      </c>
      <c r="Q34" s="75" t="str">
        <f>IF(N34/I34=0,"",IF(MOD(Таблица233334[[#This Row],[Заказ (упаковок)
↓]],Таблица233334[[#This Row],[Кратность заказа, упаковок]])&gt;0,"Ошибка!",""))</f>
        <v/>
      </c>
      <c r="R34" s="40"/>
      <c r="S34" s="3"/>
      <c r="T34" s="3"/>
      <c r="U34" s="3"/>
      <c r="V34" s="3"/>
      <c r="W34" s="3"/>
      <c r="X34" s="3"/>
      <c r="Y34" s="3"/>
      <c r="Z34" s="3"/>
      <c r="AA34" s="3"/>
      <c r="AB34" s="3"/>
      <c r="AC34" s="3"/>
      <c r="AD34" s="3"/>
      <c r="AE34" s="3"/>
      <c r="AF34" s="3"/>
      <c r="AG34" s="3"/>
      <c r="AH34" s="3"/>
      <c r="AI34" s="3"/>
      <c r="AJ34" s="3"/>
    </row>
    <row r="35" spans="2:36">
      <c r="B35" s="62" t="s">
        <v>177</v>
      </c>
      <c r="C35" s="63" t="s">
        <v>23</v>
      </c>
      <c r="D35" s="114" t="s">
        <v>2856</v>
      </c>
      <c r="E35" s="114" t="s">
        <v>2857</v>
      </c>
      <c r="F35" s="65" t="s">
        <v>3588</v>
      </c>
      <c r="G35" s="66">
        <v>1</v>
      </c>
      <c r="H35" s="67" t="s">
        <v>173</v>
      </c>
      <c r="I35" s="67">
        <v>40</v>
      </c>
      <c r="J35" s="230">
        <v>10</v>
      </c>
      <c r="K35" s="69">
        <v>8.2099999999999991</v>
      </c>
      <c r="L35" s="70">
        <v>85010</v>
      </c>
      <c r="M35" s="71">
        <v>8720143937446</v>
      </c>
      <c r="N35" s="240"/>
      <c r="O35" s="73">
        <f>N35*Таблица233334[[#This Row],[Цена за упаковку, €]]</f>
        <v>0</v>
      </c>
      <c r="P35" s="74" t="str">
        <f t="shared" si="0"/>
        <v>-</v>
      </c>
      <c r="Q35" s="75" t="str">
        <f>IF(N35/I35=0,"",IF(MOD(Таблица233334[[#This Row],[Заказ (упаковок)
↓]],Таблица233334[[#This Row],[Кратность заказа, упаковок]])&gt;0,"Ошибка!",""))</f>
        <v/>
      </c>
      <c r="R35" s="40"/>
      <c r="S35" s="3"/>
      <c r="T35" s="3"/>
      <c r="U35" s="3"/>
      <c r="V35" s="3"/>
      <c r="W35" s="3"/>
      <c r="X35" s="3"/>
      <c r="Y35" s="3"/>
      <c r="Z35" s="3"/>
      <c r="AA35" s="3"/>
      <c r="AB35" s="3"/>
      <c r="AC35" s="3"/>
      <c r="AD35" s="3"/>
      <c r="AE35" s="3"/>
      <c r="AF35" s="3"/>
      <c r="AG35" s="3"/>
      <c r="AH35" s="3"/>
      <c r="AI35" s="3"/>
      <c r="AJ35" s="3"/>
    </row>
    <row r="36" spans="2:36">
      <c r="B36" s="62" t="s">
        <v>178</v>
      </c>
      <c r="C36" s="63" t="s">
        <v>23</v>
      </c>
      <c r="D36" s="114" t="s">
        <v>2856</v>
      </c>
      <c r="E36" s="114" t="s">
        <v>2857</v>
      </c>
      <c r="F36" s="65" t="s">
        <v>3589</v>
      </c>
      <c r="G36" s="66">
        <v>1</v>
      </c>
      <c r="H36" s="67" t="s">
        <v>173</v>
      </c>
      <c r="I36" s="67">
        <v>40</v>
      </c>
      <c r="J36" s="230">
        <v>10</v>
      </c>
      <c r="K36" s="69">
        <v>8.7999999999999989</v>
      </c>
      <c r="L36" s="70">
        <v>85015</v>
      </c>
      <c r="M36" s="71">
        <v>8720143937248</v>
      </c>
      <c r="N36" s="240"/>
      <c r="O36" s="73">
        <f>N36*Таблица233334[[#This Row],[Цена за упаковку, €]]</f>
        <v>0</v>
      </c>
      <c r="P36" s="74" t="str">
        <f t="shared" si="0"/>
        <v>-</v>
      </c>
      <c r="Q36" s="75" t="str">
        <f>IF(N36/I36=0,"",IF(MOD(Таблица233334[[#This Row],[Заказ (упаковок)
↓]],Таблица233334[[#This Row],[Кратность заказа, упаковок]])&gt;0,"Ошибка!",""))</f>
        <v/>
      </c>
      <c r="R36" s="40"/>
      <c r="S36" s="3"/>
      <c r="T36" s="3"/>
      <c r="U36" s="3"/>
      <c r="V36" s="3"/>
      <c r="W36" s="3"/>
      <c r="X36" s="3"/>
      <c r="Y36" s="3"/>
      <c r="Z36" s="3"/>
      <c r="AA36" s="3"/>
      <c r="AB36" s="3"/>
      <c r="AC36" s="3"/>
      <c r="AD36" s="3"/>
      <c r="AE36" s="3"/>
      <c r="AF36" s="3"/>
      <c r="AG36" s="3"/>
      <c r="AH36" s="3"/>
      <c r="AI36" s="3"/>
      <c r="AJ36" s="3"/>
    </row>
    <row r="37" spans="2:36">
      <c r="B37" s="62" t="s">
        <v>172</v>
      </c>
      <c r="C37" s="63" t="s">
        <v>23</v>
      </c>
      <c r="D37" s="114" t="s">
        <v>2856</v>
      </c>
      <c r="E37" s="114" t="s">
        <v>2857</v>
      </c>
      <c r="F37" s="65" t="s">
        <v>3590</v>
      </c>
      <c r="G37" s="66">
        <v>1</v>
      </c>
      <c r="H37" s="67" t="s">
        <v>173</v>
      </c>
      <c r="I37" s="67">
        <v>40</v>
      </c>
      <c r="J37" s="230">
        <v>10</v>
      </c>
      <c r="K37" s="69">
        <v>9.2799999999999994</v>
      </c>
      <c r="L37" s="70">
        <v>85020</v>
      </c>
      <c r="M37" s="71">
        <v>8720143937330</v>
      </c>
      <c r="N37" s="240"/>
      <c r="O37" s="73">
        <f>N37*Таблица233334[[#This Row],[Цена за упаковку, €]]</f>
        <v>0</v>
      </c>
      <c r="P37" s="74" t="str">
        <f t="shared" si="0"/>
        <v>-</v>
      </c>
      <c r="Q37" s="75" t="str">
        <f>IF(N37/I37=0,"",IF(MOD(Таблица233334[[#This Row],[Заказ (упаковок)
↓]],Таблица233334[[#This Row],[Кратность заказа, упаковок]])&gt;0,"Ошибка!",""))</f>
        <v/>
      </c>
      <c r="R37" s="40"/>
      <c r="S37" s="3"/>
      <c r="T37" s="3"/>
      <c r="U37" s="3"/>
      <c r="V37" s="3"/>
      <c r="W37" s="3"/>
      <c r="X37" s="3"/>
      <c r="Y37" s="3"/>
      <c r="Z37" s="3"/>
      <c r="AA37" s="3"/>
      <c r="AB37" s="3"/>
      <c r="AC37" s="3"/>
      <c r="AD37" s="3"/>
      <c r="AE37" s="3"/>
      <c r="AF37" s="3"/>
      <c r="AG37" s="3"/>
      <c r="AH37" s="3"/>
      <c r="AI37" s="3"/>
      <c r="AJ37" s="3"/>
    </row>
    <row r="38" spans="2:36">
      <c r="B38" s="62" t="s">
        <v>179</v>
      </c>
      <c r="C38" s="63" t="s">
        <v>23</v>
      </c>
      <c r="D38" s="114" t="s">
        <v>2856</v>
      </c>
      <c r="E38" s="114" t="s">
        <v>2857</v>
      </c>
      <c r="F38" s="65" t="s">
        <v>3591</v>
      </c>
      <c r="G38" s="66">
        <v>1</v>
      </c>
      <c r="H38" s="67" t="s">
        <v>173</v>
      </c>
      <c r="I38" s="67">
        <v>40</v>
      </c>
      <c r="J38" s="230">
        <v>10</v>
      </c>
      <c r="K38" s="69">
        <v>7.97</v>
      </c>
      <c r="L38" s="70">
        <v>85025</v>
      </c>
      <c r="M38" s="71">
        <v>8720143937453</v>
      </c>
      <c r="N38" s="240"/>
      <c r="O38" s="73">
        <f>N38*Таблица233334[[#This Row],[Цена за упаковку, €]]</f>
        <v>0</v>
      </c>
      <c r="P38" s="74" t="str">
        <f t="shared" si="0"/>
        <v>-</v>
      </c>
      <c r="Q38" s="75" t="str">
        <f>IF(N38/I38=0,"",IF(MOD(Таблица233334[[#This Row],[Заказ (упаковок)
↓]],Таблица233334[[#This Row],[Кратность заказа, упаковок]])&gt;0,"Ошибка!",""))</f>
        <v/>
      </c>
      <c r="R38" s="40"/>
      <c r="S38" s="3"/>
      <c r="T38" s="3"/>
      <c r="U38" s="3"/>
      <c r="V38" s="3"/>
      <c r="W38" s="3"/>
      <c r="X38" s="3"/>
      <c r="Y38" s="3"/>
      <c r="Z38" s="3"/>
      <c r="AA38" s="3"/>
      <c r="AB38" s="3"/>
      <c r="AC38" s="3"/>
      <c r="AD38" s="3"/>
      <c r="AE38" s="3"/>
      <c r="AF38" s="3"/>
      <c r="AG38" s="3"/>
      <c r="AH38" s="3"/>
      <c r="AI38" s="3"/>
      <c r="AJ38" s="3"/>
    </row>
    <row r="39" spans="2:36">
      <c r="B39" s="62" t="s">
        <v>180</v>
      </c>
      <c r="C39" s="63" t="s">
        <v>23</v>
      </c>
      <c r="D39" s="114" t="s">
        <v>2856</v>
      </c>
      <c r="E39" s="114" t="s">
        <v>2857</v>
      </c>
      <c r="F39" s="65" t="s">
        <v>3592</v>
      </c>
      <c r="G39" s="66">
        <v>1</v>
      </c>
      <c r="H39" s="67" t="s">
        <v>173</v>
      </c>
      <c r="I39" s="67">
        <v>40</v>
      </c>
      <c r="J39" s="230">
        <v>10</v>
      </c>
      <c r="K39" s="69">
        <v>7.49</v>
      </c>
      <c r="L39" s="70">
        <v>85030</v>
      </c>
      <c r="M39" s="71">
        <v>8720143937255</v>
      </c>
      <c r="N39" s="240"/>
      <c r="O39" s="73">
        <f>N39*Таблица233334[[#This Row],[Цена за упаковку, €]]</f>
        <v>0</v>
      </c>
      <c r="P39" s="74" t="str">
        <f t="shared" si="0"/>
        <v>-</v>
      </c>
      <c r="Q39" s="75" t="str">
        <f>IF(N39/I39=0,"",IF(MOD(Таблица233334[[#This Row],[Заказ (упаковок)
↓]],Таблица233334[[#This Row],[Кратность заказа, упаковок]])&gt;0,"Ошибка!",""))</f>
        <v/>
      </c>
      <c r="R39" s="40"/>
      <c r="S39" s="3"/>
      <c r="T39" s="3"/>
      <c r="U39" s="3"/>
      <c r="V39" s="3"/>
      <c r="W39" s="3"/>
      <c r="X39" s="3"/>
      <c r="Y39" s="3"/>
      <c r="Z39" s="3"/>
      <c r="AA39" s="3"/>
      <c r="AB39" s="3"/>
      <c r="AC39" s="3"/>
      <c r="AD39" s="3"/>
      <c r="AE39" s="3"/>
      <c r="AF39" s="3"/>
      <c r="AG39" s="3"/>
      <c r="AH39" s="3"/>
      <c r="AI39" s="3"/>
      <c r="AJ39" s="3"/>
    </row>
    <row r="40" spans="2:36">
      <c r="B40" s="62" t="s">
        <v>174</v>
      </c>
      <c r="C40" s="63" t="s">
        <v>23</v>
      </c>
      <c r="D40" s="114" t="s">
        <v>2856</v>
      </c>
      <c r="E40" s="114" t="s">
        <v>2857</v>
      </c>
      <c r="F40" s="65" t="s">
        <v>3593</v>
      </c>
      <c r="G40" s="66">
        <v>1</v>
      </c>
      <c r="H40" s="67" t="s">
        <v>173</v>
      </c>
      <c r="I40" s="67">
        <v>40</v>
      </c>
      <c r="J40" s="230">
        <v>10</v>
      </c>
      <c r="K40" s="69">
        <v>8.56</v>
      </c>
      <c r="L40" s="70">
        <v>85035</v>
      </c>
      <c r="M40" s="71">
        <v>8720143937262</v>
      </c>
      <c r="N40" s="240"/>
      <c r="O40" s="73">
        <f>N40*Таблица233334[[#This Row],[Цена за упаковку, €]]</f>
        <v>0</v>
      </c>
      <c r="P40" s="74" t="str">
        <f t="shared" si="0"/>
        <v>-</v>
      </c>
      <c r="Q40" s="75" t="str">
        <f>IF(N40/I40=0,"",IF(MOD(Таблица233334[[#This Row],[Заказ (упаковок)
↓]],Таблица233334[[#This Row],[Кратность заказа, упаковок]])&gt;0,"Ошибка!",""))</f>
        <v/>
      </c>
      <c r="R40" s="40"/>
      <c r="S40" s="3"/>
      <c r="T40" s="3"/>
      <c r="U40" s="3"/>
      <c r="V40" s="3"/>
      <c r="W40" s="3"/>
      <c r="X40" s="3"/>
      <c r="Y40" s="3"/>
      <c r="Z40" s="3"/>
      <c r="AA40" s="3"/>
      <c r="AB40" s="3"/>
      <c r="AC40" s="3"/>
      <c r="AD40" s="3"/>
      <c r="AE40" s="3"/>
      <c r="AF40" s="3"/>
      <c r="AG40" s="3"/>
      <c r="AH40" s="3"/>
      <c r="AI40" s="3"/>
      <c r="AJ40" s="3"/>
    </row>
    <row r="41" spans="2:36">
      <c r="B41" s="62" t="s">
        <v>181</v>
      </c>
      <c r="C41" s="63" t="s">
        <v>23</v>
      </c>
      <c r="D41" s="114" t="s">
        <v>2856</v>
      </c>
      <c r="E41" s="114" t="s">
        <v>2857</v>
      </c>
      <c r="F41" s="65" t="s">
        <v>3594</v>
      </c>
      <c r="G41" s="66">
        <v>1</v>
      </c>
      <c r="H41" s="67" t="s">
        <v>173</v>
      </c>
      <c r="I41" s="67">
        <v>40</v>
      </c>
      <c r="J41" s="230">
        <v>10</v>
      </c>
      <c r="K41" s="69">
        <v>8.2099999999999991</v>
      </c>
      <c r="L41" s="70">
        <v>85040</v>
      </c>
      <c r="M41" s="71">
        <v>8720143937279</v>
      </c>
      <c r="N41" s="240"/>
      <c r="O41" s="73">
        <f>N41*Таблица233334[[#This Row],[Цена за упаковку, €]]</f>
        <v>0</v>
      </c>
      <c r="P41" s="74" t="str">
        <f t="shared" si="0"/>
        <v>-</v>
      </c>
      <c r="Q41" s="75" t="str">
        <f>IF(N41/I41=0,"",IF(MOD(Таблица233334[[#This Row],[Заказ (упаковок)
↓]],Таблица233334[[#This Row],[Кратность заказа, упаковок]])&gt;0,"Ошибка!",""))</f>
        <v/>
      </c>
      <c r="R41" s="40"/>
      <c r="S41" s="3"/>
      <c r="T41" s="3"/>
      <c r="U41" s="3"/>
      <c r="V41" s="3"/>
      <c r="W41" s="3"/>
      <c r="X41" s="3"/>
      <c r="Y41" s="3"/>
      <c r="Z41" s="3"/>
      <c r="AA41" s="3"/>
      <c r="AB41" s="3"/>
      <c r="AC41" s="3"/>
      <c r="AD41" s="3"/>
      <c r="AE41" s="3"/>
      <c r="AF41" s="3"/>
      <c r="AG41" s="3"/>
      <c r="AH41" s="3"/>
      <c r="AI41" s="3"/>
      <c r="AJ41" s="3"/>
    </row>
    <row r="42" spans="2:36">
      <c r="B42" s="62" t="s">
        <v>182</v>
      </c>
      <c r="C42" s="63" t="s">
        <v>23</v>
      </c>
      <c r="D42" s="114" t="s">
        <v>2856</v>
      </c>
      <c r="E42" s="114" t="s">
        <v>2857</v>
      </c>
      <c r="F42" s="65" t="s">
        <v>3595</v>
      </c>
      <c r="G42" s="66">
        <v>1</v>
      </c>
      <c r="H42" s="67" t="s">
        <v>173</v>
      </c>
      <c r="I42" s="67">
        <v>40</v>
      </c>
      <c r="J42" s="230">
        <v>10</v>
      </c>
      <c r="K42" s="69">
        <v>8.7999999999999989</v>
      </c>
      <c r="L42" s="70">
        <v>85045</v>
      </c>
      <c r="M42" s="71">
        <v>8720143937286</v>
      </c>
      <c r="N42" s="240"/>
      <c r="O42" s="73">
        <f>N42*Таблица233334[[#This Row],[Цена за упаковку, €]]</f>
        <v>0</v>
      </c>
      <c r="P42" s="74" t="str">
        <f t="shared" si="0"/>
        <v>-</v>
      </c>
      <c r="Q42" s="75" t="str">
        <f>IF(N42/I42=0,"",IF(MOD(Таблица233334[[#This Row],[Заказ (упаковок)
↓]],Таблица233334[[#This Row],[Кратность заказа, упаковок]])&gt;0,"Ошибка!",""))</f>
        <v/>
      </c>
      <c r="R42" s="40"/>
      <c r="S42" s="3"/>
      <c r="T42" s="3"/>
      <c r="U42" s="3"/>
      <c r="V42" s="3"/>
      <c r="W42" s="3"/>
      <c r="X42" s="3"/>
      <c r="Y42" s="3"/>
      <c r="Z42" s="3"/>
      <c r="AA42" s="3"/>
      <c r="AB42" s="3"/>
      <c r="AC42" s="3"/>
      <c r="AD42" s="3"/>
      <c r="AE42" s="3"/>
      <c r="AF42" s="3"/>
      <c r="AG42" s="3"/>
      <c r="AH42" s="3"/>
      <c r="AI42" s="3"/>
      <c r="AJ42" s="3"/>
    </row>
    <row r="43" spans="2:36">
      <c r="B43" s="62" t="s">
        <v>183</v>
      </c>
      <c r="C43" s="63" t="s">
        <v>23</v>
      </c>
      <c r="D43" s="114" t="s">
        <v>2856</v>
      </c>
      <c r="E43" s="114" t="s">
        <v>2857</v>
      </c>
      <c r="F43" s="65" t="s">
        <v>3596</v>
      </c>
      <c r="G43" s="66">
        <v>1</v>
      </c>
      <c r="H43" s="67" t="s">
        <v>173</v>
      </c>
      <c r="I43" s="67">
        <v>40</v>
      </c>
      <c r="J43" s="230">
        <v>10</v>
      </c>
      <c r="K43" s="69">
        <v>9.0399999999999991</v>
      </c>
      <c r="L43" s="70">
        <v>85050</v>
      </c>
      <c r="M43" s="71">
        <v>8720143937293</v>
      </c>
      <c r="N43" s="240"/>
      <c r="O43" s="73">
        <f>N43*Таблица233334[[#This Row],[Цена за упаковку, €]]</f>
        <v>0</v>
      </c>
      <c r="P43" s="74" t="str">
        <f t="shared" si="0"/>
        <v>-</v>
      </c>
      <c r="Q43" s="75" t="str">
        <f>IF(N43/I43=0,"",IF(MOD(Таблица233334[[#This Row],[Заказ (упаковок)
↓]],Таблица233334[[#This Row],[Кратность заказа, упаковок]])&gt;0,"Ошибка!",""))</f>
        <v/>
      </c>
      <c r="R43" s="40"/>
      <c r="S43" s="3"/>
      <c r="T43" s="3"/>
      <c r="U43" s="3"/>
      <c r="V43" s="3"/>
      <c r="W43" s="3"/>
      <c r="X43" s="3"/>
      <c r="Y43" s="3"/>
      <c r="Z43" s="3"/>
      <c r="AA43" s="3"/>
      <c r="AB43" s="3"/>
      <c r="AC43" s="3"/>
      <c r="AD43" s="3"/>
      <c r="AE43" s="3"/>
      <c r="AF43" s="3"/>
      <c r="AG43" s="3"/>
      <c r="AH43" s="3"/>
      <c r="AI43" s="3"/>
      <c r="AJ43" s="3"/>
    </row>
    <row r="44" spans="2:36">
      <c r="B44" s="62" t="s">
        <v>175</v>
      </c>
      <c r="C44" s="63" t="s">
        <v>23</v>
      </c>
      <c r="D44" s="114" t="s">
        <v>2856</v>
      </c>
      <c r="E44" s="114" t="s">
        <v>2857</v>
      </c>
      <c r="F44" s="65" t="s">
        <v>3597</v>
      </c>
      <c r="G44" s="66">
        <v>1</v>
      </c>
      <c r="H44" s="67" t="s">
        <v>173</v>
      </c>
      <c r="I44" s="67">
        <v>40</v>
      </c>
      <c r="J44" s="230">
        <v>10</v>
      </c>
      <c r="K44" s="69">
        <v>9.2799999999999994</v>
      </c>
      <c r="L44" s="70">
        <v>85055</v>
      </c>
      <c r="M44" s="71">
        <v>8720143937309</v>
      </c>
      <c r="N44" s="240"/>
      <c r="O44" s="73">
        <f>N44*Таблица233334[[#This Row],[Цена за упаковку, €]]</f>
        <v>0</v>
      </c>
      <c r="P44" s="74" t="str">
        <f t="shared" si="0"/>
        <v>-</v>
      </c>
      <c r="Q44" s="75" t="str">
        <f>IF(N44/I44=0,"",IF(MOD(Таблица233334[[#This Row],[Заказ (упаковок)
↓]],Таблица233334[[#This Row],[Кратность заказа, упаковок]])&gt;0,"Ошибка!",""))</f>
        <v/>
      </c>
      <c r="R44" s="40"/>
      <c r="S44" s="3"/>
      <c r="T44" s="3"/>
      <c r="U44" s="3"/>
      <c r="V44" s="3"/>
      <c r="W44" s="3"/>
      <c r="X44" s="3"/>
      <c r="Y44" s="3"/>
      <c r="Z44" s="3"/>
      <c r="AA44" s="3"/>
      <c r="AB44" s="3"/>
      <c r="AC44" s="3"/>
      <c r="AD44" s="3"/>
      <c r="AE44" s="3"/>
      <c r="AF44" s="3"/>
      <c r="AG44" s="3"/>
      <c r="AH44" s="3"/>
      <c r="AI44" s="3"/>
      <c r="AJ44" s="3"/>
    </row>
    <row r="45" spans="2:36">
      <c r="B45" s="62" t="s">
        <v>184</v>
      </c>
      <c r="C45" s="63" t="s">
        <v>23</v>
      </c>
      <c r="D45" s="114" t="s">
        <v>2856</v>
      </c>
      <c r="E45" s="114" t="s">
        <v>2857</v>
      </c>
      <c r="F45" s="65" t="s">
        <v>3598</v>
      </c>
      <c r="G45" s="66">
        <v>1</v>
      </c>
      <c r="H45" s="67" t="s">
        <v>173</v>
      </c>
      <c r="I45" s="67">
        <v>40</v>
      </c>
      <c r="J45" s="230">
        <v>10</v>
      </c>
      <c r="K45" s="69">
        <v>9.39</v>
      </c>
      <c r="L45" s="70">
        <v>85060</v>
      </c>
      <c r="M45" s="71">
        <v>8720143937316</v>
      </c>
      <c r="N45" s="240"/>
      <c r="O45" s="73">
        <f>N45*Таблица233334[[#This Row],[Цена за упаковку, €]]</f>
        <v>0</v>
      </c>
      <c r="P45" s="74" t="str">
        <f t="shared" si="0"/>
        <v>-</v>
      </c>
      <c r="Q45" s="75" t="str">
        <f>IF(N45/I45=0,"",IF(MOD(Таблица233334[[#This Row],[Заказ (упаковок)
↓]],Таблица233334[[#This Row],[Кратность заказа, упаковок]])&gt;0,"Ошибка!",""))</f>
        <v/>
      </c>
      <c r="R45" s="40"/>
      <c r="S45" s="3"/>
      <c r="T45" s="3"/>
      <c r="U45" s="3"/>
      <c r="V45" s="3"/>
      <c r="W45" s="3"/>
      <c r="X45" s="3"/>
      <c r="Y45" s="3"/>
      <c r="Z45" s="3"/>
      <c r="AA45" s="3"/>
      <c r="AB45" s="3"/>
      <c r="AC45" s="3"/>
      <c r="AD45" s="3"/>
      <c r="AE45" s="3"/>
      <c r="AF45" s="3"/>
      <c r="AG45" s="3"/>
      <c r="AH45" s="3"/>
      <c r="AI45" s="3"/>
      <c r="AJ45" s="3"/>
    </row>
    <row r="46" spans="2:36">
      <c r="B46" s="62" t="s">
        <v>185</v>
      </c>
      <c r="C46" s="63" t="s">
        <v>23</v>
      </c>
      <c r="D46" s="114" t="s">
        <v>2856</v>
      </c>
      <c r="E46" s="114" t="s">
        <v>2857</v>
      </c>
      <c r="F46" s="65" t="s">
        <v>3599</v>
      </c>
      <c r="G46" s="66">
        <v>1</v>
      </c>
      <c r="H46" s="67" t="s">
        <v>173</v>
      </c>
      <c r="I46" s="67">
        <v>40</v>
      </c>
      <c r="J46" s="230">
        <v>10</v>
      </c>
      <c r="K46" s="69">
        <v>7.38</v>
      </c>
      <c r="L46" s="70">
        <v>85065</v>
      </c>
      <c r="M46" s="71">
        <v>8720143937323</v>
      </c>
      <c r="N46" s="240"/>
      <c r="O46" s="73">
        <f>N46*Таблица233334[[#This Row],[Цена за упаковку, €]]</f>
        <v>0</v>
      </c>
      <c r="P46" s="74" t="str">
        <f t="shared" si="0"/>
        <v>-</v>
      </c>
      <c r="Q46" s="75" t="str">
        <f>IF(N46/I46=0,"",IF(MOD(Таблица233334[[#This Row],[Заказ (упаковок)
↓]],Таблица233334[[#This Row],[Кратность заказа, упаковок]])&gt;0,"Ошибка!",""))</f>
        <v/>
      </c>
      <c r="R46" s="40"/>
      <c r="S46" s="3"/>
      <c r="T46" s="3"/>
      <c r="U46" s="3"/>
      <c r="V46" s="3"/>
      <c r="W46" s="3"/>
      <c r="X46" s="3"/>
      <c r="Y46" s="3"/>
      <c r="Z46" s="3"/>
      <c r="AA46" s="3"/>
      <c r="AB46" s="3"/>
      <c r="AC46" s="3"/>
      <c r="AD46" s="3"/>
      <c r="AE46" s="3"/>
      <c r="AF46" s="3"/>
      <c r="AG46" s="3"/>
      <c r="AH46" s="3"/>
      <c r="AI46" s="3"/>
      <c r="AJ46" s="3"/>
    </row>
    <row r="47" spans="2:36">
      <c r="B47" s="62" t="s">
        <v>186</v>
      </c>
      <c r="C47" s="63" t="s">
        <v>23</v>
      </c>
      <c r="D47" s="114" t="s">
        <v>2856</v>
      </c>
      <c r="E47" s="114" t="s">
        <v>2857</v>
      </c>
      <c r="F47" s="65" t="s">
        <v>3600</v>
      </c>
      <c r="G47" s="66">
        <v>1</v>
      </c>
      <c r="H47" s="67" t="s">
        <v>173</v>
      </c>
      <c r="I47" s="67">
        <v>40</v>
      </c>
      <c r="J47" s="230">
        <v>10</v>
      </c>
      <c r="K47" s="69">
        <v>9.16</v>
      </c>
      <c r="L47" s="70">
        <v>85066</v>
      </c>
      <c r="M47" s="71">
        <v>8720143937347</v>
      </c>
      <c r="N47" s="240"/>
      <c r="O47" s="73">
        <f>N47*Таблица233334[[#This Row],[Цена за упаковку, €]]</f>
        <v>0</v>
      </c>
      <c r="P47" s="74" t="str">
        <f t="shared" si="0"/>
        <v>-</v>
      </c>
      <c r="Q47" s="75" t="str">
        <f>IF(N47/I47=0,"",IF(MOD(Таблица233334[[#This Row],[Заказ (упаковок)
↓]],Таблица233334[[#This Row],[Кратность заказа, упаковок]])&gt;0,"Ошибка!",""))</f>
        <v/>
      </c>
      <c r="R47" s="40"/>
      <c r="S47" s="3"/>
      <c r="T47" s="3"/>
      <c r="U47" s="3"/>
      <c r="V47" s="3"/>
      <c r="W47" s="3"/>
      <c r="X47" s="3"/>
      <c r="Y47" s="3"/>
      <c r="Z47" s="3"/>
      <c r="AA47" s="3"/>
      <c r="AB47" s="3"/>
      <c r="AC47" s="3"/>
      <c r="AD47" s="3"/>
      <c r="AE47" s="3"/>
      <c r="AF47" s="3"/>
      <c r="AG47" s="3"/>
      <c r="AH47" s="3"/>
      <c r="AI47" s="3"/>
      <c r="AJ47" s="3"/>
    </row>
    <row r="48" spans="2:36">
      <c r="B48" s="62" t="s">
        <v>176</v>
      </c>
      <c r="C48" s="63" t="s">
        <v>23</v>
      </c>
      <c r="D48" s="114" t="s">
        <v>2856</v>
      </c>
      <c r="E48" s="114" t="s">
        <v>2857</v>
      </c>
      <c r="F48" s="65" t="s">
        <v>3601</v>
      </c>
      <c r="G48" s="66">
        <v>1</v>
      </c>
      <c r="H48" s="67" t="s">
        <v>173</v>
      </c>
      <c r="I48" s="67">
        <v>40</v>
      </c>
      <c r="J48" s="230">
        <v>10</v>
      </c>
      <c r="K48" s="69">
        <v>9.39</v>
      </c>
      <c r="L48" s="70">
        <v>85070</v>
      </c>
      <c r="M48" s="71">
        <v>8720143937354</v>
      </c>
      <c r="N48" s="240"/>
      <c r="O48" s="73">
        <f>N48*Таблица233334[[#This Row],[Цена за упаковку, €]]</f>
        <v>0</v>
      </c>
      <c r="P48" s="74" t="str">
        <f t="shared" si="0"/>
        <v>-</v>
      </c>
      <c r="Q48" s="75" t="str">
        <f>IF(N48/I48=0,"",IF(MOD(Таблица233334[[#This Row],[Заказ (упаковок)
↓]],Таблица233334[[#This Row],[Кратность заказа, упаковок]])&gt;0,"Ошибка!",""))</f>
        <v/>
      </c>
      <c r="R48" s="40"/>
      <c r="S48" s="3"/>
      <c r="T48" s="3"/>
      <c r="U48" s="3"/>
      <c r="V48" s="3"/>
      <c r="W48" s="3"/>
      <c r="X48" s="3"/>
      <c r="Y48" s="3"/>
      <c r="Z48" s="3"/>
      <c r="AA48" s="3"/>
      <c r="AB48" s="3"/>
      <c r="AC48" s="3"/>
      <c r="AD48" s="3"/>
      <c r="AE48" s="3"/>
      <c r="AF48" s="3"/>
      <c r="AG48" s="3"/>
      <c r="AH48" s="3"/>
      <c r="AI48" s="3"/>
      <c r="AJ48" s="3"/>
    </row>
    <row r="49" spans="2:36">
      <c r="B49" s="62" t="s">
        <v>103</v>
      </c>
      <c r="C49" s="63" t="s">
        <v>23</v>
      </c>
      <c r="D49" s="114" t="s">
        <v>2858</v>
      </c>
      <c r="E49" s="114" t="s">
        <v>2859</v>
      </c>
      <c r="F49" s="65" t="s">
        <v>104</v>
      </c>
      <c r="G49" s="66">
        <v>20</v>
      </c>
      <c r="H49" s="67" t="s">
        <v>59</v>
      </c>
      <c r="I49" s="67">
        <v>40</v>
      </c>
      <c r="J49" s="230">
        <v>10</v>
      </c>
      <c r="K49" s="69">
        <v>4.7299999999999995</v>
      </c>
      <c r="L49" s="70">
        <v>84145</v>
      </c>
      <c r="M49" s="71">
        <v>8719274543329</v>
      </c>
      <c r="N49" s="240"/>
      <c r="O49" s="73">
        <f>N49*Таблица233334[[#This Row],[Цена за упаковку, €]]</f>
        <v>0</v>
      </c>
      <c r="P49" s="74" t="str">
        <f t="shared" si="0"/>
        <v>-</v>
      </c>
      <c r="Q49" s="75" t="str">
        <f>IF(N49/I49=0,"",IF(MOD(Таблица233334[[#This Row],[Заказ (упаковок)
↓]],Таблица233334[[#This Row],[Кратность заказа, упаковок]])&gt;0,"Ошибка!",""))</f>
        <v/>
      </c>
      <c r="R49" s="40"/>
      <c r="S49" s="3"/>
      <c r="T49" s="3"/>
      <c r="U49" s="3"/>
      <c r="V49" s="3"/>
      <c r="W49" s="3"/>
      <c r="X49" s="3"/>
      <c r="Y49" s="3"/>
      <c r="Z49" s="3"/>
      <c r="AA49" s="3"/>
      <c r="AB49" s="3"/>
      <c r="AC49" s="3"/>
      <c r="AD49" s="3"/>
      <c r="AE49" s="3"/>
      <c r="AF49" s="3"/>
      <c r="AG49" s="3"/>
      <c r="AH49" s="3"/>
      <c r="AI49" s="3"/>
      <c r="AJ49" s="3"/>
    </row>
    <row r="50" spans="2:36">
      <c r="B50" s="62" t="s">
        <v>105</v>
      </c>
      <c r="C50" s="63" t="s">
        <v>23</v>
      </c>
      <c r="D50" s="114" t="s">
        <v>2860</v>
      </c>
      <c r="E50" s="114" t="s">
        <v>2861</v>
      </c>
      <c r="F50" s="65" t="s">
        <v>2862</v>
      </c>
      <c r="G50" s="66">
        <v>20</v>
      </c>
      <c r="H50" s="67" t="s">
        <v>59</v>
      </c>
      <c r="I50" s="67">
        <v>40</v>
      </c>
      <c r="J50" s="230">
        <v>10</v>
      </c>
      <c r="K50" s="69">
        <v>3.88</v>
      </c>
      <c r="L50" s="70">
        <v>84150</v>
      </c>
      <c r="M50" s="71">
        <v>8719274543282</v>
      </c>
      <c r="N50" s="240"/>
      <c r="O50" s="73">
        <f>N50*Таблица233334[[#This Row],[Цена за упаковку, €]]</f>
        <v>0</v>
      </c>
      <c r="P50" s="74" t="str">
        <f t="shared" si="0"/>
        <v>-</v>
      </c>
      <c r="Q50" s="75" t="str">
        <f>IF(N50/I50=0,"",IF(MOD(Таблица233334[[#This Row],[Заказ (упаковок)
↓]],Таблица233334[[#This Row],[Кратность заказа, упаковок]])&gt;0,"Ошибка!",""))</f>
        <v/>
      </c>
      <c r="R50" s="40"/>
      <c r="S50" s="3"/>
      <c r="T50" s="3"/>
      <c r="U50" s="3"/>
      <c r="V50" s="3"/>
      <c r="W50" s="3"/>
      <c r="X50" s="3"/>
      <c r="Y50" s="3"/>
      <c r="Z50" s="3"/>
      <c r="AA50" s="3"/>
      <c r="AB50" s="3"/>
      <c r="AC50" s="3"/>
      <c r="AD50" s="3"/>
      <c r="AE50" s="3"/>
      <c r="AF50" s="3"/>
      <c r="AG50" s="3"/>
      <c r="AH50" s="3"/>
      <c r="AI50" s="3"/>
      <c r="AJ50" s="3"/>
    </row>
    <row r="51" spans="2:36">
      <c r="B51" s="62" t="s">
        <v>106</v>
      </c>
      <c r="C51" s="63" t="s">
        <v>23</v>
      </c>
      <c r="D51" s="114" t="s">
        <v>2863</v>
      </c>
      <c r="E51" s="114" t="s">
        <v>2864</v>
      </c>
      <c r="F51" s="65" t="s">
        <v>107</v>
      </c>
      <c r="G51" s="66">
        <v>20</v>
      </c>
      <c r="H51" s="67" t="s">
        <v>59</v>
      </c>
      <c r="I51" s="67">
        <v>40</v>
      </c>
      <c r="J51" s="230">
        <v>10</v>
      </c>
      <c r="K51" s="69">
        <v>4.45</v>
      </c>
      <c r="L51" s="70">
        <v>84155</v>
      </c>
      <c r="M51" s="71">
        <v>8719274543350</v>
      </c>
      <c r="N51" s="240"/>
      <c r="O51" s="73">
        <f>N51*Таблица233334[[#This Row],[Цена за упаковку, €]]</f>
        <v>0</v>
      </c>
      <c r="P51" s="74" t="str">
        <f t="shared" si="0"/>
        <v>-</v>
      </c>
      <c r="Q51" s="75" t="str">
        <f>IF(N51/I51=0,"",IF(MOD(Таблица233334[[#This Row],[Заказ (упаковок)
↓]],Таблица233334[[#This Row],[Кратность заказа, упаковок]])&gt;0,"Ошибка!",""))</f>
        <v/>
      </c>
      <c r="R51" s="40"/>
      <c r="S51" s="3"/>
      <c r="T51" s="3"/>
      <c r="U51" s="3"/>
      <c r="V51" s="3"/>
      <c r="W51" s="3"/>
      <c r="X51" s="3"/>
      <c r="Y51" s="3"/>
      <c r="Z51" s="3"/>
      <c r="AA51" s="3"/>
      <c r="AB51" s="3"/>
      <c r="AC51" s="3"/>
      <c r="AD51" s="3"/>
      <c r="AE51" s="3"/>
      <c r="AF51" s="3"/>
      <c r="AG51" s="3"/>
      <c r="AH51" s="3"/>
      <c r="AI51" s="3"/>
      <c r="AJ51" s="3"/>
    </row>
    <row r="52" spans="2:36">
      <c r="B52" s="62" t="s">
        <v>108</v>
      </c>
      <c r="C52" s="63" t="s">
        <v>23</v>
      </c>
      <c r="D52" s="114" t="s">
        <v>2858</v>
      </c>
      <c r="E52" s="114" t="s">
        <v>2859</v>
      </c>
      <c r="F52" s="65" t="s">
        <v>109</v>
      </c>
      <c r="G52" s="66">
        <v>20</v>
      </c>
      <c r="H52" s="67" t="s">
        <v>59</v>
      </c>
      <c r="I52" s="67">
        <v>40</v>
      </c>
      <c r="J52" s="230">
        <v>10</v>
      </c>
      <c r="K52" s="69">
        <v>4.45</v>
      </c>
      <c r="L52" s="70">
        <v>84160</v>
      </c>
      <c r="M52" s="71">
        <v>8719274543336</v>
      </c>
      <c r="N52" s="240"/>
      <c r="O52" s="73">
        <f>N52*Таблица233334[[#This Row],[Цена за упаковку, €]]</f>
        <v>0</v>
      </c>
      <c r="P52" s="74" t="str">
        <f t="shared" si="0"/>
        <v>-</v>
      </c>
      <c r="Q52" s="75" t="str">
        <f>IF(N52/I52=0,"",IF(MOD(Таблица233334[[#This Row],[Заказ (упаковок)
↓]],Таблица233334[[#This Row],[Кратность заказа, упаковок]])&gt;0,"Ошибка!",""))</f>
        <v/>
      </c>
      <c r="R52" s="40"/>
      <c r="S52" s="3"/>
      <c r="T52" s="3"/>
      <c r="U52" s="3"/>
      <c r="V52" s="3"/>
      <c r="W52" s="3"/>
      <c r="X52" s="3"/>
      <c r="Y52" s="3"/>
      <c r="Z52" s="3"/>
      <c r="AA52" s="3"/>
      <c r="AB52" s="3"/>
      <c r="AC52" s="3"/>
      <c r="AD52" s="3"/>
      <c r="AE52" s="3"/>
      <c r="AF52" s="3"/>
      <c r="AG52" s="3"/>
      <c r="AH52" s="3"/>
      <c r="AI52" s="3"/>
      <c r="AJ52" s="3"/>
    </row>
    <row r="53" spans="2:36">
      <c r="B53" s="62" t="s">
        <v>110</v>
      </c>
      <c r="C53" s="63" t="s">
        <v>23</v>
      </c>
      <c r="D53" s="114" t="s">
        <v>2860</v>
      </c>
      <c r="E53" s="114" t="s">
        <v>2861</v>
      </c>
      <c r="F53" s="65" t="s">
        <v>2865</v>
      </c>
      <c r="G53" s="66">
        <v>20</v>
      </c>
      <c r="H53" s="67" t="s">
        <v>59</v>
      </c>
      <c r="I53" s="67">
        <v>40</v>
      </c>
      <c r="J53" s="230">
        <v>10</v>
      </c>
      <c r="K53" s="69">
        <v>4.16</v>
      </c>
      <c r="L53" s="70">
        <v>84185</v>
      </c>
      <c r="M53" s="71">
        <v>8719274543305</v>
      </c>
      <c r="N53" s="240"/>
      <c r="O53" s="73">
        <f>N53*Таблица233334[[#This Row],[Цена за упаковку, €]]</f>
        <v>0</v>
      </c>
      <c r="P53" s="74" t="str">
        <f t="shared" si="0"/>
        <v>-</v>
      </c>
      <c r="Q53" s="75" t="str">
        <f>IF(N53/I53=0,"",IF(MOD(Таблица233334[[#This Row],[Заказ (упаковок)
↓]],Таблица233334[[#This Row],[Кратность заказа, упаковок]])&gt;0,"Ошибка!",""))</f>
        <v/>
      </c>
      <c r="R53" s="40"/>
      <c r="S53" s="3"/>
      <c r="T53" s="3"/>
      <c r="U53" s="3"/>
      <c r="V53" s="3"/>
      <c r="W53" s="3"/>
      <c r="X53" s="3"/>
      <c r="Y53" s="3"/>
      <c r="Z53" s="3"/>
      <c r="AA53" s="3"/>
      <c r="AB53" s="3"/>
      <c r="AC53" s="3"/>
      <c r="AD53" s="3"/>
      <c r="AE53" s="3"/>
      <c r="AF53" s="3"/>
      <c r="AG53" s="3"/>
      <c r="AH53" s="3"/>
      <c r="AI53" s="3"/>
      <c r="AJ53" s="3"/>
    </row>
    <row r="54" spans="2:36">
      <c r="B54" s="62" t="s">
        <v>102</v>
      </c>
      <c r="C54" s="63" t="s">
        <v>23</v>
      </c>
      <c r="D54" s="114" t="s">
        <v>2858</v>
      </c>
      <c r="E54" s="114" t="s">
        <v>2859</v>
      </c>
      <c r="F54" s="65" t="s">
        <v>2865</v>
      </c>
      <c r="G54" s="66">
        <v>20</v>
      </c>
      <c r="H54" s="67" t="s">
        <v>59</v>
      </c>
      <c r="I54" s="67">
        <v>40</v>
      </c>
      <c r="J54" s="230">
        <v>10</v>
      </c>
      <c r="K54" s="69">
        <v>4.45</v>
      </c>
      <c r="L54" s="70">
        <v>84190</v>
      </c>
      <c r="M54" s="71">
        <v>8719274543374</v>
      </c>
      <c r="N54" s="240"/>
      <c r="O54" s="73">
        <f>N54*Таблица233334[[#This Row],[Цена за упаковку, €]]</f>
        <v>0</v>
      </c>
      <c r="P54" s="74" t="str">
        <f t="shared" si="0"/>
        <v>-</v>
      </c>
      <c r="Q54" s="75" t="str">
        <f>IF(N54/I54=0,"",IF(MOD(Таблица233334[[#This Row],[Заказ (упаковок)
↓]],Таблица233334[[#This Row],[Кратность заказа, упаковок]])&gt;0,"Ошибка!",""))</f>
        <v/>
      </c>
      <c r="R54" s="40"/>
      <c r="S54" s="3"/>
      <c r="T54" s="3"/>
      <c r="U54" s="3"/>
      <c r="V54" s="3"/>
      <c r="W54" s="3"/>
      <c r="X54" s="3"/>
      <c r="Y54" s="3"/>
      <c r="Z54" s="3"/>
      <c r="AA54" s="3"/>
      <c r="AB54" s="3"/>
      <c r="AC54" s="3"/>
      <c r="AD54" s="3"/>
      <c r="AE54" s="3"/>
      <c r="AF54" s="3"/>
      <c r="AG54" s="3"/>
      <c r="AH54" s="3"/>
      <c r="AI54" s="3"/>
      <c r="AJ54" s="3"/>
    </row>
    <row r="55" spans="2:36">
      <c r="B55" s="62" t="s">
        <v>112</v>
      </c>
      <c r="C55" s="63" t="s">
        <v>23</v>
      </c>
      <c r="D55" s="114" t="s">
        <v>2858</v>
      </c>
      <c r="E55" s="114" t="s">
        <v>2859</v>
      </c>
      <c r="F55" s="65" t="s">
        <v>113</v>
      </c>
      <c r="G55" s="66">
        <v>20</v>
      </c>
      <c r="H55" s="67" t="s">
        <v>59</v>
      </c>
      <c r="I55" s="67">
        <v>40</v>
      </c>
      <c r="J55" s="230">
        <v>10</v>
      </c>
      <c r="K55" s="69">
        <v>4.45</v>
      </c>
      <c r="L55" s="70">
        <v>84165</v>
      </c>
      <c r="M55" s="71">
        <v>8719274543343</v>
      </c>
      <c r="N55" s="240"/>
      <c r="O55" s="73">
        <f>N55*Таблица233334[[#This Row],[Цена за упаковку, €]]</f>
        <v>0</v>
      </c>
      <c r="P55" s="74" t="str">
        <f t="shared" si="0"/>
        <v>-</v>
      </c>
      <c r="Q55" s="75" t="str">
        <f>IF(N55/I55=0,"",IF(MOD(Таблица233334[[#This Row],[Заказ (упаковок)
↓]],Таблица233334[[#This Row],[Кратность заказа, упаковок]])&gt;0,"Ошибка!",""))</f>
        <v/>
      </c>
      <c r="R55" s="40"/>
      <c r="S55" s="3"/>
      <c r="T55" s="3"/>
      <c r="U55" s="3"/>
      <c r="V55" s="3"/>
      <c r="W55" s="3"/>
      <c r="X55" s="3"/>
      <c r="Y55" s="3"/>
      <c r="Z55" s="3"/>
      <c r="AA55" s="3"/>
      <c r="AB55" s="3"/>
      <c r="AC55" s="3"/>
      <c r="AD55" s="3"/>
      <c r="AE55" s="3"/>
      <c r="AF55" s="3"/>
      <c r="AG55" s="3"/>
      <c r="AH55" s="3"/>
      <c r="AI55" s="3"/>
      <c r="AJ55" s="3"/>
    </row>
    <row r="56" spans="2:36">
      <c r="B56" s="62" t="s">
        <v>114</v>
      </c>
      <c r="C56" s="63" t="s">
        <v>23</v>
      </c>
      <c r="D56" s="114" t="s">
        <v>2860</v>
      </c>
      <c r="E56" s="114" t="s">
        <v>2861</v>
      </c>
      <c r="F56" s="65" t="s">
        <v>115</v>
      </c>
      <c r="G56" s="66">
        <v>10</v>
      </c>
      <c r="H56" s="67" t="s">
        <v>59</v>
      </c>
      <c r="I56" s="67">
        <v>40</v>
      </c>
      <c r="J56" s="230">
        <v>10</v>
      </c>
      <c r="K56" s="69">
        <v>4.45</v>
      </c>
      <c r="L56" s="70">
        <v>84170</v>
      </c>
      <c r="M56" s="71">
        <v>8719274543312</v>
      </c>
      <c r="N56" s="240"/>
      <c r="O56" s="73">
        <f>N56*Таблица233334[[#This Row],[Цена за упаковку, €]]</f>
        <v>0</v>
      </c>
      <c r="P56" s="74" t="str">
        <f t="shared" si="0"/>
        <v>-</v>
      </c>
      <c r="Q56" s="75" t="str">
        <f>IF(N56/I56=0,"",IF(MOD(Таблица233334[[#This Row],[Заказ (упаковок)
↓]],Таблица233334[[#This Row],[Кратность заказа, упаковок]])&gt;0,"Ошибка!",""))</f>
        <v/>
      </c>
      <c r="R56" s="40"/>
      <c r="S56" s="3"/>
      <c r="T56" s="3"/>
      <c r="U56" s="3"/>
      <c r="V56" s="3"/>
      <c r="W56" s="3"/>
      <c r="X56" s="3"/>
      <c r="Y56" s="3"/>
      <c r="Z56" s="3"/>
      <c r="AA56" s="3"/>
      <c r="AB56" s="3"/>
      <c r="AC56" s="3"/>
      <c r="AD56" s="3"/>
      <c r="AE56" s="3"/>
      <c r="AF56" s="3"/>
      <c r="AG56" s="3"/>
      <c r="AH56" s="3"/>
      <c r="AI56" s="3"/>
      <c r="AJ56" s="3"/>
    </row>
    <row r="57" spans="2:36">
      <c r="B57" s="62" t="s">
        <v>116</v>
      </c>
      <c r="C57" s="63" t="s">
        <v>23</v>
      </c>
      <c r="D57" s="114" t="s">
        <v>2863</v>
      </c>
      <c r="E57" s="114" t="s">
        <v>2864</v>
      </c>
      <c r="F57" s="65" t="s">
        <v>117</v>
      </c>
      <c r="G57" s="66">
        <v>20</v>
      </c>
      <c r="H57" s="67" t="s">
        <v>59</v>
      </c>
      <c r="I57" s="67">
        <v>40</v>
      </c>
      <c r="J57" s="230">
        <v>10</v>
      </c>
      <c r="K57" s="69">
        <v>4.45</v>
      </c>
      <c r="L57" s="70">
        <v>84195</v>
      </c>
      <c r="M57" s="71">
        <v>8719274543381</v>
      </c>
      <c r="N57" s="240"/>
      <c r="O57" s="73">
        <f>N57*Таблица233334[[#This Row],[Цена за упаковку, €]]</f>
        <v>0</v>
      </c>
      <c r="P57" s="74" t="str">
        <f t="shared" si="0"/>
        <v>-</v>
      </c>
      <c r="Q57" s="75" t="str">
        <f>IF(N57/I57=0,"",IF(MOD(Таблица233334[[#This Row],[Заказ (упаковок)
↓]],Таблица233334[[#This Row],[Кратность заказа, упаковок]])&gt;0,"Ошибка!",""))</f>
        <v/>
      </c>
      <c r="R57" s="40"/>
      <c r="S57" s="3"/>
      <c r="T57" s="3"/>
      <c r="U57" s="3"/>
      <c r="V57" s="3"/>
      <c r="W57" s="3"/>
      <c r="X57" s="3"/>
      <c r="Y57" s="3"/>
      <c r="Z57" s="3"/>
      <c r="AA57" s="3"/>
      <c r="AB57" s="3"/>
      <c r="AC57" s="3"/>
      <c r="AD57" s="3"/>
      <c r="AE57" s="3"/>
      <c r="AF57" s="3"/>
      <c r="AG57" s="3"/>
      <c r="AH57" s="3"/>
      <c r="AI57" s="3"/>
      <c r="AJ57" s="3"/>
    </row>
    <row r="58" spans="2:36">
      <c r="B58" s="62" t="s">
        <v>118</v>
      </c>
      <c r="C58" s="63" t="s">
        <v>23</v>
      </c>
      <c r="D58" s="114" t="s">
        <v>2858</v>
      </c>
      <c r="E58" s="114" t="s">
        <v>2859</v>
      </c>
      <c r="F58" s="65" t="s">
        <v>119</v>
      </c>
      <c r="G58" s="66">
        <v>20</v>
      </c>
      <c r="H58" s="67" t="s">
        <v>59</v>
      </c>
      <c r="I58" s="67">
        <v>40</v>
      </c>
      <c r="J58" s="230">
        <v>10</v>
      </c>
      <c r="K58" s="69">
        <v>4.45</v>
      </c>
      <c r="L58" s="70">
        <v>84175</v>
      </c>
      <c r="M58" s="71">
        <v>8719274543367</v>
      </c>
      <c r="N58" s="240"/>
      <c r="O58" s="73">
        <f>N58*Таблица233334[[#This Row],[Цена за упаковку, €]]</f>
        <v>0</v>
      </c>
      <c r="P58" s="74" t="str">
        <f t="shared" si="0"/>
        <v>-</v>
      </c>
      <c r="Q58" s="75" t="str">
        <f>IF(N58/I58=0,"",IF(MOD(Таблица233334[[#This Row],[Заказ (упаковок)
↓]],Таблица233334[[#This Row],[Кратность заказа, упаковок]])&gt;0,"Ошибка!",""))</f>
        <v/>
      </c>
      <c r="R58" s="40"/>
      <c r="S58" s="3"/>
      <c r="T58" s="3"/>
      <c r="U58" s="3"/>
      <c r="V58" s="3"/>
      <c r="W58" s="3"/>
      <c r="X58" s="3"/>
      <c r="Y58" s="3"/>
      <c r="Z58" s="3"/>
      <c r="AA58" s="3"/>
      <c r="AB58" s="3"/>
      <c r="AC58" s="3"/>
      <c r="AD58" s="3"/>
      <c r="AE58" s="3"/>
      <c r="AF58" s="3"/>
      <c r="AG58" s="3"/>
      <c r="AH58" s="3"/>
      <c r="AI58" s="3"/>
      <c r="AJ58" s="3"/>
    </row>
    <row r="59" spans="2:36">
      <c r="B59" s="62" t="s">
        <v>120</v>
      </c>
      <c r="C59" s="63" t="s">
        <v>23</v>
      </c>
      <c r="D59" s="114" t="s">
        <v>2860</v>
      </c>
      <c r="E59" s="114" t="s">
        <v>2861</v>
      </c>
      <c r="F59" s="65" t="s">
        <v>121</v>
      </c>
      <c r="G59" s="66">
        <v>10</v>
      </c>
      <c r="H59" s="67" t="s">
        <v>59</v>
      </c>
      <c r="I59" s="67">
        <v>40</v>
      </c>
      <c r="J59" s="230">
        <v>10</v>
      </c>
      <c r="K59" s="69">
        <v>5.87</v>
      </c>
      <c r="L59" s="70">
        <v>84180</v>
      </c>
      <c r="M59" s="71">
        <v>8719274543299</v>
      </c>
      <c r="N59" s="240"/>
      <c r="O59" s="73">
        <f>N59*Таблица233334[[#This Row],[Цена за упаковку, €]]</f>
        <v>0</v>
      </c>
      <c r="P59" s="74" t="str">
        <f t="shared" si="0"/>
        <v>-</v>
      </c>
      <c r="Q59" s="75" t="str">
        <f>IF(N59/I59=0,"",IF(MOD(Таблица233334[[#This Row],[Заказ (упаковок)
↓]],Таблица233334[[#This Row],[Кратность заказа, упаковок]])&gt;0,"Ошибка!",""))</f>
        <v/>
      </c>
      <c r="R59" s="40"/>
      <c r="S59" s="3"/>
      <c r="T59" s="3"/>
      <c r="U59" s="3"/>
      <c r="V59" s="3"/>
      <c r="W59" s="3"/>
      <c r="X59" s="3"/>
      <c r="Y59" s="3"/>
      <c r="Z59" s="3"/>
      <c r="AA59" s="3"/>
      <c r="AB59" s="3"/>
      <c r="AC59" s="3"/>
      <c r="AD59" s="3"/>
      <c r="AE59" s="3"/>
      <c r="AF59" s="3"/>
      <c r="AG59" s="3"/>
      <c r="AH59" s="3"/>
      <c r="AI59" s="3"/>
      <c r="AJ59" s="3"/>
    </row>
    <row r="60" spans="2:36">
      <c r="B60" s="62" t="s">
        <v>122</v>
      </c>
      <c r="C60" s="63" t="s">
        <v>23</v>
      </c>
      <c r="D60" s="114" t="s">
        <v>2866</v>
      </c>
      <c r="E60" s="114" t="s">
        <v>2867</v>
      </c>
      <c r="F60" s="65" t="s">
        <v>2853</v>
      </c>
      <c r="G60" s="66">
        <v>3</v>
      </c>
      <c r="H60" s="67" t="s">
        <v>123</v>
      </c>
      <c r="I60" s="67">
        <v>40</v>
      </c>
      <c r="J60" s="230">
        <v>10</v>
      </c>
      <c r="K60" s="69">
        <v>3.48</v>
      </c>
      <c r="L60" s="70">
        <v>84200</v>
      </c>
      <c r="M60" s="71">
        <v>8719274543398</v>
      </c>
      <c r="N60" s="240"/>
      <c r="O60" s="73">
        <f>N60*Таблица233334[[#This Row],[Цена за упаковку, €]]</f>
        <v>0</v>
      </c>
      <c r="P60" s="74" t="str">
        <f t="shared" si="0"/>
        <v>-</v>
      </c>
      <c r="Q60" s="75" t="str">
        <f>IF(N60/I60=0,"",IF(MOD(Таблица233334[[#This Row],[Заказ (упаковок)
↓]],Таблица233334[[#This Row],[Кратность заказа, упаковок]])&gt;0,"Ошибка!",""))</f>
        <v/>
      </c>
      <c r="R60" s="40"/>
      <c r="S60" s="3"/>
      <c r="T60" s="3"/>
      <c r="U60" s="3"/>
      <c r="V60" s="3"/>
      <c r="W60" s="3"/>
      <c r="X60" s="3"/>
      <c r="Y60" s="3"/>
      <c r="Z60" s="3"/>
      <c r="AA60" s="3"/>
      <c r="AB60" s="3"/>
      <c r="AC60" s="3"/>
      <c r="AD60" s="3"/>
      <c r="AE60" s="3"/>
      <c r="AF60" s="3"/>
      <c r="AG60" s="3"/>
      <c r="AH60" s="3"/>
      <c r="AI60" s="3"/>
      <c r="AJ60" s="3"/>
    </row>
    <row r="61" spans="2:36">
      <c r="B61" s="62" t="s">
        <v>124</v>
      </c>
      <c r="C61" s="63" t="s">
        <v>23</v>
      </c>
      <c r="D61" s="114" t="s">
        <v>2868</v>
      </c>
      <c r="E61" s="114" t="s">
        <v>2869</v>
      </c>
      <c r="F61" s="65" t="s">
        <v>125</v>
      </c>
      <c r="G61" s="66">
        <v>1</v>
      </c>
      <c r="H61" s="67" t="s">
        <v>126</v>
      </c>
      <c r="I61" s="67">
        <v>40</v>
      </c>
      <c r="J61" s="230">
        <v>10</v>
      </c>
      <c r="K61" s="69">
        <v>3.6599999999999997</v>
      </c>
      <c r="L61" s="70">
        <v>84235</v>
      </c>
      <c r="M61" s="71">
        <v>8719274543466</v>
      </c>
      <c r="N61" s="240"/>
      <c r="O61" s="73">
        <f>N61*Таблица233334[[#This Row],[Цена за упаковку, €]]</f>
        <v>0</v>
      </c>
      <c r="P61" s="74" t="str">
        <f t="shared" si="0"/>
        <v>-</v>
      </c>
      <c r="Q61" s="75" t="str">
        <f>IF(N61/I61=0,"",IF(MOD(Таблица233334[[#This Row],[Заказ (упаковок)
↓]],Таблица233334[[#This Row],[Кратность заказа, упаковок]])&gt;0,"Ошибка!",""))</f>
        <v/>
      </c>
      <c r="R61" s="40"/>
      <c r="S61" s="3"/>
      <c r="T61" s="3"/>
      <c r="U61" s="3"/>
      <c r="V61" s="3"/>
      <c r="W61" s="3"/>
      <c r="X61" s="3"/>
      <c r="Y61" s="3"/>
      <c r="Z61" s="3"/>
      <c r="AA61" s="3"/>
      <c r="AB61" s="3"/>
      <c r="AC61" s="3"/>
      <c r="AD61" s="3"/>
      <c r="AE61" s="3"/>
      <c r="AF61" s="3"/>
      <c r="AG61" s="3"/>
      <c r="AH61" s="3"/>
      <c r="AI61" s="3"/>
      <c r="AJ61" s="3"/>
    </row>
    <row r="62" spans="2:36">
      <c r="B62" s="62" t="s">
        <v>127</v>
      </c>
      <c r="C62" s="63" t="s">
        <v>23</v>
      </c>
      <c r="D62" s="114" t="s">
        <v>2868</v>
      </c>
      <c r="E62" s="114" t="s">
        <v>2869</v>
      </c>
      <c r="F62" s="65" t="s">
        <v>128</v>
      </c>
      <c r="G62" s="66">
        <v>1</v>
      </c>
      <c r="H62" s="67" t="s">
        <v>62</v>
      </c>
      <c r="I62" s="67">
        <v>40</v>
      </c>
      <c r="J62" s="230">
        <v>10</v>
      </c>
      <c r="K62" s="69">
        <v>4.7299999999999995</v>
      </c>
      <c r="L62" s="70">
        <v>84240</v>
      </c>
      <c r="M62" s="71">
        <v>8719274543459</v>
      </c>
      <c r="N62" s="240"/>
      <c r="O62" s="73">
        <f>N62*Таблица233334[[#This Row],[Цена за упаковку, €]]</f>
        <v>0</v>
      </c>
      <c r="P62" s="74" t="str">
        <f t="shared" si="0"/>
        <v>-</v>
      </c>
      <c r="Q62" s="75" t="str">
        <f>IF(N62/I62=0,"",IF(MOD(Таблица233334[[#This Row],[Заказ (упаковок)
↓]],Таблица233334[[#This Row],[Кратность заказа, упаковок]])&gt;0,"Ошибка!",""))</f>
        <v/>
      </c>
      <c r="R62" s="40"/>
      <c r="S62" s="3"/>
      <c r="T62" s="3"/>
      <c r="U62" s="3"/>
      <c r="V62" s="3"/>
      <c r="W62" s="3"/>
      <c r="X62" s="3"/>
      <c r="Y62" s="3"/>
      <c r="Z62" s="3"/>
      <c r="AA62" s="3"/>
      <c r="AB62" s="3"/>
      <c r="AC62" s="3"/>
      <c r="AD62" s="3"/>
      <c r="AE62" s="3"/>
      <c r="AF62" s="3"/>
      <c r="AG62" s="3"/>
      <c r="AH62" s="3"/>
      <c r="AI62" s="3"/>
      <c r="AJ62" s="3"/>
    </row>
    <row r="63" spans="2:36">
      <c r="B63" s="62" t="s">
        <v>131</v>
      </c>
      <c r="C63" s="63" t="s">
        <v>23</v>
      </c>
      <c r="D63" s="114" t="s">
        <v>2870</v>
      </c>
      <c r="E63" s="114" t="s">
        <v>1359</v>
      </c>
      <c r="F63" s="65" t="s">
        <v>2853</v>
      </c>
      <c r="G63" s="66">
        <v>10</v>
      </c>
      <c r="H63" s="67" t="s">
        <v>82</v>
      </c>
      <c r="I63" s="67">
        <v>40</v>
      </c>
      <c r="J63" s="230">
        <v>10</v>
      </c>
      <c r="K63" s="69">
        <v>4.7299999999999995</v>
      </c>
      <c r="L63" s="70">
        <v>84580</v>
      </c>
      <c r="M63" s="71">
        <v>8719274543879</v>
      </c>
      <c r="N63" s="240"/>
      <c r="O63" s="73">
        <f>N63*Таблица233334[[#This Row],[Цена за упаковку, €]]</f>
        <v>0</v>
      </c>
      <c r="P63" s="74" t="str">
        <f t="shared" si="0"/>
        <v>-</v>
      </c>
      <c r="Q63" s="75" t="str">
        <f>IF(N63/I63=0,"",IF(MOD(Таблица233334[[#This Row],[Заказ (упаковок)
↓]],Таблица233334[[#This Row],[Кратность заказа, упаковок]])&gt;0,"Ошибка!",""))</f>
        <v/>
      </c>
      <c r="R63" s="40"/>
      <c r="S63" s="3"/>
      <c r="T63" s="3"/>
      <c r="U63" s="3"/>
      <c r="V63" s="3"/>
      <c r="W63" s="3"/>
      <c r="X63" s="3"/>
      <c r="Y63" s="3"/>
      <c r="Z63" s="3"/>
      <c r="AA63" s="3"/>
      <c r="AB63" s="3"/>
      <c r="AC63" s="3"/>
      <c r="AD63" s="3"/>
      <c r="AE63" s="3"/>
      <c r="AF63" s="3"/>
      <c r="AG63" s="3"/>
      <c r="AH63" s="3"/>
      <c r="AI63" s="3"/>
      <c r="AJ63" s="3"/>
    </row>
    <row r="64" spans="2:36">
      <c r="B64" s="62" t="s">
        <v>129</v>
      </c>
      <c r="C64" s="63" t="s">
        <v>23</v>
      </c>
      <c r="D64" s="114" t="s">
        <v>2871</v>
      </c>
      <c r="E64" s="114" t="s">
        <v>130</v>
      </c>
      <c r="F64" s="65" t="s">
        <v>2853</v>
      </c>
      <c r="G64" s="66">
        <v>5</v>
      </c>
      <c r="H64" s="67" t="s">
        <v>123</v>
      </c>
      <c r="I64" s="67">
        <v>40</v>
      </c>
      <c r="J64" s="230">
        <v>10</v>
      </c>
      <c r="K64" s="69">
        <v>5.4399999999999995</v>
      </c>
      <c r="L64" s="70">
        <v>84585</v>
      </c>
      <c r="M64" s="71">
        <v>8719474816551</v>
      </c>
      <c r="N64" s="240"/>
      <c r="O64" s="73">
        <f>N64*Таблица233334[[#This Row],[Цена за упаковку, €]]</f>
        <v>0</v>
      </c>
      <c r="P64" s="74" t="str">
        <f t="shared" si="0"/>
        <v>-</v>
      </c>
      <c r="Q64" s="75" t="str">
        <f>IF(N64/I64=0,"",IF(MOD(Таблица233334[[#This Row],[Заказ (упаковок)
↓]],Таблица233334[[#This Row],[Кратность заказа, упаковок]])&gt;0,"Ошибка!",""))</f>
        <v/>
      </c>
      <c r="R64" s="40"/>
      <c r="S64" s="3"/>
      <c r="T64" s="3"/>
      <c r="U64" s="3"/>
      <c r="V64" s="3"/>
      <c r="W64" s="3"/>
      <c r="X64" s="3"/>
      <c r="Y64" s="3"/>
      <c r="Z64" s="3"/>
      <c r="AA64" s="3"/>
      <c r="AB64" s="3"/>
      <c r="AC64" s="3"/>
      <c r="AD64" s="3"/>
      <c r="AE64" s="3"/>
      <c r="AF64" s="3"/>
      <c r="AG64" s="3"/>
      <c r="AH64" s="3"/>
      <c r="AI64" s="3"/>
      <c r="AJ64" s="3"/>
    </row>
    <row r="65" spans="2:36">
      <c r="B65" s="62" t="s">
        <v>132</v>
      </c>
      <c r="C65" s="63" t="s">
        <v>23</v>
      </c>
      <c r="D65" s="114" t="s">
        <v>2872</v>
      </c>
      <c r="E65" s="114" t="s">
        <v>2873</v>
      </c>
      <c r="F65" s="65" t="s">
        <v>2853</v>
      </c>
      <c r="G65" s="66">
        <v>10</v>
      </c>
      <c r="H65" s="67" t="s">
        <v>59</v>
      </c>
      <c r="I65" s="67">
        <v>40</v>
      </c>
      <c r="J65" s="230">
        <v>10</v>
      </c>
      <c r="K65" s="69">
        <v>4.87</v>
      </c>
      <c r="L65" s="70">
        <v>84360</v>
      </c>
      <c r="M65" s="71">
        <v>8719274543497</v>
      </c>
      <c r="N65" s="240"/>
      <c r="O65" s="73">
        <f>N65*Таблица233334[[#This Row],[Цена за упаковку, €]]</f>
        <v>0</v>
      </c>
      <c r="P65" s="74" t="str">
        <f t="shared" si="0"/>
        <v>-</v>
      </c>
      <c r="Q65" s="75" t="str">
        <f>IF(N65/I65=0,"",IF(MOD(Таблица233334[[#This Row],[Заказ (упаковок)
↓]],Таблица233334[[#This Row],[Кратность заказа, упаковок]])&gt;0,"Ошибка!",""))</f>
        <v/>
      </c>
      <c r="R65" s="40"/>
      <c r="S65" s="3"/>
      <c r="T65" s="3"/>
      <c r="U65" s="3"/>
      <c r="V65" s="3"/>
      <c r="W65" s="3"/>
      <c r="X65" s="3"/>
      <c r="Y65" s="3"/>
      <c r="Z65" s="3"/>
      <c r="AA65" s="3"/>
      <c r="AB65" s="3"/>
      <c r="AC65" s="3"/>
      <c r="AD65" s="3"/>
      <c r="AE65" s="3"/>
      <c r="AF65" s="3"/>
      <c r="AG65" s="3"/>
      <c r="AH65" s="3"/>
      <c r="AI65" s="3"/>
      <c r="AJ65" s="3"/>
    </row>
    <row r="66" spans="2:36">
      <c r="B66" s="62" t="s">
        <v>133</v>
      </c>
      <c r="C66" s="63" t="s">
        <v>23</v>
      </c>
      <c r="D66" s="114" t="s">
        <v>900</v>
      </c>
      <c r="E66" s="114" t="s">
        <v>134</v>
      </c>
      <c r="F66" s="65" t="s">
        <v>135</v>
      </c>
      <c r="G66" s="66">
        <v>5</v>
      </c>
      <c r="H66" s="67" t="s">
        <v>136</v>
      </c>
      <c r="I66" s="67">
        <v>40</v>
      </c>
      <c r="J66" s="230">
        <v>10</v>
      </c>
      <c r="K66" s="69">
        <v>4.45</v>
      </c>
      <c r="L66" s="70">
        <v>83000</v>
      </c>
      <c r="M66" s="71">
        <v>8719274542384</v>
      </c>
      <c r="N66" s="240"/>
      <c r="O66" s="73">
        <f>N66*Таблица233334[[#This Row],[Цена за упаковку, €]]</f>
        <v>0</v>
      </c>
      <c r="P66" s="74" t="str">
        <f t="shared" si="0"/>
        <v>-</v>
      </c>
      <c r="Q66" s="75" t="str">
        <f>IF(N66/I66=0,"",IF(MOD(Таблица233334[[#This Row],[Заказ (упаковок)
↓]],Таблица233334[[#This Row],[Кратность заказа, упаковок]])&gt;0,"Ошибка!",""))</f>
        <v/>
      </c>
      <c r="R66" s="40"/>
      <c r="S66" s="3"/>
      <c r="T66" s="3"/>
      <c r="U66" s="3"/>
      <c r="V66" s="3"/>
      <c r="W66" s="3"/>
      <c r="X66" s="3"/>
      <c r="Y66" s="3"/>
      <c r="Z66" s="3"/>
      <c r="AA66" s="3"/>
      <c r="AB66" s="3"/>
      <c r="AC66" s="3"/>
      <c r="AD66" s="3"/>
      <c r="AE66" s="3"/>
      <c r="AF66" s="3"/>
      <c r="AG66" s="3"/>
      <c r="AH66" s="3"/>
      <c r="AI66" s="3"/>
      <c r="AJ66" s="3"/>
    </row>
    <row r="67" spans="2:36">
      <c r="B67" s="62" t="s">
        <v>137</v>
      </c>
      <c r="C67" s="63" t="s">
        <v>23</v>
      </c>
      <c r="D67" s="114" t="s">
        <v>900</v>
      </c>
      <c r="E67" s="114" t="s">
        <v>134</v>
      </c>
      <c r="F67" s="65" t="s">
        <v>138</v>
      </c>
      <c r="G67" s="66">
        <v>5</v>
      </c>
      <c r="H67" s="67" t="s">
        <v>136</v>
      </c>
      <c r="I67" s="67">
        <v>40</v>
      </c>
      <c r="J67" s="230">
        <v>10</v>
      </c>
      <c r="K67" s="69">
        <v>4.59</v>
      </c>
      <c r="L67" s="70">
        <v>83005</v>
      </c>
      <c r="M67" s="71">
        <v>8719274542391</v>
      </c>
      <c r="N67" s="240"/>
      <c r="O67" s="73">
        <f>N67*Таблица233334[[#This Row],[Цена за упаковку, €]]</f>
        <v>0</v>
      </c>
      <c r="P67" s="74" t="str">
        <f t="shared" si="0"/>
        <v>-</v>
      </c>
      <c r="Q67" s="75" t="str">
        <f>IF(N67/I67=0,"",IF(MOD(Таблица233334[[#This Row],[Заказ (упаковок)
↓]],Таблица233334[[#This Row],[Кратность заказа, упаковок]])&gt;0,"Ошибка!",""))</f>
        <v/>
      </c>
      <c r="R67" s="40"/>
      <c r="S67" s="3"/>
      <c r="T67" s="3"/>
      <c r="U67" s="3"/>
      <c r="V67" s="3"/>
      <c r="W67" s="3"/>
      <c r="X67" s="3"/>
      <c r="Y67" s="3"/>
      <c r="Z67" s="3"/>
      <c r="AA67" s="3"/>
      <c r="AB67" s="3"/>
      <c r="AC67" s="3"/>
      <c r="AD67" s="3"/>
      <c r="AE67" s="3"/>
      <c r="AF67" s="3"/>
      <c r="AG67" s="3"/>
      <c r="AH67" s="3"/>
      <c r="AI67" s="3"/>
      <c r="AJ67" s="3"/>
    </row>
    <row r="68" spans="2:36">
      <c r="B68" s="62" t="s">
        <v>139</v>
      </c>
      <c r="C68" s="63" t="s">
        <v>23</v>
      </c>
      <c r="D68" s="114" t="s">
        <v>900</v>
      </c>
      <c r="E68" s="114" t="s">
        <v>134</v>
      </c>
      <c r="F68" s="65" t="s">
        <v>140</v>
      </c>
      <c r="G68" s="66">
        <v>5</v>
      </c>
      <c r="H68" s="67" t="s">
        <v>136</v>
      </c>
      <c r="I68" s="67">
        <v>40</v>
      </c>
      <c r="J68" s="230">
        <v>10</v>
      </c>
      <c r="K68" s="69">
        <v>4.37</v>
      </c>
      <c r="L68" s="70">
        <v>83010</v>
      </c>
      <c r="M68" s="71">
        <v>8719274542407</v>
      </c>
      <c r="N68" s="240"/>
      <c r="O68" s="73">
        <f>N68*Таблица233334[[#This Row],[Цена за упаковку, €]]</f>
        <v>0</v>
      </c>
      <c r="P68" s="74" t="str">
        <f t="shared" si="0"/>
        <v>-</v>
      </c>
      <c r="Q68" s="75" t="str">
        <f>IF(N68/I68=0,"",IF(MOD(Таблица233334[[#This Row],[Заказ (упаковок)
↓]],Таблица233334[[#This Row],[Кратность заказа, упаковок]])&gt;0,"Ошибка!",""))</f>
        <v/>
      </c>
      <c r="R68" s="40"/>
      <c r="S68" s="3"/>
      <c r="T68" s="3"/>
      <c r="U68" s="3"/>
      <c r="V68" s="3"/>
      <c r="W68" s="3"/>
      <c r="X68" s="3"/>
      <c r="Y68" s="3"/>
      <c r="Z68" s="3"/>
      <c r="AA68" s="3"/>
      <c r="AB68" s="3"/>
      <c r="AC68" s="3"/>
      <c r="AD68" s="3"/>
      <c r="AE68" s="3"/>
      <c r="AF68" s="3"/>
      <c r="AG68" s="3"/>
      <c r="AH68" s="3"/>
      <c r="AI68" s="3"/>
      <c r="AJ68" s="3"/>
    </row>
    <row r="69" spans="2:36">
      <c r="B69" s="62" t="s">
        <v>141</v>
      </c>
      <c r="C69" s="63" t="s">
        <v>23</v>
      </c>
      <c r="D69" s="114" t="s">
        <v>900</v>
      </c>
      <c r="E69" s="114" t="s">
        <v>134</v>
      </c>
      <c r="F69" s="65" t="s">
        <v>142</v>
      </c>
      <c r="G69" s="66">
        <v>5</v>
      </c>
      <c r="H69" s="67" t="s">
        <v>136</v>
      </c>
      <c r="I69" s="67">
        <v>40</v>
      </c>
      <c r="J69" s="230">
        <v>10</v>
      </c>
      <c r="K69" s="69">
        <v>4.37</v>
      </c>
      <c r="L69" s="70">
        <v>83015</v>
      </c>
      <c r="M69" s="71">
        <v>8719274542414</v>
      </c>
      <c r="N69" s="240"/>
      <c r="O69" s="73">
        <f>N69*Таблица233334[[#This Row],[Цена за упаковку, €]]</f>
        <v>0</v>
      </c>
      <c r="P69" s="74" t="str">
        <f t="shared" si="0"/>
        <v>-</v>
      </c>
      <c r="Q69" s="75" t="str">
        <f>IF(N69/I69=0,"",IF(MOD(Таблица233334[[#This Row],[Заказ (упаковок)
↓]],Таблица233334[[#This Row],[Кратность заказа, упаковок]])&gt;0,"Ошибка!",""))</f>
        <v/>
      </c>
      <c r="R69" s="40"/>
      <c r="S69" s="3"/>
      <c r="T69" s="3"/>
      <c r="U69" s="3"/>
      <c r="V69" s="3"/>
      <c r="W69" s="3"/>
      <c r="X69" s="3"/>
      <c r="Y69" s="3"/>
      <c r="Z69" s="3"/>
      <c r="AA69" s="3"/>
      <c r="AB69" s="3"/>
      <c r="AC69" s="3"/>
      <c r="AD69" s="3"/>
      <c r="AE69" s="3"/>
      <c r="AF69" s="3"/>
      <c r="AG69" s="3"/>
      <c r="AH69" s="3"/>
      <c r="AI69" s="3"/>
      <c r="AJ69" s="3"/>
    </row>
    <row r="70" spans="2:36">
      <c r="B70" s="62" t="s">
        <v>143</v>
      </c>
      <c r="C70" s="63" t="s">
        <v>23</v>
      </c>
      <c r="D70" s="114" t="s">
        <v>900</v>
      </c>
      <c r="E70" s="114" t="s">
        <v>134</v>
      </c>
      <c r="F70" s="65" t="s">
        <v>144</v>
      </c>
      <c r="G70" s="66">
        <v>5</v>
      </c>
      <c r="H70" s="67" t="s">
        <v>136</v>
      </c>
      <c r="I70" s="67">
        <v>40</v>
      </c>
      <c r="J70" s="230">
        <v>10</v>
      </c>
      <c r="K70" s="69">
        <v>4.59</v>
      </c>
      <c r="L70" s="70">
        <v>83020</v>
      </c>
      <c r="M70" s="71">
        <v>8719274542421</v>
      </c>
      <c r="N70" s="240"/>
      <c r="O70" s="73">
        <f>N70*Таблица233334[[#This Row],[Цена за упаковку, €]]</f>
        <v>0</v>
      </c>
      <c r="P70" s="74" t="str">
        <f t="shared" si="0"/>
        <v>-</v>
      </c>
      <c r="Q70" s="75" t="str">
        <f>IF(N70/I70=0,"",IF(MOD(Таблица233334[[#This Row],[Заказ (упаковок)
↓]],Таблица233334[[#This Row],[Кратность заказа, упаковок]])&gt;0,"Ошибка!",""))</f>
        <v/>
      </c>
      <c r="R70" s="40"/>
      <c r="S70" s="3"/>
      <c r="T70" s="3"/>
      <c r="U70" s="3"/>
      <c r="V70" s="3"/>
      <c r="W70" s="3"/>
      <c r="X70" s="3"/>
      <c r="Y70" s="3"/>
      <c r="Z70" s="3"/>
      <c r="AA70" s="3"/>
      <c r="AB70" s="3"/>
      <c r="AC70" s="3"/>
      <c r="AD70" s="3"/>
      <c r="AE70" s="3"/>
      <c r="AF70" s="3"/>
      <c r="AG70" s="3"/>
      <c r="AH70" s="3"/>
      <c r="AI70" s="3"/>
      <c r="AJ70" s="3"/>
    </row>
    <row r="71" spans="2:36">
      <c r="B71" s="62" t="s">
        <v>146</v>
      </c>
      <c r="C71" s="63" t="s">
        <v>23</v>
      </c>
      <c r="D71" s="114" t="s">
        <v>900</v>
      </c>
      <c r="E71" s="114" t="s">
        <v>134</v>
      </c>
      <c r="F71" s="65" t="s">
        <v>147</v>
      </c>
      <c r="G71" s="66">
        <v>5</v>
      </c>
      <c r="H71" s="67" t="s">
        <v>136</v>
      </c>
      <c r="I71" s="67">
        <v>40</v>
      </c>
      <c r="J71" s="230">
        <v>10</v>
      </c>
      <c r="K71" s="69">
        <v>4.5199999999999996</v>
      </c>
      <c r="L71" s="70">
        <v>83025</v>
      </c>
      <c r="M71" s="71">
        <v>8719274542438</v>
      </c>
      <c r="N71" s="240"/>
      <c r="O71" s="73">
        <f>N71*Таблица233334[[#This Row],[Цена за упаковку, €]]</f>
        <v>0</v>
      </c>
      <c r="P71" s="74" t="str">
        <f t="shared" si="0"/>
        <v>-</v>
      </c>
      <c r="Q71" s="75" t="str">
        <f>IF(N71/I71=0,"",IF(MOD(Таблица233334[[#This Row],[Заказ (упаковок)
↓]],Таблица233334[[#This Row],[Кратность заказа, упаковок]])&gt;0,"Ошибка!",""))</f>
        <v/>
      </c>
      <c r="R71" s="40"/>
      <c r="S71" s="3"/>
      <c r="T71" s="3"/>
      <c r="U71" s="3"/>
      <c r="V71" s="3"/>
      <c r="W71" s="3"/>
      <c r="X71" s="3"/>
      <c r="Y71" s="3"/>
      <c r="Z71" s="3"/>
      <c r="AA71" s="3"/>
      <c r="AB71" s="3"/>
      <c r="AC71" s="3"/>
      <c r="AD71" s="3"/>
      <c r="AE71" s="3"/>
      <c r="AF71" s="3"/>
      <c r="AG71" s="3"/>
      <c r="AH71" s="3"/>
      <c r="AI71" s="3"/>
      <c r="AJ71" s="3"/>
    </row>
    <row r="72" spans="2:36">
      <c r="B72" s="62" t="s">
        <v>148</v>
      </c>
      <c r="C72" s="63" t="s">
        <v>23</v>
      </c>
      <c r="D72" s="114" t="s">
        <v>900</v>
      </c>
      <c r="E72" s="114" t="s">
        <v>134</v>
      </c>
      <c r="F72" s="65" t="s">
        <v>2865</v>
      </c>
      <c r="G72" s="66">
        <v>5</v>
      </c>
      <c r="H72" s="67" t="s">
        <v>136</v>
      </c>
      <c r="I72" s="67">
        <v>40</v>
      </c>
      <c r="J72" s="230">
        <v>10</v>
      </c>
      <c r="K72" s="69">
        <v>4.59</v>
      </c>
      <c r="L72" s="70">
        <v>83060</v>
      </c>
      <c r="M72" s="71">
        <v>8719274542513</v>
      </c>
      <c r="N72" s="240"/>
      <c r="O72" s="73">
        <f>N72*Таблица233334[[#This Row],[Цена за упаковку, €]]</f>
        <v>0</v>
      </c>
      <c r="P72" s="74" t="str">
        <f t="shared" si="0"/>
        <v>-</v>
      </c>
      <c r="Q72" s="75" t="str">
        <f>IF(N72/I72=0,"",IF(MOD(Таблица233334[[#This Row],[Заказ (упаковок)
↓]],Таблица233334[[#This Row],[Кратность заказа, упаковок]])&gt;0,"Ошибка!",""))</f>
        <v/>
      </c>
      <c r="R72" s="40"/>
      <c r="S72" s="3"/>
      <c r="T72" s="3"/>
      <c r="U72" s="3"/>
      <c r="V72" s="3"/>
      <c r="W72" s="3"/>
      <c r="X72" s="3"/>
      <c r="Y72" s="3"/>
      <c r="Z72" s="3"/>
      <c r="AA72" s="3"/>
      <c r="AB72" s="3"/>
      <c r="AC72" s="3"/>
      <c r="AD72" s="3"/>
      <c r="AE72" s="3"/>
      <c r="AF72" s="3"/>
      <c r="AG72" s="3"/>
      <c r="AH72" s="3"/>
      <c r="AI72" s="3"/>
      <c r="AJ72" s="3"/>
    </row>
    <row r="73" spans="2:36">
      <c r="B73" s="62" t="s">
        <v>149</v>
      </c>
      <c r="C73" s="63" t="s">
        <v>23</v>
      </c>
      <c r="D73" s="114" t="s">
        <v>900</v>
      </c>
      <c r="E73" s="114" t="s">
        <v>134</v>
      </c>
      <c r="F73" s="65" t="s">
        <v>150</v>
      </c>
      <c r="G73" s="66">
        <v>5</v>
      </c>
      <c r="H73" s="67" t="s">
        <v>136</v>
      </c>
      <c r="I73" s="67">
        <v>40</v>
      </c>
      <c r="J73" s="230">
        <v>10</v>
      </c>
      <c r="K73" s="69">
        <v>4.5199999999999996</v>
      </c>
      <c r="L73" s="70">
        <v>83030</v>
      </c>
      <c r="M73" s="71">
        <v>8719274542445</v>
      </c>
      <c r="N73" s="240"/>
      <c r="O73" s="73">
        <f>N73*Таблица233334[[#This Row],[Цена за упаковку, €]]</f>
        <v>0</v>
      </c>
      <c r="P73" s="74" t="str">
        <f t="shared" si="0"/>
        <v>-</v>
      </c>
      <c r="Q73" s="75" t="str">
        <f>IF(N73/I73=0,"",IF(MOD(Таблица233334[[#This Row],[Заказ (упаковок)
↓]],Таблица233334[[#This Row],[Кратность заказа, упаковок]])&gt;0,"Ошибка!",""))</f>
        <v/>
      </c>
      <c r="R73" s="40"/>
      <c r="S73" s="3"/>
      <c r="T73" s="3"/>
      <c r="U73" s="3"/>
      <c r="V73" s="3"/>
      <c r="W73" s="3"/>
      <c r="X73" s="3"/>
      <c r="Y73" s="3"/>
      <c r="Z73" s="3"/>
      <c r="AA73" s="3"/>
      <c r="AB73" s="3"/>
      <c r="AC73" s="3"/>
      <c r="AD73" s="3"/>
      <c r="AE73" s="3"/>
      <c r="AF73" s="3"/>
      <c r="AG73" s="3"/>
      <c r="AH73" s="3"/>
      <c r="AI73" s="3"/>
      <c r="AJ73" s="3"/>
    </row>
    <row r="74" spans="2:36">
      <c r="B74" s="62" t="s">
        <v>151</v>
      </c>
      <c r="C74" s="63" t="s">
        <v>23</v>
      </c>
      <c r="D74" s="114" t="s">
        <v>900</v>
      </c>
      <c r="E74" s="114" t="s">
        <v>134</v>
      </c>
      <c r="F74" s="65" t="s">
        <v>152</v>
      </c>
      <c r="G74" s="66">
        <v>5</v>
      </c>
      <c r="H74" s="67" t="s">
        <v>136</v>
      </c>
      <c r="I74" s="67">
        <v>40</v>
      </c>
      <c r="J74" s="230">
        <v>10</v>
      </c>
      <c r="K74" s="69">
        <v>4.59</v>
      </c>
      <c r="L74" s="70">
        <v>83035</v>
      </c>
      <c r="M74" s="71">
        <v>8719274542469</v>
      </c>
      <c r="N74" s="240"/>
      <c r="O74" s="73">
        <f>N74*Таблица233334[[#This Row],[Цена за упаковку, €]]</f>
        <v>0</v>
      </c>
      <c r="P74" s="74" t="str">
        <f t="shared" si="0"/>
        <v>-</v>
      </c>
      <c r="Q74" s="75" t="str">
        <f>IF(N74/I74=0,"",IF(MOD(Таблица233334[[#This Row],[Заказ (упаковок)
↓]],Таблица233334[[#This Row],[Кратность заказа, упаковок]])&gt;0,"Ошибка!",""))</f>
        <v/>
      </c>
      <c r="R74" s="40"/>
      <c r="S74" s="3"/>
      <c r="T74" s="3"/>
      <c r="U74" s="3"/>
      <c r="V74" s="3"/>
      <c r="W74" s="3"/>
      <c r="X74" s="3"/>
      <c r="Y74" s="3"/>
      <c r="Z74" s="3"/>
      <c r="AA74" s="3"/>
      <c r="AB74" s="3"/>
      <c r="AC74" s="3"/>
      <c r="AD74" s="3"/>
      <c r="AE74" s="3"/>
      <c r="AF74" s="3"/>
      <c r="AG74" s="3"/>
      <c r="AH74" s="3"/>
      <c r="AI74" s="3"/>
      <c r="AJ74" s="3"/>
    </row>
    <row r="75" spans="2:36">
      <c r="B75" s="62" t="s">
        <v>153</v>
      </c>
      <c r="C75" s="63" t="s">
        <v>23</v>
      </c>
      <c r="D75" s="114" t="s">
        <v>900</v>
      </c>
      <c r="E75" s="114" t="s">
        <v>134</v>
      </c>
      <c r="F75" s="65" t="s">
        <v>154</v>
      </c>
      <c r="G75" s="66">
        <v>5</v>
      </c>
      <c r="H75" s="67" t="s">
        <v>136</v>
      </c>
      <c r="I75" s="67">
        <v>40</v>
      </c>
      <c r="J75" s="230">
        <v>10</v>
      </c>
      <c r="K75" s="69">
        <v>4.5199999999999996</v>
      </c>
      <c r="L75" s="70">
        <v>83040</v>
      </c>
      <c r="M75" s="71">
        <v>8719274542476</v>
      </c>
      <c r="N75" s="240"/>
      <c r="O75" s="73">
        <f>N75*Таблица233334[[#This Row],[Цена за упаковку, €]]</f>
        <v>0</v>
      </c>
      <c r="P75" s="74" t="str">
        <f t="shared" si="0"/>
        <v>-</v>
      </c>
      <c r="Q75" s="75" t="str">
        <f>IF(N75/I75=0,"",IF(MOD(Таблица233334[[#This Row],[Заказ (упаковок)
↓]],Таблица233334[[#This Row],[Кратность заказа, упаковок]])&gt;0,"Ошибка!",""))</f>
        <v/>
      </c>
      <c r="R75" s="40"/>
      <c r="S75" s="3"/>
      <c r="T75" s="3"/>
      <c r="U75" s="3"/>
      <c r="V75" s="3"/>
      <c r="W75" s="3"/>
      <c r="X75" s="3"/>
      <c r="Y75" s="3"/>
      <c r="Z75" s="3"/>
      <c r="AA75" s="3"/>
      <c r="AB75" s="3"/>
      <c r="AC75" s="3"/>
      <c r="AD75" s="3"/>
      <c r="AE75" s="3"/>
      <c r="AF75" s="3"/>
      <c r="AG75" s="3"/>
      <c r="AH75" s="3"/>
      <c r="AI75" s="3"/>
      <c r="AJ75" s="3"/>
    </row>
    <row r="76" spans="2:36">
      <c r="B76" s="62" t="s">
        <v>155</v>
      </c>
      <c r="C76" s="63" t="s">
        <v>23</v>
      </c>
      <c r="D76" s="114" t="s">
        <v>900</v>
      </c>
      <c r="E76" s="114" t="s">
        <v>134</v>
      </c>
      <c r="F76" s="65" t="s">
        <v>156</v>
      </c>
      <c r="G76" s="66">
        <v>5</v>
      </c>
      <c r="H76" s="67" t="s">
        <v>136</v>
      </c>
      <c r="I76" s="67">
        <v>40</v>
      </c>
      <c r="J76" s="230">
        <v>10</v>
      </c>
      <c r="K76" s="69">
        <v>4.5199999999999996</v>
      </c>
      <c r="L76" s="70">
        <v>83045</v>
      </c>
      <c r="M76" s="71">
        <v>8720143937170</v>
      </c>
      <c r="N76" s="240"/>
      <c r="O76" s="73">
        <f>N76*Таблица233334[[#This Row],[Цена за упаковку, €]]</f>
        <v>0</v>
      </c>
      <c r="P76" s="74" t="str">
        <f t="shared" si="0"/>
        <v>-</v>
      </c>
      <c r="Q76" s="75" t="str">
        <f>IF(N76/I76=0,"",IF(MOD(Таблица233334[[#This Row],[Заказ (упаковок)
↓]],Таблица233334[[#This Row],[Кратность заказа, упаковок]])&gt;0,"Ошибка!",""))</f>
        <v/>
      </c>
      <c r="R76" s="40"/>
      <c r="S76" s="3"/>
      <c r="T76" s="3"/>
      <c r="U76" s="3"/>
      <c r="V76" s="3"/>
      <c r="W76" s="3"/>
      <c r="X76" s="3"/>
      <c r="Y76" s="3"/>
      <c r="Z76" s="3"/>
      <c r="AA76" s="3"/>
      <c r="AB76" s="3"/>
      <c r="AC76" s="3"/>
      <c r="AD76" s="3"/>
      <c r="AE76" s="3"/>
      <c r="AF76" s="3"/>
      <c r="AG76" s="3"/>
      <c r="AH76" s="3"/>
      <c r="AI76" s="3"/>
      <c r="AJ76" s="3"/>
    </row>
    <row r="77" spans="2:36">
      <c r="B77" s="62" t="s">
        <v>157</v>
      </c>
      <c r="C77" s="63" t="s">
        <v>23</v>
      </c>
      <c r="D77" s="114" t="s">
        <v>900</v>
      </c>
      <c r="E77" s="114" t="s">
        <v>134</v>
      </c>
      <c r="F77" s="65" t="s">
        <v>158</v>
      </c>
      <c r="G77" s="66">
        <v>5</v>
      </c>
      <c r="H77" s="67" t="s">
        <v>136</v>
      </c>
      <c r="I77" s="67">
        <v>40</v>
      </c>
      <c r="J77" s="230">
        <v>10</v>
      </c>
      <c r="K77" s="69">
        <v>4.59</v>
      </c>
      <c r="L77" s="70">
        <v>83050</v>
      </c>
      <c r="M77" s="71">
        <v>8719274542483</v>
      </c>
      <c r="N77" s="240"/>
      <c r="O77" s="73">
        <f>N77*Таблица233334[[#This Row],[Цена за упаковку, €]]</f>
        <v>0</v>
      </c>
      <c r="P77" s="74" t="str">
        <f t="shared" si="0"/>
        <v>-</v>
      </c>
      <c r="Q77" s="75" t="str">
        <f>IF(N77/I77=0,"",IF(MOD(Таблица233334[[#This Row],[Заказ (упаковок)
↓]],Таблица233334[[#This Row],[Кратность заказа, упаковок]])&gt;0,"Ошибка!",""))</f>
        <v/>
      </c>
      <c r="R77" s="40"/>
      <c r="S77" s="3"/>
      <c r="T77" s="3"/>
      <c r="U77" s="3"/>
      <c r="V77" s="3"/>
      <c r="W77" s="3"/>
      <c r="X77" s="3"/>
      <c r="Y77" s="3"/>
      <c r="Z77" s="3"/>
      <c r="AA77" s="3"/>
      <c r="AB77" s="3"/>
      <c r="AC77" s="3"/>
      <c r="AD77" s="3"/>
      <c r="AE77" s="3"/>
      <c r="AF77" s="3"/>
      <c r="AG77" s="3"/>
      <c r="AH77" s="3"/>
      <c r="AI77" s="3"/>
      <c r="AJ77" s="3"/>
    </row>
    <row r="78" spans="2:36">
      <c r="B78" s="62" t="s">
        <v>159</v>
      </c>
      <c r="C78" s="63" t="s">
        <v>23</v>
      </c>
      <c r="D78" s="114" t="s">
        <v>900</v>
      </c>
      <c r="E78" s="114" t="s">
        <v>134</v>
      </c>
      <c r="F78" s="65" t="s">
        <v>160</v>
      </c>
      <c r="G78" s="66">
        <v>5</v>
      </c>
      <c r="H78" s="67" t="s">
        <v>136</v>
      </c>
      <c r="I78" s="67">
        <v>40</v>
      </c>
      <c r="J78" s="230">
        <v>10</v>
      </c>
      <c r="K78" s="69">
        <v>4.5199999999999996</v>
      </c>
      <c r="L78" s="70">
        <v>83055</v>
      </c>
      <c r="M78" s="71">
        <v>8719274542490</v>
      </c>
      <c r="N78" s="240"/>
      <c r="O78" s="73">
        <f>N78*Таблица233334[[#This Row],[Цена за упаковку, €]]</f>
        <v>0</v>
      </c>
      <c r="P78" s="74" t="str">
        <f t="shared" si="0"/>
        <v>-</v>
      </c>
      <c r="Q78" s="75" t="str">
        <f>IF(N78/I78=0,"",IF(MOD(Таблица233334[[#This Row],[Заказ (упаковок)
↓]],Таблица233334[[#This Row],[Кратность заказа, упаковок]])&gt;0,"Ошибка!",""))</f>
        <v/>
      </c>
      <c r="R78" s="40"/>
      <c r="S78" s="3"/>
      <c r="T78" s="3"/>
      <c r="U78" s="3"/>
      <c r="V78" s="3"/>
      <c r="W78" s="3"/>
      <c r="X78" s="3"/>
      <c r="Y78" s="3"/>
      <c r="Z78" s="3"/>
      <c r="AA78" s="3"/>
      <c r="AB78" s="3"/>
      <c r="AC78" s="3"/>
      <c r="AD78" s="3"/>
      <c r="AE78" s="3"/>
      <c r="AF78" s="3"/>
      <c r="AG78" s="3"/>
      <c r="AH78" s="3"/>
      <c r="AI78" s="3"/>
      <c r="AJ78" s="3"/>
    </row>
    <row r="79" spans="2:36">
      <c r="B79" s="62" t="s">
        <v>161</v>
      </c>
      <c r="C79" s="63" t="s">
        <v>23</v>
      </c>
      <c r="D79" s="114" t="s">
        <v>1069</v>
      </c>
      <c r="E79" s="114" t="s">
        <v>162</v>
      </c>
      <c r="F79" s="65" t="s">
        <v>163</v>
      </c>
      <c r="G79" s="66">
        <v>10</v>
      </c>
      <c r="H79" s="67" t="s">
        <v>164</v>
      </c>
      <c r="I79" s="67">
        <v>40</v>
      </c>
      <c r="J79" s="230">
        <v>10</v>
      </c>
      <c r="K79" s="69">
        <v>4.7299999999999995</v>
      </c>
      <c r="L79" s="70">
        <v>84480</v>
      </c>
      <c r="M79" s="71">
        <v>8719274543718</v>
      </c>
      <c r="N79" s="240"/>
      <c r="O79" s="73">
        <f>N79*Таблица233334[[#This Row],[Цена за упаковку, €]]</f>
        <v>0</v>
      </c>
      <c r="P79" s="74" t="str">
        <f t="shared" si="0"/>
        <v>-</v>
      </c>
      <c r="Q79" s="75" t="str">
        <f>IF(N79/I79=0,"",IF(MOD(Таблица233334[[#This Row],[Заказ (упаковок)
↓]],Таблица233334[[#This Row],[Кратность заказа, упаковок]])&gt;0,"Ошибка!",""))</f>
        <v/>
      </c>
      <c r="R79" s="40"/>
      <c r="S79" s="3"/>
      <c r="T79" s="3"/>
      <c r="U79" s="3"/>
      <c r="V79" s="3"/>
      <c r="W79" s="3"/>
      <c r="X79" s="3"/>
      <c r="Y79" s="3"/>
      <c r="Z79" s="3"/>
      <c r="AA79" s="3"/>
      <c r="AB79" s="3"/>
      <c r="AC79" s="3"/>
      <c r="AD79" s="3"/>
      <c r="AE79" s="3"/>
      <c r="AF79" s="3"/>
      <c r="AG79" s="3"/>
      <c r="AH79" s="3"/>
      <c r="AI79" s="3"/>
      <c r="AJ79" s="3"/>
    </row>
    <row r="80" spans="2:36">
      <c r="B80" s="62" t="s">
        <v>170</v>
      </c>
      <c r="C80" s="63" t="s">
        <v>23</v>
      </c>
      <c r="D80" s="114" t="s">
        <v>2874</v>
      </c>
      <c r="E80" s="114" t="s">
        <v>171</v>
      </c>
      <c r="F80" s="65" t="s">
        <v>163</v>
      </c>
      <c r="G80" s="66">
        <v>10</v>
      </c>
      <c r="H80" s="67" t="s">
        <v>164</v>
      </c>
      <c r="I80" s="67">
        <v>40</v>
      </c>
      <c r="J80" s="230">
        <v>10</v>
      </c>
      <c r="K80" s="69">
        <v>5.59</v>
      </c>
      <c r="L80" s="70">
        <v>84485</v>
      </c>
      <c r="M80" s="71">
        <v>8720143937200</v>
      </c>
      <c r="N80" s="240"/>
      <c r="O80" s="73">
        <f>N80*Таблица233334[[#This Row],[Цена за упаковку, €]]</f>
        <v>0</v>
      </c>
      <c r="P80" s="74" t="str">
        <f t="shared" si="0"/>
        <v>-</v>
      </c>
      <c r="Q80" s="75" t="str">
        <f>IF(N80/I80=0,"",IF(MOD(Таблица233334[[#This Row],[Заказ (упаковок)
↓]],Таблица233334[[#This Row],[Кратность заказа, упаковок]])&gt;0,"Ошибка!",""))</f>
        <v/>
      </c>
      <c r="R80" s="40"/>
      <c r="S80" s="3"/>
      <c r="T80" s="3"/>
      <c r="U80" s="3"/>
      <c r="V80" s="3"/>
      <c r="W80" s="3"/>
      <c r="X80" s="3"/>
      <c r="Y80" s="3"/>
      <c r="Z80" s="3"/>
      <c r="AA80" s="3"/>
      <c r="AB80" s="3"/>
      <c r="AC80" s="3"/>
      <c r="AD80" s="3"/>
      <c r="AE80" s="3"/>
      <c r="AF80" s="3"/>
      <c r="AG80" s="3"/>
      <c r="AH80" s="3"/>
      <c r="AI80" s="3"/>
      <c r="AJ80" s="3"/>
    </row>
    <row r="81" spans="2:36">
      <c r="B81" s="62" t="s">
        <v>165</v>
      </c>
      <c r="C81" s="63" t="s">
        <v>23</v>
      </c>
      <c r="D81" s="114" t="s">
        <v>1069</v>
      </c>
      <c r="E81" s="114" t="s">
        <v>162</v>
      </c>
      <c r="F81" s="65" t="s">
        <v>111</v>
      </c>
      <c r="G81" s="66">
        <v>10</v>
      </c>
      <c r="H81" s="67" t="s">
        <v>164</v>
      </c>
      <c r="I81" s="67">
        <v>40</v>
      </c>
      <c r="J81" s="230">
        <v>10</v>
      </c>
      <c r="K81" s="69">
        <v>4.45</v>
      </c>
      <c r="L81" s="70">
        <v>84500</v>
      </c>
      <c r="M81" s="71">
        <v>8719274543749</v>
      </c>
      <c r="N81" s="240"/>
      <c r="O81" s="73">
        <f>N81*Таблица233334[[#This Row],[Цена за упаковку, €]]</f>
        <v>0</v>
      </c>
      <c r="P81" s="74" t="str">
        <f t="shared" si="0"/>
        <v>-</v>
      </c>
      <c r="Q81" s="75" t="str">
        <f>IF(N81/I81=0,"",IF(MOD(Таблица233334[[#This Row],[Заказ (упаковок)
↓]],Таблица233334[[#This Row],[Кратность заказа, упаковок]])&gt;0,"Ошибка!",""))</f>
        <v/>
      </c>
      <c r="R81" s="40"/>
      <c r="S81" s="3"/>
      <c r="T81" s="3"/>
      <c r="U81" s="3"/>
      <c r="V81" s="3"/>
      <c r="W81" s="3"/>
      <c r="X81" s="3"/>
      <c r="Y81" s="3"/>
      <c r="Z81" s="3"/>
      <c r="AA81" s="3"/>
      <c r="AB81" s="3"/>
      <c r="AC81" s="3"/>
      <c r="AD81" s="3"/>
      <c r="AE81" s="3"/>
      <c r="AF81" s="3"/>
      <c r="AG81" s="3"/>
      <c r="AH81" s="3"/>
      <c r="AI81" s="3"/>
      <c r="AJ81" s="3"/>
    </row>
    <row r="82" spans="2:36">
      <c r="B82" s="62" t="s">
        <v>166</v>
      </c>
      <c r="C82" s="63" t="s">
        <v>23</v>
      </c>
      <c r="D82" s="114" t="s">
        <v>1069</v>
      </c>
      <c r="E82" s="114" t="s">
        <v>162</v>
      </c>
      <c r="F82" s="65" t="s">
        <v>2875</v>
      </c>
      <c r="G82" s="66">
        <v>10</v>
      </c>
      <c r="H82" s="67" t="s">
        <v>164</v>
      </c>
      <c r="I82" s="67">
        <v>40</v>
      </c>
      <c r="J82" s="230">
        <v>10</v>
      </c>
      <c r="K82" s="69">
        <v>4.45</v>
      </c>
      <c r="L82" s="70">
        <v>84490</v>
      </c>
      <c r="M82" s="71">
        <v>8719274543725</v>
      </c>
      <c r="N82" s="240"/>
      <c r="O82" s="73">
        <f>N82*Таблица233334[[#This Row],[Цена за упаковку, €]]</f>
        <v>0</v>
      </c>
      <c r="P82" s="74" t="str">
        <f t="shared" si="0"/>
        <v>-</v>
      </c>
      <c r="Q82" s="75" t="str">
        <f>IF(N82/I82=0,"",IF(MOD(Таблица233334[[#This Row],[Заказ (упаковок)
↓]],Таблица233334[[#This Row],[Кратность заказа, упаковок]])&gt;0,"Ошибка!",""))</f>
        <v/>
      </c>
      <c r="R82" s="40"/>
      <c r="S82" s="3"/>
      <c r="T82" s="3"/>
      <c r="U82" s="3"/>
      <c r="V82" s="3"/>
      <c r="W82" s="3"/>
      <c r="X82" s="3"/>
      <c r="Y82" s="3"/>
      <c r="Z82" s="3"/>
      <c r="AA82" s="3"/>
      <c r="AB82" s="3"/>
      <c r="AC82" s="3"/>
      <c r="AD82" s="3"/>
      <c r="AE82" s="3"/>
      <c r="AF82" s="3"/>
      <c r="AG82" s="3"/>
      <c r="AH82" s="3"/>
      <c r="AI82" s="3"/>
      <c r="AJ82" s="3"/>
    </row>
    <row r="83" spans="2:36">
      <c r="B83" s="62" t="s">
        <v>168</v>
      </c>
      <c r="C83" s="63" t="s">
        <v>23</v>
      </c>
      <c r="D83" s="114" t="s">
        <v>1069</v>
      </c>
      <c r="E83" s="114" t="s">
        <v>162</v>
      </c>
      <c r="F83" s="65" t="s">
        <v>169</v>
      </c>
      <c r="G83" s="66">
        <v>10</v>
      </c>
      <c r="H83" s="67" t="s">
        <v>164</v>
      </c>
      <c r="I83" s="67">
        <v>40</v>
      </c>
      <c r="J83" s="230">
        <v>10</v>
      </c>
      <c r="K83" s="69">
        <v>4.45</v>
      </c>
      <c r="L83" s="70">
        <v>84495</v>
      </c>
      <c r="M83" s="71">
        <v>8719274543732</v>
      </c>
      <c r="N83" s="240"/>
      <c r="O83" s="73">
        <f>N83*Таблица233334[[#This Row],[Цена за упаковку, €]]</f>
        <v>0</v>
      </c>
      <c r="P83" s="74" t="str">
        <f t="shared" si="0"/>
        <v>-</v>
      </c>
      <c r="Q83" s="75" t="str">
        <f>IF(N83/I83=0,"",IF(MOD(Таблица233334[[#This Row],[Заказ (упаковок)
↓]],Таблица233334[[#This Row],[Кратность заказа, упаковок]])&gt;0,"Ошибка!",""))</f>
        <v/>
      </c>
      <c r="R83" s="40"/>
      <c r="S83" s="3"/>
      <c r="T83" s="3"/>
      <c r="U83" s="3"/>
      <c r="V83" s="3"/>
      <c r="W83" s="3"/>
      <c r="X83" s="3"/>
      <c r="Y83" s="3"/>
      <c r="Z83" s="3"/>
      <c r="AA83" s="3"/>
      <c r="AB83" s="3"/>
      <c r="AC83" s="3"/>
      <c r="AD83" s="3"/>
      <c r="AE83" s="3"/>
      <c r="AF83" s="3"/>
      <c r="AG83" s="3"/>
      <c r="AH83" s="3"/>
      <c r="AI83" s="3"/>
      <c r="AJ83" s="3"/>
    </row>
    <row r="84" spans="2:36">
      <c r="B84" s="62" t="s">
        <v>187</v>
      </c>
      <c r="C84" s="63" t="s">
        <v>23</v>
      </c>
      <c r="D84" s="114" t="s">
        <v>2876</v>
      </c>
      <c r="E84" s="114" t="s">
        <v>2877</v>
      </c>
      <c r="F84" s="65" t="s">
        <v>2853</v>
      </c>
      <c r="G84" s="66">
        <v>1</v>
      </c>
      <c r="H84" s="67" t="s">
        <v>188</v>
      </c>
      <c r="I84" s="67">
        <v>40</v>
      </c>
      <c r="J84" s="230">
        <v>10</v>
      </c>
      <c r="K84" s="69">
        <v>4.59</v>
      </c>
      <c r="L84" s="70">
        <v>84475</v>
      </c>
      <c r="M84" s="71">
        <v>8719274543671</v>
      </c>
      <c r="N84" s="240"/>
      <c r="O84" s="73">
        <f>N84*Таблица233334[[#This Row],[Цена за упаковку, €]]</f>
        <v>0</v>
      </c>
      <c r="P84" s="74" t="str">
        <f t="shared" si="0"/>
        <v>-</v>
      </c>
      <c r="Q84" s="75" t="str">
        <f>IF(N84/I84=0,"",IF(MOD(Таблица233334[[#This Row],[Заказ (упаковок)
↓]],Таблица233334[[#This Row],[Кратность заказа, упаковок]])&gt;0,"Ошибка!",""))</f>
        <v/>
      </c>
      <c r="R84" s="40"/>
      <c r="S84" s="3"/>
      <c r="T84" s="3"/>
      <c r="U84" s="3"/>
      <c r="V84" s="3"/>
      <c r="W84" s="3"/>
      <c r="X84" s="3"/>
      <c r="Y84" s="3"/>
      <c r="Z84" s="3"/>
      <c r="AA84" s="3"/>
      <c r="AB84" s="3"/>
      <c r="AC84" s="3"/>
      <c r="AD84" s="3"/>
      <c r="AE84" s="3"/>
      <c r="AF84" s="3"/>
      <c r="AG84" s="3"/>
      <c r="AH84" s="3"/>
      <c r="AI84" s="3"/>
      <c r="AJ84" s="3"/>
    </row>
    <row r="85" spans="2:36">
      <c r="B85" s="62" t="s">
        <v>192</v>
      </c>
      <c r="C85" s="63" t="s">
        <v>23</v>
      </c>
      <c r="D85" s="114" t="s">
        <v>2878</v>
      </c>
      <c r="E85" s="114" t="s">
        <v>2879</v>
      </c>
      <c r="F85" s="65" t="s">
        <v>2865</v>
      </c>
      <c r="G85" s="66">
        <v>20</v>
      </c>
      <c r="H85" s="67" t="s">
        <v>59</v>
      </c>
      <c r="I85" s="67">
        <v>40</v>
      </c>
      <c r="J85" s="230">
        <v>10</v>
      </c>
      <c r="K85" s="69">
        <v>3.19</v>
      </c>
      <c r="L85" s="70">
        <v>84575</v>
      </c>
      <c r="M85" s="71">
        <v>8719274543862</v>
      </c>
      <c r="N85" s="240"/>
      <c r="O85" s="73">
        <f>N85*Таблица233334[[#This Row],[Цена за упаковку, €]]</f>
        <v>0</v>
      </c>
      <c r="P85" s="74" t="str">
        <f t="shared" si="0"/>
        <v>-</v>
      </c>
      <c r="Q85" s="75" t="str">
        <f>IF(N85/I85=0,"",IF(MOD(Таблица233334[[#This Row],[Заказ (упаковок)
↓]],Таблица233334[[#This Row],[Кратность заказа, упаковок]])&gt;0,"Ошибка!",""))</f>
        <v/>
      </c>
      <c r="R85" s="40"/>
      <c r="S85" s="3"/>
      <c r="T85" s="3"/>
      <c r="U85" s="3"/>
      <c r="V85" s="3"/>
      <c r="W85" s="3"/>
      <c r="X85" s="3"/>
      <c r="Y85" s="3"/>
      <c r="Z85" s="3"/>
      <c r="AA85" s="3"/>
      <c r="AB85" s="3"/>
      <c r="AC85" s="3"/>
      <c r="AD85" s="3"/>
      <c r="AE85" s="3"/>
      <c r="AF85" s="3"/>
      <c r="AG85" s="3"/>
      <c r="AH85" s="3"/>
      <c r="AI85" s="3"/>
      <c r="AJ85" s="3"/>
    </row>
    <row r="86" spans="2:36">
      <c r="B86" s="62" t="s">
        <v>193</v>
      </c>
      <c r="C86" s="63" t="s">
        <v>23</v>
      </c>
      <c r="D86" s="114" t="s">
        <v>2880</v>
      </c>
      <c r="E86" s="114" t="s">
        <v>2881</v>
      </c>
      <c r="F86" s="65" t="s">
        <v>2853</v>
      </c>
      <c r="G86" s="66">
        <v>15</v>
      </c>
      <c r="H86" s="67" t="s">
        <v>59</v>
      </c>
      <c r="I86" s="67">
        <v>40</v>
      </c>
      <c r="J86" s="230">
        <v>10</v>
      </c>
      <c r="K86" s="69">
        <v>4.59</v>
      </c>
      <c r="L86" s="70">
        <v>84530</v>
      </c>
      <c r="M86" s="71">
        <v>8719274543756</v>
      </c>
      <c r="N86" s="240"/>
      <c r="O86" s="73">
        <f>N86*Таблица233334[[#This Row],[Цена за упаковку, €]]</f>
        <v>0</v>
      </c>
      <c r="P86" s="74" t="str">
        <f t="shared" si="0"/>
        <v>-</v>
      </c>
      <c r="Q86" s="75" t="str">
        <f>IF(N86/I86=0,"",IF(MOD(Таблица233334[[#This Row],[Заказ (упаковок)
↓]],Таблица233334[[#This Row],[Кратность заказа, упаковок]])&gt;0,"Ошибка!",""))</f>
        <v/>
      </c>
      <c r="R86" s="40"/>
      <c r="S86" s="3"/>
      <c r="T86" s="3"/>
      <c r="U86" s="3"/>
      <c r="V86" s="3"/>
      <c r="W86" s="3"/>
      <c r="X86" s="3"/>
      <c r="Y86" s="3"/>
      <c r="Z86" s="3"/>
      <c r="AA86" s="3"/>
      <c r="AB86" s="3"/>
      <c r="AC86" s="3"/>
      <c r="AD86" s="3"/>
      <c r="AE86" s="3"/>
      <c r="AF86" s="3"/>
      <c r="AG86" s="3"/>
      <c r="AH86" s="3"/>
      <c r="AI86" s="3"/>
      <c r="AJ86" s="3"/>
    </row>
    <row r="87" spans="2:36">
      <c r="B87" s="62" t="s">
        <v>2810</v>
      </c>
      <c r="C87" s="63" t="s">
        <v>23</v>
      </c>
      <c r="D87" s="114" t="s">
        <v>2882</v>
      </c>
      <c r="E87" s="114" t="s">
        <v>2883</v>
      </c>
      <c r="F87" s="65" t="s">
        <v>197</v>
      </c>
      <c r="G87" s="66">
        <v>10</v>
      </c>
      <c r="H87" s="67" t="s">
        <v>164</v>
      </c>
      <c r="I87" s="67">
        <v>40</v>
      </c>
      <c r="J87" s="230">
        <v>10</v>
      </c>
      <c r="K87" s="69">
        <v>3.3099999999999996</v>
      </c>
      <c r="L87" s="70">
        <v>84510</v>
      </c>
      <c r="M87" s="71">
        <v>8719274543787</v>
      </c>
      <c r="N87" s="240"/>
      <c r="O87" s="73">
        <f>N87*Таблица233334[[#This Row],[Цена за упаковку, €]]</f>
        <v>0</v>
      </c>
      <c r="P87" s="74" t="str">
        <f t="shared" si="0"/>
        <v>-</v>
      </c>
      <c r="Q87" s="75" t="str">
        <f>IF(N87/I87=0,"",IF(MOD(Таблица233334[[#This Row],[Заказ (упаковок)
↓]],Таблица233334[[#This Row],[Кратность заказа, упаковок]])&gt;0,"Ошибка!",""))</f>
        <v/>
      </c>
      <c r="R87" s="40"/>
      <c r="S87" s="3"/>
      <c r="T87" s="3"/>
      <c r="U87" s="3"/>
      <c r="V87" s="3"/>
      <c r="W87" s="3"/>
      <c r="X87" s="3"/>
      <c r="Y87" s="3"/>
      <c r="Z87" s="3"/>
      <c r="AA87" s="3"/>
      <c r="AB87" s="3"/>
      <c r="AC87" s="3"/>
      <c r="AD87" s="3"/>
      <c r="AE87" s="3"/>
      <c r="AF87" s="3"/>
      <c r="AG87" s="3"/>
      <c r="AH87" s="3"/>
      <c r="AI87" s="3"/>
      <c r="AJ87" s="3"/>
    </row>
    <row r="88" spans="2:36">
      <c r="B88" s="62" t="s">
        <v>209</v>
      </c>
      <c r="C88" s="63" t="s">
        <v>23</v>
      </c>
      <c r="D88" s="114" t="s">
        <v>2884</v>
      </c>
      <c r="E88" s="114" t="s">
        <v>210</v>
      </c>
      <c r="F88" s="65" t="s">
        <v>163</v>
      </c>
      <c r="G88" s="66">
        <v>15</v>
      </c>
      <c r="H88" s="67" t="s">
        <v>59</v>
      </c>
      <c r="I88" s="67">
        <v>40</v>
      </c>
      <c r="J88" s="230">
        <v>10</v>
      </c>
      <c r="K88" s="69">
        <v>5.0199999999999996</v>
      </c>
      <c r="L88" s="70">
        <v>84515</v>
      </c>
      <c r="M88" s="71">
        <v>8719274543770</v>
      </c>
      <c r="N88" s="240"/>
      <c r="O88" s="73">
        <f>N88*Таблица233334[[#This Row],[Цена за упаковку, €]]</f>
        <v>0</v>
      </c>
      <c r="P88" s="74" t="str">
        <f t="shared" si="0"/>
        <v>-</v>
      </c>
      <c r="Q88" s="75" t="str">
        <f>IF(N88/I88=0,"",IF(MOD(Таблица233334[[#This Row],[Заказ (упаковок)
↓]],Таблица233334[[#This Row],[Кратность заказа, упаковок]])&gt;0,"Ошибка!",""))</f>
        <v/>
      </c>
      <c r="R88" s="40"/>
      <c r="S88" s="3"/>
      <c r="T88" s="3"/>
      <c r="U88" s="3"/>
      <c r="V88" s="3"/>
      <c r="W88" s="3"/>
      <c r="X88" s="3"/>
      <c r="Y88" s="3"/>
      <c r="Z88" s="3"/>
      <c r="AA88" s="3"/>
      <c r="AB88" s="3"/>
      <c r="AC88" s="3"/>
      <c r="AD88" s="3"/>
      <c r="AE88" s="3"/>
      <c r="AF88" s="3"/>
      <c r="AG88" s="3"/>
      <c r="AH88" s="3"/>
      <c r="AI88" s="3"/>
      <c r="AJ88" s="3"/>
    </row>
    <row r="89" spans="2:36">
      <c r="B89" s="62" t="s">
        <v>198</v>
      </c>
      <c r="C89" s="63" t="s">
        <v>23</v>
      </c>
      <c r="D89" s="114" t="s">
        <v>2882</v>
      </c>
      <c r="E89" s="114" t="s">
        <v>2883</v>
      </c>
      <c r="F89" s="65" t="s">
        <v>199</v>
      </c>
      <c r="G89" s="66">
        <v>15</v>
      </c>
      <c r="H89" s="67" t="s">
        <v>164</v>
      </c>
      <c r="I89" s="67">
        <v>40</v>
      </c>
      <c r="J89" s="230">
        <v>10</v>
      </c>
      <c r="K89" s="69">
        <v>3.5999999999999996</v>
      </c>
      <c r="L89" s="70">
        <v>84520</v>
      </c>
      <c r="M89" s="71">
        <v>8719274543794</v>
      </c>
      <c r="N89" s="240"/>
      <c r="O89" s="73">
        <f>N89*Таблица233334[[#This Row],[Цена за упаковку, €]]</f>
        <v>0</v>
      </c>
      <c r="P89" s="74" t="str">
        <f t="shared" si="0"/>
        <v>-</v>
      </c>
      <c r="Q89" s="75" t="str">
        <f>IF(N89/I89=0,"",IF(MOD(Таблица233334[[#This Row],[Заказ (упаковок)
↓]],Таблица233334[[#This Row],[Кратность заказа, упаковок]])&gt;0,"Ошибка!",""))</f>
        <v/>
      </c>
      <c r="R89" s="40"/>
      <c r="S89" s="3"/>
      <c r="T89" s="3"/>
      <c r="U89" s="3"/>
      <c r="V89" s="3"/>
      <c r="W89" s="3"/>
      <c r="X89" s="3"/>
      <c r="Y89" s="3"/>
      <c r="Z89" s="3"/>
      <c r="AA89" s="3"/>
      <c r="AB89" s="3"/>
      <c r="AC89" s="3"/>
      <c r="AD89" s="3"/>
      <c r="AE89" s="3"/>
      <c r="AF89" s="3"/>
      <c r="AG89" s="3"/>
      <c r="AH89" s="3"/>
      <c r="AI89" s="3"/>
      <c r="AJ89" s="3"/>
    </row>
    <row r="90" spans="2:36">
      <c r="B90" s="62" t="s">
        <v>200</v>
      </c>
      <c r="C90" s="63" t="s">
        <v>23</v>
      </c>
      <c r="D90" s="114" t="s">
        <v>2882</v>
      </c>
      <c r="E90" s="114" t="s">
        <v>2883</v>
      </c>
      <c r="F90" s="65" t="s">
        <v>201</v>
      </c>
      <c r="G90" s="66">
        <v>15</v>
      </c>
      <c r="H90" s="67" t="s">
        <v>164</v>
      </c>
      <c r="I90" s="67">
        <v>40</v>
      </c>
      <c r="J90" s="230">
        <v>10</v>
      </c>
      <c r="K90" s="69">
        <v>3.5999999999999996</v>
      </c>
      <c r="L90" s="70">
        <v>84525</v>
      </c>
      <c r="M90" s="71">
        <v>8719274543800</v>
      </c>
      <c r="N90" s="240"/>
      <c r="O90" s="73">
        <f>N90*Таблица233334[[#This Row],[Цена за упаковку, €]]</f>
        <v>0</v>
      </c>
      <c r="P90" s="74" t="str">
        <f t="shared" si="0"/>
        <v>-</v>
      </c>
      <c r="Q90" s="75" t="str">
        <f>IF(N90/I90=0,"",IF(MOD(Таблица233334[[#This Row],[Заказ (упаковок)
↓]],Таблица233334[[#This Row],[Кратность заказа, упаковок]])&gt;0,"Ошибка!",""))</f>
        <v/>
      </c>
      <c r="R90" s="40"/>
      <c r="S90" s="3"/>
      <c r="T90" s="3"/>
      <c r="U90" s="3"/>
      <c r="V90" s="3"/>
      <c r="W90" s="3"/>
      <c r="X90" s="3"/>
      <c r="Y90" s="3"/>
      <c r="Z90" s="3"/>
      <c r="AA90" s="3"/>
      <c r="AB90" s="3"/>
      <c r="AC90" s="3"/>
      <c r="AD90" s="3"/>
      <c r="AE90" s="3"/>
      <c r="AF90" s="3"/>
      <c r="AG90" s="3"/>
      <c r="AH90" s="3"/>
      <c r="AI90" s="3"/>
      <c r="AJ90" s="3"/>
    </row>
    <row r="91" spans="2:36">
      <c r="B91" s="62" t="s">
        <v>211</v>
      </c>
      <c r="C91" s="63" t="s">
        <v>23</v>
      </c>
      <c r="D91" s="114" t="s">
        <v>2884</v>
      </c>
      <c r="E91" s="114" t="s">
        <v>210</v>
      </c>
      <c r="F91" s="65" t="s">
        <v>212</v>
      </c>
      <c r="G91" s="66">
        <v>10</v>
      </c>
      <c r="H91" s="67" t="s">
        <v>59</v>
      </c>
      <c r="I91" s="67">
        <v>40</v>
      </c>
      <c r="J91" s="230">
        <v>10</v>
      </c>
      <c r="K91" s="69">
        <v>4.59</v>
      </c>
      <c r="L91" s="70">
        <v>84560</v>
      </c>
      <c r="M91" s="71">
        <v>8720143937217</v>
      </c>
      <c r="N91" s="240"/>
      <c r="O91" s="73">
        <f>N91*Таблица233334[[#This Row],[Цена за упаковку, €]]</f>
        <v>0</v>
      </c>
      <c r="P91" s="74" t="str">
        <f t="shared" si="0"/>
        <v>-</v>
      </c>
      <c r="Q91" s="75" t="str">
        <f>IF(N91/I91=0,"",IF(MOD(Таблица233334[[#This Row],[Заказ (упаковок)
↓]],Таблица233334[[#This Row],[Кратность заказа, упаковок]])&gt;0,"Ошибка!",""))</f>
        <v/>
      </c>
      <c r="R91" s="40"/>
      <c r="S91" s="3"/>
      <c r="T91" s="3"/>
      <c r="U91" s="3"/>
      <c r="V91" s="3"/>
      <c r="W91" s="3"/>
      <c r="X91" s="3"/>
      <c r="Y91" s="3"/>
      <c r="Z91" s="3"/>
      <c r="AA91" s="3"/>
      <c r="AB91" s="3"/>
      <c r="AC91" s="3"/>
      <c r="AD91" s="3"/>
      <c r="AE91" s="3"/>
      <c r="AF91" s="3"/>
      <c r="AG91" s="3"/>
      <c r="AH91" s="3"/>
      <c r="AI91" s="3"/>
      <c r="AJ91" s="3"/>
    </row>
    <row r="92" spans="2:36">
      <c r="B92" s="62" t="s">
        <v>202</v>
      </c>
      <c r="C92" s="63" t="s">
        <v>23</v>
      </c>
      <c r="D92" s="114" t="s">
        <v>2882</v>
      </c>
      <c r="E92" s="114" t="s">
        <v>2883</v>
      </c>
      <c r="F92" s="65" t="s">
        <v>111</v>
      </c>
      <c r="G92" s="66">
        <v>15</v>
      </c>
      <c r="H92" s="67" t="s">
        <v>164</v>
      </c>
      <c r="I92" s="67">
        <v>40</v>
      </c>
      <c r="J92" s="230">
        <v>10</v>
      </c>
      <c r="K92" s="69">
        <v>3.5199999999999996</v>
      </c>
      <c r="L92" s="70">
        <v>84570</v>
      </c>
      <c r="M92" s="71">
        <v>8719274543855</v>
      </c>
      <c r="N92" s="240"/>
      <c r="O92" s="73">
        <f>N92*Таблица233334[[#This Row],[Цена за упаковку, €]]</f>
        <v>0</v>
      </c>
      <c r="P92" s="74" t="str">
        <f t="shared" si="0"/>
        <v>-</v>
      </c>
      <c r="Q92" s="75" t="str">
        <f>IF(N92/I92=0,"",IF(MOD(Таблица233334[[#This Row],[Заказ (упаковок)
↓]],Таблица233334[[#This Row],[Кратность заказа, упаковок]])&gt;0,"Ошибка!",""))</f>
        <v/>
      </c>
      <c r="R92" s="40"/>
      <c r="S92" s="3"/>
      <c r="T92" s="3"/>
      <c r="U92" s="3"/>
      <c r="V92" s="3"/>
      <c r="W92" s="3"/>
      <c r="X92" s="3"/>
      <c r="Y92" s="3"/>
      <c r="Z92" s="3"/>
      <c r="AA92" s="3"/>
      <c r="AB92" s="3"/>
      <c r="AC92" s="3"/>
      <c r="AD92" s="3"/>
      <c r="AE92" s="3"/>
      <c r="AF92" s="3"/>
      <c r="AG92" s="3"/>
      <c r="AH92" s="3"/>
      <c r="AI92" s="3"/>
      <c r="AJ92" s="3"/>
    </row>
    <row r="93" spans="2:36">
      <c r="B93" s="62" t="s">
        <v>213</v>
      </c>
      <c r="C93" s="63" t="s">
        <v>23</v>
      </c>
      <c r="D93" s="114" t="s">
        <v>2884</v>
      </c>
      <c r="E93" s="114" t="s">
        <v>210</v>
      </c>
      <c r="F93" s="65" t="s">
        <v>2865</v>
      </c>
      <c r="G93" s="66">
        <v>15</v>
      </c>
      <c r="H93" s="67" t="s">
        <v>59</v>
      </c>
      <c r="I93" s="67">
        <v>40</v>
      </c>
      <c r="J93" s="230">
        <v>10</v>
      </c>
      <c r="K93" s="69">
        <v>4.59</v>
      </c>
      <c r="L93" s="70">
        <v>84565</v>
      </c>
      <c r="M93" s="71">
        <v>8719274543763</v>
      </c>
      <c r="N93" s="240"/>
      <c r="O93" s="73">
        <f>N93*Таблица233334[[#This Row],[Цена за упаковку, €]]</f>
        <v>0</v>
      </c>
      <c r="P93" s="74" t="str">
        <f t="shared" si="0"/>
        <v>-</v>
      </c>
      <c r="Q93" s="75" t="str">
        <f>IF(N93/I93=0,"",IF(MOD(Таблица233334[[#This Row],[Заказ (упаковок)
↓]],Таблица233334[[#This Row],[Кратность заказа, упаковок]])&gt;0,"Ошибка!",""))</f>
        <v/>
      </c>
      <c r="R93" s="40"/>
      <c r="S93" s="3"/>
      <c r="T93" s="3"/>
      <c r="U93" s="3"/>
      <c r="V93" s="3"/>
      <c r="W93" s="3"/>
      <c r="X93" s="3"/>
      <c r="Y93" s="3"/>
      <c r="Z93" s="3"/>
      <c r="AA93" s="3"/>
      <c r="AB93" s="3"/>
      <c r="AC93" s="3"/>
      <c r="AD93" s="3"/>
      <c r="AE93" s="3"/>
      <c r="AF93" s="3"/>
      <c r="AG93" s="3"/>
      <c r="AH93" s="3"/>
      <c r="AI93" s="3"/>
      <c r="AJ93" s="3"/>
    </row>
    <row r="94" spans="2:36">
      <c r="B94" s="62" t="s">
        <v>214</v>
      </c>
      <c r="C94" s="63" t="s">
        <v>23</v>
      </c>
      <c r="D94" s="114" t="s">
        <v>2884</v>
      </c>
      <c r="E94" s="114" t="s">
        <v>210</v>
      </c>
      <c r="F94" s="65" t="s">
        <v>215</v>
      </c>
      <c r="G94" s="66">
        <v>15</v>
      </c>
      <c r="H94" s="67" t="s">
        <v>59</v>
      </c>
      <c r="I94" s="67">
        <v>40</v>
      </c>
      <c r="J94" s="230">
        <v>10</v>
      </c>
      <c r="K94" s="69">
        <v>5.0199999999999996</v>
      </c>
      <c r="L94" s="70">
        <v>84535</v>
      </c>
      <c r="M94" s="71">
        <v>8720143932489</v>
      </c>
      <c r="N94" s="240"/>
      <c r="O94" s="73">
        <f>N94*Таблица233334[[#This Row],[Цена за упаковку, €]]</f>
        <v>0</v>
      </c>
      <c r="P94" s="74" t="str">
        <f t="shared" ref="P94:P157" si="1">IF(N94/I94=0,"-",N94/I94)</f>
        <v>-</v>
      </c>
      <c r="Q94" s="75" t="str">
        <f>IF(N94/I94=0,"",IF(MOD(Таблица233334[[#This Row],[Заказ (упаковок)
↓]],Таблица233334[[#This Row],[Кратность заказа, упаковок]])&gt;0,"Ошибка!",""))</f>
        <v/>
      </c>
      <c r="R94" s="40"/>
      <c r="S94" s="3"/>
      <c r="T94" s="3"/>
      <c r="U94" s="3"/>
      <c r="V94" s="3"/>
      <c r="W94" s="3"/>
      <c r="X94" s="3"/>
      <c r="Y94" s="3"/>
      <c r="Z94" s="3"/>
      <c r="AA94" s="3"/>
      <c r="AB94" s="3"/>
      <c r="AC94" s="3"/>
      <c r="AD94" s="3"/>
      <c r="AE94" s="3"/>
      <c r="AF94" s="3"/>
      <c r="AG94" s="3"/>
      <c r="AH94" s="3"/>
      <c r="AI94" s="3"/>
      <c r="AJ94" s="3"/>
    </row>
    <row r="95" spans="2:36">
      <c r="B95" s="62" t="s">
        <v>203</v>
      </c>
      <c r="C95" s="63" t="s">
        <v>23</v>
      </c>
      <c r="D95" s="114" t="s">
        <v>2882</v>
      </c>
      <c r="E95" s="114" t="s">
        <v>2883</v>
      </c>
      <c r="F95" s="65" t="s">
        <v>92</v>
      </c>
      <c r="G95" s="66">
        <v>15</v>
      </c>
      <c r="H95" s="67" t="s">
        <v>164</v>
      </c>
      <c r="I95" s="67">
        <v>40</v>
      </c>
      <c r="J95" s="230">
        <v>10</v>
      </c>
      <c r="K95" s="69">
        <v>3.5999999999999996</v>
      </c>
      <c r="L95" s="70">
        <v>84540</v>
      </c>
      <c r="M95" s="71">
        <v>8719274543824</v>
      </c>
      <c r="N95" s="240"/>
      <c r="O95" s="73">
        <f>N95*Таблица233334[[#This Row],[Цена за упаковку, €]]</f>
        <v>0</v>
      </c>
      <c r="P95" s="74" t="str">
        <f t="shared" si="1"/>
        <v>-</v>
      </c>
      <c r="Q95" s="75" t="str">
        <f>IF(N95/I95=0,"",IF(MOD(Таблица233334[[#This Row],[Заказ (упаковок)
↓]],Таблица233334[[#This Row],[Кратность заказа, упаковок]])&gt;0,"Ошибка!",""))</f>
        <v/>
      </c>
      <c r="R95" s="40"/>
      <c r="S95" s="3"/>
      <c r="T95" s="3"/>
      <c r="U95" s="3"/>
      <c r="V95" s="3"/>
      <c r="W95" s="3"/>
      <c r="X95" s="3"/>
      <c r="Y95" s="3"/>
      <c r="Z95" s="3"/>
      <c r="AA95" s="3"/>
      <c r="AB95" s="3"/>
      <c r="AC95" s="3"/>
      <c r="AD95" s="3"/>
      <c r="AE95" s="3"/>
      <c r="AF95" s="3"/>
      <c r="AG95" s="3"/>
      <c r="AH95" s="3"/>
      <c r="AI95" s="3"/>
      <c r="AJ95" s="3"/>
    </row>
    <row r="96" spans="2:36">
      <c r="B96" s="62" t="s">
        <v>2811</v>
      </c>
      <c r="C96" s="63" t="s">
        <v>23</v>
      </c>
      <c r="D96" s="114" t="s">
        <v>2882</v>
      </c>
      <c r="E96" s="114" t="s">
        <v>2883</v>
      </c>
      <c r="F96" s="65" t="s">
        <v>204</v>
      </c>
      <c r="G96" s="66">
        <v>10</v>
      </c>
      <c r="H96" s="67" t="s">
        <v>164</v>
      </c>
      <c r="I96" s="67">
        <v>40</v>
      </c>
      <c r="J96" s="230">
        <v>10</v>
      </c>
      <c r="K96" s="69">
        <v>3.59</v>
      </c>
      <c r="L96" s="70">
        <v>84545</v>
      </c>
      <c r="M96" s="71">
        <v>8719274543831</v>
      </c>
      <c r="N96" s="240"/>
      <c r="O96" s="73">
        <f>N96*Таблица233334[[#This Row],[Цена за упаковку, €]]</f>
        <v>0</v>
      </c>
      <c r="P96" s="74" t="str">
        <f t="shared" si="1"/>
        <v>-</v>
      </c>
      <c r="Q96" s="75" t="str">
        <f>IF(N96/I96=0,"",IF(MOD(Таблица233334[[#This Row],[Заказ (упаковок)
↓]],Таблица233334[[#This Row],[Кратность заказа, упаковок]])&gt;0,"Ошибка!",""))</f>
        <v/>
      </c>
      <c r="R96" s="40"/>
      <c r="S96" s="3"/>
      <c r="T96" s="3"/>
      <c r="U96" s="3"/>
      <c r="V96" s="3"/>
      <c r="W96" s="3"/>
      <c r="X96" s="3"/>
      <c r="Y96" s="3"/>
      <c r="Z96" s="3"/>
      <c r="AA96" s="3"/>
      <c r="AB96" s="3"/>
      <c r="AC96" s="3"/>
      <c r="AD96" s="3"/>
      <c r="AE96" s="3"/>
      <c r="AF96" s="3"/>
      <c r="AG96" s="3"/>
      <c r="AH96" s="3"/>
      <c r="AI96" s="3"/>
      <c r="AJ96" s="3"/>
    </row>
    <row r="97" spans="2:36">
      <c r="B97" s="62" t="s">
        <v>205</v>
      </c>
      <c r="C97" s="63" t="s">
        <v>23</v>
      </c>
      <c r="D97" s="114" t="s">
        <v>2882</v>
      </c>
      <c r="E97" s="114" t="s">
        <v>2883</v>
      </c>
      <c r="F97" s="65" t="s">
        <v>206</v>
      </c>
      <c r="G97" s="66">
        <v>15</v>
      </c>
      <c r="H97" s="67" t="s">
        <v>164</v>
      </c>
      <c r="I97" s="67">
        <v>40</v>
      </c>
      <c r="J97" s="230">
        <v>10</v>
      </c>
      <c r="K97" s="69">
        <v>3.5999999999999996</v>
      </c>
      <c r="L97" s="70">
        <v>84555</v>
      </c>
      <c r="M97" s="71">
        <v>8719274543817</v>
      </c>
      <c r="N97" s="240"/>
      <c r="O97" s="73">
        <f>N97*Таблица233334[[#This Row],[Цена за упаковку, €]]</f>
        <v>0</v>
      </c>
      <c r="P97" s="74" t="str">
        <f t="shared" si="1"/>
        <v>-</v>
      </c>
      <c r="Q97" s="75" t="str">
        <f>IF(N97/I97=0,"",IF(MOD(Таблица233334[[#This Row],[Заказ (упаковок)
↓]],Таблица233334[[#This Row],[Кратность заказа, упаковок]])&gt;0,"Ошибка!",""))</f>
        <v/>
      </c>
      <c r="R97" s="40"/>
      <c r="S97" s="3"/>
      <c r="T97" s="3"/>
      <c r="U97" s="3"/>
      <c r="V97" s="3"/>
      <c r="W97" s="3"/>
      <c r="X97" s="3"/>
      <c r="Y97" s="3"/>
      <c r="Z97" s="3"/>
      <c r="AA97" s="3"/>
      <c r="AB97" s="3"/>
      <c r="AC97" s="3"/>
      <c r="AD97" s="3"/>
      <c r="AE97" s="3"/>
      <c r="AF97" s="3"/>
      <c r="AG97" s="3"/>
      <c r="AH97" s="3"/>
      <c r="AI97" s="3"/>
      <c r="AJ97" s="3"/>
    </row>
    <row r="98" spans="2:36">
      <c r="B98" s="62" t="s">
        <v>207</v>
      </c>
      <c r="C98" s="63" t="s">
        <v>23</v>
      </c>
      <c r="D98" s="114" t="s">
        <v>2882</v>
      </c>
      <c r="E98" s="114" t="s">
        <v>2883</v>
      </c>
      <c r="F98" s="65" t="s">
        <v>208</v>
      </c>
      <c r="G98" s="66">
        <v>15</v>
      </c>
      <c r="H98" s="67" t="s">
        <v>164</v>
      </c>
      <c r="I98" s="67">
        <v>40</v>
      </c>
      <c r="J98" s="230">
        <v>10</v>
      </c>
      <c r="K98" s="69">
        <v>3.5999999999999996</v>
      </c>
      <c r="L98" s="70">
        <v>84550</v>
      </c>
      <c r="M98" s="71">
        <v>8719274543848</v>
      </c>
      <c r="N98" s="240"/>
      <c r="O98" s="73">
        <f>N98*Таблица233334[[#This Row],[Цена за упаковку, €]]</f>
        <v>0</v>
      </c>
      <c r="P98" s="74" t="str">
        <f t="shared" si="1"/>
        <v>-</v>
      </c>
      <c r="Q98" s="75" t="str">
        <f>IF(N98/I98=0,"",IF(MOD(Таблица233334[[#This Row],[Заказ (упаковок)
↓]],Таблица233334[[#This Row],[Кратность заказа, упаковок]])&gt;0,"Ошибка!",""))</f>
        <v/>
      </c>
      <c r="R98" s="40"/>
      <c r="S98" s="3"/>
      <c r="T98" s="3"/>
      <c r="U98" s="3"/>
      <c r="V98" s="3"/>
      <c r="W98" s="3"/>
      <c r="X98" s="3"/>
      <c r="Y98" s="3"/>
      <c r="Z98" s="3"/>
      <c r="AA98" s="3"/>
      <c r="AB98" s="3"/>
      <c r="AC98" s="3"/>
      <c r="AD98" s="3"/>
      <c r="AE98" s="3"/>
      <c r="AF98" s="3"/>
      <c r="AG98" s="3"/>
      <c r="AH98" s="3"/>
      <c r="AI98" s="3"/>
      <c r="AJ98" s="3"/>
    </row>
    <row r="99" spans="2:36">
      <c r="B99" s="62" t="s">
        <v>216</v>
      </c>
      <c r="C99" s="63" t="s">
        <v>23</v>
      </c>
      <c r="D99" s="114" t="s">
        <v>2885</v>
      </c>
      <c r="E99" s="114" t="s">
        <v>217</v>
      </c>
      <c r="F99" s="65" t="s">
        <v>218</v>
      </c>
      <c r="G99" s="66">
        <v>15</v>
      </c>
      <c r="H99" s="67" t="s">
        <v>219</v>
      </c>
      <c r="I99" s="67">
        <v>40</v>
      </c>
      <c r="J99" s="230">
        <v>10</v>
      </c>
      <c r="K99" s="69">
        <v>3.4299999999999997</v>
      </c>
      <c r="L99" s="70">
        <v>84505</v>
      </c>
      <c r="M99" s="71">
        <v>8719274543701</v>
      </c>
      <c r="N99" s="240"/>
      <c r="O99" s="73">
        <f>N99*Таблица233334[[#This Row],[Цена за упаковку, €]]</f>
        <v>0</v>
      </c>
      <c r="P99" s="74" t="str">
        <f t="shared" si="1"/>
        <v>-</v>
      </c>
      <c r="Q99" s="75" t="str">
        <f>IF(N99/I99=0,"",IF(MOD(Таблица233334[[#This Row],[Заказ (упаковок)
↓]],Таблица233334[[#This Row],[Кратность заказа, упаковок]])&gt;0,"Ошибка!",""))</f>
        <v/>
      </c>
      <c r="R99" s="40"/>
      <c r="S99" s="3"/>
      <c r="T99" s="3"/>
      <c r="U99" s="3"/>
      <c r="V99" s="3"/>
      <c r="W99" s="3"/>
      <c r="X99" s="3"/>
      <c r="Y99" s="3"/>
      <c r="Z99" s="3"/>
      <c r="AA99" s="3"/>
      <c r="AB99" s="3"/>
      <c r="AC99" s="3"/>
      <c r="AD99" s="3"/>
      <c r="AE99" s="3"/>
      <c r="AF99" s="3"/>
      <c r="AG99" s="3"/>
      <c r="AH99" s="3"/>
      <c r="AI99" s="3"/>
      <c r="AJ99" s="3"/>
    </row>
    <row r="100" spans="2:36">
      <c r="B100" s="62" t="s">
        <v>220</v>
      </c>
      <c r="C100" s="63" t="s">
        <v>23</v>
      </c>
      <c r="D100" s="114" t="s">
        <v>2886</v>
      </c>
      <c r="E100" s="114" t="s">
        <v>2887</v>
      </c>
      <c r="F100" s="65" t="s">
        <v>2853</v>
      </c>
      <c r="G100" s="66">
        <v>3</v>
      </c>
      <c r="H100" s="67" t="s">
        <v>62</v>
      </c>
      <c r="I100" s="67">
        <v>40</v>
      </c>
      <c r="J100" s="230">
        <v>10</v>
      </c>
      <c r="K100" s="69">
        <v>4.0299999999999994</v>
      </c>
      <c r="L100" s="70">
        <v>84211</v>
      </c>
      <c r="M100" s="71">
        <v>8720604878561</v>
      </c>
      <c r="N100" s="240"/>
      <c r="O100" s="73">
        <f>N100*Таблица233334[[#This Row],[Цена за упаковку, €]]</f>
        <v>0</v>
      </c>
      <c r="P100" s="74" t="str">
        <f t="shared" si="1"/>
        <v>-</v>
      </c>
      <c r="Q100" s="75" t="str">
        <f>IF(N100/I100=0,"",IF(MOD(Таблица233334[[#This Row],[Заказ (упаковок)
↓]],Таблица233334[[#This Row],[Кратность заказа, упаковок]])&gt;0,"Ошибка!",""))</f>
        <v/>
      </c>
      <c r="R100" s="40"/>
      <c r="S100" s="3"/>
      <c r="T100" s="3"/>
      <c r="U100" s="3"/>
      <c r="V100" s="3"/>
      <c r="W100" s="3"/>
      <c r="X100" s="3"/>
      <c r="Y100" s="3"/>
      <c r="Z100" s="3"/>
      <c r="AA100" s="3"/>
      <c r="AB100" s="3"/>
      <c r="AC100" s="3"/>
      <c r="AD100" s="3"/>
      <c r="AE100" s="3"/>
      <c r="AF100" s="3"/>
      <c r="AG100" s="3"/>
      <c r="AH100" s="3"/>
      <c r="AI100" s="3"/>
      <c r="AJ100" s="3"/>
    </row>
    <row r="101" spans="2:36">
      <c r="B101" s="62" t="s">
        <v>221</v>
      </c>
      <c r="C101" s="63" t="s">
        <v>23</v>
      </c>
      <c r="D101" s="114" t="s">
        <v>2888</v>
      </c>
      <c r="E101" s="114" t="s">
        <v>222</v>
      </c>
      <c r="F101" s="65" t="s">
        <v>223</v>
      </c>
      <c r="G101" s="66">
        <v>3</v>
      </c>
      <c r="H101" s="67" t="s">
        <v>62</v>
      </c>
      <c r="I101" s="67">
        <v>40</v>
      </c>
      <c r="J101" s="230">
        <v>10</v>
      </c>
      <c r="K101" s="69">
        <v>4.8</v>
      </c>
      <c r="L101" s="70">
        <v>84205</v>
      </c>
      <c r="M101" s="71">
        <v>8719274543442</v>
      </c>
      <c r="N101" s="240"/>
      <c r="O101" s="73">
        <f>N101*Таблица233334[[#This Row],[Цена за упаковку, €]]</f>
        <v>0</v>
      </c>
      <c r="P101" s="74" t="str">
        <f t="shared" si="1"/>
        <v>-</v>
      </c>
      <c r="Q101" s="75" t="str">
        <f>IF(N101/I101=0,"",IF(MOD(Таблица233334[[#This Row],[Заказ (упаковок)
↓]],Таблица233334[[#This Row],[Кратность заказа, упаковок]])&gt;0,"Ошибка!",""))</f>
        <v/>
      </c>
      <c r="R101" s="40"/>
      <c r="S101" s="3"/>
      <c r="T101" s="3"/>
      <c r="U101" s="3"/>
      <c r="V101" s="3"/>
      <c r="W101" s="3"/>
      <c r="X101" s="3"/>
      <c r="Y101" s="3"/>
      <c r="Z101" s="3"/>
      <c r="AA101" s="3"/>
      <c r="AB101" s="3"/>
      <c r="AC101" s="3"/>
      <c r="AD101" s="3"/>
      <c r="AE101" s="3"/>
      <c r="AF101" s="3"/>
      <c r="AG101" s="3"/>
      <c r="AH101" s="3"/>
      <c r="AI101" s="3"/>
      <c r="AJ101" s="3"/>
    </row>
    <row r="102" spans="2:36">
      <c r="B102" s="62" t="s">
        <v>224</v>
      </c>
      <c r="C102" s="63" t="s">
        <v>23</v>
      </c>
      <c r="D102" s="114" t="s">
        <v>2888</v>
      </c>
      <c r="E102" s="114" t="s">
        <v>222</v>
      </c>
      <c r="F102" s="65" t="s">
        <v>163</v>
      </c>
      <c r="G102" s="66">
        <v>3</v>
      </c>
      <c r="H102" s="67" t="s">
        <v>62</v>
      </c>
      <c r="I102" s="67">
        <v>40</v>
      </c>
      <c r="J102" s="230">
        <v>10</v>
      </c>
      <c r="K102" s="69">
        <v>4.25</v>
      </c>
      <c r="L102" s="70">
        <v>84210</v>
      </c>
      <c r="M102" s="71">
        <v>8719474812140</v>
      </c>
      <c r="N102" s="240"/>
      <c r="O102" s="73">
        <f>N102*Таблица233334[[#This Row],[Цена за упаковку, €]]</f>
        <v>0</v>
      </c>
      <c r="P102" s="74" t="str">
        <f t="shared" si="1"/>
        <v>-</v>
      </c>
      <c r="Q102" s="75" t="str">
        <f>IF(N102/I102=0,"",IF(MOD(Таблица233334[[#This Row],[Заказ (упаковок)
↓]],Таблица233334[[#This Row],[Кратность заказа, упаковок]])&gt;0,"Ошибка!",""))</f>
        <v/>
      </c>
      <c r="R102" s="40"/>
      <c r="S102" s="3"/>
      <c r="T102" s="3"/>
      <c r="U102" s="3"/>
      <c r="V102" s="3"/>
      <c r="W102" s="3"/>
      <c r="X102" s="3"/>
      <c r="Y102" s="3"/>
      <c r="Z102" s="3"/>
      <c r="AA102" s="3"/>
      <c r="AB102" s="3"/>
      <c r="AC102" s="3"/>
      <c r="AD102" s="3"/>
      <c r="AE102" s="3"/>
      <c r="AF102" s="3"/>
      <c r="AG102" s="3"/>
      <c r="AH102" s="3"/>
      <c r="AI102" s="3"/>
      <c r="AJ102" s="3"/>
    </row>
    <row r="103" spans="2:36">
      <c r="B103" s="62" t="s">
        <v>225</v>
      </c>
      <c r="C103" s="63" t="s">
        <v>23</v>
      </c>
      <c r="D103" s="114" t="s">
        <v>2889</v>
      </c>
      <c r="E103" s="114" t="s">
        <v>2890</v>
      </c>
      <c r="F103" s="65" t="s">
        <v>227</v>
      </c>
      <c r="G103" s="66">
        <v>1</v>
      </c>
      <c r="H103" s="67" t="s">
        <v>123</v>
      </c>
      <c r="I103" s="67">
        <v>40</v>
      </c>
      <c r="J103" s="230">
        <v>10</v>
      </c>
      <c r="K103" s="69">
        <v>3.1599999999999997</v>
      </c>
      <c r="L103" s="70">
        <v>84380</v>
      </c>
      <c r="M103" s="71">
        <v>8719274543558</v>
      </c>
      <c r="N103" s="240"/>
      <c r="O103" s="73">
        <f>N103*Таблица233334[[#This Row],[Цена за упаковку, €]]</f>
        <v>0</v>
      </c>
      <c r="P103" s="74" t="str">
        <f t="shared" si="1"/>
        <v>-</v>
      </c>
      <c r="Q103" s="75" t="str">
        <f>IF(N103/I103=0,"",IF(MOD(Таблица233334[[#This Row],[Заказ (упаковок)
↓]],Таблица233334[[#This Row],[Кратность заказа, упаковок]])&gt;0,"Ошибка!",""))</f>
        <v/>
      </c>
      <c r="R103" s="40"/>
      <c r="S103" s="3"/>
      <c r="T103" s="3"/>
      <c r="U103" s="3"/>
      <c r="V103" s="3"/>
      <c r="W103" s="3"/>
      <c r="X103" s="3"/>
      <c r="Y103" s="3"/>
      <c r="Z103" s="3"/>
      <c r="AA103" s="3"/>
      <c r="AB103" s="3"/>
      <c r="AC103" s="3"/>
      <c r="AD103" s="3"/>
      <c r="AE103" s="3"/>
      <c r="AF103" s="3"/>
      <c r="AG103" s="3"/>
      <c r="AH103" s="3"/>
      <c r="AI103" s="3"/>
      <c r="AJ103" s="3"/>
    </row>
    <row r="104" spans="2:36">
      <c r="B104" s="62" t="s">
        <v>228</v>
      </c>
      <c r="C104" s="63" t="s">
        <v>23</v>
      </c>
      <c r="D104" s="114" t="s">
        <v>2889</v>
      </c>
      <c r="E104" s="114" t="s">
        <v>2890</v>
      </c>
      <c r="F104" s="65" t="s">
        <v>229</v>
      </c>
      <c r="G104" s="66">
        <v>1</v>
      </c>
      <c r="H104" s="67" t="s">
        <v>123</v>
      </c>
      <c r="I104" s="67">
        <v>40</v>
      </c>
      <c r="J104" s="230">
        <v>10</v>
      </c>
      <c r="K104" s="69">
        <v>3.73</v>
      </c>
      <c r="L104" s="70">
        <v>84385</v>
      </c>
      <c r="M104" s="71">
        <v>8719274543534</v>
      </c>
      <c r="N104" s="240"/>
      <c r="O104" s="73">
        <f>N104*Таблица233334[[#This Row],[Цена за упаковку, €]]</f>
        <v>0</v>
      </c>
      <c r="P104" s="74" t="str">
        <f t="shared" si="1"/>
        <v>-</v>
      </c>
      <c r="Q104" s="75" t="str">
        <f>IF(N104/I104=0,"",IF(MOD(Таблица233334[[#This Row],[Заказ (упаковок)
↓]],Таблица233334[[#This Row],[Кратность заказа, упаковок]])&gt;0,"Ошибка!",""))</f>
        <v/>
      </c>
      <c r="R104" s="40"/>
      <c r="S104" s="3"/>
      <c r="T104" s="3"/>
      <c r="U104" s="3"/>
      <c r="V104" s="3"/>
      <c r="W104" s="3"/>
      <c r="X104" s="3"/>
      <c r="Y104" s="3"/>
      <c r="Z104" s="3"/>
      <c r="AA104" s="3"/>
      <c r="AB104" s="3"/>
      <c r="AC104" s="3"/>
      <c r="AD104" s="3"/>
      <c r="AE104" s="3"/>
      <c r="AF104" s="3"/>
      <c r="AG104" s="3"/>
      <c r="AH104" s="3"/>
      <c r="AI104" s="3"/>
      <c r="AJ104" s="3"/>
    </row>
    <row r="105" spans="2:36">
      <c r="B105" s="62" t="s">
        <v>230</v>
      </c>
      <c r="C105" s="63" t="s">
        <v>23</v>
      </c>
      <c r="D105" s="114" t="s">
        <v>2889</v>
      </c>
      <c r="E105" s="114" t="s">
        <v>2890</v>
      </c>
      <c r="F105" s="65" t="s">
        <v>231</v>
      </c>
      <c r="G105" s="66">
        <v>1</v>
      </c>
      <c r="H105" s="67" t="s">
        <v>123</v>
      </c>
      <c r="I105" s="67">
        <v>40</v>
      </c>
      <c r="J105" s="230">
        <v>10</v>
      </c>
      <c r="K105" s="69">
        <v>3.73</v>
      </c>
      <c r="L105" s="70">
        <v>84390</v>
      </c>
      <c r="M105" s="71">
        <v>8719274543541</v>
      </c>
      <c r="N105" s="240"/>
      <c r="O105" s="73">
        <f>N105*Таблица233334[[#This Row],[Цена за упаковку, €]]</f>
        <v>0</v>
      </c>
      <c r="P105" s="74" t="str">
        <f t="shared" si="1"/>
        <v>-</v>
      </c>
      <c r="Q105" s="75" t="str">
        <f>IF(N105/I105=0,"",IF(MOD(Таблица233334[[#This Row],[Заказ (упаковок)
↓]],Таблица233334[[#This Row],[Кратность заказа, упаковок]])&gt;0,"Ошибка!",""))</f>
        <v/>
      </c>
      <c r="R105" s="40"/>
      <c r="S105" s="3"/>
      <c r="T105" s="3"/>
      <c r="U105" s="3"/>
      <c r="V105" s="3"/>
      <c r="W105" s="3"/>
      <c r="X105" s="3"/>
      <c r="Y105" s="3"/>
      <c r="Z105" s="3"/>
      <c r="AA105" s="3"/>
      <c r="AB105" s="3"/>
      <c r="AC105" s="3"/>
      <c r="AD105" s="3"/>
      <c r="AE105" s="3"/>
      <c r="AF105" s="3"/>
      <c r="AG105" s="3"/>
      <c r="AH105" s="3"/>
      <c r="AI105" s="3"/>
      <c r="AJ105" s="3"/>
    </row>
    <row r="106" spans="2:36">
      <c r="B106" s="62" t="s">
        <v>249</v>
      </c>
      <c r="C106" s="63" t="s">
        <v>23</v>
      </c>
      <c r="D106" s="114" t="s">
        <v>917</v>
      </c>
      <c r="E106" s="114" t="s">
        <v>250</v>
      </c>
      <c r="F106" s="65" t="s">
        <v>251</v>
      </c>
      <c r="G106" s="66">
        <v>10</v>
      </c>
      <c r="H106" s="67" t="s">
        <v>252</v>
      </c>
      <c r="I106" s="67">
        <v>40</v>
      </c>
      <c r="J106" s="230">
        <v>10</v>
      </c>
      <c r="K106" s="69">
        <v>4.0199999999999996</v>
      </c>
      <c r="L106" s="70">
        <v>84245</v>
      </c>
      <c r="M106" s="71">
        <v>8720143932434</v>
      </c>
      <c r="N106" s="240"/>
      <c r="O106" s="73">
        <f>N106*Таблица233334[[#This Row],[Цена за упаковку, €]]</f>
        <v>0</v>
      </c>
      <c r="P106" s="74" t="str">
        <f t="shared" si="1"/>
        <v>-</v>
      </c>
      <c r="Q106" s="75" t="str">
        <f>IF(N106/I106=0,"",IF(MOD(Таблица233334[[#This Row],[Заказ (упаковок)
↓]],Таблица233334[[#This Row],[Кратность заказа, упаковок]])&gt;0,"Ошибка!",""))</f>
        <v/>
      </c>
      <c r="R106" s="40"/>
      <c r="S106" s="3"/>
      <c r="T106" s="3"/>
      <c r="U106" s="3"/>
      <c r="V106" s="3"/>
      <c r="W106" s="3"/>
      <c r="X106" s="3"/>
      <c r="Y106" s="3"/>
      <c r="Z106" s="3"/>
      <c r="AA106" s="3"/>
      <c r="AB106" s="3"/>
      <c r="AC106" s="3"/>
      <c r="AD106" s="3"/>
      <c r="AE106" s="3"/>
      <c r="AF106" s="3"/>
      <c r="AG106" s="3"/>
      <c r="AH106" s="3"/>
      <c r="AI106" s="3"/>
      <c r="AJ106" s="3"/>
    </row>
    <row r="107" spans="2:36">
      <c r="B107" s="62" t="s">
        <v>253</v>
      </c>
      <c r="C107" s="63" t="s">
        <v>23</v>
      </c>
      <c r="D107" s="114" t="s">
        <v>917</v>
      </c>
      <c r="E107" s="114" t="s">
        <v>250</v>
      </c>
      <c r="F107" s="65" t="s">
        <v>254</v>
      </c>
      <c r="G107" s="66">
        <v>10</v>
      </c>
      <c r="H107" s="67" t="s">
        <v>252</v>
      </c>
      <c r="I107" s="67">
        <v>40</v>
      </c>
      <c r="J107" s="230">
        <v>10</v>
      </c>
      <c r="K107" s="69">
        <v>4.16</v>
      </c>
      <c r="L107" s="70">
        <v>84250</v>
      </c>
      <c r="M107" s="71">
        <v>8719274543039</v>
      </c>
      <c r="N107" s="240"/>
      <c r="O107" s="73">
        <f>N107*Таблица233334[[#This Row],[Цена за упаковку, €]]</f>
        <v>0</v>
      </c>
      <c r="P107" s="74" t="str">
        <f t="shared" si="1"/>
        <v>-</v>
      </c>
      <c r="Q107" s="75" t="str">
        <f>IF(N107/I107=0,"",IF(MOD(Таблица233334[[#This Row],[Заказ (упаковок)
↓]],Таблица233334[[#This Row],[Кратность заказа, упаковок]])&gt;0,"Ошибка!",""))</f>
        <v/>
      </c>
      <c r="R107" s="40"/>
      <c r="S107" s="3"/>
      <c r="T107" s="3"/>
      <c r="U107" s="3"/>
      <c r="V107" s="3"/>
      <c r="W107" s="3"/>
      <c r="X107" s="3"/>
      <c r="Y107" s="3"/>
      <c r="Z107" s="3"/>
      <c r="AA107" s="3"/>
      <c r="AB107" s="3"/>
      <c r="AC107" s="3"/>
      <c r="AD107" s="3"/>
      <c r="AE107" s="3"/>
      <c r="AF107" s="3"/>
      <c r="AG107" s="3"/>
      <c r="AH107" s="3"/>
      <c r="AI107" s="3"/>
      <c r="AJ107" s="3"/>
    </row>
    <row r="108" spans="2:36">
      <c r="B108" s="62" t="s">
        <v>236</v>
      </c>
      <c r="C108" s="63" t="s">
        <v>23</v>
      </c>
      <c r="D108" s="114" t="s">
        <v>912</v>
      </c>
      <c r="E108" s="114" t="s">
        <v>237</v>
      </c>
      <c r="F108" s="65" t="s">
        <v>2891</v>
      </c>
      <c r="G108" s="66">
        <v>10</v>
      </c>
      <c r="H108" s="67" t="s">
        <v>164</v>
      </c>
      <c r="I108" s="67">
        <v>40</v>
      </c>
      <c r="J108" s="230">
        <v>10</v>
      </c>
      <c r="K108" s="69">
        <v>4.0199999999999996</v>
      </c>
      <c r="L108" s="70">
        <v>84315</v>
      </c>
      <c r="M108" s="71">
        <v>8719274542995</v>
      </c>
      <c r="N108" s="240"/>
      <c r="O108" s="73">
        <f>N108*Таблица233334[[#This Row],[Цена за упаковку, €]]</f>
        <v>0</v>
      </c>
      <c r="P108" s="74" t="str">
        <f t="shared" si="1"/>
        <v>-</v>
      </c>
      <c r="Q108" s="75" t="str">
        <f>IF(N108/I108=0,"",IF(MOD(Таблица233334[[#This Row],[Заказ (упаковок)
↓]],Таблица233334[[#This Row],[Кратность заказа, упаковок]])&gt;0,"Ошибка!",""))</f>
        <v/>
      </c>
      <c r="R108" s="40"/>
      <c r="S108" s="3"/>
      <c r="T108" s="3"/>
      <c r="U108" s="3"/>
      <c r="V108" s="3"/>
      <c r="W108" s="3"/>
      <c r="X108" s="3"/>
      <c r="Y108" s="3"/>
      <c r="Z108" s="3"/>
      <c r="AA108" s="3"/>
      <c r="AB108" s="3"/>
      <c r="AC108" s="3"/>
      <c r="AD108" s="3"/>
      <c r="AE108" s="3"/>
      <c r="AF108" s="3"/>
      <c r="AG108" s="3"/>
      <c r="AH108" s="3"/>
      <c r="AI108" s="3"/>
      <c r="AJ108" s="3"/>
    </row>
    <row r="109" spans="2:36">
      <c r="B109" s="62" t="s">
        <v>255</v>
      </c>
      <c r="C109" s="63" t="s">
        <v>23</v>
      </c>
      <c r="D109" s="114" t="s">
        <v>917</v>
      </c>
      <c r="E109" s="114" t="s">
        <v>250</v>
      </c>
      <c r="F109" s="65" t="s">
        <v>256</v>
      </c>
      <c r="G109" s="66">
        <v>10</v>
      </c>
      <c r="H109" s="67" t="s">
        <v>252</v>
      </c>
      <c r="I109" s="67">
        <v>40</v>
      </c>
      <c r="J109" s="230">
        <v>10</v>
      </c>
      <c r="K109" s="69">
        <v>4.0199999999999996</v>
      </c>
      <c r="L109" s="70">
        <v>84255</v>
      </c>
      <c r="M109" s="71">
        <v>8719274543046</v>
      </c>
      <c r="N109" s="240"/>
      <c r="O109" s="73">
        <f>N109*Таблица233334[[#This Row],[Цена за упаковку, €]]</f>
        <v>0</v>
      </c>
      <c r="P109" s="74" t="str">
        <f t="shared" si="1"/>
        <v>-</v>
      </c>
      <c r="Q109" s="75" t="str">
        <f>IF(N109/I109=0,"",IF(MOD(Таблица233334[[#This Row],[Заказ (упаковок)
↓]],Таблица233334[[#This Row],[Кратность заказа, упаковок]])&gt;0,"Ошибка!",""))</f>
        <v/>
      </c>
      <c r="R109" s="40"/>
      <c r="S109" s="3"/>
      <c r="T109" s="3"/>
      <c r="U109" s="3"/>
      <c r="V109" s="3"/>
      <c r="W109" s="3"/>
      <c r="X109" s="3"/>
      <c r="Y109" s="3"/>
      <c r="Z109" s="3"/>
      <c r="AA109" s="3"/>
      <c r="AB109" s="3"/>
      <c r="AC109" s="3"/>
      <c r="AD109" s="3"/>
      <c r="AE109" s="3"/>
      <c r="AF109" s="3"/>
      <c r="AG109" s="3"/>
      <c r="AH109" s="3"/>
      <c r="AI109" s="3"/>
      <c r="AJ109" s="3"/>
    </row>
    <row r="110" spans="2:36">
      <c r="B110" s="62" t="s">
        <v>259</v>
      </c>
      <c r="C110" s="63" t="s">
        <v>23</v>
      </c>
      <c r="D110" s="114" t="s">
        <v>917</v>
      </c>
      <c r="E110" s="114" t="s">
        <v>250</v>
      </c>
      <c r="F110" s="65" t="s">
        <v>260</v>
      </c>
      <c r="G110" s="66">
        <v>20</v>
      </c>
      <c r="H110" s="67" t="s">
        <v>252</v>
      </c>
      <c r="I110" s="67">
        <v>40</v>
      </c>
      <c r="J110" s="230">
        <v>10</v>
      </c>
      <c r="K110" s="69">
        <v>4.7299999999999995</v>
      </c>
      <c r="L110" s="70">
        <v>84260</v>
      </c>
      <c r="M110" s="71">
        <v>8719274543053</v>
      </c>
      <c r="N110" s="240"/>
      <c r="O110" s="73">
        <f>N110*Таблица233334[[#This Row],[Цена за упаковку, €]]</f>
        <v>0</v>
      </c>
      <c r="P110" s="74" t="str">
        <f t="shared" si="1"/>
        <v>-</v>
      </c>
      <c r="Q110" s="75" t="str">
        <f>IF(N110/I110=0,"",IF(MOD(Таблица233334[[#This Row],[Заказ (упаковок)
↓]],Таблица233334[[#This Row],[Кратность заказа, упаковок]])&gt;0,"Ошибка!",""))</f>
        <v/>
      </c>
      <c r="R110" s="40"/>
      <c r="S110" s="3"/>
      <c r="T110" s="3"/>
      <c r="U110" s="3"/>
      <c r="V110" s="3"/>
      <c r="W110" s="3"/>
      <c r="X110" s="3"/>
      <c r="Y110" s="3"/>
      <c r="Z110" s="3"/>
      <c r="AA110" s="3"/>
      <c r="AB110" s="3"/>
      <c r="AC110" s="3"/>
      <c r="AD110" s="3"/>
      <c r="AE110" s="3"/>
      <c r="AF110" s="3"/>
      <c r="AG110" s="3"/>
      <c r="AH110" s="3"/>
      <c r="AI110" s="3"/>
      <c r="AJ110" s="3"/>
    </row>
    <row r="111" spans="2:36">
      <c r="B111" s="62" t="s">
        <v>261</v>
      </c>
      <c r="C111" s="63" t="s">
        <v>23</v>
      </c>
      <c r="D111" s="114" t="s">
        <v>917</v>
      </c>
      <c r="E111" s="114" t="s">
        <v>250</v>
      </c>
      <c r="F111" s="65" t="s">
        <v>262</v>
      </c>
      <c r="G111" s="66">
        <v>20</v>
      </c>
      <c r="H111" s="67" t="s">
        <v>252</v>
      </c>
      <c r="I111" s="67">
        <v>40</v>
      </c>
      <c r="J111" s="230">
        <v>10</v>
      </c>
      <c r="K111" s="69">
        <v>4.7299999999999995</v>
      </c>
      <c r="L111" s="70">
        <v>84265</v>
      </c>
      <c r="M111" s="71">
        <v>8719274543060</v>
      </c>
      <c r="N111" s="240"/>
      <c r="O111" s="73">
        <f>N111*Таблица233334[[#This Row],[Цена за упаковку, €]]</f>
        <v>0</v>
      </c>
      <c r="P111" s="74" t="str">
        <f t="shared" si="1"/>
        <v>-</v>
      </c>
      <c r="Q111" s="75" t="str">
        <f>IF(N111/I111=0,"",IF(MOD(Таблица233334[[#This Row],[Заказ (упаковок)
↓]],Таблица233334[[#This Row],[Кратность заказа, упаковок]])&gt;0,"Ошибка!",""))</f>
        <v/>
      </c>
      <c r="R111" s="40"/>
      <c r="S111" s="3"/>
      <c r="T111" s="3"/>
      <c r="U111" s="3"/>
      <c r="V111" s="3"/>
      <c r="W111" s="3"/>
      <c r="X111" s="3"/>
      <c r="Y111" s="3"/>
      <c r="Z111" s="3"/>
      <c r="AA111" s="3"/>
      <c r="AB111" s="3"/>
      <c r="AC111" s="3"/>
      <c r="AD111" s="3"/>
      <c r="AE111" s="3"/>
      <c r="AF111" s="3"/>
      <c r="AG111" s="3"/>
      <c r="AH111" s="3"/>
      <c r="AI111" s="3"/>
      <c r="AJ111" s="3"/>
    </row>
    <row r="112" spans="2:36">
      <c r="B112" s="62" t="s">
        <v>234</v>
      </c>
      <c r="C112" s="63" t="s">
        <v>23</v>
      </c>
      <c r="D112" s="114" t="s">
        <v>2892</v>
      </c>
      <c r="E112" s="114" t="s">
        <v>2893</v>
      </c>
      <c r="F112" s="65" t="s">
        <v>2894</v>
      </c>
      <c r="G112" s="66">
        <v>20</v>
      </c>
      <c r="H112" s="67" t="s">
        <v>59</v>
      </c>
      <c r="I112" s="67">
        <v>40</v>
      </c>
      <c r="J112" s="230">
        <v>10</v>
      </c>
      <c r="K112" s="69">
        <v>4.45</v>
      </c>
      <c r="L112" s="70">
        <v>84269</v>
      </c>
      <c r="M112" s="71">
        <v>8720604878554</v>
      </c>
      <c r="N112" s="240"/>
      <c r="O112" s="73">
        <f>N112*Таблица233334[[#This Row],[Цена за упаковку, €]]</f>
        <v>0</v>
      </c>
      <c r="P112" s="74" t="str">
        <f t="shared" si="1"/>
        <v>-</v>
      </c>
      <c r="Q112" s="75" t="str">
        <f>IF(N112/I112=0,"",IF(MOD(Таблица233334[[#This Row],[Заказ (упаковок)
↓]],Таблица233334[[#This Row],[Кратность заказа, упаковок]])&gt;0,"Ошибка!",""))</f>
        <v/>
      </c>
      <c r="R112" s="40"/>
      <c r="S112" s="3"/>
      <c r="T112" s="3"/>
      <c r="U112" s="3"/>
      <c r="V112" s="3"/>
      <c r="W112" s="3"/>
      <c r="X112" s="3"/>
      <c r="Y112" s="3"/>
      <c r="Z112" s="3"/>
      <c r="AA112" s="3"/>
      <c r="AB112" s="3"/>
      <c r="AC112" s="3"/>
      <c r="AD112" s="3"/>
      <c r="AE112" s="3"/>
      <c r="AF112" s="3"/>
      <c r="AG112" s="3"/>
      <c r="AH112" s="3"/>
      <c r="AI112" s="3"/>
      <c r="AJ112" s="3"/>
    </row>
    <row r="113" spans="2:36">
      <c r="B113" s="62" t="s">
        <v>263</v>
      </c>
      <c r="C113" s="63" t="s">
        <v>23</v>
      </c>
      <c r="D113" s="114" t="s">
        <v>917</v>
      </c>
      <c r="E113" s="114" t="s">
        <v>250</v>
      </c>
      <c r="F113" s="65" t="s">
        <v>264</v>
      </c>
      <c r="G113" s="66">
        <v>20</v>
      </c>
      <c r="H113" s="67" t="s">
        <v>59</v>
      </c>
      <c r="I113" s="67">
        <v>40</v>
      </c>
      <c r="J113" s="230">
        <v>10</v>
      </c>
      <c r="K113" s="69">
        <v>4.45</v>
      </c>
      <c r="L113" s="70">
        <v>84270</v>
      </c>
      <c r="M113" s="71">
        <v>8719274543077</v>
      </c>
      <c r="N113" s="240"/>
      <c r="O113" s="73">
        <f>N113*Таблица233334[[#This Row],[Цена за упаковку, €]]</f>
        <v>0</v>
      </c>
      <c r="P113" s="74" t="str">
        <f t="shared" si="1"/>
        <v>-</v>
      </c>
      <c r="Q113" s="75" t="str">
        <f>IF(N113/I113=0,"",IF(MOD(Таблица233334[[#This Row],[Заказ (упаковок)
↓]],Таблица233334[[#This Row],[Кратность заказа, упаковок]])&gt;0,"Ошибка!",""))</f>
        <v/>
      </c>
      <c r="R113" s="40"/>
      <c r="S113" s="3"/>
      <c r="T113" s="3"/>
      <c r="U113" s="3"/>
      <c r="V113" s="3"/>
      <c r="W113" s="3"/>
      <c r="X113" s="3"/>
      <c r="Y113" s="3"/>
      <c r="Z113" s="3"/>
      <c r="AA113" s="3"/>
      <c r="AB113" s="3"/>
      <c r="AC113" s="3"/>
      <c r="AD113" s="3"/>
      <c r="AE113" s="3"/>
      <c r="AF113" s="3"/>
      <c r="AG113" s="3"/>
      <c r="AH113" s="3"/>
      <c r="AI113" s="3"/>
      <c r="AJ113" s="3"/>
    </row>
    <row r="114" spans="2:36">
      <c r="B114" s="62" t="s">
        <v>238</v>
      </c>
      <c r="C114" s="63" t="s">
        <v>23</v>
      </c>
      <c r="D114" s="114" t="s">
        <v>912</v>
      </c>
      <c r="E114" s="114" t="s">
        <v>237</v>
      </c>
      <c r="F114" s="65" t="s">
        <v>239</v>
      </c>
      <c r="G114" s="66">
        <v>10</v>
      </c>
      <c r="H114" s="67" t="s">
        <v>164</v>
      </c>
      <c r="I114" s="67">
        <v>40</v>
      </c>
      <c r="J114" s="230">
        <v>10</v>
      </c>
      <c r="K114" s="69">
        <v>4.87</v>
      </c>
      <c r="L114" s="70">
        <v>84320</v>
      </c>
      <c r="M114" s="71">
        <v>8719274542971</v>
      </c>
      <c r="N114" s="240"/>
      <c r="O114" s="73">
        <f>N114*Таблица233334[[#This Row],[Цена за упаковку, €]]</f>
        <v>0</v>
      </c>
      <c r="P114" s="74" t="str">
        <f t="shared" si="1"/>
        <v>-</v>
      </c>
      <c r="Q114" s="75" t="str">
        <f>IF(N114/I114=0,"",IF(MOD(Таблица233334[[#This Row],[Заказ (упаковок)
↓]],Таблица233334[[#This Row],[Кратность заказа, упаковок]])&gt;0,"Ошибка!",""))</f>
        <v/>
      </c>
      <c r="R114" s="40"/>
      <c r="S114" s="3"/>
      <c r="T114" s="3"/>
      <c r="U114" s="3"/>
      <c r="V114" s="3"/>
      <c r="W114" s="3"/>
      <c r="X114" s="3"/>
      <c r="Y114" s="3"/>
      <c r="Z114" s="3"/>
      <c r="AA114" s="3"/>
      <c r="AB114" s="3"/>
      <c r="AC114" s="3"/>
      <c r="AD114" s="3"/>
      <c r="AE114" s="3"/>
      <c r="AF114" s="3"/>
      <c r="AG114" s="3"/>
      <c r="AH114" s="3"/>
      <c r="AI114" s="3"/>
      <c r="AJ114" s="3"/>
    </row>
    <row r="115" spans="2:36">
      <c r="B115" s="62" t="s">
        <v>240</v>
      </c>
      <c r="C115" s="63" t="s">
        <v>23</v>
      </c>
      <c r="D115" s="114" t="s">
        <v>912</v>
      </c>
      <c r="E115" s="114" t="s">
        <v>237</v>
      </c>
      <c r="F115" s="65" t="s">
        <v>241</v>
      </c>
      <c r="G115" s="66">
        <v>10</v>
      </c>
      <c r="H115" s="67" t="s">
        <v>164</v>
      </c>
      <c r="I115" s="67">
        <v>40</v>
      </c>
      <c r="J115" s="230">
        <v>10</v>
      </c>
      <c r="K115" s="69">
        <v>3.73</v>
      </c>
      <c r="L115" s="70">
        <v>84325</v>
      </c>
      <c r="M115" s="71">
        <v>8719274542988</v>
      </c>
      <c r="N115" s="240"/>
      <c r="O115" s="73">
        <f>N115*Таблица233334[[#This Row],[Цена за упаковку, €]]</f>
        <v>0</v>
      </c>
      <c r="P115" s="74" t="str">
        <f t="shared" si="1"/>
        <v>-</v>
      </c>
      <c r="Q115" s="75" t="str">
        <f>IF(N115/I115=0,"",IF(MOD(Таблица233334[[#This Row],[Заказ (упаковок)
↓]],Таблица233334[[#This Row],[Кратность заказа, упаковок]])&gt;0,"Ошибка!",""))</f>
        <v/>
      </c>
      <c r="R115" s="40"/>
      <c r="S115" s="3"/>
      <c r="T115" s="3"/>
      <c r="U115" s="3"/>
      <c r="V115" s="3"/>
      <c r="W115" s="3"/>
      <c r="X115" s="3"/>
      <c r="Y115" s="3"/>
      <c r="Z115" s="3"/>
      <c r="AA115" s="3"/>
      <c r="AB115" s="3"/>
      <c r="AC115" s="3"/>
      <c r="AD115" s="3"/>
      <c r="AE115" s="3"/>
      <c r="AF115" s="3"/>
      <c r="AG115" s="3"/>
      <c r="AH115" s="3"/>
      <c r="AI115" s="3"/>
      <c r="AJ115" s="3"/>
    </row>
    <row r="116" spans="2:36">
      <c r="B116" s="62" t="s">
        <v>242</v>
      </c>
      <c r="C116" s="63" t="s">
        <v>23</v>
      </c>
      <c r="D116" s="114" t="s">
        <v>912</v>
      </c>
      <c r="E116" s="114" t="s">
        <v>237</v>
      </c>
      <c r="F116" s="65" t="s">
        <v>2865</v>
      </c>
      <c r="G116" s="66">
        <v>10</v>
      </c>
      <c r="H116" s="67" t="s">
        <v>164</v>
      </c>
      <c r="I116" s="67">
        <v>40</v>
      </c>
      <c r="J116" s="230">
        <v>10</v>
      </c>
      <c r="K116" s="69">
        <v>4.0199999999999996</v>
      </c>
      <c r="L116" s="70">
        <v>84345</v>
      </c>
      <c r="M116" s="71">
        <v>8719274543022</v>
      </c>
      <c r="N116" s="240"/>
      <c r="O116" s="73">
        <f>N116*Таблица233334[[#This Row],[Цена за упаковку, €]]</f>
        <v>0</v>
      </c>
      <c r="P116" s="74" t="str">
        <f t="shared" si="1"/>
        <v>-</v>
      </c>
      <c r="Q116" s="75" t="str">
        <f>IF(N116/I116=0,"",IF(MOD(Таблица233334[[#This Row],[Заказ (упаковок)
↓]],Таблица233334[[#This Row],[Кратность заказа, упаковок]])&gt;0,"Ошибка!",""))</f>
        <v/>
      </c>
      <c r="R116" s="40"/>
      <c r="S116" s="3"/>
      <c r="T116" s="3"/>
      <c r="U116" s="3"/>
      <c r="V116" s="3"/>
      <c r="W116" s="3"/>
      <c r="X116" s="3"/>
      <c r="Y116" s="3"/>
      <c r="Z116" s="3"/>
      <c r="AA116" s="3"/>
      <c r="AB116" s="3"/>
      <c r="AC116" s="3"/>
      <c r="AD116" s="3"/>
      <c r="AE116" s="3"/>
      <c r="AF116" s="3"/>
      <c r="AG116" s="3"/>
      <c r="AH116" s="3"/>
      <c r="AI116" s="3"/>
      <c r="AJ116" s="3"/>
    </row>
    <row r="117" spans="2:36">
      <c r="B117" s="62" t="s">
        <v>257</v>
      </c>
      <c r="C117" s="63" t="s">
        <v>23</v>
      </c>
      <c r="D117" s="114" t="s">
        <v>917</v>
      </c>
      <c r="E117" s="114" t="s">
        <v>250</v>
      </c>
      <c r="F117" s="65" t="s">
        <v>2865</v>
      </c>
      <c r="G117" s="66">
        <v>20</v>
      </c>
      <c r="H117" s="67" t="s">
        <v>59</v>
      </c>
      <c r="I117" s="67">
        <v>40</v>
      </c>
      <c r="J117" s="230">
        <v>10</v>
      </c>
      <c r="K117" s="69">
        <v>4.16</v>
      </c>
      <c r="L117" s="70">
        <v>84310</v>
      </c>
      <c r="M117" s="71">
        <v>8719274543107</v>
      </c>
      <c r="N117" s="240"/>
      <c r="O117" s="73">
        <f>N117*Таблица233334[[#This Row],[Цена за упаковку, €]]</f>
        <v>0</v>
      </c>
      <c r="P117" s="74" t="str">
        <f t="shared" si="1"/>
        <v>-</v>
      </c>
      <c r="Q117" s="75" t="str">
        <f>IF(N117/I117=0,"",IF(MOD(Таблица233334[[#This Row],[Заказ (упаковок)
↓]],Таблица233334[[#This Row],[Кратность заказа, упаковок]])&gt;0,"Ошибка!",""))</f>
        <v/>
      </c>
      <c r="R117" s="40"/>
      <c r="S117" s="3"/>
      <c r="T117" s="3"/>
      <c r="U117" s="3"/>
      <c r="V117" s="3"/>
      <c r="W117" s="3"/>
      <c r="X117" s="3"/>
      <c r="Y117" s="3"/>
      <c r="Z117" s="3"/>
      <c r="AA117" s="3"/>
      <c r="AB117" s="3"/>
      <c r="AC117" s="3"/>
      <c r="AD117" s="3"/>
      <c r="AE117" s="3"/>
      <c r="AF117" s="3"/>
      <c r="AG117" s="3"/>
      <c r="AH117" s="3"/>
      <c r="AI117" s="3"/>
      <c r="AJ117" s="3"/>
    </row>
    <row r="118" spans="2:36">
      <c r="B118" s="62" t="s">
        <v>265</v>
      </c>
      <c r="C118" s="63" t="s">
        <v>23</v>
      </c>
      <c r="D118" s="114" t="s">
        <v>912</v>
      </c>
      <c r="E118" s="114" t="s">
        <v>237</v>
      </c>
      <c r="F118" s="65" t="s">
        <v>266</v>
      </c>
      <c r="G118" s="66">
        <v>10</v>
      </c>
      <c r="H118" s="67" t="s">
        <v>252</v>
      </c>
      <c r="I118" s="67">
        <v>40</v>
      </c>
      <c r="J118" s="230">
        <v>10</v>
      </c>
      <c r="K118" s="69">
        <v>4.45</v>
      </c>
      <c r="L118" s="70">
        <v>84275</v>
      </c>
      <c r="M118" s="71">
        <v>8719474812102</v>
      </c>
      <c r="N118" s="240"/>
      <c r="O118" s="73">
        <f>N118*Таблица233334[[#This Row],[Цена за упаковку, €]]</f>
        <v>0</v>
      </c>
      <c r="P118" s="74" t="str">
        <f t="shared" si="1"/>
        <v>-</v>
      </c>
      <c r="Q118" s="75" t="str">
        <f>IF(N118/I118=0,"",IF(MOD(Таблица233334[[#This Row],[Заказ (упаковок)
↓]],Таблица233334[[#This Row],[Кратность заказа, упаковок]])&gt;0,"Ошибка!",""))</f>
        <v/>
      </c>
      <c r="R118" s="40"/>
      <c r="S118" s="3"/>
      <c r="T118" s="3"/>
      <c r="U118" s="3"/>
      <c r="V118" s="3"/>
      <c r="W118" s="3"/>
      <c r="X118" s="3"/>
      <c r="Y118" s="3"/>
      <c r="Z118" s="3"/>
      <c r="AA118" s="3"/>
      <c r="AB118" s="3"/>
      <c r="AC118" s="3"/>
      <c r="AD118" s="3"/>
      <c r="AE118" s="3"/>
      <c r="AF118" s="3"/>
      <c r="AG118" s="3"/>
      <c r="AH118" s="3"/>
      <c r="AI118" s="3"/>
      <c r="AJ118" s="3"/>
    </row>
    <row r="119" spans="2:36">
      <c r="B119" s="62" t="s">
        <v>243</v>
      </c>
      <c r="C119" s="63" t="s">
        <v>23</v>
      </c>
      <c r="D119" s="114" t="s">
        <v>912</v>
      </c>
      <c r="E119" s="114" t="s">
        <v>237</v>
      </c>
      <c r="F119" s="65" t="s">
        <v>244</v>
      </c>
      <c r="G119" s="66">
        <v>10</v>
      </c>
      <c r="H119" s="67" t="s">
        <v>164</v>
      </c>
      <c r="I119" s="67">
        <v>40</v>
      </c>
      <c r="J119" s="230">
        <v>10</v>
      </c>
      <c r="K119" s="69">
        <v>3.88</v>
      </c>
      <c r="L119" s="70">
        <v>84330</v>
      </c>
      <c r="M119" s="71">
        <v>8719274543008</v>
      </c>
      <c r="N119" s="240"/>
      <c r="O119" s="73">
        <f>N119*Таблица233334[[#This Row],[Цена за упаковку, €]]</f>
        <v>0</v>
      </c>
      <c r="P119" s="74" t="str">
        <f t="shared" si="1"/>
        <v>-</v>
      </c>
      <c r="Q119" s="75" t="str">
        <f>IF(N119/I119=0,"",IF(MOD(Таблица233334[[#This Row],[Заказ (упаковок)
↓]],Таблица233334[[#This Row],[Кратность заказа, упаковок]])&gt;0,"Ошибка!",""))</f>
        <v/>
      </c>
      <c r="R119" s="40"/>
      <c r="S119" s="3"/>
      <c r="T119" s="3"/>
      <c r="U119" s="3"/>
      <c r="V119" s="3"/>
      <c r="W119" s="3"/>
      <c r="X119" s="3"/>
      <c r="Y119" s="3"/>
      <c r="Z119" s="3"/>
      <c r="AA119" s="3"/>
      <c r="AB119" s="3"/>
      <c r="AC119" s="3"/>
      <c r="AD119" s="3"/>
      <c r="AE119" s="3"/>
      <c r="AF119" s="3"/>
      <c r="AG119" s="3"/>
      <c r="AH119" s="3"/>
      <c r="AI119" s="3"/>
      <c r="AJ119" s="3"/>
    </row>
    <row r="120" spans="2:36">
      <c r="B120" s="62" t="s">
        <v>267</v>
      </c>
      <c r="C120" s="63" t="s">
        <v>23</v>
      </c>
      <c r="D120" s="114" t="s">
        <v>917</v>
      </c>
      <c r="E120" s="114" t="s">
        <v>250</v>
      </c>
      <c r="F120" s="65" t="s">
        <v>268</v>
      </c>
      <c r="G120" s="66">
        <v>10</v>
      </c>
      <c r="H120" s="67" t="s">
        <v>252</v>
      </c>
      <c r="I120" s="67">
        <v>40</v>
      </c>
      <c r="J120" s="230">
        <v>10</v>
      </c>
      <c r="K120" s="69">
        <v>4.0199999999999996</v>
      </c>
      <c r="L120" s="70">
        <v>84280</v>
      </c>
      <c r="M120" s="71">
        <v>8719274543084</v>
      </c>
      <c r="N120" s="240"/>
      <c r="O120" s="73">
        <f>N120*Таблица233334[[#This Row],[Цена за упаковку, €]]</f>
        <v>0</v>
      </c>
      <c r="P120" s="74" t="str">
        <f t="shared" si="1"/>
        <v>-</v>
      </c>
      <c r="Q120" s="75" t="str">
        <f>IF(N120/I120=0,"",IF(MOD(Таблица233334[[#This Row],[Заказ (упаковок)
↓]],Таблица233334[[#This Row],[Кратность заказа, упаковок]])&gt;0,"Ошибка!",""))</f>
        <v/>
      </c>
      <c r="R120" s="40"/>
      <c r="S120" s="3"/>
      <c r="T120" s="3"/>
      <c r="U120" s="3"/>
      <c r="V120" s="3"/>
      <c r="W120" s="3"/>
      <c r="X120" s="3"/>
      <c r="Y120" s="3"/>
      <c r="Z120" s="3"/>
      <c r="AA120" s="3"/>
      <c r="AB120" s="3"/>
      <c r="AC120" s="3"/>
      <c r="AD120" s="3"/>
      <c r="AE120" s="3"/>
      <c r="AF120" s="3"/>
      <c r="AG120" s="3"/>
      <c r="AH120" s="3"/>
      <c r="AI120" s="3"/>
      <c r="AJ120" s="3"/>
    </row>
    <row r="121" spans="2:36">
      <c r="B121" s="62" t="s">
        <v>245</v>
      </c>
      <c r="C121" s="63" t="s">
        <v>23</v>
      </c>
      <c r="D121" s="114" t="s">
        <v>912</v>
      </c>
      <c r="E121" s="114" t="s">
        <v>237</v>
      </c>
      <c r="F121" s="65" t="s">
        <v>246</v>
      </c>
      <c r="G121" s="66">
        <v>10</v>
      </c>
      <c r="H121" s="67" t="s">
        <v>164</v>
      </c>
      <c r="I121" s="67">
        <v>40</v>
      </c>
      <c r="J121" s="230">
        <v>10</v>
      </c>
      <c r="K121" s="69">
        <v>4.16</v>
      </c>
      <c r="L121" s="70">
        <v>84335</v>
      </c>
      <c r="M121" s="71">
        <v>8719274543015</v>
      </c>
      <c r="N121" s="240"/>
      <c r="O121" s="73">
        <f>N121*Таблица233334[[#This Row],[Цена за упаковку, €]]</f>
        <v>0</v>
      </c>
      <c r="P121" s="74" t="str">
        <f t="shared" si="1"/>
        <v>-</v>
      </c>
      <c r="Q121" s="75" t="str">
        <f>IF(N121/I121=0,"",IF(MOD(Таблица233334[[#This Row],[Заказ (упаковок)
↓]],Таблица233334[[#This Row],[Кратность заказа, упаковок]])&gt;0,"Ошибка!",""))</f>
        <v/>
      </c>
      <c r="R121" s="40"/>
      <c r="S121" s="3"/>
      <c r="T121" s="3"/>
      <c r="U121" s="3"/>
      <c r="V121" s="3"/>
      <c r="W121" s="3"/>
      <c r="X121" s="3"/>
      <c r="Y121" s="3"/>
      <c r="Z121" s="3"/>
      <c r="AA121" s="3"/>
      <c r="AB121" s="3"/>
      <c r="AC121" s="3"/>
      <c r="AD121" s="3"/>
      <c r="AE121" s="3"/>
      <c r="AF121" s="3"/>
      <c r="AG121" s="3"/>
      <c r="AH121" s="3"/>
      <c r="AI121" s="3"/>
      <c r="AJ121" s="3"/>
    </row>
    <row r="122" spans="2:36">
      <c r="B122" s="62" t="s">
        <v>269</v>
      </c>
      <c r="C122" s="63" t="s">
        <v>23</v>
      </c>
      <c r="D122" s="114" t="s">
        <v>917</v>
      </c>
      <c r="E122" s="114" t="s">
        <v>250</v>
      </c>
      <c r="F122" s="65" t="s">
        <v>270</v>
      </c>
      <c r="G122" s="66">
        <v>20</v>
      </c>
      <c r="H122" s="67" t="s">
        <v>252</v>
      </c>
      <c r="I122" s="67">
        <v>40</v>
      </c>
      <c r="J122" s="230">
        <v>10</v>
      </c>
      <c r="K122" s="69">
        <v>3.36</v>
      </c>
      <c r="L122" s="70">
        <v>84285</v>
      </c>
      <c r="M122" s="71">
        <v>8719274543091</v>
      </c>
      <c r="N122" s="240"/>
      <c r="O122" s="73">
        <f>N122*Таблица233334[[#This Row],[Цена за упаковку, €]]</f>
        <v>0</v>
      </c>
      <c r="P122" s="74" t="str">
        <f t="shared" si="1"/>
        <v>-</v>
      </c>
      <c r="Q122" s="75" t="str">
        <f>IF(N122/I122=0,"",IF(MOD(Таблица233334[[#This Row],[Заказ (упаковок)
↓]],Таблица233334[[#This Row],[Кратность заказа, упаковок]])&gt;0,"Ошибка!",""))</f>
        <v/>
      </c>
      <c r="R122" s="40"/>
      <c r="S122" s="3"/>
      <c r="T122" s="3"/>
      <c r="U122" s="3"/>
      <c r="V122" s="3"/>
      <c r="W122" s="3"/>
      <c r="X122" s="3"/>
      <c r="Y122" s="3"/>
      <c r="Z122" s="3"/>
      <c r="AA122" s="3"/>
      <c r="AB122" s="3"/>
      <c r="AC122" s="3"/>
      <c r="AD122" s="3"/>
      <c r="AE122" s="3"/>
      <c r="AF122" s="3"/>
      <c r="AG122" s="3"/>
      <c r="AH122" s="3"/>
      <c r="AI122" s="3"/>
      <c r="AJ122" s="3"/>
    </row>
    <row r="123" spans="2:36">
      <c r="B123" s="62" t="s">
        <v>271</v>
      </c>
      <c r="C123" s="63" t="s">
        <v>23</v>
      </c>
      <c r="D123" s="114" t="s">
        <v>917</v>
      </c>
      <c r="E123" s="114" t="s">
        <v>250</v>
      </c>
      <c r="F123" s="65" t="s">
        <v>272</v>
      </c>
      <c r="G123" s="66">
        <v>10</v>
      </c>
      <c r="H123" s="67" t="s">
        <v>164</v>
      </c>
      <c r="I123" s="67">
        <v>40</v>
      </c>
      <c r="J123" s="230">
        <v>10</v>
      </c>
      <c r="K123" s="69">
        <v>3.59</v>
      </c>
      <c r="L123" s="70">
        <v>84290</v>
      </c>
      <c r="M123" s="71">
        <v>8719274543114</v>
      </c>
      <c r="N123" s="240"/>
      <c r="O123" s="73">
        <f>N123*Таблица233334[[#This Row],[Цена за упаковку, €]]</f>
        <v>0</v>
      </c>
      <c r="P123" s="74" t="str">
        <f t="shared" si="1"/>
        <v>-</v>
      </c>
      <c r="Q123" s="75" t="str">
        <f>IF(N123/I123=0,"",IF(MOD(Таблица233334[[#This Row],[Заказ (упаковок)
↓]],Таблица233334[[#This Row],[Кратность заказа, упаковок]])&gt;0,"Ошибка!",""))</f>
        <v/>
      </c>
      <c r="R123" s="40"/>
      <c r="S123" s="3"/>
      <c r="T123" s="3"/>
      <c r="U123" s="3"/>
      <c r="V123" s="3"/>
      <c r="W123" s="3"/>
      <c r="X123" s="3"/>
      <c r="Y123" s="3"/>
      <c r="Z123" s="3"/>
      <c r="AA123" s="3"/>
      <c r="AB123" s="3"/>
      <c r="AC123" s="3"/>
      <c r="AD123" s="3"/>
      <c r="AE123" s="3"/>
      <c r="AF123" s="3"/>
      <c r="AG123" s="3"/>
      <c r="AH123" s="3"/>
      <c r="AI123" s="3"/>
      <c r="AJ123" s="3"/>
    </row>
    <row r="124" spans="2:36">
      <c r="B124" s="62" t="s">
        <v>273</v>
      </c>
      <c r="C124" s="63" t="s">
        <v>23</v>
      </c>
      <c r="D124" s="114" t="s">
        <v>917</v>
      </c>
      <c r="E124" s="114" t="s">
        <v>250</v>
      </c>
      <c r="F124" s="65" t="s">
        <v>274</v>
      </c>
      <c r="G124" s="66">
        <v>15</v>
      </c>
      <c r="H124" s="67" t="s">
        <v>59</v>
      </c>
      <c r="I124" s="67">
        <v>40</v>
      </c>
      <c r="J124" s="230">
        <v>10</v>
      </c>
      <c r="K124" s="69">
        <v>4.59</v>
      </c>
      <c r="L124" s="70">
        <v>84300</v>
      </c>
      <c r="M124" s="71">
        <v>8719274543121</v>
      </c>
      <c r="N124" s="240"/>
      <c r="O124" s="73">
        <f>N124*Таблица233334[[#This Row],[Цена за упаковку, €]]</f>
        <v>0</v>
      </c>
      <c r="P124" s="74" t="str">
        <f t="shared" si="1"/>
        <v>-</v>
      </c>
      <c r="Q124" s="75" t="str">
        <f>IF(N124/I124=0,"",IF(MOD(Таблица233334[[#This Row],[Заказ (упаковок)
↓]],Таблица233334[[#This Row],[Кратность заказа, упаковок]])&gt;0,"Ошибка!",""))</f>
        <v/>
      </c>
      <c r="R124" s="40"/>
      <c r="S124" s="3"/>
      <c r="T124" s="3"/>
      <c r="U124" s="3"/>
      <c r="V124" s="3"/>
      <c r="W124" s="3"/>
      <c r="X124" s="3"/>
      <c r="Y124" s="3"/>
      <c r="Z124" s="3"/>
      <c r="AA124" s="3"/>
      <c r="AB124" s="3"/>
      <c r="AC124" s="3"/>
      <c r="AD124" s="3"/>
      <c r="AE124" s="3"/>
      <c r="AF124" s="3"/>
      <c r="AG124" s="3"/>
      <c r="AH124" s="3"/>
      <c r="AI124" s="3"/>
      <c r="AJ124" s="3"/>
    </row>
    <row r="125" spans="2:36">
      <c r="B125" s="62" t="s">
        <v>275</v>
      </c>
      <c r="C125" s="63" t="s">
        <v>23</v>
      </c>
      <c r="D125" s="114" t="s">
        <v>917</v>
      </c>
      <c r="E125" s="114" t="s">
        <v>250</v>
      </c>
      <c r="F125" s="65" t="s">
        <v>276</v>
      </c>
      <c r="G125" s="66">
        <v>10</v>
      </c>
      <c r="H125" s="67" t="s">
        <v>252</v>
      </c>
      <c r="I125" s="67">
        <v>40</v>
      </c>
      <c r="J125" s="230">
        <v>10</v>
      </c>
      <c r="K125" s="69">
        <v>3.88</v>
      </c>
      <c r="L125" s="70">
        <v>84305</v>
      </c>
      <c r="M125" s="71">
        <v>8719474818722</v>
      </c>
      <c r="N125" s="240"/>
      <c r="O125" s="73">
        <f>N125*Таблица233334[[#This Row],[Цена за упаковку, €]]</f>
        <v>0</v>
      </c>
      <c r="P125" s="74" t="str">
        <f t="shared" si="1"/>
        <v>-</v>
      </c>
      <c r="Q125" s="75" t="str">
        <f>IF(N125/I125=0,"",IF(MOD(Таблица233334[[#This Row],[Заказ (упаковок)
↓]],Таблица233334[[#This Row],[Кратность заказа, упаковок]])&gt;0,"Ошибка!",""))</f>
        <v/>
      </c>
      <c r="R125" s="40"/>
      <c r="S125" s="3"/>
      <c r="T125" s="3"/>
      <c r="U125" s="3"/>
      <c r="V125" s="3"/>
      <c r="W125" s="3"/>
      <c r="X125" s="3"/>
      <c r="Y125" s="3"/>
      <c r="Z125" s="3"/>
      <c r="AA125" s="3"/>
      <c r="AB125" s="3"/>
      <c r="AC125" s="3"/>
      <c r="AD125" s="3"/>
      <c r="AE125" s="3"/>
      <c r="AF125" s="3"/>
      <c r="AG125" s="3"/>
      <c r="AH125" s="3"/>
      <c r="AI125" s="3"/>
      <c r="AJ125" s="3"/>
    </row>
    <row r="126" spans="2:36">
      <c r="B126" s="62" t="s">
        <v>277</v>
      </c>
      <c r="C126" s="63" t="s">
        <v>23</v>
      </c>
      <c r="D126" s="114" t="s">
        <v>2892</v>
      </c>
      <c r="E126" s="114" t="s">
        <v>2893</v>
      </c>
      <c r="F126" s="65" t="s">
        <v>1578</v>
      </c>
      <c r="G126" s="66">
        <v>10</v>
      </c>
      <c r="H126" s="67" t="s">
        <v>252</v>
      </c>
      <c r="I126" s="67">
        <v>40</v>
      </c>
      <c r="J126" s="230">
        <v>10</v>
      </c>
      <c r="K126" s="69">
        <v>3.88</v>
      </c>
      <c r="L126" s="70">
        <v>84295</v>
      </c>
      <c r="M126" s="71">
        <v>8719474812096</v>
      </c>
      <c r="N126" s="240"/>
      <c r="O126" s="73">
        <f>N126*Таблица233334[[#This Row],[Цена за упаковку, €]]</f>
        <v>0</v>
      </c>
      <c r="P126" s="74" t="str">
        <f t="shared" si="1"/>
        <v>-</v>
      </c>
      <c r="Q126" s="75" t="str">
        <f>IF(N126/I126=0,"",IF(MOD(Таблица233334[[#This Row],[Заказ (упаковок)
↓]],Таблица233334[[#This Row],[Кратность заказа, упаковок]])&gt;0,"Ошибка!",""))</f>
        <v/>
      </c>
      <c r="R126" s="40"/>
      <c r="S126" s="3"/>
      <c r="T126" s="3"/>
      <c r="U126" s="3"/>
      <c r="V126" s="3"/>
      <c r="W126" s="3"/>
      <c r="X126" s="3"/>
      <c r="Y126" s="3"/>
      <c r="Z126" s="3"/>
      <c r="AA126" s="3"/>
      <c r="AB126" s="3"/>
      <c r="AC126" s="3"/>
      <c r="AD126" s="3"/>
      <c r="AE126" s="3"/>
      <c r="AF126" s="3"/>
      <c r="AG126" s="3"/>
      <c r="AH126" s="3"/>
      <c r="AI126" s="3"/>
      <c r="AJ126" s="3"/>
    </row>
    <row r="127" spans="2:36">
      <c r="B127" s="62" t="s">
        <v>247</v>
      </c>
      <c r="C127" s="63" t="s">
        <v>23</v>
      </c>
      <c r="D127" s="114" t="s">
        <v>912</v>
      </c>
      <c r="E127" s="114" t="s">
        <v>237</v>
      </c>
      <c r="F127" s="65" t="s">
        <v>248</v>
      </c>
      <c r="G127" s="66">
        <v>10</v>
      </c>
      <c r="H127" s="67" t="s">
        <v>164</v>
      </c>
      <c r="I127" s="67">
        <v>40</v>
      </c>
      <c r="J127" s="230">
        <v>10</v>
      </c>
      <c r="K127" s="69">
        <v>4.16</v>
      </c>
      <c r="L127" s="70">
        <v>84340</v>
      </c>
      <c r="M127" s="71">
        <v>8719497266623</v>
      </c>
      <c r="N127" s="240"/>
      <c r="O127" s="73">
        <f>N127*Таблица233334[[#This Row],[Цена за упаковку, €]]</f>
        <v>0</v>
      </c>
      <c r="P127" s="74" t="str">
        <f t="shared" si="1"/>
        <v>-</v>
      </c>
      <c r="Q127" s="75" t="str">
        <f>IF(N127/I127=0,"",IF(MOD(Таблица233334[[#This Row],[Заказ (упаковок)
↓]],Таблица233334[[#This Row],[Кратность заказа, упаковок]])&gt;0,"Ошибка!",""))</f>
        <v/>
      </c>
      <c r="R127" s="40"/>
      <c r="S127" s="3"/>
      <c r="T127" s="3"/>
      <c r="U127" s="3"/>
      <c r="V127" s="3"/>
      <c r="W127" s="3"/>
      <c r="X127" s="3"/>
      <c r="Y127" s="3"/>
      <c r="Z127" s="3"/>
      <c r="AA127" s="3"/>
      <c r="AB127" s="3"/>
      <c r="AC127" s="3"/>
      <c r="AD127" s="3"/>
      <c r="AE127" s="3"/>
      <c r="AF127" s="3"/>
      <c r="AG127" s="3"/>
      <c r="AH127" s="3"/>
      <c r="AI127" s="3"/>
      <c r="AJ127" s="3"/>
    </row>
    <row r="128" spans="2:36">
      <c r="B128" s="62" t="s">
        <v>278</v>
      </c>
      <c r="C128" s="63" t="s">
        <v>23</v>
      </c>
      <c r="D128" s="114" t="s">
        <v>917</v>
      </c>
      <c r="E128" s="114" t="s">
        <v>250</v>
      </c>
      <c r="F128" s="65" t="s">
        <v>2895</v>
      </c>
      <c r="G128" s="66">
        <v>15</v>
      </c>
      <c r="H128" s="67" t="s">
        <v>59</v>
      </c>
      <c r="I128" s="67">
        <v>40</v>
      </c>
      <c r="J128" s="230">
        <v>10</v>
      </c>
      <c r="K128" s="69">
        <v>3.5199999999999996</v>
      </c>
      <c r="L128" s="70">
        <v>84307</v>
      </c>
      <c r="M128" s="71">
        <v>8718036506107</v>
      </c>
      <c r="N128" s="240"/>
      <c r="O128" s="73">
        <f>N128*Таблица233334[[#This Row],[Цена за упаковку, €]]</f>
        <v>0</v>
      </c>
      <c r="P128" s="74" t="str">
        <f t="shared" si="1"/>
        <v>-</v>
      </c>
      <c r="Q128" s="75" t="str">
        <f>IF(N128/I128=0,"",IF(MOD(Таблица233334[[#This Row],[Заказ (упаковок)
↓]],Таблица233334[[#This Row],[Кратность заказа, упаковок]])&gt;0,"Ошибка!",""))</f>
        <v/>
      </c>
      <c r="R128" s="40"/>
      <c r="S128" s="3"/>
      <c r="T128" s="3"/>
      <c r="U128" s="3"/>
      <c r="V128" s="3"/>
      <c r="W128" s="3"/>
      <c r="X128" s="3"/>
      <c r="Y128" s="3"/>
      <c r="Z128" s="3"/>
      <c r="AA128" s="3"/>
      <c r="AB128" s="3"/>
      <c r="AC128" s="3"/>
      <c r="AD128" s="3"/>
      <c r="AE128" s="3"/>
      <c r="AF128" s="3"/>
      <c r="AG128" s="3"/>
      <c r="AH128" s="3"/>
      <c r="AI128" s="3"/>
      <c r="AJ128" s="3"/>
    </row>
    <row r="129" spans="1:36">
      <c r="B129" s="62" t="s">
        <v>279</v>
      </c>
      <c r="C129" s="63" t="s">
        <v>23</v>
      </c>
      <c r="D129" s="114" t="s">
        <v>2896</v>
      </c>
      <c r="E129" s="114" t="s">
        <v>1593</v>
      </c>
      <c r="F129" s="65" t="s">
        <v>2853</v>
      </c>
      <c r="G129" s="66">
        <v>1</v>
      </c>
      <c r="H129" s="67" t="s">
        <v>282</v>
      </c>
      <c r="I129" s="67">
        <v>40</v>
      </c>
      <c r="J129" s="230">
        <v>10</v>
      </c>
      <c r="K129" s="69">
        <v>6.7299999999999995</v>
      </c>
      <c r="L129" s="70">
        <v>84590</v>
      </c>
      <c r="M129" s="71">
        <v>8719497266630</v>
      </c>
      <c r="N129" s="240"/>
      <c r="O129" s="73">
        <f>N129*Таблица233334[[#This Row],[Цена за упаковку, €]]</f>
        <v>0</v>
      </c>
      <c r="P129" s="74" t="str">
        <f t="shared" si="1"/>
        <v>-</v>
      </c>
      <c r="Q129" s="75" t="str">
        <f>IF(N129/I129=0,"",IF(MOD(Таблица233334[[#This Row],[Заказ (упаковок)
↓]],Таблица233334[[#This Row],[Кратность заказа, упаковок]])&gt;0,"Ошибка!",""))</f>
        <v/>
      </c>
      <c r="R129" s="40"/>
      <c r="S129" s="3"/>
      <c r="T129" s="3"/>
      <c r="U129" s="3"/>
      <c r="V129" s="3"/>
      <c r="W129" s="3"/>
      <c r="X129" s="3"/>
      <c r="Y129" s="3"/>
      <c r="Z129" s="3"/>
      <c r="AA129" s="3"/>
      <c r="AB129" s="3"/>
      <c r="AC129" s="3"/>
      <c r="AD129" s="3"/>
      <c r="AE129" s="3"/>
      <c r="AF129" s="3"/>
      <c r="AG129" s="3"/>
      <c r="AH129" s="3"/>
      <c r="AI129" s="3"/>
      <c r="AJ129" s="3"/>
    </row>
    <row r="130" spans="1:36">
      <c r="B130" s="62" t="s">
        <v>283</v>
      </c>
      <c r="C130" s="63" t="s">
        <v>23</v>
      </c>
      <c r="D130" s="114" t="s">
        <v>2897</v>
      </c>
      <c r="E130" s="114" t="s">
        <v>1194</v>
      </c>
      <c r="F130" s="65" t="s">
        <v>284</v>
      </c>
      <c r="G130" s="66">
        <v>2</v>
      </c>
      <c r="H130" s="67" t="s">
        <v>282</v>
      </c>
      <c r="I130" s="67">
        <v>40</v>
      </c>
      <c r="J130" s="230">
        <v>10</v>
      </c>
      <c r="K130" s="69">
        <v>4.16</v>
      </c>
      <c r="L130" s="70">
        <v>84595</v>
      </c>
      <c r="M130" s="71">
        <v>8719274543893</v>
      </c>
      <c r="N130" s="240"/>
      <c r="O130" s="73">
        <f>N130*Таблица233334[[#This Row],[Цена за упаковку, €]]</f>
        <v>0</v>
      </c>
      <c r="P130" s="74" t="str">
        <f t="shared" si="1"/>
        <v>-</v>
      </c>
      <c r="Q130" s="75" t="str">
        <f>IF(N130/I130=0,"",IF(MOD(Таблица233334[[#This Row],[Заказ (упаковок)
↓]],Таблица233334[[#This Row],[Кратность заказа, упаковок]])&gt;0,"Ошибка!",""))</f>
        <v/>
      </c>
      <c r="R130" s="40"/>
      <c r="S130" s="3"/>
      <c r="T130" s="3"/>
      <c r="U130" s="3"/>
      <c r="V130" s="3"/>
      <c r="W130" s="3"/>
      <c r="X130" s="3"/>
      <c r="Y130" s="3"/>
      <c r="Z130" s="3"/>
      <c r="AA130" s="3"/>
      <c r="AB130" s="3"/>
      <c r="AC130" s="3"/>
      <c r="AD130" s="3"/>
      <c r="AE130" s="3"/>
      <c r="AF130" s="3"/>
      <c r="AG130" s="3"/>
      <c r="AH130" s="3"/>
      <c r="AI130" s="3"/>
      <c r="AJ130" s="3"/>
    </row>
    <row r="131" spans="1:36">
      <c r="B131" s="62" t="s">
        <v>285</v>
      </c>
      <c r="C131" s="63" t="s">
        <v>23</v>
      </c>
      <c r="D131" s="114" t="s">
        <v>2897</v>
      </c>
      <c r="E131" s="114" t="s">
        <v>1194</v>
      </c>
      <c r="F131" s="65" t="s">
        <v>286</v>
      </c>
      <c r="G131" s="66">
        <v>2</v>
      </c>
      <c r="H131" s="67" t="s">
        <v>282</v>
      </c>
      <c r="I131" s="67">
        <v>40</v>
      </c>
      <c r="J131" s="230">
        <v>10</v>
      </c>
      <c r="K131" s="69">
        <v>4.16</v>
      </c>
      <c r="L131" s="70">
        <v>84600</v>
      </c>
      <c r="M131" s="71">
        <v>8719274543909</v>
      </c>
      <c r="N131" s="240"/>
      <c r="O131" s="73">
        <f>N131*Таблица233334[[#This Row],[Цена за упаковку, €]]</f>
        <v>0</v>
      </c>
      <c r="P131" s="74" t="str">
        <f t="shared" si="1"/>
        <v>-</v>
      </c>
      <c r="Q131" s="75" t="str">
        <f>IF(N131/I131=0,"",IF(MOD(Таблица233334[[#This Row],[Заказ (упаковок)
↓]],Таблица233334[[#This Row],[Кратность заказа, упаковок]])&gt;0,"Ошибка!",""))</f>
        <v/>
      </c>
      <c r="R131" s="40"/>
      <c r="S131" s="3"/>
      <c r="T131" s="3"/>
      <c r="U131" s="3"/>
      <c r="V131" s="3"/>
      <c r="W131" s="3"/>
      <c r="X131" s="3"/>
      <c r="Y131" s="3"/>
      <c r="Z131" s="3"/>
      <c r="AA131" s="3"/>
      <c r="AB131" s="3"/>
      <c r="AC131" s="3"/>
      <c r="AD131" s="3"/>
      <c r="AE131" s="3"/>
      <c r="AF131" s="3"/>
      <c r="AG131" s="3"/>
      <c r="AH131" s="3"/>
      <c r="AI131" s="3"/>
      <c r="AJ131" s="3"/>
    </row>
    <row r="132" spans="1:36">
      <c r="B132" s="62" t="s">
        <v>287</v>
      </c>
      <c r="C132" s="63" t="s">
        <v>23</v>
      </c>
      <c r="D132" s="114" t="s">
        <v>2898</v>
      </c>
      <c r="E132" s="114" t="s">
        <v>2899</v>
      </c>
      <c r="F132" s="65" t="s">
        <v>288</v>
      </c>
      <c r="G132" s="66">
        <v>2</v>
      </c>
      <c r="H132" s="67" t="s">
        <v>282</v>
      </c>
      <c r="I132" s="67">
        <v>40</v>
      </c>
      <c r="J132" s="230">
        <v>10</v>
      </c>
      <c r="K132" s="69">
        <v>4.16</v>
      </c>
      <c r="L132" s="70">
        <v>84605</v>
      </c>
      <c r="M132" s="71">
        <v>8719274543916</v>
      </c>
      <c r="N132" s="240"/>
      <c r="O132" s="73">
        <f>N132*Таблица233334[[#This Row],[Цена за упаковку, €]]</f>
        <v>0</v>
      </c>
      <c r="P132" s="74" t="str">
        <f t="shared" si="1"/>
        <v>-</v>
      </c>
      <c r="Q132" s="75" t="str">
        <f>IF(N132/I132=0,"",IF(MOD(Таблица233334[[#This Row],[Заказ (упаковок)
↓]],Таблица233334[[#This Row],[Кратность заказа, упаковок]])&gt;0,"Ошибка!",""))</f>
        <v/>
      </c>
      <c r="R132" s="40"/>
      <c r="S132" s="3"/>
      <c r="T132" s="3"/>
      <c r="U132" s="3"/>
      <c r="V132" s="3"/>
      <c r="W132" s="3"/>
      <c r="X132" s="3"/>
      <c r="Y132" s="3"/>
      <c r="Z132" s="3"/>
      <c r="AA132" s="3"/>
      <c r="AB132" s="3"/>
      <c r="AC132" s="3"/>
      <c r="AD132" s="3"/>
      <c r="AE132" s="3"/>
      <c r="AF132" s="3"/>
      <c r="AG132" s="3"/>
      <c r="AH132" s="3"/>
      <c r="AI132" s="3"/>
      <c r="AJ132" s="3"/>
    </row>
    <row r="133" spans="1:36">
      <c r="A133" s="61"/>
      <c r="B133" s="62" t="s">
        <v>291</v>
      </c>
      <c r="C133" s="63" t="s">
        <v>23</v>
      </c>
      <c r="D133" s="114" t="s">
        <v>2900</v>
      </c>
      <c r="E133" s="114" t="s">
        <v>2901</v>
      </c>
      <c r="F133" s="65" t="s">
        <v>2902</v>
      </c>
      <c r="G133" s="66">
        <v>2</v>
      </c>
      <c r="H133" s="67" t="s">
        <v>282</v>
      </c>
      <c r="I133" s="67">
        <v>40</v>
      </c>
      <c r="J133" s="230">
        <v>10</v>
      </c>
      <c r="K133" s="69">
        <v>4.16</v>
      </c>
      <c r="L133" s="70">
        <v>84610</v>
      </c>
      <c r="M133" s="71">
        <v>8720143937224</v>
      </c>
      <c r="N133" s="240"/>
      <c r="O133" s="73">
        <f>N133*Таблица233334[[#This Row],[Цена за упаковку, €]]</f>
        <v>0</v>
      </c>
      <c r="P133" s="74" t="str">
        <f t="shared" si="1"/>
        <v>-</v>
      </c>
      <c r="Q133" s="75" t="str">
        <f>IF(N133/I133=0,"",IF(MOD(Таблица233334[[#This Row],[Заказ (упаковок)
↓]],Таблица233334[[#This Row],[Кратность заказа, упаковок]])&gt;0,"Ошибка!",""))</f>
        <v/>
      </c>
      <c r="R133" s="40"/>
      <c r="S133" s="3"/>
      <c r="T133" s="3"/>
      <c r="U133" s="3"/>
      <c r="V133" s="3"/>
      <c r="W133" s="3"/>
      <c r="X133" s="3"/>
      <c r="Y133" s="3"/>
      <c r="Z133" s="3"/>
      <c r="AA133" s="3"/>
      <c r="AB133" s="3"/>
      <c r="AC133" s="3"/>
      <c r="AD133" s="3"/>
      <c r="AE133" s="3"/>
      <c r="AF133" s="3"/>
      <c r="AG133" s="3"/>
      <c r="AH133" s="3"/>
      <c r="AI133" s="3"/>
      <c r="AJ133" s="3"/>
    </row>
    <row r="134" spans="1:36">
      <c r="A134" s="61"/>
      <c r="B134" s="62" t="s">
        <v>292</v>
      </c>
      <c r="C134" s="63" t="s">
        <v>23</v>
      </c>
      <c r="D134" s="114" t="s">
        <v>2900</v>
      </c>
      <c r="E134" s="114" t="s">
        <v>2901</v>
      </c>
      <c r="F134" s="65" t="s">
        <v>293</v>
      </c>
      <c r="G134" s="66">
        <v>2</v>
      </c>
      <c r="H134" s="67" t="s">
        <v>282</v>
      </c>
      <c r="I134" s="67">
        <v>40</v>
      </c>
      <c r="J134" s="230">
        <v>10</v>
      </c>
      <c r="K134" s="69">
        <v>4.16</v>
      </c>
      <c r="L134" s="70">
        <v>84615</v>
      </c>
      <c r="M134" s="71">
        <v>8719274543923</v>
      </c>
      <c r="N134" s="240"/>
      <c r="O134" s="73">
        <f>N134*Таблица233334[[#This Row],[Цена за упаковку, €]]</f>
        <v>0</v>
      </c>
      <c r="P134" s="74" t="str">
        <f t="shared" si="1"/>
        <v>-</v>
      </c>
      <c r="Q134" s="75" t="str">
        <f>IF(N134/I134=0,"",IF(MOD(Таблица233334[[#This Row],[Заказ (упаковок)
↓]],Таблица233334[[#This Row],[Кратность заказа, упаковок]])&gt;0,"Ошибка!",""))</f>
        <v/>
      </c>
      <c r="R134" s="40"/>
      <c r="S134" s="3"/>
      <c r="T134" s="3"/>
      <c r="U134" s="3"/>
      <c r="V134" s="3"/>
      <c r="W134" s="3"/>
      <c r="X134" s="3"/>
      <c r="Y134" s="3"/>
      <c r="Z134" s="3"/>
      <c r="AA134" s="3"/>
      <c r="AB134" s="3"/>
      <c r="AC134" s="3"/>
      <c r="AD134" s="3"/>
      <c r="AE134" s="3"/>
      <c r="AF134" s="3"/>
      <c r="AG134" s="3"/>
      <c r="AH134" s="3"/>
      <c r="AI134" s="3"/>
      <c r="AJ134" s="3"/>
    </row>
    <row r="135" spans="1:36">
      <c r="A135" s="61"/>
      <c r="B135" s="62" t="s">
        <v>289</v>
      </c>
      <c r="C135" s="63" t="s">
        <v>23</v>
      </c>
      <c r="D135" s="114" t="s">
        <v>2898</v>
      </c>
      <c r="E135" s="114" t="s">
        <v>2899</v>
      </c>
      <c r="F135" s="65" t="s">
        <v>290</v>
      </c>
      <c r="G135" s="66">
        <v>2</v>
      </c>
      <c r="H135" s="67" t="s">
        <v>282</v>
      </c>
      <c r="I135" s="67">
        <v>40</v>
      </c>
      <c r="J135" s="230">
        <v>10</v>
      </c>
      <c r="K135" s="69">
        <v>4.16</v>
      </c>
      <c r="L135" s="70">
        <v>84620</v>
      </c>
      <c r="M135" s="71">
        <v>8719274543886</v>
      </c>
      <c r="N135" s="240"/>
      <c r="O135" s="73">
        <f>N135*Таблица233334[[#This Row],[Цена за упаковку, €]]</f>
        <v>0</v>
      </c>
      <c r="P135" s="74" t="str">
        <f t="shared" si="1"/>
        <v>-</v>
      </c>
      <c r="Q135" s="75" t="str">
        <f>IF(N135/I135=0,"",IF(MOD(Таблица233334[[#This Row],[Заказ (упаковок)
↓]],Таблица233334[[#This Row],[Кратность заказа, упаковок]])&gt;0,"Ошибка!",""))</f>
        <v/>
      </c>
      <c r="R135" s="40"/>
      <c r="S135" s="3"/>
      <c r="T135" s="3"/>
      <c r="U135" s="3"/>
      <c r="V135" s="3"/>
      <c r="W135" s="3"/>
      <c r="X135" s="3"/>
      <c r="Y135" s="3"/>
      <c r="Z135" s="3"/>
      <c r="AA135" s="3"/>
      <c r="AB135" s="3"/>
      <c r="AC135" s="3"/>
      <c r="AD135" s="3"/>
      <c r="AE135" s="3"/>
      <c r="AF135" s="3"/>
      <c r="AG135" s="3"/>
      <c r="AH135" s="3"/>
      <c r="AI135" s="3"/>
      <c r="AJ135" s="3"/>
    </row>
    <row r="136" spans="1:36">
      <c r="A136" s="61"/>
      <c r="B136" s="62" t="s">
        <v>77</v>
      </c>
      <c r="C136" s="63" t="s">
        <v>23</v>
      </c>
      <c r="D136" s="114" t="s">
        <v>2903</v>
      </c>
      <c r="E136" s="114" t="s">
        <v>2904</v>
      </c>
      <c r="F136" s="65" t="s">
        <v>2853</v>
      </c>
      <c r="G136" s="66">
        <v>20</v>
      </c>
      <c r="H136" s="67" t="s">
        <v>59</v>
      </c>
      <c r="I136" s="67">
        <v>40</v>
      </c>
      <c r="J136" s="230">
        <v>10</v>
      </c>
      <c r="K136" s="69">
        <v>3.0199999999999996</v>
      </c>
      <c r="L136" s="70">
        <v>84060</v>
      </c>
      <c r="M136" s="71">
        <v>8719274543213</v>
      </c>
      <c r="N136" s="240"/>
      <c r="O136" s="73">
        <f>N136*Таблица233334[[#This Row],[Цена за упаковку, €]]</f>
        <v>0</v>
      </c>
      <c r="P136" s="74" t="str">
        <f t="shared" si="1"/>
        <v>-</v>
      </c>
      <c r="Q136" s="75" t="str">
        <f>IF(N136/I136=0,"",IF(MOD(Таблица233334[[#This Row],[Заказ (упаковок)
↓]],Таблица233334[[#This Row],[Кратность заказа, упаковок]])&gt;0,"Ошибка!",""))</f>
        <v/>
      </c>
      <c r="R136" s="40"/>
      <c r="S136" s="3"/>
      <c r="T136" s="3"/>
      <c r="U136" s="3"/>
      <c r="V136" s="3"/>
      <c r="W136" s="3"/>
      <c r="X136" s="3"/>
      <c r="Y136" s="3"/>
      <c r="Z136" s="3"/>
      <c r="AA136" s="3"/>
      <c r="AB136" s="3"/>
      <c r="AC136" s="3"/>
      <c r="AD136" s="3"/>
      <c r="AE136" s="3"/>
      <c r="AF136" s="3"/>
      <c r="AG136" s="3"/>
      <c r="AH136" s="3"/>
      <c r="AI136" s="3"/>
      <c r="AJ136" s="3"/>
    </row>
    <row r="137" spans="1:36">
      <c r="A137" s="61"/>
      <c r="B137" s="62" t="s">
        <v>80</v>
      </c>
      <c r="C137" s="63" t="s">
        <v>23</v>
      </c>
      <c r="D137" s="114" t="s">
        <v>2905</v>
      </c>
      <c r="E137" s="114" t="s">
        <v>2906</v>
      </c>
      <c r="F137" s="65" t="s">
        <v>2853</v>
      </c>
      <c r="G137" s="66">
        <v>20</v>
      </c>
      <c r="H137" s="67" t="s">
        <v>59</v>
      </c>
      <c r="I137" s="67">
        <v>40</v>
      </c>
      <c r="J137" s="230">
        <v>10</v>
      </c>
      <c r="K137" s="69">
        <v>3.13</v>
      </c>
      <c r="L137" s="70">
        <v>84070</v>
      </c>
      <c r="M137" s="71">
        <v>8719274543237</v>
      </c>
      <c r="N137" s="240"/>
      <c r="O137" s="73">
        <f>N137*Таблица233334[[#This Row],[Цена за упаковку, €]]</f>
        <v>0</v>
      </c>
      <c r="P137" s="74" t="str">
        <f t="shared" si="1"/>
        <v>-</v>
      </c>
      <c r="Q137" s="75" t="str">
        <f>IF(N137/I137=0,"",IF(MOD(Таблица233334[[#This Row],[Заказ (упаковок)
↓]],Таблица233334[[#This Row],[Кратность заказа, упаковок]])&gt;0,"Ошибка!",""))</f>
        <v/>
      </c>
      <c r="R137" s="40"/>
      <c r="S137" s="3"/>
      <c r="T137" s="3"/>
      <c r="U137" s="3"/>
      <c r="V137" s="3"/>
      <c r="W137" s="3"/>
      <c r="X137" s="3"/>
      <c r="Y137" s="3"/>
      <c r="Z137" s="3"/>
      <c r="AA137" s="3"/>
      <c r="AB137" s="3"/>
      <c r="AC137" s="3"/>
      <c r="AD137" s="3"/>
      <c r="AE137" s="3"/>
      <c r="AF137" s="3"/>
      <c r="AG137" s="3"/>
      <c r="AH137" s="3"/>
      <c r="AI137" s="3"/>
      <c r="AJ137" s="3"/>
    </row>
    <row r="138" spans="1:36">
      <c r="A138" s="61"/>
      <c r="B138" s="62" t="s">
        <v>81</v>
      </c>
      <c r="C138" s="63" t="s">
        <v>23</v>
      </c>
      <c r="D138" s="114" t="s">
        <v>2907</v>
      </c>
      <c r="E138" s="114" t="s">
        <v>2908</v>
      </c>
      <c r="F138" s="65" t="s">
        <v>2853</v>
      </c>
      <c r="G138" s="66">
        <v>5</v>
      </c>
      <c r="H138" s="67" t="s">
        <v>82</v>
      </c>
      <c r="I138" s="67">
        <v>40</v>
      </c>
      <c r="J138" s="230">
        <v>10</v>
      </c>
      <c r="K138" s="69">
        <v>3.38</v>
      </c>
      <c r="L138" s="70">
        <v>84075</v>
      </c>
      <c r="M138" s="71">
        <v>8720143932458</v>
      </c>
      <c r="N138" s="240"/>
      <c r="O138" s="73">
        <f>N138*Таблица233334[[#This Row],[Цена за упаковку, €]]</f>
        <v>0</v>
      </c>
      <c r="P138" s="74" t="str">
        <f t="shared" si="1"/>
        <v>-</v>
      </c>
      <c r="Q138" s="75" t="str">
        <f>IF(N138/I138=0,"",IF(MOD(Таблица233334[[#This Row],[Заказ (упаковок)
↓]],Таблица233334[[#This Row],[Кратность заказа, упаковок]])&gt;0,"Ошибка!",""))</f>
        <v/>
      </c>
      <c r="R138" s="40"/>
      <c r="S138" s="3"/>
      <c r="T138" s="3"/>
      <c r="U138" s="3"/>
      <c r="V138" s="3"/>
      <c r="W138" s="3"/>
      <c r="X138" s="3"/>
      <c r="Y138" s="3"/>
      <c r="Z138" s="3"/>
      <c r="AA138" s="3"/>
      <c r="AB138" s="3"/>
      <c r="AC138" s="3"/>
      <c r="AD138" s="3"/>
      <c r="AE138" s="3"/>
      <c r="AF138" s="3"/>
      <c r="AG138" s="3"/>
      <c r="AH138" s="3"/>
      <c r="AI138" s="3"/>
      <c r="AJ138" s="3"/>
    </row>
    <row r="139" spans="1:36">
      <c r="A139" s="61"/>
      <c r="B139" s="62" t="s">
        <v>83</v>
      </c>
      <c r="C139" s="63" t="s">
        <v>23</v>
      </c>
      <c r="D139" s="114" t="s">
        <v>2909</v>
      </c>
      <c r="E139" s="114" t="s">
        <v>2910</v>
      </c>
      <c r="F139" s="65" t="s">
        <v>2853</v>
      </c>
      <c r="G139" s="66">
        <v>20</v>
      </c>
      <c r="H139" s="67" t="s">
        <v>59</v>
      </c>
      <c r="I139" s="67">
        <v>40</v>
      </c>
      <c r="J139" s="230">
        <v>10</v>
      </c>
      <c r="K139" s="69">
        <v>3.6999999999999997</v>
      </c>
      <c r="L139" s="70">
        <v>84080</v>
      </c>
      <c r="M139" s="71">
        <v>8719274543244</v>
      </c>
      <c r="N139" s="240"/>
      <c r="O139" s="73">
        <f>N139*Таблица233334[[#This Row],[Цена за упаковку, €]]</f>
        <v>0</v>
      </c>
      <c r="P139" s="74" t="str">
        <f t="shared" si="1"/>
        <v>-</v>
      </c>
      <c r="Q139" s="75" t="str">
        <f>IF(N139/I139=0,"",IF(MOD(Таблица233334[[#This Row],[Заказ (упаковок)
↓]],Таблица233334[[#This Row],[Кратность заказа, упаковок]])&gt;0,"Ошибка!",""))</f>
        <v/>
      </c>
      <c r="R139" s="40"/>
      <c r="S139" s="3"/>
      <c r="T139" s="3"/>
      <c r="U139" s="3"/>
      <c r="V139" s="3"/>
      <c r="W139" s="3"/>
      <c r="X139" s="3"/>
      <c r="Y139" s="3"/>
      <c r="Z139" s="3"/>
      <c r="AA139" s="3"/>
      <c r="AB139" s="3"/>
      <c r="AC139" s="3"/>
      <c r="AD139" s="3"/>
      <c r="AE139" s="3"/>
      <c r="AF139" s="3"/>
      <c r="AG139" s="3"/>
      <c r="AH139" s="3"/>
      <c r="AI139" s="3"/>
      <c r="AJ139" s="3"/>
    </row>
    <row r="140" spans="1:36">
      <c r="A140" s="61"/>
      <c r="B140" s="62" t="s">
        <v>50</v>
      </c>
      <c r="C140" s="63" t="s">
        <v>23</v>
      </c>
      <c r="D140" s="114" t="s">
        <v>2911</v>
      </c>
      <c r="E140" s="114" t="s">
        <v>2912</v>
      </c>
      <c r="F140" s="65" t="s">
        <v>2853</v>
      </c>
      <c r="G140" s="66">
        <v>5</v>
      </c>
      <c r="H140" s="67" t="s">
        <v>49</v>
      </c>
      <c r="I140" s="67">
        <v>40</v>
      </c>
      <c r="J140" s="230">
        <v>10</v>
      </c>
      <c r="K140" s="69">
        <v>3.8</v>
      </c>
      <c r="L140" s="70">
        <v>84135</v>
      </c>
      <c r="M140" s="71">
        <v>8719274545378</v>
      </c>
      <c r="N140" s="240"/>
      <c r="O140" s="73">
        <f>N140*Таблица233334[[#This Row],[Цена за упаковку, €]]</f>
        <v>0</v>
      </c>
      <c r="P140" s="74" t="str">
        <f t="shared" si="1"/>
        <v>-</v>
      </c>
      <c r="Q140" s="75" t="str">
        <f>IF(N140/I140=0,"",IF(MOD(Таблица233334[[#This Row],[Заказ (упаковок)
↓]],Таблица233334[[#This Row],[Кратность заказа, упаковок]])&gt;0,"Ошибка!",""))</f>
        <v/>
      </c>
      <c r="R140" s="40"/>
      <c r="S140" s="3"/>
      <c r="T140" s="3"/>
      <c r="U140" s="3"/>
      <c r="V140" s="3"/>
      <c r="W140" s="3"/>
      <c r="X140" s="3"/>
      <c r="Y140" s="3"/>
      <c r="Z140" s="3"/>
      <c r="AA140" s="3"/>
      <c r="AB140" s="3"/>
      <c r="AC140" s="3"/>
      <c r="AD140" s="3"/>
      <c r="AE140" s="3"/>
      <c r="AF140" s="3"/>
      <c r="AG140" s="3"/>
      <c r="AH140" s="3"/>
      <c r="AI140" s="3"/>
      <c r="AJ140" s="3"/>
    </row>
    <row r="141" spans="1:36">
      <c r="A141" s="61"/>
      <c r="B141" s="62" t="s">
        <v>73</v>
      </c>
      <c r="C141" s="63" t="s">
        <v>23</v>
      </c>
      <c r="D141" s="114" t="s">
        <v>2913</v>
      </c>
      <c r="E141" s="114" t="s">
        <v>2914</v>
      </c>
      <c r="F141" s="65" t="s">
        <v>2853</v>
      </c>
      <c r="G141" s="66">
        <v>5</v>
      </c>
      <c r="H141" s="67" t="s">
        <v>49</v>
      </c>
      <c r="I141" s="67">
        <v>40</v>
      </c>
      <c r="J141" s="230">
        <v>10</v>
      </c>
      <c r="K141" s="69">
        <v>3.88</v>
      </c>
      <c r="L141" s="70">
        <v>84050</v>
      </c>
      <c r="M141" s="71">
        <v>8719274543206</v>
      </c>
      <c r="N141" s="240"/>
      <c r="O141" s="73">
        <f>N141*Таблица233334[[#This Row],[Цена за упаковку, €]]</f>
        <v>0</v>
      </c>
      <c r="P141" s="74" t="str">
        <f t="shared" si="1"/>
        <v>-</v>
      </c>
      <c r="Q141" s="75" t="str">
        <f>IF(N141/I141=0,"",IF(MOD(Таблица233334[[#This Row],[Заказ (упаковок)
↓]],Таблица233334[[#This Row],[Кратность заказа, упаковок]])&gt;0,"Ошибка!",""))</f>
        <v/>
      </c>
      <c r="R141" s="40"/>
      <c r="S141" s="3"/>
      <c r="T141" s="3"/>
      <c r="U141" s="3"/>
      <c r="V141" s="3"/>
      <c r="W141" s="3"/>
      <c r="X141" s="3"/>
      <c r="Y141" s="3"/>
      <c r="Z141" s="3"/>
      <c r="AA141" s="3"/>
      <c r="AB141" s="3"/>
      <c r="AC141" s="3"/>
      <c r="AD141" s="3"/>
      <c r="AE141" s="3"/>
      <c r="AF141" s="3"/>
      <c r="AG141" s="3"/>
      <c r="AH141" s="3"/>
      <c r="AI141" s="3"/>
      <c r="AJ141" s="3"/>
    </row>
    <row r="142" spans="1:36">
      <c r="A142" s="61"/>
      <c r="B142" s="62" t="s">
        <v>51</v>
      </c>
      <c r="C142" s="63" t="s">
        <v>23</v>
      </c>
      <c r="D142" s="114" t="s">
        <v>2915</v>
      </c>
      <c r="E142" s="114" t="s">
        <v>2916</v>
      </c>
      <c r="F142" s="65" t="s">
        <v>2853</v>
      </c>
      <c r="G142" s="66">
        <v>5</v>
      </c>
      <c r="H142" s="67" t="s">
        <v>49</v>
      </c>
      <c r="I142" s="67">
        <v>40</v>
      </c>
      <c r="J142" s="230">
        <v>10</v>
      </c>
      <c r="K142" s="69">
        <v>4.16</v>
      </c>
      <c r="L142" s="70">
        <v>84000</v>
      </c>
      <c r="M142" s="71">
        <v>8719474812133</v>
      </c>
      <c r="N142" s="240"/>
      <c r="O142" s="73">
        <f>N142*Таблица233334[[#This Row],[Цена за упаковку, €]]</f>
        <v>0</v>
      </c>
      <c r="P142" s="74" t="str">
        <f t="shared" si="1"/>
        <v>-</v>
      </c>
      <c r="Q142" s="75" t="str">
        <f>IF(N142/I142=0,"",IF(MOD(Таблица233334[[#This Row],[Заказ (упаковок)
↓]],Таблица233334[[#This Row],[Кратность заказа, упаковок]])&gt;0,"Ошибка!",""))</f>
        <v/>
      </c>
      <c r="R142" s="40"/>
      <c r="S142" s="3"/>
      <c r="T142" s="3"/>
      <c r="U142" s="3"/>
      <c r="V142" s="3"/>
      <c r="W142" s="3"/>
      <c r="X142" s="3"/>
      <c r="Y142" s="3"/>
      <c r="Z142" s="3"/>
      <c r="AA142" s="3"/>
      <c r="AB142" s="3"/>
      <c r="AC142" s="3"/>
      <c r="AD142" s="3"/>
      <c r="AE142" s="3"/>
      <c r="AF142" s="3"/>
      <c r="AG142" s="3"/>
      <c r="AH142" s="3"/>
      <c r="AI142" s="3"/>
      <c r="AJ142" s="3"/>
    </row>
    <row r="143" spans="1:36">
      <c r="A143" s="61"/>
      <c r="B143" s="62" t="s">
        <v>53</v>
      </c>
      <c r="C143" s="63" t="s">
        <v>23</v>
      </c>
      <c r="D143" s="114" t="s">
        <v>2849</v>
      </c>
      <c r="E143" s="114" t="s">
        <v>2850</v>
      </c>
      <c r="F143" s="65" t="s">
        <v>2853</v>
      </c>
      <c r="G143" s="66">
        <v>15</v>
      </c>
      <c r="H143" s="67" t="s">
        <v>55</v>
      </c>
      <c r="I143" s="67">
        <v>40</v>
      </c>
      <c r="J143" s="230">
        <v>10</v>
      </c>
      <c r="K143" s="69">
        <v>4.16</v>
      </c>
      <c r="L143" s="70">
        <v>84010</v>
      </c>
      <c r="M143" s="71">
        <v>8719274543138</v>
      </c>
      <c r="N143" s="240"/>
      <c r="O143" s="73">
        <f>N143*Таблица233334[[#This Row],[Цена за упаковку, €]]</f>
        <v>0</v>
      </c>
      <c r="P143" s="74" t="str">
        <f t="shared" si="1"/>
        <v>-</v>
      </c>
      <c r="Q143" s="75" t="str">
        <f>IF(N143/I143=0,"",IF(MOD(Таблица233334[[#This Row],[Заказ (упаковок)
↓]],Таблица233334[[#This Row],[Кратность заказа, упаковок]])&gt;0,"Ошибка!",""))</f>
        <v/>
      </c>
      <c r="R143" s="40"/>
      <c r="S143" s="3"/>
      <c r="T143" s="3"/>
      <c r="U143" s="3"/>
      <c r="V143" s="3"/>
      <c r="W143" s="3"/>
      <c r="X143" s="3"/>
      <c r="Y143" s="3"/>
      <c r="Z143" s="3"/>
      <c r="AA143" s="3"/>
      <c r="AB143" s="3"/>
      <c r="AC143" s="3"/>
      <c r="AD143" s="3"/>
      <c r="AE143" s="3"/>
      <c r="AF143" s="3"/>
      <c r="AG143" s="3"/>
      <c r="AH143" s="3"/>
      <c r="AI143" s="3"/>
      <c r="AJ143" s="3"/>
    </row>
    <row r="144" spans="1:36">
      <c r="A144" s="61"/>
      <c r="B144" s="62" t="s">
        <v>100</v>
      </c>
      <c r="C144" s="63" t="s">
        <v>23</v>
      </c>
      <c r="D144" s="114" t="s">
        <v>2917</v>
      </c>
      <c r="E144" s="114" t="s">
        <v>2918</v>
      </c>
      <c r="F144" s="65" t="s">
        <v>2853</v>
      </c>
      <c r="G144" s="66">
        <v>2</v>
      </c>
      <c r="H144" s="67" t="s">
        <v>88</v>
      </c>
      <c r="I144" s="67">
        <v>40</v>
      </c>
      <c r="J144" s="230">
        <v>10</v>
      </c>
      <c r="K144" s="69">
        <v>4.7299999999999995</v>
      </c>
      <c r="L144" s="70">
        <v>84120</v>
      </c>
      <c r="M144" s="71">
        <v>8719474816582</v>
      </c>
      <c r="N144" s="240"/>
      <c r="O144" s="73">
        <f>N144*Таблица233334[[#This Row],[Цена за упаковку, €]]</f>
        <v>0</v>
      </c>
      <c r="P144" s="74" t="str">
        <f t="shared" si="1"/>
        <v>-</v>
      </c>
      <c r="Q144" s="75" t="str">
        <f>IF(N144/I144=0,"",IF(MOD(Таблица233334[[#This Row],[Заказ (упаковок)
↓]],Таблица233334[[#This Row],[Кратность заказа, упаковок]])&gt;0,"Ошибка!",""))</f>
        <v/>
      </c>
      <c r="R144" s="40"/>
      <c r="S144" s="3"/>
      <c r="T144" s="3"/>
      <c r="U144" s="3"/>
      <c r="V144" s="3"/>
      <c r="W144" s="3"/>
      <c r="X144" s="3"/>
      <c r="Y144" s="3"/>
      <c r="Z144" s="3"/>
      <c r="AA144" s="3"/>
      <c r="AB144" s="3"/>
      <c r="AC144" s="3"/>
      <c r="AD144" s="3"/>
      <c r="AE144" s="3"/>
      <c r="AF144" s="3"/>
      <c r="AG144" s="3"/>
      <c r="AH144" s="3"/>
      <c r="AI144" s="3"/>
      <c r="AJ144" s="3"/>
    </row>
    <row r="145" spans="1:36">
      <c r="A145" s="61"/>
      <c r="B145" s="62" t="s">
        <v>95</v>
      </c>
      <c r="C145" s="63" t="s">
        <v>23</v>
      </c>
      <c r="D145" s="114" t="s">
        <v>2919</v>
      </c>
      <c r="E145" s="114" t="s">
        <v>2920</v>
      </c>
      <c r="F145" s="65" t="s">
        <v>2853</v>
      </c>
      <c r="G145" s="66">
        <v>3</v>
      </c>
      <c r="H145" s="67" t="s">
        <v>62</v>
      </c>
      <c r="I145" s="67">
        <v>40</v>
      </c>
      <c r="J145" s="230">
        <v>10</v>
      </c>
      <c r="K145" s="69">
        <v>5.4399999999999995</v>
      </c>
      <c r="L145" s="70">
        <v>84105</v>
      </c>
      <c r="M145" s="71">
        <v>8719274543268</v>
      </c>
      <c r="N145" s="240"/>
      <c r="O145" s="73">
        <f>N145*Таблица233334[[#This Row],[Цена за упаковку, €]]</f>
        <v>0</v>
      </c>
      <c r="P145" s="74" t="str">
        <f t="shared" si="1"/>
        <v>-</v>
      </c>
      <c r="Q145" s="75" t="str">
        <f>IF(N145/I145=0,"",IF(MOD(Таблица233334[[#This Row],[Заказ (упаковок)
↓]],Таблица233334[[#This Row],[Кратность заказа, упаковок]])&gt;0,"Ошибка!",""))</f>
        <v/>
      </c>
      <c r="R145" s="40"/>
      <c r="S145" s="3"/>
      <c r="T145" s="3"/>
      <c r="U145" s="3"/>
      <c r="V145" s="3"/>
      <c r="W145" s="3"/>
      <c r="X145" s="3"/>
      <c r="Y145" s="3"/>
      <c r="Z145" s="3"/>
      <c r="AA145" s="3"/>
      <c r="AB145" s="3"/>
      <c r="AC145" s="3"/>
      <c r="AD145" s="3"/>
      <c r="AE145" s="3"/>
      <c r="AF145" s="3"/>
      <c r="AG145" s="3"/>
      <c r="AH145" s="3"/>
      <c r="AI145" s="3"/>
      <c r="AJ145" s="3"/>
    </row>
    <row r="146" spans="1:36">
      <c r="A146" s="61"/>
      <c r="B146" s="62" t="s">
        <v>57</v>
      </c>
      <c r="C146" s="63" t="s">
        <v>23</v>
      </c>
      <c r="D146" s="114" t="s">
        <v>2921</v>
      </c>
      <c r="E146" s="114" t="s">
        <v>2922</v>
      </c>
      <c r="F146" s="65" t="s">
        <v>58</v>
      </c>
      <c r="G146" s="66">
        <v>10</v>
      </c>
      <c r="H146" s="67" t="s">
        <v>59</v>
      </c>
      <c r="I146" s="67">
        <v>40</v>
      </c>
      <c r="J146" s="230">
        <v>10</v>
      </c>
      <c r="K146" s="69">
        <v>3.88</v>
      </c>
      <c r="L146" s="70">
        <v>84020</v>
      </c>
      <c r="M146" s="71">
        <v>8720143937187</v>
      </c>
      <c r="N146" s="240"/>
      <c r="O146" s="73">
        <f>N146*Таблица233334[[#This Row],[Цена за упаковку, €]]</f>
        <v>0</v>
      </c>
      <c r="P146" s="74" t="str">
        <f t="shared" si="1"/>
        <v>-</v>
      </c>
      <c r="Q146" s="75" t="str">
        <f>IF(N146/I146=0,"",IF(MOD(Таблица233334[[#This Row],[Заказ (упаковок)
↓]],Таблица233334[[#This Row],[Кратность заказа, упаковок]])&gt;0,"Ошибка!",""))</f>
        <v/>
      </c>
      <c r="R146" s="40"/>
      <c r="S146" s="3"/>
      <c r="T146" s="3"/>
      <c r="U146" s="3"/>
      <c r="V146" s="3"/>
      <c r="W146" s="3"/>
      <c r="X146" s="3"/>
      <c r="Y146" s="3"/>
      <c r="Z146" s="3"/>
      <c r="AA146" s="3"/>
      <c r="AB146" s="3"/>
      <c r="AC146" s="3"/>
      <c r="AD146" s="3"/>
      <c r="AE146" s="3"/>
      <c r="AF146" s="3"/>
      <c r="AG146" s="3"/>
      <c r="AH146" s="3"/>
      <c r="AI146" s="3"/>
      <c r="AJ146" s="3"/>
    </row>
    <row r="147" spans="1:36">
      <c r="A147" s="61"/>
      <c r="B147" s="62" t="s">
        <v>60</v>
      </c>
      <c r="C147" s="63" t="s">
        <v>23</v>
      </c>
      <c r="D147" s="114" t="s">
        <v>46</v>
      </c>
      <c r="E147" s="114" t="s">
        <v>1596</v>
      </c>
      <c r="F147" s="65" t="s">
        <v>61</v>
      </c>
      <c r="G147" s="66">
        <v>1</v>
      </c>
      <c r="H147" s="67" t="s">
        <v>62</v>
      </c>
      <c r="I147" s="67">
        <v>40</v>
      </c>
      <c r="J147" s="230">
        <v>10</v>
      </c>
      <c r="K147" s="69">
        <v>4.16</v>
      </c>
      <c r="L147" s="70">
        <v>84025</v>
      </c>
      <c r="M147" s="71">
        <v>8719274543190</v>
      </c>
      <c r="N147" s="240"/>
      <c r="O147" s="73">
        <f>N147*Таблица233334[[#This Row],[Цена за упаковку, €]]</f>
        <v>0</v>
      </c>
      <c r="P147" s="74" t="str">
        <f t="shared" si="1"/>
        <v>-</v>
      </c>
      <c r="Q147" s="75" t="str">
        <f>IF(N147/I147=0,"",IF(MOD(Таблица233334[[#This Row],[Заказ (упаковок)
↓]],Таблица233334[[#This Row],[Кратность заказа, упаковок]])&gt;0,"Ошибка!",""))</f>
        <v/>
      </c>
      <c r="R147" s="40"/>
      <c r="S147" s="3"/>
      <c r="T147" s="3"/>
      <c r="U147" s="3"/>
      <c r="V147" s="3"/>
      <c r="W147" s="3"/>
      <c r="X147" s="3"/>
      <c r="Y147" s="3"/>
      <c r="Z147" s="3"/>
      <c r="AA147" s="3"/>
      <c r="AB147" s="3"/>
      <c r="AC147" s="3"/>
      <c r="AD147" s="3"/>
      <c r="AE147" s="3"/>
      <c r="AF147" s="3"/>
      <c r="AG147" s="3"/>
      <c r="AH147" s="3"/>
      <c r="AI147" s="3"/>
      <c r="AJ147" s="3"/>
    </row>
    <row r="148" spans="1:36">
      <c r="A148" s="61"/>
      <c r="B148" s="62" t="s">
        <v>63</v>
      </c>
      <c r="C148" s="63" t="s">
        <v>23</v>
      </c>
      <c r="D148" s="114" t="s">
        <v>46</v>
      </c>
      <c r="E148" s="114" t="s">
        <v>1596</v>
      </c>
      <c r="F148" s="65" t="s">
        <v>64</v>
      </c>
      <c r="G148" s="66">
        <v>2</v>
      </c>
      <c r="H148" s="67" t="s">
        <v>65</v>
      </c>
      <c r="I148" s="67">
        <v>40</v>
      </c>
      <c r="J148" s="230">
        <v>10</v>
      </c>
      <c r="K148" s="69">
        <v>5.59</v>
      </c>
      <c r="L148" s="70">
        <v>84030</v>
      </c>
      <c r="M148" s="71">
        <v>8719274543152</v>
      </c>
      <c r="N148" s="240"/>
      <c r="O148" s="73">
        <f>N148*Таблица233334[[#This Row],[Цена за упаковку, €]]</f>
        <v>0</v>
      </c>
      <c r="P148" s="74" t="str">
        <f t="shared" si="1"/>
        <v>-</v>
      </c>
      <c r="Q148" s="75" t="str">
        <f>IF(N148/I148=0,"",IF(MOD(Таблица233334[[#This Row],[Заказ (упаковок)
↓]],Таблица233334[[#This Row],[Кратность заказа, упаковок]])&gt;0,"Ошибка!",""))</f>
        <v/>
      </c>
      <c r="R148" s="40"/>
      <c r="S148" s="3"/>
      <c r="T148" s="3"/>
      <c r="U148" s="3"/>
      <c r="V148" s="3"/>
      <c r="W148" s="3"/>
      <c r="X148" s="3"/>
      <c r="Y148" s="3"/>
      <c r="Z148" s="3"/>
      <c r="AA148" s="3"/>
      <c r="AB148" s="3"/>
      <c r="AC148" s="3"/>
      <c r="AD148" s="3"/>
      <c r="AE148" s="3"/>
      <c r="AF148" s="3"/>
      <c r="AG148" s="3"/>
      <c r="AH148" s="3"/>
      <c r="AI148" s="3"/>
      <c r="AJ148" s="3"/>
    </row>
    <row r="149" spans="1:36">
      <c r="A149" s="61"/>
      <c r="B149" s="62" t="s">
        <v>66</v>
      </c>
      <c r="C149" s="63" t="s">
        <v>23</v>
      </c>
      <c r="D149" s="114" t="s">
        <v>46</v>
      </c>
      <c r="E149" s="114" t="s">
        <v>1596</v>
      </c>
      <c r="F149" s="65" t="s">
        <v>67</v>
      </c>
      <c r="G149" s="66">
        <v>1</v>
      </c>
      <c r="H149" s="67" t="s">
        <v>68</v>
      </c>
      <c r="I149" s="67">
        <v>40</v>
      </c>
      <c r="J149" s="230">
        <v>10</v>
      </c>
      <c r="K149" s="69">
        <v>5.59</v>
      </c>
      <c r="L149" s="70">
        <v>84035</v>
      </c>
      <c r="M149" s="71">
        <v>8719274543169</v>
      </c>
      <c r="N149" s="240"/>
      <c r="O149" s="73">
        <f>N149*Таблица233334[[#This Row],[Цена за упаковку, €]]</f>
        <v>0</v>
      </c>
      <c r="P149" s="74" t="str">
        <f t="shared" si="1"/>
        <v>-</v>
      </c>
      <c r="Q149" s="75" t="str">
        <f>IF(N149/I149=0,"",IF(MOD(Таблица233334[[#This Row],[Заказ (упаковок)
↓]],Таблица233334[[#This Row],[Кратность заказа, упаковок]])&gt;0,"Ошибка!",""))</f>
        <v/>
      </c>
      <c r="R149" s="40"/>
      <c r="S149" s="3"/>
      <c r="T149" s="3"/>
      <c r="U149" s="3"/>
      <c r="V149" s="3"/>
      <c r="W149" s="3"/>
      <c r="X149" s="3"/>
      <c r="Y149" s="3"/>
      <c r="Z149" s="3"/>
      <c r="AA149" s="3"/>
      <c r="AB149" s="3"/>
      <c r="AC149" s="3"/>
      <c r="AD149" s="3"/>
      <c r="AE149" s="3"/>
      <c r="AF149" s="3"/>
      <c r="AG149" s="3"/>
      <c r="AH149" s="3"/>
      <c r="AI149" s="3"/>
      <c r="AJ149" s="3"/>
    </row>
    <row r="150" spans="1:36">
      <c r="A150" s="61"/>
      <c r="B150" s="62" t="s">
        <v>69</v>
      </c>
      <c r="C150" s="63" t="s">
        <v>23</v>
      </c>
      <c r="D150" s="114" t="s">
        <v>2923</v>
      </c>
      <c r="E150" s="114" t="s">
        <v>2924</v>
      </c>
      <c r="F150" s="65" t="s">
        <v>2925</v>
      </c>
      <c r="G150" s="66">
        <v>5</v>
      </c>
      <c r="H150" s="67" t="s">
        <v>70</v>
      </c>
      <c r="I150" s="67">
        <v>40</v>
      </c>
      <c r="J150" s="230">
        <v>10</v>
      </c>
      <c r="K150" s="69">
        <v>3.73</v>
      </c>
      <c r="L150" s="70">
        <v>84040</v>
      </c>
      <c r="M150" s="71">
        <v>8719274543176</v>
      </c>
      <c r="N150" s="240"/>
      <c r="O150" s="73">
        <f>N150*Таблица233334[[#This Row],[Цена за упаковку, €]]</f>
        <v>0</v>
      </c>
      <c r="P150" s="74" t="str">
        <f t="shared" si="1"/>
        <v>-</v>
      </c>
      <c r="Q150" s="75" t="str">
        <f>IF(N150/I150=0,"",IF(MOD(Таблица233334[[#This Row],[Заказ (упаковок)
↓]],Таблица233334[[#This Row],[Кратность заказа, упаковок]])&gt;0,"Ошибка!",""))</f>
        <v/>
      </c>
      <c r="R150" s="40"/>
      <c r="S150" s="3"/>
      <c r="T150" s="3"/>
      <c r="U150" s="3"/>
      <c r="V150" s="3"/>
      <c r="W150" s="3"/>
      <c r="X150" s="3"/>
      <c r="Y150" s="3"/>
      <c r="Z150" s="3"/>
      <c r="AA150" s="3"/>
      <c r="AB150" s="3"/>
      <c r="AC150" s="3"/>
      <c r="AD150" s="3"/>
      <c r="AE150" s="3"/>
      <c r="AF150" s="3"/>
      <c r="AG150" s="3"/>
      <c r="AH150" s="3"/>
      <c r="AI150" s="3"/>
      <c r="AJ150" s="3"/>
    </row>
    <row r="151" spans="1:36">
      <c r="A151" s="61"/>
      <c r="B151" s="62" t="s">
        <v>71</v>
      </c>
      <c r="C151" s="63" t="s">
        <v>23</v>
      </c>
      <c r="D151" s="114" t="s">
        <v>2926</v>
      </c>
      <c r="E151" s="114" t="s">
        <v>2927</v>
      </c>
      <c r="F151" s="65" t="s">
        <v>72</v>
      </c>
      <c r="G151" s="66">
        <v>10</v>
      </c>
      <c r="H151" s="67" t="s">
        <v>59</v>
      </c>
      <c r="I151" s="67">
        <v>40</v>
      </c>
      <c r="J151" s="230">
        <v>10</v>
      </c>
      <c r="K151" s="69">
        <v>4.16</v>
      </c>
      <c r="L151" s="70">
        <v>84045</v>
      </c>
      <c r="M151" s="71">
        <v>8719274543183</v>
      </c>
      <c r="N151" s="240"/>
      <c r="O151" s="73">
        <f>N151*Таблица233334[[#This Row],[Цена за упаковку, €]]</f>
        <v>0</v>
      </c>
      <c r="P151" s="74" t="str">
        <f t="shared" si="1"/>
        <v>-</v>
      </c>
      <c r="Q151" s="75" t="str">
        <f>IF(N151/I151=0,"",IF(MOD(Таблица233334[[#This Row],[Заказ (упаковок)
↓]],Таблица233334[[#This Row],[Кратность заказа, упаковок]])&gt;0,"Ошибка!",""))</f>
        <v/>
      </c>
      <c r="R151" s="40"/>
      <c r="S151" s="3"/>
      <c r="T151" s="3"/>
      <c r="U151" s="3"/>
      <c r="V151" s="3"/>
      <c r="W151" s="3"/>
      <c r="X151" s="3"/>
      <c r="Y151" s="3"/>
      <c r="Z151" s="3"/>
      <c r="AA151" s="3"/>
      <c r="AB151" s="3"/>
      <c r="AC151" s="3"/>
      <c r="AD151" s="3"/>
      <c r="AE151" s="3"/>
      <c r="AF151" s="3"/>
      <c r="AG151" s="3"/>
      <c r="AH151" s="3"/>
      <c r="AI151" s="3"/>
      <c r="AJ151" s="3"/>
    </row>
    <row r="152" spans="1:36">
      <c r="A152" s="61"/>
      <c r="B152" s="62" t="s">
        <v>74</v>
      </c>
      <c r="C152" s="63" t="s">
        <v>23</v>
      </c>
      <c r="D152" s="114" t="s">
        <v>46</v>
      </c>
      <c r="E152" s="114" t="s">
        <v>1596</v>
      </c>
      <c r="F152" s="65" t="s">
        <v>75</v>
      </c>
      <c r="G152" s="66">
        <v>1</v>
      </c>
      <c r="H152" s="67" t="s">
        <v>76</v>
      </c>
      <c r="I152" s="67">
        <v>40</v>
      </c>
      <c r="J152" s="230">
        <v>10</v>
      </c>
      <c r="K152" s="69">
        <v>5.0199999999999996</v>
      </c>
      <c r="L152" s="70">
        <v>84055</v>
      </c>
      <c r="M152" s="71">
        <v>8719474816629</v>
      </c>
      <c r="N152" s="240"/>
      <c r="O152" s="73">
        <f>N152*Таблица233334[[#This Row],[Цена за упаковку, €]]</f>
        <v>0</v>
      </c>
      <c r="P152" s="74" t="str">
        <f t="shared" si="1"/>
        <v>-</v>
      </c>
      <c r="Q152" s="75" t="str">
        <f>IF(N152/I152=0,"",IF(MOD(Таблица233334[[#This Row],[Заказ (упаковок)
↓]],Таблица233334[[#This Row],[Кратность заказа, упаковок]])&gt;0,"Ошибка!",""))</f>
        <v/>
      </c>
      <c r="R152" s="40"/>
      <c r="S152" s="3"/>
      <c r="T152" s="3"/>
      <c r="U152" s="3"/>
      <c r="V152" s="3"/>
      <c r="W152" s="3"/>
      <c r="X152" s="3"/>
      <c r="Y152" s="3"/>
      <c r="Z152" s="3"/>
      <c r="AA152" s="3"/>
      <c r="AB152" s="3"/>
      <c r="AC152" s="3"/>
      <c r="AD152" s="3"/>
      <c r="AE152" s="3"/>
      <c r="AF152" s="3"/>
      <c r="AG152" s="3"/>
      <c r="AH152" s="3"/>
      <c r="AI152" s="3"/>
      <c r="AJ152" s="3"/>
    </row>
    <row r="153" spans="1:36">
      <c r="A153" s="61"/>
      <c r="B153" s="62" t="s">
        <v>2812</v>
      </c>
      <c r="C153" s="63" t="s">
        <v>23</v>
      </c>
      <c r="D153" s="114" t="s">
        <v>2911</v>
      </c>
      <c r="E153" s="114" t="s">
        <v>2912</v>
      </c>
      <c r="F153" s="65" t="s">
        <v>2928</v>
      </c>
      <c r="G153" s="66">
        <v>5</v>
      </c>
      <c r="H153" s="67" t="s">
        <v>313</v>
      </c>
      <c r="I153" s="67">
        <v>40</v>
      </c>
      <c r="J153" s="230">
        <v>10</v>
      </c>
      <c r="K153" s="69">
        <v>4.09</v>
      </c>
      <c r="L153" s="70">
        <v>84005</v>
      </c>
      <c r="M153" s="71">
        <v>8720143932465</v>
      </c>
      <c r="N153" s="240"/>
      <c r="O153" s="73">
        <f>N153*Таблица233334[[#This Row],[Цена за упаковку, €]]</f>
        <v>0</v>
      </c>
      <c r="P153" s="74" t="str">
        <f t="shared" si="1"/>
        <v>-</v>
      </c>
      <c r="Q153" s="75" t="str">
        <f>IF(N153/I153=0,"",IF(MOD(Таблица233334[[#This Row],[Заказ (упаковок)
↓]],Таблица233334[[#This Row],[Кратность заказа, упаковок]])&gt;0,"Ошибка!",""))</f>
        <v/>
      </c>
      <c r="R153" s="40"/>
      <c r="S153" s="3"/>
      <c r="T153" s="3"/>
      <c r="U153" s="3"/>
      <c r="V153" s="3"/>
      <c r="W153" s="3"/>
      <c r="X153" s="3"/>
      <c r="Y153" s="3"/>
      <c r="Z153" s="3"/>
      <c r="AA153" s="3"/>
      <c r="AB153" s="3"/>
      <c r="AC153" s="3"/>
      <c r="AD153" s="3"/>
      <c r="AE153" s="3"/>
      <c r="AF153" s="3"/>
      <c r="AG153" s="3"/>
      <c r="AH153" s="3"/>
      <c r="AI153" s="3"/>
      <c r="AJ153" s="3"/>
    </row>
    <row r="154" spans="1:36">
      <c r="A154" s="61"/>
      <c r="B154" s="62" t="s">
        <v>78</v>
      </c>
      <c r="C154" s="63" t="s">
        <v>23</v>
      </c>
      <c r="D154" s="114" t="s">
        <v>2917</v>
      </c>
      <c r="E154" s="114" t="s">
        <v>2918</v>
      </c>
      <c r="F154" s="65" t="s">
        <v>79</v>
      </c>
      <c r="G154" s="66">
        <v>2</v>
      </c>
      <c r="H154" s="67" t="s">
        <v>68</v>
      </c>
      <c r="I154" s="67">
        <v>40</v>
      </c>
      <c r="J154" s="230">
        <v>10</v>
      </c>
      <c r="K154" s="69">
        <v>5.3</v>
      </c>
      <c r="L154" s="70">
        <v>84065</v>
      </c>
      <c r="M154" s="71">
        <v>8719274543220</v>
      </c>
      <c r="N154" s="240"/>
      <c r="O154" s="73">
        <f>N154*Таблица233334[[#This Row],[Цена за упаковку, €]]</f>
        <v>0</v>
      </c>
      <c r="P154" s="74" t="str">
        <f t="shared" si="1"/>
        <v>-</v>
      </c>
      <c r="Q154" s="75" t="str">
        <f>IF(N154/I154=0,"",IF(MOD(Таблица233334[[#This Row],[Заказ (упаковок)
↓]],Таблица233334[[#This Row],[Кратность заказа, упаковок]])&gt;0,"Ошибка!",""))</f>
        <v/>
      </c>
      <c r="R154" s="40"/>
      <c r="S154" s="3"/>
      <c r="T154" s="3"/>
      <c r="U154" s="3"/>
      <c r="V154" s="3"/>
      <c r="W154" s="3"/>
      <c r="X154" s="3"/>
      <c r="Y154" s="3"/>
      <c r="Z154" s="3"/>
      <c r="AA154" s="3"/>
      <c r="AB154" s="3"/>
      <c r="AC154" s="3"/>
      <c r="AD154" s="3"/>
      <c r="AE154" s="3"/>
      <c r="AF154" s="3"/>
      <c r="AG154" s="3"/>
      <c r="AH154" s="3"/>
      <c r="AI154" s="3"/>
      <c r="AJ154" s="3"/>
    </row>
    <row r="155" spans="1:36">
      <c r="A155" s="61"/>
      <c r="B155" s="62" t="s">
        <v>84</v>
      </c>
      <c r="C155" s="63" t="s">
        <v>23</v>
      </c>
      <c r="D155" s="114" t="s">
        <v>46</v>
      </c>
      <c r="E155" s="114" t="s">
        <v>1596</v>
      </c>
      <c r="F155" s="65" t="s">
        <v>85</v>
      </c>
      <c r="G155" s="66">
        <v>3</v>
      </c>
      <c r="H155" s="67" t="s">
        <v>62</v>
      </c>
      <c r="I155" s="67">
        <v>40</v>
      </c>
      <c r="J155" s="230">
        <v>10</v>
      </c>
      <c r="K155" s="69">
        <v>3.9499999999999997</v>
      </c>
      <c r="L155" s="70">
        <v>84082</v>
      </c>
      <c r="M155" s="71">
        <v>8720604873184</v>
      </c>
      <c r="N155" s="240"/>
      <c r="O155" s="73">
        <f>N155*Таблица233334[[#This Row],[Цена за упаковку, €]]</f>
        <v>0</v>
      </c>
      <c r="P155" s="74" t="str">
        <f t="shared" si="1"/>
        <v>-</v>
      </c>
      <c r="Q155" s="75" t="str">
        <f>IF(N155/I155=0,"",IF(MOD(Таблица233334[[#This Row],[Заказ (упаковок)
↓]],Таблица233334[[#This Row],[Кратность заказа, упаковок]])&gt;0,"Ошибка!",""))</f>
        <v/>
      </c>
      <c r="R155" s="40"/>
      <c r="S155" s="3"/>
      <c r="T155" s="3"/>
      <c r="U155" s="3"/>
      <c r="V155" s="3"/>
      <c r="W155" s="3"/>
      <c r="X155" s="3"/>
      <c r="Y155" s="3"/>
      <c r="Z155" s="3"/>
      <c r="AA155" s="3"/>
      <c r="AB155" s="3"/>
      <c r="AC155" s="3"/>
      <c r="AD155" s="3"/>
      <c r="AE155" s="3"/>
      <c r="AF155" s="3"/>
      <c r="AG155" s="3"/>
      <c r="AH155" s="3"/>
      <c r="AI155" s="3"/>
      <c r="AJ155" s="3"/>
    </row>
    <row r="156" spans="1:36">
      <c r="A156" s="61"/>
      <c r="B156" s="62" t="s">
        <v>89</v>
      </c>
      <c r="C156" s="63" t="s">
        <v>23</v>
      </c>
      <c r="D156" s="114" t="s">
        <v>46</v>
      </c>
      <c r="E156" s="114" t="s">
        <v>1596</v>
      </c>
      <c r="F156" s="65" t="s">
        <v>90</v>
      </c>
      <c r="G156" s="66">
        <v>5</v>
      </c>
      <c r="H156" s="67" t="s">
        <v>49</v>
      </c>
      <c r="I156" s="67">
        <v>40</v>
      </c>
      <c r="J156" s="230">
        <v>10</v>
      </c>
      <c r="K156" s="69">
        <v>3.59</v>
      </c>
      <c r="L156" s="70">
        <v>84090</v>
      </c>
      <c r="M156" s="71">
        <v>8719474816605</v>
      </c>
      <c r="N156" s="240"/>
      <c r="O156" s="73">
        <f>N156*Таблица233334[[#This Row],[Цена за упаковку, €]]</f>
        <v>0</v>
      </c>
      <c r="P156" s="74" t="str">
        <f t="shared" si="1"/>
        <v>-</v>
      </c>
      <c r="Q156" s="75" t="str">
        <f>IF(N156/I156=0,"",IF(MOD(Таблица233334[[#This Row],[Заказ (упаковок)
↓]],Таблица233334[[#This Row],[Кратность заказа, упаковок]])&gt;0,"Ошибка!",""))</f>
        <v/>
      </c>
      <c r="R156" s="40"/>
      <c r="S156" s="3"/>
      <c r="T156" s="3"/>
      <c r="U156" s="3"/>
      <c r="V156" s="3"/>
      <c r="W156" s="3"/>
      <c r="X156" s="3"/>
      <c r="Y156" s="3"/>
      <c r="Z156" s="3"/>
      <c r="AA156" s="3"/>
      <c r="AB156" s="3"/>
      <c r="AC156" s="3"/>
      <c r="AD156" s="3"/>
      <c r="AE156" s="3"/>
      <c r="AF156" s="3"/>
      <c r="AG156" s="3"/>
      <c r="AH156" s="3"/>
      <c r="AI156" s="3"/>
      <c r="AJ156" s="3"/>
    </row>
    <row r="157" spans="1:36">
      <c r="A157" s="61"/>
      <c r="B157" s="62" t="s">
        <v>91</v>
      </c>
      <c r="C157" s="63" t="s">
        <v>23</v>
      </c>
      <c r="D157" s="114" t="s">
        <v>2929</v>
      </c>
      <c r="E157" s="114" t="s">
        <v>2930</v>
      </c>
      <c r="F157" s="65" t="s">
        <v>92</v>
      </c>
      <c r="G157" s="66">
        <v>5</v>
      </c>
      <c r="H157" s="67" t="s">
        <v>49</v>
      </c>
      <c r="I157" s="67">
        <v>40</v>
      </c>
      <c r="J157" s="230">
        <v>10</v>
      </c>
      <c r="K157" s="69">
        <v>3.59</v>
      </c>
      <c r="L157" s="70">
        <v>84095</v>
      </c>
      <c r="M157" s="71">
        <v>8719274543251</v>
      </c>
      <c r="N157" s="240"/>
      <c r="O157" s="73">
        <f>N157*Таблица233334[[#This Row],[Цена за упаковку, €]]</f>
        <v>0</v>
      </c>
      <c r="P157" s="74" t="str">
        <f t="shared" si="1"/>
        <v>-</v>
      </c>
      <c r="Q157" s="75" t="str">
        <f>IF(N157/I157=0,"",IF(MOD(Таблица233334[[#This Row],[Заказ (упаковок)
↓]],Таблица233334[[#This Row],[Кратность заказа, упаковок]])&gt;0,"Ошибка!",""))</f>
        <v/>
      </c>
      <c r="R157" s="40"/>
      <c r="S157" s="3"/>
      <c r="T157" s="3"/>
      <c r="U157" s="3"/>
      <c r="V157" s="3"/>
      <c r="W157" s="3"/>
      <c r="X157" s="3"/>
      <c r="Y157" s="3"/>
      <c r="Z157" s="3"/>
      <c r="AA157" s="3"/>
      <c r="AB157" s="3"/>
      <c r="AC157" s="3"/>
      <c r="AD157" s="3"/>
      <c r="AE157" s="3"/>
      <c r="AF157" s="3"/>
      <c r="AG157" s="3"/>
      <c r="AH157" s="3"/>
      <c r="AI157" s="3"/>
      <c r="AJ157" s="3"/>
    </row>
    <row r="158" spans="1:36">
      <c r="A158" s="61"/>
      <c r="B158" s="62" t="s">
        <v>93</v>
      </c>
      <c r="C158" s="63" t="s">
        <v>23</v>
      </c>
      <c r="D158" s="114" t="s">
        <v>2931</v>
      </c>
      <c r="E158" s="114" t="s">
        <v>2932</v>
      </c>
      <c r="F158" s="65" t="s">
        <v>1233</v>
      </c>
      <c r="G158" s="66">
        <v>2</v>
      </c>
      <c r="H158" s="67" t="s">
        <v>62</v>
      </c>
      <c r="I158" s="67">
        <v>40</v>
      </c>
      <c r="J158" s="230">
        <v>10</v>
      </c>
      <c r="K158" s="69">
        <v>4.7299999999999995</v>
      </c>
      <c r="L158" s="70">
        <v>84100</v>
      </c>
      <c r="M158" s="71">
        <v>8719474812119</v>
      </c>
      <c r="N158" s="240"/>
      <c r="O158" s="73">
        <f>N158*Таблица233334[[#This Row],[Цена за упаковку, €]]</f>
        <v>0</v>
      </c>
      <c r="P158" s="74" t="str">
        <f t="shared" ref="P158:P221" si="2">IF(N158/I158=0,"-",N158/I158)</f>
        <v>-</v>
      </c>
      <c r="Q158" s="75" t="str">
        <f>IF(N158/I158=0,"",IF(MOD(Таблица233334[[#This Row],[Заказ (упаковок)
↓]],Таблица233334[[#This Row],[Кратность заказа, упаковок]])&gt;0,"Ошибка!",""))</f>
        <v/>
      </c>
      <c r="R158" s="40"/>
      <c r="S158" s="3"/>
      <c r="T158" s="3"/>
      <c r="U158" s="3"/>
      <c r="V158" s="3"/>
      <c r="W158" s="3"/>
      <c r="X158" s="3"/>
      <c r="Y158" s="3"/>
      <c r="Z158" s="3"/>
      <c r="AA158" s="3"/>
      <c r="AB158" s="3"/>
      <c r="AC158" s="3"/>
      <c r="AD158" s="3"/>
      <c r="AE158" s="3"/>
      <c r="AF158" s="3"/>
      <c r="AG158" s="3"/>
      <c r="AH158" s="3"/>
      <c r="AI158" s="3"/>
      <c r="AJ158" s="3"/>
    </row>
    <row r="159" spans="1:36">
      <c r="A159" s="61"/>
      <c r="B159" s="62" t="s">
        <v>97</v>
      </c>
      <c r="C159" s="63" t="s">
        <v>23</v>
      </c>
      <c r="D159" s="114" t="s">
        <v>46</v>
      </c>
      <c r="E159" s="114" t="s">
        <v>1596</v>
      </c>
      <c r="F159" s="65" t="s">
        <v>2933</v>
      </c>
      <c r="G159" s="66">
        <v>20</v>
      </c>
      <c r="H159" s="67" t="s">
        <v>59</v>
      </c>
      <c r="I159" s="67">
        <v>40</v>
      </c>
      <c r="J159" s="230">
        <v>10</v>
      </c>
      <c r="K159" s="69">
        <v>3.3099999999999996</v>
      </c>
      <c r="L159" s="70">
        <v>84140</v>
      </c>
      <c r="M159" s="71">
        <v>8720143932441</v>
      </c>
      <c r="N159" s="240"/>
      <c r="O159" s="73">
        <f>N159*Таблица233334[[#This Row],[Цена за упаковку, €]]</f>
        <v>0</v>
      </c>
      <c r="P159" s="74" t="str">
        <f t="shared" si="2"/>
        <v>-</v>
      </c>
      <c r="Q159" s="75" t="str">
        <f>IF(N159/I159=0,"",IF(MOD(Таблица233334[[#This Row],[Заказ (упаковок)
↓]],Таблица233334[[#This Row],[Кратность заказа, упаковок]])&gt;0,"Ошибка!",""))</f>
        <v/>
      </c>
      <c r="R159" s="40"/>
      <c r="S159" s="3"/>
      <c r="T159" s="3"/>
      <c r="U159" s="3"/>
      <c r="V159" s="3"/>
      <c r="W159" s="3"/>
      <c r="X159" s="3"/>
      <c r="Y159" s="3"/>
      <c r="Z159" s="3"/>
      <c r="AA159" s="3"/>
      <c r="AB159" s="3"/>
      <c r="AC159" s="3"/>
      <c r="AD159" s="3"/>
      <c r="AE159" s="3"/>
      <c r="AF159" s="3"/>
      <c r="AG159" s="3"/>
      <c r="AH159" s="3"/>
      <c r="AI159" s="3"/>
      <c r="AJ159" s="3"/>
    </row>
    <row r="160" spans="1:36">
      <c r="A160" s="61"/>
      <c r="B160" s="62" t="s">
        <v>101</v>
      </c>
      <c r="C160" s="63" t="s">
        <v>23</v>
      </c>
      <c r="D160" s="114" t="s">
        <v>46</v>
      </c>
      <c r="E160" s="114" t="s">
        <v>1596</v>
      </c>
      <c r="F160" s="65" t="s">
        <v>1246</v>
      </c>
      <c r="G160" s="66">
        <v>3</v>
      </c>
      <c r="H160" s="67" t="s">
        <v>49</v>
      </c>
      <c r="I160" s="67">
        <v>40</v>
      </c>
      <c r="J160" s="230">
        <v>10</v>
      </c>
      <c r="K160" s="69">
        <v>4.16</v>
      </c>
      <c r="L160" s="70">
        <v>84125</v>
      </c>
      <c r="M160" s="71">
        <v>8719474812126</v>
      </c>
      <c r="N160" s="240"/>
      <c r="O160" s="73">
        <f>N160*Таблица233334[[#This Row],[Цена за упаковку, €]]</f>
        <v>0</v>
      </c>
      <c r="P160" s="74" t="str">
        <f t="shared" si="2"/>
        <v>-</v>
      </c>
      <c r="Q160" s="75" t="str">
        <f>IF(N160/I160=0,"",IF(MOD(Таблица233334[[#This Row],[Заказ (упаковок)
↓]],Таблица233334[[#This Row],[Кратность заказа, упаковок]])&gt;0,"Ошибка!",""))</f>
        <v/>
      </c>
      <c r="R160" s="40"/>
      <c r="S160" s="3"/>
      <c r="T160" s="3"/>
      <c r="U160" s="3"/>
      <c r="V160" s="3"/>
      <c r="W160" s="3"/>
      <c r="X160" s="3"/>
      <c r="Y160" s="3"/>
      <c r="Z160" s="3"/>
      <c r="AA160" s="3"/>
      <c r="AB160" s="3"/>
      <c r="AC160" s="3"/>
      <c r="AD160" s="3"/>
      <c r="AE160" s="3"/>
      <c r="AF160" s="3"/>
      <c r="AG160" s="3"/>
      <c r="AH160" s="3"/>
      <c r="AI160" s="3"/>
      <c r="AJ160" s="3"/>
    </row>
    <row r="161" spans="1:36">
      <c r="A161" s="61"/>
      <c r="B161" s="62" t="s">
        <v>303</v>
      </c>
      <c r="C161" s="63" t="s">
        <v>23</v>
      </c>
      <c r="D161" s="114" t="s">
        <v>920</v>
      </c>
      <c r="E161" s="114" t="s">
        <v>2934</v>
      </c>
      <c r="F161" s="65" t="s">
        <v>2853</v>
      </c>
      <c r="G161" s="66">
        <v>20</v>
      </c>
      <c r="H161" s="67" t="s">
        <v>164</v>
      </c>
      <c r="I161" s="67">
        <v>40</v>
      </c>
      <c r="J161" s="230">
        <v>10</v>
      </c>
      <c r="K161" s="69">
        <v>3.65</v>
      </c>
      <c r="L161" s="70">
        <v>84625</v>
      </c>
      <c r="M161" s="71">
        <v>8719274543947</v>
      </c>
      <c r="N161" s="240"/>
      <c r="O161" s="73">
        <f>N161*Таблица233334[[#This Row],[Цена за упаковку, €]]</f>
        <v>0</v>
      </c>
      <c r="P161" s="74" t="str">
        <f t="shared" si="2"/>
        <v>-</v>
      </c>
      <c r="Q161" s="75" t="str">
        <f>IF(N161/I161=0,"",IF(MOD(Таблица233334[[#This Row],[Заказ (упаковок)
↓]],Таблица233334[[#This Row],[Кратность заказа, упаковок]])&gt;0,"Ошибка!",""))</f>
        <v/>
      </c>
      <c r="R161" s="40"/>
      <c r="S161" s="3"/>
      <c r="T161" s="3"/>
      <c r="U161" s="3"/>
      <c r="V161" s="3"/>
      <c r="W161" s="3"/>
      <c r="X161" s="3"/>
      <c r="Y161" s="3"/>
      <c r="Z161" s="3"/>
      <c r="AA161" s="3"/>
      <c r="AB161" s="3"/>
      <c r="AC161" s="3"/>
      <c r="AD161" s="3"/>
      <c r="AE161" s="3"/>
      <c r="AF161" s="3"/>
      <c r="AG161" s="3"/>
      <c r="AH161" s="3"/>
      <c r="AI161" s="3"/>
      <c r="AJ161" s="3"/>
    </row>
    <row r="162" spans="1:36">
      <c r="A162" s="61"/>
      <c r="B162" s="62" t="s">
        <v>310</v>
      </c>
      <c r="C162" s="63" t="s">
        <v>23</v>
      </c>
      <c r="D162" s="114" t="s">
        <v>2935</v>
      </c>
      <c r="E162" s="114" t="s">
        <v>2936</v>
      </c>
      <c r="F162" s="65" t="s">
        <v>2853</v>
      </c>
      <c r="G162" s="66">
        <v>15</v>
      </c>
      <c r="H162" s="67" t="s">
        <v>164</v>
      </c>
      <c r="I162" s="67">
        <v>40</v>
      </c>
      <c r="J162" s="230">
        <v>10</v>
      </c>
      <c r="K162" s="69">
        <v>3.73</v>
      </c>
      <c r="L162" s="70">
        <v>84645</v>
      </c>
      <c r="M162" s="71">
        <v>8719274543992</v>
      </c>
      <c r="N162" s="240"/>
      <c r="O162" s="73">
        <f>N162*Таблица233334[[#This Row],[Цена за упаковку, €]]</f>
        <v>0</v>
      </c>
      <c r="P162" s="74" t="str">
        <f t="shared" si="2"/>
        <v>-</v>
      </c>
      <c r="Q162" s="75" t="str">
        <f>IF(N162/I162=0,"",IF(MOD(Таблица233334[[#This Row],[Заказ (упаковок)
↓]],Таблица233334[[#This Row],[Кратность заказа, упаковок]])&gt;0,"Ошибка!",""))</f>
        <v/>
      </c>
      <c r="R162" s="40"/>
      <c r="S162" s="3"/>
      <c r="T162" s="3"/>
      <c r="U162" s="3"/>
      <c r="V162" s="3"/>
      <c r="W162" s="3"/>
      <c r="X162" s="3"/>
      <c r="Y162" s="3"/>
      <c r="Z162" s="3"/>
      <c r="AA162" s="3"/>
      <c r="AB162" s="3"/>
      <c r="AC162" s="3"/>
      <c r="AD162" s="3"/>
      <c r="AE162" s="3"/>
      <c r="AF162" s="3"/>
      <c r="AG162" s="3"/>
      <c r="AH162" s="3"/>
      <c r="AI162" s="3"/>
      <c r="AJ162" s="3"/>
    </row>
    <row r="163" spans="1:36">
      <c r="A163" s="61"/>
      <c r="B163" s="62" t="s">
        <v>2801</v>
      </c>
      <c r="C163" s="63" t="s">
        <v>23</v>
      </c>
      <c r="D163" s="114" t="s">
        <v>2937</v>
      </c>
      <c r="E163" s="114" t="s">
        <v>2938</v>
      </c>
      <c r="F163" s="65" t="s">
        <v>2853</v>
      </c>
      <c r="G163" s="66">
        <v>15</v>
      </c>
      <c r="H163" s="67" t="s">
        <v>306</v>
      </c>
      <c r="I163" s="67">
        <v>40</v>
      </c>
      <c r="J163" s="230">
        <v>10</v>
      </c>
      <c r="K163" s="69">
        <v>3.9499999999999997</v>
      </c>
      <c r="L163" s="70">
        <v>84635</v>
      </c>
      <c r="M163" s="71">
        <v>8719274543961</v>
      </c>
      <c r="N163" s="240"/>
      <c r="O163" s="73">
        <f>N163*Таблица233334[[#This Row],[Цена за упаковку, €]]</f>
        <v>0</v>
      </c>
      <c r="P163" s="74" t="str">
        <f t="shared" si="2"/>
        <v>-</v>
      </c>
      <c r="Q163" s="75" t="str">
        <f>IF(N163/I163=0,"",IF(MOD(Таблица233334[[#This Row],[Заказ (упаковок)
↓]],Таблица233334[[#This Row],[Кратность заказа, упаковок]])&gt;0,"Ошибка!",""))</f>
        <v/>
      </c>
      <c r="R163" s="40"/>
      <c r="S163" s="3"/>
      <c r="T163" s="3"/>
      <c r="U163" s="3"/>
      <c r="V163" s="3"/>
      <c r="W163" s="3"/>
      <c r="X163" s="3"/>
      <c r="Y163" s="3"/>
      <c r="Z163" s="3"/>
      <c r="AA163" s="3"/>
      <c r="AB163" s="3"/>
      <c r="AC163" s="3"/>
      <c r="AD163" s="3"/>
      <c r="AE163" s="3"/>
      <c r="AF163" s="3"/>
      <c r="AG163" s="3"/>
      <c r="AH163" s="3"/>
      <c r="AI163" s="3"/>
      <c r="AJ163" s="3"/>
    </row>
    <row r="164" spans="1:36">
      <c r="A164" s="61"/>
      <c r="B164" s="62" t="s">
        <v>302</v>
      </c>
      <c r="C164" s="63" t="s">
        <v>23</v>
      </c>
      <c r="D164" s="114" t="s">
        <v>2939</v>
      </c>
      <c r="E164" s="114" t="s">
        <v>2940</v>
      </c>
      <c r="F164" s="65" t="s">
        <v>2853</v>
      </c>
      <c r="G164" s="66">
        <v>20</v>
      </c>
      <c r="H164" s="67" t="s">
        <v>164</v>
      </c>
      <c r="I164" s="67">
        <v>40</v>
      </c>
      <c r="J164" s="230">
        <v>10</v>
      </c>
      <c r="K164" s="69">
        <v>5.0199999999999996</v>
      </c>
      <c r="L164" s="70">
        <v>84650</v>
      </c>
      <c r="M164" s="71">
        <v>8720143937439</v>
      </c>
      <c r="N164" s="240"/>
      <c r="O164" s="73">
        <f>N164*Таблица233334[[#This Row],[Цена за упаковку, €]]</f>
        <v>0</v>
      </c>
      <c r="P164" s="74" t="str">
        <f t="shared" si="2"/>
        <v>-</v>
      </c>
      <c r="Q164" s="75" t="str">
        <f>IF(N164/I164=0,"",IF(MOD(Таблица233334[[#This Row],[Заказ (упаковок)
↓]],Таблица233334[[#This Row],[Кратность заказа, упаковок]])&gt;0,"Ошибка!",""))</f>
        <v/>
      </c>
      <c r="R164" s="40"/>
      <c r="S164" s="3"/>
      <c r="T164" s="3"/>
      <c r="U164" s="3"/>
      <c r="V164" s="3"/>
      <c r="W164" s="3"/>
      <c r="X164" s="3"/>
      <c r="Y164" s="3"/>
      <c r="Z164" s="3"/>
      <c r="AA164" s="3"/>
      <c r="AB164" s="3"/>
      <c r="AC164" s="3"/>
      <c r="AD164" s="3"/>
      <c r="AE164" s="3"/>
      <c r="AF164" s="3"/>
      <c r="AG164" s="3"/>
      <c r="AH164" s="3"/>
      <c r="AI164" s="3"/>
      <c r="AJ164" s="3"/>
    </row>
    <row r="165" spans="1:36">
      <c r="A165" s="61"/>
      <c r="B165" s="62" t="s">
        <v>304</v>
      </c>
      <c r="C165" s="63" t="s">
        <v>23</v>
      </c>
      <c r="D165" s="114" t="s">
        <v>920</v>
      </c>
      <c r="E165" s="114" t="s">
        <v>2934</v>
      </c>
      <c r="F165" s="65" t="s">
        <v>305</v>
      </c>
      <c r="G165" s="66">
        <v>15</v>
      </c>
      <c r="H165" s="67" t="s">
        <v>164</v>
      </c>
      <c r="I165" s="67">
        <v>40</v>
      </c>
      <c r="J165" s="230">
        <v>10</v>
      </c>
      <c r="K165" s="69">
        <v>3.73</v>
      </c>
      <c r="L165" s="70">
        <v>84630</v>
      </c>
      <c r="M165" s="71">
        <v>8719274543954</v>
      </c>
      <c r="N165" s="240"/>
      <c r="O165" s="73">
        <f>N165*Таблица233334[[#This Row],[Цена за упаковку, €]]</f>
        <v>0</v>
      </c>
      <c r="P165" s="74" t="str">
        <f t="shared" si="2"/>
        <v>-</v>
      </c>
      <c r="Q165" s="75" t="str">
        <f>IF(N165/I165=0,"",IF(MOD(Таблица233334[[#This Row],[Заказ (упаковок)
↓]],Таблица233334[[#This Row],[Кратность заказа, упаковок]])&gt;0,"Ошибка!",""))</f>
        <v/>
      </c>
      <c r="R165" s="40"/>
      <c r="S165" s="3"/>
      <c r="T165" s="3"/>
      <c r="U165" s="3"/>
      <c r="V165" s="3"/>
      <c r="W165" s="3"/>
      <c r="X165" s="3"/>
      <c r="Y165" s="3"/>
      <c r="Z165" s="3"/>
      <c r="AA165" s="3"/>
      <c r="AB165" s="3"/>
      <c r="AC165" s="3"/>
      <c r="AD165" s="3"/>
      <c r="AE165" s="3"/>
      <c r="AF165" s="3"/>
      <c r="AG165" s="3"/>
      <c r="AH165" s="3"/>
      <c r="AI165" s="3"/>
      <c r="AJ165" s="3"/>
    </row>
    <row r="166" spans="1:36">
      <c r="A166" s="61"/>
      <c r="B166" s="62" t="s">
        <v>309</v>
      </c>
      <c r="C166" s="63" t="s">
        <v>23</v>
      </c>
      <c r="D166" s="114" t="s">
        <v>2935</v>
      </c>
      <c r="E166" s="114" t="s">
        <v>2936</v>
      </c>
      <c r="F166" s="65" t="s">
        <v>1639</v>
      </c>
      <c r="G166" s="66">
        <v>7</v>
      </c>
      <c r="H166" s="67" t="s">
        <v>233</v>
      </c>
      <c r="I166" s="67">
        <v>40</v>
      </c>
      <c r="J166" s="230">
        <v>10</v>
      </c>
      <c r="K166" s="69">
        <v>4.45</v>
      </c>
      <c r="L166" s="70">
        <v>84643</v>
      </c>
      <c r="M166" s="71">
        <v>8720604878578</v>
      </c>
      <c r="N166" s="240"/>
      <c r="O166" s="73">
        <f>N166*Таблица233334[[#This Row],[Цена за упаковку, €]]</f>
        <v>0</v>
      </c>
      <c r="P166" s="74" t="str">
        <f t="shared" si="2"/>
        <v>-</v>
      </c>
      <c r="Q166" s="75" t="str">
        <f>IF(N166/I166=0,"",IF(MOD(Таблица233334[[#This Row],[Заказ (упаковок)
↓]],Таблица233334[[#This Row],[Кратность заказа, упаковок]])&gt;0,"Ошибка!",""))</f>
        <v/>
      </c>
      <c r="R166" s="40"/>
      <c r="S166" s="3"/>
      <c r="T166" s="3"/>
      <c r="U166" s="3"/>
      <c r="V166" s="3"/>
      <c r="W166" s="3"/>
      <c r="X166" s="3"/>
      <c r="Y166" s="3"/>
      <c r="Z166" s="3"/>
      <c r="AA166" s="3"/>
      <c r="AB166" s="3"/>
      <c r="AC166" s="3"/>
      <c r="AD166" s="3"/>
      <c r="AE166" s="3"/>
      <c r="AF166" s="3"/>
      <c r="AG166" s="3"/>
      <c r="AH166" s="3"/>
      <c r="AI166" s="3"/>
      <c r="AJ166" s="3"/>
    </row>
    <row r="167" spans="1:36">
      <c r="A167" s="61"/>
      <c r="B167" s="62" t="s">
        <v>2813</v>
      </c>
      <c r="C167" s="63" t="s">
        <v>23</v>
      </c>
      <c r="D167" s="191" t="s">
        <v>294</v>
      </c>
      <c r="E167" s="191" t="s">
        <v>2941</v>
      </c>
      <c r="F167" s="192" t="s">
        <v>295</v>
      </c>
      <c r="G167" s="237">
        <v>5</v>
      </c>
      <c r="H167" s="67" t="s">
        <v>233</v>
      </c>
      <c r="I167" s="67">
        <v>40</v>
      </c>
      <c r="J167" s="230">
        <v>10</v>
      </c>
      <c r="K167" s="69">
        <v>6.01</v>
      </c>
      <c r="L167" s="70">
        <v>84655</v>
      </c>
      <c r="M167" s="71">
        <v>8719474816568</v>
      </c>
      <c r="N167" s="240"/>
      <c r="O167" s="73">
        <f>N167*Таблица233334[[#This Row],[Цена за упаковку, €]]</f>
        <v>0</v>
      </c>
      <c r="P167" s="74" t="str">
        <f t="shared" si="2"/>
        <v>-</v>
      </c>
      <c r="Q167" s="75" t="str">
        <f>IF(N167/I167=0,"",IF(MOD(Таблица233334[[#This Row],[Заказ (упаковок)
↓]],Таблица233334[[#This Row],[Кратность заказа, упаковок]])&gt;0,"Ошибка!",""))</f>
        <v/>
      </c>
      <c r="R167" s="40"/>
      <c r="S167" s="3"/>
      <c r="T167" s="3"/>
      <c r="U167" s="3"/>
      <c r="V167" s="3"/>
      <c r="W167" s="3"/>
      <c r="X167" s="3"/>
      <c r="Y167" s="3"/>
      <c r="Z167" s="3"/>
      <c r="AA167" s="3"/>
      <c r="AB167" s="3"/>
      <c r="AC167" s="3"/>
      <c r="AD167" s="3"/>
      <c r="AE167" s="3"/>
      <c r="AF167" s="3"/>
      <c r="AG167" s="3"/>
      <c r="AH167" s="3"/>
      <c r="AI167" s="3"/>
      <c r="AJ167" s="3"/>
    </row>
    <row r="168" spans="1:36">
      <c r="A168" s="61"/>
      <c r="B168" s="62" t="s">
        <v>307</v>
      </c>
      <c r="C168" s="63" t="s">
        <v>23</v>
      </c>
      <c r="D168" s="114" t="s">
        <v>2942</v>
      </c>
      <c r="E168" s="114" t="s">
        <v>2943</v>
      </c>
      <c r="F168" s="65" t="s">
        <v>308</v>
      </c>
      <c r="G168" s="66">
        <v>10</v>
      </c>
      <c r="H168" s="67" t="s">
        <v>164</v>
      </c>
      <c r="I168" s="67">
        <v>40</v>
      </c>
      <c r="J168" s="230">
        <v>10</v>
      </c>
      <c r="K168" s="69">
        <v>3.88</v>
      </c>
      <c r="L168" s="70">
        <v>84660</v>
      </c>
      <c r="M168" s="71">
        <v>8719274543978</v>
      </c>
      <c r="N168" s="240"/>
      <c r="O168" s="73">
        <f>N168*Таблица233334[[#This Row],[Цена за упаковку, €]]</f>
        <v>0</v>
      </c>
      <c r="P168" s="74" t="str">
        <f t="shared" si="2"/>
        <v>-</v>
      </c>
      <c r="Q168" s="75" t="str">
        <f>IF(N168/I168=0,"",IF(MOD(Таблица233334[[#This Row],[Заказ (упаковок)
↓]],Таблица233334[[#This Row],[Кратность заказа, упаковок]])&gt;0,"Ошибка!",""))</f>
        <v/>
      </c>
      <c r="R168" s="40"/>
      <c r="S168" s="3"/>
      <c r="T168" s="3"/>
      <c r="U168" s="3"/>
      <c r="V168" s="3"/>
      <c r="W168" s="3"/>
      <c r="X168" s="3"/>
      <c r="Y168" s="3"/>
      <c r="Z168" s="3"/>
      <c r="AA168" s="3"/>
      <c r="AB168" s="3"/>
      <c r="AC168" s="3"/>
      <c r="AD168" s="3"/>
      <c r="AE168" s="3"/>
      <c r="AF168" s="3"/>
      <c r="AG168" s="3"/>
      <c r="AH168" s="3"/>
      <c r="AI168" s="3"/>
      <c r="AJ168" s="3"/>
    </row>
    <row r="169" spans="1:36">
      <c r="A169" s="61"/>
      <c r="B169" s="62" t="s">
        <v>296</v>
      </c>
      <c r="C169" s="63" t="s">
        <v>23</v>
      </c>
      <c r="D169" s="114" t="s">
        <v>920</v>
      </c>
      <c r="E169" s="114" t="s">
        <v>2934</v>
      </c>
      <c r="F169" s="65" t="s">
        <v>298</v>
      </c>
      <c r="G169" s="66">
        <v>10</v>
      </c>
      <c r="H169" s="67" t="s">
        <v>164</v>
      </c>
      <c r="I169" s="67">
        <v>40</v>
      </c>
      <c r="J169" s="230">
        <v>10</v>
      </c>
      <c r="K169" s="69">
        <v>3.73</v>
      </c>
      <c r="L169" s="70">
        <v>84656</v>
      </c>
      <c r="M169" s="71">
        <v>8720604873214</v>
      </c>
      <c r="N169" s="240"/>
      <c r="O169" s="73">
        <f>N169*Таблица233334[[#This Row],[Цена за упаковку, €]]</f>
        <v>0</v>
      </c>
      <c r="P169" s="74" t="str">
        <f t="shared" si="2"/>
        <v>-</v>
      </c>
      <c r="Q169" s="75" t="str">
        <f>IF(N169/I169=0,"",IF(MOD(Таблица233334[[#This Row],[Заказ (упаковок)
↓]],Таблица233334[[#This Row],[Кратность заказа, упаковок]])&gt;0,"Ошибка!",""))</f>
        <v/>
      </c>
      <c r="R169" s="40"/>
      <c r="S169" s="3"/>
      <c r="T169" s="3"/>
      <c r="U169" s="3"/>
      <c r="V169" s="3"/>
      <c r="W169" s="3"/>
      <c r="X169" s="3"/>
      <c r="Y169" s="3"/>
      <c r="Z169" s="3"/>
      <c r="AA169" s="3"/>
      <c r="AB169" s="3"/>
      <c r="AC169" s="3"/>
      <c r="AD169" s="3"/>
      <c r="AE169" s="3"/>
      <c r="AF169" s="3"/>
      <c r="AG169" s="3"/>
      <c r="AH169" s="3"/>
      <c r="AI169" s="3"/>
      <c r="AJ169" s="3"/>
    </row>
    <row r="170" spans="1:36">
      <c r="A170" s="61"/>
      <c r="B170" s="62" t="s">
        <v>299</v>
      </c>
      <c r="C170" s="63" t="s">
        <v>23</v>
      </c>
      <c r="D170" s="114" t="s">
        <v>920</v>
      </c>
      <c r="E170" s="114" t="s">
        <v>2934</v>
      </c>
      <c r="F170" s="65" t="s">
        <v>300</v>
      </c>
      <c r="G170" s="66">
        <v>20</v>
      </c>
      <c r="H170" s="67" t="s">
        <v>164</v>
      </c>
      <c r="I170" s="67">
        <v>40</v>
      </c>
      <c r="J170" s="230">
        <v>10</v>
      </c>
      <c r="K170" s="69">
        <v>4.16</v>
      </c>
      <c r="L170" s="70">
        <v>84657</v>
      </c>
      <c r="M170" s="71">
        <v>8720604873207</v>
      </c>
      <c r="N170" s="240"/>
      <c r="O170" s="73">
        <f>N170*Таблица233334[[#This Row],[Цена за упаковку, €]]</f>
        <v>0</v>
      </c>
      <c r="P170" s="74" t="str">
        <f t="shared" si="2"/>
        <v>-</v>
      </c>
      <c r="Q170" s="75" t="str">
        <f>IF(N170/I170=0,"",IF(MOD(Таблица233334[[#This Row],[Заказ (упаковок)
↓]],Таблица233334[[#This Row],[Кратность заказа, упаковок]])&gt;0,"Ошибка!",""))</f>
        <v/>
      </c>
      <c r="R170" s="40"/>
      <c r="S170" s="3"/>
      <c r="T170" s="3"/>
      <c r="U170" s="3"/>
      <c r="V170" s="3"/>
      <c r="W170" s="3"/>
      <c r="X170" s="3"/>
      <c r="Y170" s="3"/>
      <c r="Z170" s="3"/>
      <c r="AA170" s="3"/>
      <c r="AB170" s="3"/>
      <c r="AC170" s="3"/>
      <c r="AD170" s="3"/>
      <c r="AE170" s="3"/>
      <c r="AF170" s="3"/>
      <c r="AG170" s="3"/>
      <c r="AH170" s="3"/>
      <c r="AI170" s="3"/>
      <c r="AJ170" s="3"/>
    </row>
    <row r="171" spans="1:36">
      <c r="A171" s="61"/>
      <c r="B171" s="62" t="s">
        <v>301</v>
      </c>
      <c r="C171" s="63" t="s">
        <v>23</v>
      </c>
      <c r="D171" s="114" t="s">
        <v>2944</v>
      </c>
      <c r="E171" s="114" t="s">
        <v>2945</v>
      </c>
      <c r="F171" s="65" t="s">
        <v>208</v>
      </c>
      <c r="G171" s="66">
        <v>10</v>
      </c>
      <c r="H171" s="67" t="s">
        <v>164</v>
      </c>
      <c r="I171" s="67">
        <v>40</v>
      </c>
      <c r="J171" s="230">
        <v>10</v>
      </c>
      <c r="K171" s="69">
        <v>3.88</v>
      </c>
      <c r="L171" s="70">
        <v>84665</v>
      </c>
      <c r="M171" s="71">
        <v>8719274544012</v>
      </c>
      <c r="N171" s="240"/>
      <c r="O171" s="73">
        <f>N171*Таблица233334[[#This Row],[Цена за упаковку, €]]</f>
        <v>0</v>
      </c>
      <c r="P171" s="74" t="str">
        <f t="shared" si="2"/>
        <v>-</v>
      </c>
      <c r="Q171" s="75" t="str">
        <f>IF(N171/I171=0,"",IF(MOD(Таблица233334[[#This Row],[Заказ (упаковок)
↓]],Таблица233334[[#This Row],[Кратность заказа, упаковок]])&gt;0,"Ошибка!",""))</f>
        <v/>
      </c>
      <c r="R171" s="40"/>
      <c r="S171" s="3"/>
      <c r="T171" s="3"/>
      <c r="U171" s="3"/>
      <c r="V171" s="3"/>
      <c r="W171" s="3"/>
      <c r="X171" s="3"/>
      <c r="Y171" s="3"/>
      <c r="Z171" s="3"/>
      <c r="AA171" s="3"/>
      <c r="AB171" s="3"/>
      <c r="AC171" s="3"/>
      <c r="AD171" s="3"/>
      <c r="AE171" s="3"/>
      <c r="AF171" s="3"/>
      <c r="AG171" s="3"/>
      <c r="AH171" s="3"/>
      <c r="AI171" s="3"/>
      <c r="AJ171" s="3"/>
    </row>
    <row r="172" spans="1:36">
      <c r="A172" s="61"/>
      <c r="B172" s="62" t="s">
        <v>329</v>
      </c>
      <c r="C172" s="63" t="s">
        <v>23</v>
      </c>
      <c r="D172" s="114" t="s">
        <v>939</v>
      </c>
      <c r="E172" s="114" t="s">
        <v>330</v>
      </c>
      <c r="F172" s="65" t="s">
        <v>2946</v>
      </c>
      <c r="G172" s="66">
        <v>5</v>
      </c>
      <c r="H172" s="67" t="s">
        <v>62</v>
      </c>
      <c r="I172" s="67">
        <v>40</v>
      </c>
      <c r="J172" s="230">
        <v>10</v>
      </c>
      <c r="K172" s="69">
        <v>5.3</v>
      </c>
      <c r="L172" s="70">
        <v>82105</v>
      </c>
      <c r="M172" s="71">
        <v>8719474812171</v>
      </c>
      <c r="N172" s="240"/>
      <c r="O172" s="73">
        <f>N172*Таблица233334[[#This Row],[Цена за упаковку, €]]</f>
        <v>0</v>
      </c>
      <c r="P172" s="74" t="str">
        <f t="shared" si="2"/>
        <v>-</v>
      </c>
      <c r="Q172" s="75" t="str">
        <f>IF(N172/I172=0,"",IF(MOD(Таблица233334[[#This Row],[Заказ (упаковок)
↓]],Таблица233334[[#This Row],[Кратность заказа, упаковок]])&gt;0,"Ошибка!",""))</f>
        <v/>
      </c>
      <c r="R172" s="40"/>
      <c r="S172" s="3"/>
      <c r="T172" s="3"/>
      <c r="U172" s="3"/>
      <c r="V172" s="3"/>
      <c r="W172" s="3"/>
      <c r="X172" s="3"/>
      <c r="Y172" s="3"/>
      <c r="Z172" s="3"/>
      <c r="AA172" s="3"/>
      <c r="AB172" s="3"/>
      <c r="AC172" s="3"/>
      <c r="AD172" s="3"/>
      <c r="AE172" s="3"/>
      <c r="AF172" s="3"/>
      <c r="AG172" s="3"/>
      <c r="AH172" s="3"/>
      <c r="AI172" s="3"/>
      <c r="AJ172" s="3"/>
    </row>
    <row r="173" spans="1:36">
      <c r="A173" s="61"/>
      <c r="B173" s="62" t="s">
        <v>358</v>
      </c>
      <c r="C173" s="63" t="s">
        <v>23</v>
      </c>
      <c r="D173" s="114" t="s">
        <v>943</v>
      </c>
      <c r="E173" s="114" t="s">
        <v>359</v>
      </c>
      <c r="F173" s="65" t="s">
        <v>360</v>
      </c>
      <c r="G173" s="66">
        <v>5</v>
      </c>
      <c r="H173" s="67" t="s">
        <v>62</v>
      </c>
      <c r="I173" s="67">
        <v>40</v>
      </c>
      <c r="J173" s="230">
        <v>10</v>
      </c>
      <c r="K173" s="69">
        <v>4.9399999999999995</v>
      </c>
      <c r="L173" s="70">
        <v>82000</v>
      </c>
      <c r="M173" s="71">
        <v>8719497269464</v>
      </c>
      <c r="N173" s="240"/>
      <c r="O173" s="73">
        <f>N173*Таблица233334[[#This Row],[Цена за упаковку, €]]</f>
        <v>0</v>
      </c>
      <c r="P173" s="74" t="str">
        <f t="shared" si="2"/>
        <v>-</v>
      </c>
      <c r="Q173" s="75" t="str">
        <f>IF(N173/I173=0,"",IF(MOD(Таблица233334[[#This Row],[Заказ (упаковок)
↓]],Таблица233334[[#This Row],[Кратность заказа, упаковок]])&gt;0,"Ошибка!",""))</f>
        <v/>
      </c>
      <c r="R173" s="40"/>
      <c r="S173" s="3"/>
      <c r="T173" s="3"/>
      <c r="U173" s="3"/>
      <c r="V173" s="3"/>
      <c r="W173" s="3"/>
      <c r="X173" s="3"/>
      <c r="Y173" s="3"/>
      <c r="Z173" s="3"/>
      <c r="AA173" s="3"/>
      <c r="AB173" s="3"/>
      <c r="AC173" s="3"/>
      <c r="AD173" s="3"/>
      <c r="AE173" s="3"/>
      <c r="AF173" s="3"/>
      <c r="AG173" s="3"/>
      <c r="AH173" s="3"/>
      <c r="AI173" s="3"/>
      <c r="AJ173" s="3"/>
    </row>
    <row r="174" spans="1:36">
      <c r="A174" s="61"/>
      <c r="B174" s="62" t="s">
        <v>331</v>
      </c>
      <c r="C174" s="63" t="s">
        <v>23</v>
      </c>
      <c r="D174" s="114" t="s">
        <v>939</v>
      </c>
      <c r="E174" s="114" t="s">
        <v>330</v>
      </c>
      <c r="F174" s="65" t="s">
        <v>2947</v>
      </c>
      <c r="G174" s="66">
        <v>5</v>
      </c>
      <c r="H174" s="67" t="s">
        <v>49</v>
      </c>
      <c r="I174" s="67">
        <v>40</v>
      </c>
      <c r="J174" s="230">
        <v>10</v>
      </c>
      <c r="K174" s="69">
        <v>5.3</v>
      </c>
      <c r="L174" s="70">
        <v>82110</v>
      </c>
      <c r="M174" s="71">
        <v>8719474812089</v>
      </c>
      <c r="N174" s="240"/>
      <c r="O174" s="73">
        <f>N174*Таблица233334[[#This Row],[Цена за упаковку, €]]</f>
        <v>0</v>
      </c>
      <c r="P174" s="74" t="str">
        <f t="shared" si="2"/>
        <v>-</v>
      </c>
      <c r="Q174" s="75" t="str">
        <f>IF(N174/I174=0,"",IF(MOD(Таблица233334[[#This Row],[Заказ (упаковок)
↓]],Таблица233334[[#This Row],[Кратность заказа, упаковок]])&gt;0,"Ошибка!",""))</f>
        <v/>
      </c>
      <c r="R174" s="40"/>
      <c r="S174" s="3"/>
      <c r="T174" s="3"/>
      <c r="U174" s="3"/>
      <c r="V174" s="3"/>
      <c r="W174" s="3"/>
      <c r="X174" s="3"/>
      <c r="Y174" s="3"/>
      <c r="Z174" s="3"/>
      <c r="AA174" s="3"/>
      <c r="AB174" s="3"/>
      <c r="AC174" s="3"/>
      <c r="AD174" s="3"/>
      <c r="AE174" s="3"/>
      <c r="AF174" s="3"/>
      <c r="AG174" s="3"/>
      <c r="AH174" s="3"/>
      <c r="AI174" s="3"/>
      <c r="AJ174" s="3"/>
    </row>
    <row r="175" spans="1:36">
      <c r="A175" s="61"/>
      <c r="B175" s="62" t="s">
        <v>321</v>
      </c>
      <c r="C175" s="63" t="s">
        <v>23</v>
      </c>
      <c r="D175" s="114" t="s">
        <v>2948</v>
      </c>
      <c r="E175" s="114" t="s">
        <v>354</v>
      </c>
      <c r="F175" s="65" t="s">
        <v>323</v>
      </c>
      <c r="G175" s="66">
        <v>5</v>
      </c>
      <c r="H175" s="67" t="s">
        <v>62</v>
      </c>
      <c r="I175" s="67">
        <v>40</v>
      </c>
      <c r="J175" s="230">
        <v>10</v>
      </c>
      <c r="K175" s="69">
        <v>4.16</v>
      </c>
      <c r="L175" s="70">
        <v>82005</v>
      </c>
      <c r="M175" s="71">
        <v>8719274542605</v>
      </c>
      <c r="N175" s="240"/>
      <c r="O175" s="73">
        <f>N175*Таблица233334[[#This Row],[Цена за упаковку, €]]</f>
        <v>0</v>
      </c>
      <c r="P175" s="74" t="str">
        <f t="shared" si="2"/>
        <v>-</v>
      </c>
      <c r="Q175" s="75" t="str">
        <f>IF(N175/I175=0,"",IF(MOD(Таблица233334[[#This Row],[Заказ (упаковок)
↓]],Таблица233334[[#This Row],[Кратность заказа, упаковок]])&gt;0,"Ошибка!",""))</f>
        <v/>
      </c>
      <c r="R175" s="40"/>
      <c r="S175" s="3"/>
      <c r="T175" s="3"/>
      <c r="U175" s="3"/>
      <c r="V175" s="3"/>
      <c r="W175" s="3"/>
      <c r="X175" s="3"/>
      <c r="Y175" s="3"/>
      <c r="Z175" s="3"/>
      <c r="AA175" s="3"/>
      <c r="AB175" s="3"/>
      <c r="AC175" s="3"/>
      <c r="AD175" s="3"/>
      <c r="AE175" s="3"/>
      <c r="AF175" s="3"/>
      <c r="AG175" s="3"/>
      <c r="AH175" s="3"/>
      <c r="AI175" s="3"/>
      <c r="AJ175" s="3"/>
    </row>
    <row r="176" spans="1:36">
      <c r="A176" s="61"/>
      <c r="B176" s="62" t="s">
        <v>361</v>
      </c>
      <c r="C176" s="63" t="s">
        <v>23</v>
      </c>
      <c r="D176" s="114" t="s">
        <v>2949</v>
      </c>
      <c r="E176" s="114" t="s">
        <v>1160</v>
      </c>
      <c r="F176" s="65" t="s">
        <v>362</v>
      </c>
      <c r="G176" s="66">
        <v>5</v>
      </c>
      <c r="H176" s="67" t="s">
        <v>62</v>
      </c>
      <c r="I176" s="67">
        <v>40</v>
      </c>
      <c r="J176" s="230">
        <v>10</v>
      </c>
      <c r="K176" s="69">
        <v>5.0199999999999996</v>
      </c>
      <c r="L176" s="70">
        <v>82165</v>
      </c>
      <c r="M176" s="71">
        <v>8719474818685</v>
      </c>
      <c r="N176" s="240"/>
      <c r="O176" s="73">
        <f>N176*Таблица233334[[#This Row],[Цена за упаковку, €]]</f>
        <v>0</v>
      </c>
      <c r="P176" s="74" t="str">
        <f t="shared" si="2"/>
        <v>-</v>
      </c>
      <c r="Q176" s="75" t="str">
        <f>IF(N176/I176=0,"",IF(MOD(Таблица233334[[#This Row],[Заказ (упаковок)
↓]],Таблица233334[[#This Row],[Кратность заказа, упаковок]])&gt;0,"Ошибка!",""))</f>
        <v/>
      </c>
      <c r="R176" s="40"/>
      <c r="S176" s="3"/>
      <c r="T176" s="3"/>
      <c r="U176" s="3"/>
      <c r="V176" s="3"/>
      <c r="W176" s="3"/>
      <c r="X176" s="3"/>
      <c r="Y176" s="3"/>
      <c r="Z176" s="3"/>
      <c r="AA176" s="3"/>
      <c r="AB176" s="3"/>
      <c r="AC176" s="3"/>
      <c r="AD176" s="3"/>
      <c r="AE176" s="3"/>
      <c r="AF176" s="3"/>
      <c r="AG176" s="3"/>
      <c r="AH176" s="3"/>
      <c r="AI176" s="3"/>
      <c r="AJ176" s="3"/>
    </row>
    <row r="177" spans="1:36">
      <c r="A177" s="61"/>
      <c r="B177" s="62" t="s">
        <v>386</v>
      </c>
      <c r="C177" s="63" t="s">
        <v>23</v>
      </c>
      <c r="D177" s="114" t="s">
        <v>2950</v>
      </c>
      <c r="E177" s="114" t="s">
        <v>322</v>
      </c>
      <c r="F177" s="65" t="s">
        <v>1780</v>
      </c>
      <c r="G177" s="66">
        <v>5</v>
      </c>
      <c r="H177" s="67" t="s">
        <v>62</v>
      </c>
      <c r="I177" s="67">
        <v>40</v>
      </c>
      <c r="J177" s="230">
        <v>10</v>
      </c>
      <c r="K177" s="69">
        <v>4.59</v>
      </c>
      <c r="L177" s="70">
        <v>82010</v>
      </c>
      <c r="M177" s="71">
        <v>8719274542650</v>
      </c>
      <c r="N177" s="240"/>
      <c r="O177" s="73">
        <f>N177*Таблица233334[[#This Row],[Цена за упаковку, €]]</f>
        <v>0</v>
      </c>
      <c r="P177" s="74" t="str">
        <f t="shared" si="2"/>
        <v>-</v>
      </c>
      <c r="Q177" s="75" t="str">
        <f>IF(N177/I177=0,"",IF(MOD(Таблица233334[[#This Row],[Заказ (упаковок)
↓]],Таблица233334[[#This Row],[Кратность заказа, упаковок]])&gt;0,"Ошибка!",""))</f>
        <v/>
      </c>
      <c r="R177" s="40"/>
      <c r="S177" s="3"/>
      <c r="T177" s="3"/>
      <c r="U177" s="3"/>
      <c r="V177" s="3"/>
      <c r="W177" s="3"/>
      <c r="X177" s="3"/>
      <c r="Y177" s="3"/>
      <c r="Z177" s="3"/>
      <c r="AA177" s="3"/>
      <c r="AB177" s="3"/>
      <c r="AC177" s="3"/>
      <c r="AD177" s="3"/>
      <c r="AE177" s="3"/>
      <c r="AF177" s="3"/>
      <c r="AG177" s="3"/>
      <c r="AH177" s="3"/>
      <c r="AI177" s="3"/>
      <c r="AJ177" s="3"/>
    </row>
    <row r="178" spans="1:36">
      <c r="A178" s="61"/>
      <c r="B178" s="62" t="s">
        <v>388</v>
      </c>
      <c r="C178" s="63" t="s">
        <v>23</v>
      </c>
      <c r="D178" s="114" t="s">
        <v>2950</v>
      </c>
      <c r="E178" s="114" t="s">
        <v>322</v>
      </c>
      <c r="F178" s="65" t="s">
        <v>389</v>
      </c>
      <c r="G178" s="66">
        <v>5</v>
      </c>
      <c r="H178" s="67" t="s">
        <v>62</v>
      </c>
      <c r="I178" s="67">
        <v>40</v>
      </c>
      <c r="J178" s="230">
        <v>10</v>
      </c>
      <c r="K178" s="69">
        <v>4.5199999999999996</v>
      </c>
      <c r="L178" s="70">
        <v>82015</v>
      </c>
      <c r="M178" s="71">
        <v>8719274542520</v>
      </c>
      <c r="N178" s="240"/>
      <c r="O178" s="73">
        <f>N178*Таблица233334[[#This Row],[Цена за упаковку, €]]</f>
        <v>0</v>
      </c>
      <c r="P178" s="74" t="str">
        <f t="shared" si="2"/>
        <v>-</v>
      </c>
      <c r="Q178" s="75" t="str">
        <f>IF(N178/I178=0,"",IF(MOD(Таблица233334[[#This Row],[Заказ (упаковок)
↓]],Таблица233334[[#This Row],[Кратность заказа, упаковок]])&gt;0,"Ошибка!",""))</f>
        <v/>
      </c>
      <c r="R178" s="40"/>
      <c r="S178" s="3"/>
      <c r="T178" s="3"/>
      <c r="U178" s="3"/>
      <c r="V178" s="3"/>
      <c r="W178" s="3"/>
      <c r="X178" s="3"/>
      <c r="Y178" s="3"/>
      <c r="Z178" s="3"/>
      <c r="AA178" s="3"/>
      <c r="AB178" s="3"/>
      <c r="AC178" s="3"/>
      <c r="AD178" s="3"/>
      <c r="AE178" s="3"/>
      <c r="AF178" s="3"/>
      <c r="AG178" s="3"/>
      <c r="AH178" s="3"/>
      <c r="AI178" s="3"/>
      <c r="AJ178" s="3"/>
    </row>
    <row r="179" spans="1:36">
      <c r="A179" s="61"/>
      <c r="B179" s="62" t="s">
        <v>390</v>
      </c>
      <c r="C179" s="63" t="s">
        <v>23</v>
      </c>
      <c r="D179" s="114" t="s">
        <v>950</v>
      </c>
      <c r="E179" s="114" t="s">
        <v>387</v>
      </c>
      <c r="F179" s="65" t="s">
        <v>391</v>
      </c>
      <c r="G179" s="66">
        <v>5</v>
      </c>
      <c r="H179" s="67" t="s">
        <v>62</v>
      </c>
      <c r="I179" s="67">
        <v>40</v>
      </c>
      <c r="J179" s="230">
        <v>10</v>
      </c>
      <c r="K179" s="69">
        <v>4.3</v>
      </c>
      <c r="L179" s="70">
        <v>82020</v>
      </c>
      <c r="M179" s="71">
        <v>8719274542544</v>
      </c>
      <c r="N179" s="240"/>
      <c r="O179" s="73">
        <f>N179*Таблица233334[[#This Row],[Цена за упаковку, €]]</f>
        <v>0</v>
      </c>
      <c r="P179" s="74" t="str">
        <f t="shared" si="2"/>
        <v>-</v>
      </c>
      <c r="Q179" s="75" t="str">
        <f>IF(N179/I179=0,"",IF(MOD(Таблица233334[[#This Row],[Заказ (упаковок)
↓]],Таблица233334[[#This Row],[Кратность заказа, упаковок]])&gt;0,"Ошибка!",""))</f>
        <v/>
      </c>
      <c r="R179" s="40"/>
      <c r="S179" s="3"/>
      <c r="T179" s="3"/>
      <c r="U179" s="3"/>
      <c r="V179" s="3"/>
      <c r="W179" s="3"/>
      <c r="X179" s="3"/>
      <c r="Y179" s="3"/>
      <c r="Z179" s="3"/>
      <c r="AA179" s="3"/>
      <c r="AB179" s="3"/>
      <c r="AC179" s="3"/>
      <c r="AD179" s="3"/>
      <c r="AE179" s="3"/>
      <c r="AF179" s="3"/>
      <c r="AG179" s="3"/>
      <c r="AH179" s="3"/>
      <c r="AI179" s="3"/>
      <c r="AJ179" s="3"/>
    </row>
    <row r="180" spans="1:36">
      <c r="A180" s="61"/>
      <c r="B180" s="62" t="s">
        <v>332</v>
      </c>
      <c r="C180" s="63" t="s">
        <v>23</v>
      </c>
      <c r="D180" s="114" t="s">
        <v>939</v>
      </c>
      <c r="E180" s="114" t="s">
        <v>330</v>
      </c>
      <c r="F180" s="65" t="s">
        <v>333</v>
      </c>
      <c r="G180" s="66">
        <v>6</v>
      </c>
      <c r="H180" s="67" t="s">
        <v>49</v>
      </c>
      <c r="I180" s="67">
        <v>40</v>
      </c>
      <c r="J180" s="230">
        <v>10</v>
      </c>
      <c r="K180" s="69">
        <v>4.33</v>
      </c>
      <c r="L180" s="70">
        <v>82115</v>
      </c>
      <c r="M180" s="71">
        <v>8719274542810</v>
      </c>
      <c r="N180" s="240"/>
      <c r="O180" s="73">
        <f>N180*Таблица233334[[#This Row],[Цена за упаковку, €]]</f>
        <v>0</v>
      </c>
      <c r="P180" s="74" t="str">
        <f t="shared" si="2"/>
        <v>-</v>
      </c>
      <c r="Q180" s="75" t="str">
        <f>IF(N180/I180=0,"",IF(MOD(Таблица233334[[#This Row],[Заказ (упаковок)
↓]],Таблица233334[[#This Row],[Кратность заказа, упаковок]])&gt;0,"Ошибка!",""))</f>
        <v/>
      </c>
      <c r="R180" s="40"/>
      <c r="S180" s="3"/>
      <c r="T180" s="3"/>
      <c r="U180" s="3"/>
      <c r="V180" s="3"/>
      <c r="W180" s="3"/>
      <c r="X180" s="3"/>
      <c r="Y180" s="3"/>
      <c r="Z180" s="3"/>
      <c r="AA180" s="3"/>
      <c r="AB180" s="3"/>
      <c r="AC180" s="3"/>
      <c r="AD180" s="3"/>
      <c r="AE180" s="3"/>
      <c r="AF180" s="3"/>
      <c r="AG180" s="3"/>
      <c r="AH180" s="3"/>
      <c r="AI180" s="3"/>
      <c r="AJ180" s="3"/>
    </row>
    <row r="181" spans="1:36">
      <c r="A181" s="61"/>
      <c r="B181" s="62" t="s">
        <v>314</v>
      </c>
      <c r="C181" s="63" t="s">
        <v>23</v>
      </c>
      <c r="D181" s="114" t="s">
        <v>2951</v>
      </c>
      <c r="E181" s="114" t="s">
        <v>315</v>
      </c>
      <c r="F181" s="65" t="s">
        <v>1662</v>
      </c>
      <c r="G181" s="66">
        <v>10</v>
      </c>
      <c r="H181" s="67" t="s">
        <v>316</v>
      </c>
      <c r="I181" s="67">
        <v>40</v>
      </c>
      <c r="J181" s="230">
        <v>10</v>
      </c>
      <c r="K181" s="69">
        <v>4.45</v>
      </c>
      <c r="L181" s="70">
        <v>82200</v>
      </c>
      <c r="M181" s="71">
        <v>8719274542827</v>
      </c>
      <c r="N181" s="240"/>
      <c r="O181" s="73">
        <f>N181*Таблица233334[[#This Row],[Цена за упаковку, €]]</f>
        <v>0</v>
      </c>
      <c r="P181" s="74" t="str">
        <f t="shared" si="2"/>
        <v>-</v>
      </c>
      <c r="Q181" s="75" t="str">
        <f>IF(N181/I181=0,"",IF(MOD(Таблица233334[[#This Row],[Заказ (упаковок)
↓]],Таблица233334[[#This Row],[Кратность заказа, упаковок]])&gt;0,"Ошибка!",""))</f>
        <v/>
      </c>
      <c r="R181" s="40"/>
      <c r="S181" s="3"/>
      <c r="T181" s="3"/>
      <c r="U181" s="3"/>
      <c r="V181" s="3"/>
      <c r="W181" s="3"/>
      <c r="X181" s="3"/>
      <c r="Y181" s="3"/>
      <c r="Z181" s="3"/>
      <c r="AA181" s="3"/>
      <c r="AB181" s="3"/>
      <c r="AC181" s="3"/>
      <c r="AD181" s="3"/>
      <c r="AE181" s="3"/>
      <c r="AF181" s="3"/>
      <c r="AG181" s="3"/>
      <c r="AH181" s="3"/>
      <c r="AI181" s="3"/>
      <c r="AJ181" s="3"/>
    </row>
    <row r="182" spans="1:36">
      <c r="A182" s="61"/>
      <c r="B182" s="62" t="s">
        <v>2814</v>
      </c>
      <c r="C182" s="63" t="s">
        <v>23</v>
      </c>
      <c r="D182" s="114" t="s">
        <v>2952</v>
      </c>
      <c r="E182" s="114" t="s">
        <v>412</v>
      </c>
      <c r="F182" s="65" t="s">
        <v>1666</v>
      </c>
      <c r="G182" s="66">
        <v>5</v>
      </c>
      <c r="H182" s="67" t="s">
        <v>313</v>
      </c>
      <c r="I182" s="67">
        <v>40</v>
      </c>
      <c r="J182" s="230">
        <v>10</v>
      </c>
      <c r="K182" s="69">
        <v>4.45</v>
      </c>
      <c r="L182" s="70">
        <v>82032</v>
      </c>
      <c r="M182" s="71">
        <v>8720604873146</v>
      </c>
      <c r="N182" s="240"/>
      <c r="O182" s="73">
        <f>N182*Таблица233334[[#This Row],[Цена за упаковку, €]]</f>
        <v>0</v>
      </c>
      <c r="P182" s="74" t="str">
        <f t="shared" si="2"/>
        <v>-</v>
      </c>
      <c r="Q182" s="75" t="str">
        <f>IF(N182/I182=0,"",IF(MOD(Таблица233334[[#This Row],[Заказ (упаковок)
↓]],Таблица233334[[#This Row],[Кратность заказа, упаковок]])&gt;0,"Ошибка!",""))</f>
        <v/>
      </c>
      <c r="R182" s="40"/>
      <c r="S182" s="3"/>
      <c r="T182" s="3"/>
      <c r="U182" s="3"/>
      <c r="V182" s="3"/>
      <c r="W182" s="3"/>
      <c r="X182" s="3"/>
      <c r="Y182" s="3"/>
      <c r="Z182" s="3"/>
      <c r="AA182" s="3"/>
      <c r="AB182" s="3"/>
      <c r="AC182" s="3"/>
      <c r="AD182" s="3"/>
      <c r="AE182" s="3"/>
      <c r="AF182" s="3"/>
      <c r="AG182" s="3"/>
      <c r="AH182" s="3"/>
      <c r="AI182" s="3"/>
      <c r="AJ182" s="3"/>
    </row>
    <row r="183" spans="1:36">
      <c r="A183" s="61"/>
      <c r="B183" s="62" t="s">
        <v>392</v>
      </c>
      <c r="C183" s="63" t="s">
        <v>23</v>
      </c>
      <c r="D183" s="114" t="s">
        <v>2950</v>
      </c>
      <c r="E183" s="114" t="s">
        <v>322</v>
      </c>
      <c r="F183" s="65" t="s">
        <v>393</v>
      </c>
      <c r="G183" s="66">
        <v>5</v>
      </c>
      <c r="H183" s="67" t="s">
        <v>62</v>
      </c>
      <c r="I183" s="67">
        <v>40</v>
      </c>
      <c r="J183" s="230">
        <v>10</v>
      </c>
      <c r="K183" s="69">
        <v>3.38</v>
      </c>
      <c r="L183" s="70">
        <v>82025</v>
      </c>
      <c r="M183" s="71">
        <v>8719474818661</v>
      </c>
      <c r="N183" s="240"/>
      <c r="O183" s="73">
        <f>N183*Таблица233334[[#This Row],[Цена за упаковку, €]]</f>
        <v>0</v>
      </c>
      <c r="P183" s="74" t="str">
        <f t="shared" si="2"/>
        <v>-</v>
      </c>
      <c r="Q183" s="75" t="str">
        <f>IF(N183/I183=0,"",IF(MOD(Таблица233334[[#This Row],[Заказ (упаковок)
↓]],Таблица233334[[#This Row],[Кратность заказа, упаковок]])&gt;0,"Ошибка!",""))</f>
        <v/>
      </c>
      <c r="R183" s="40"/>
      <c r="S183" s="3"/>
      <c r="T183" s="3"/>
      <c r="U183" s="3"/>
      <c r="V183" s="3"/>
      <c r="W183" s="3"/>
      <c r="X183" s="3"/>
      <c r="Y183" s="3"/>
      <c r="Z183" s="3"/>
      <c r="AA183" s="3"/>
      <c r="AB183" s="3"/>
      <c r="AC183" s="3"/>
      <c r="AD183" s="3"/>
      <c r="AE183" s="3"/>
      <c r="AF183" s="3"/>
      <c r="AG183" s="3"/>
      <c r="AH183" s="3"/>
      <c r="AI183" s="3"/>
      <c r="AJ183" s="3"/>
    </row>
    <row r="184" spans="1:36">
      <c r="A184" s="61"/>
      <c r="B184" s="62" t="s">
        <v>363</v>
      </c>
      <c r="C184" s="63" t="s">
        <v>23</v>
      </c>
      <c r="D184" s="114" t="s">
        <v>2949</v>
      </c>
      <c r="E184" s="114" t="s">
        <v>1160</v>
      </c>
      <c r="F184" s="65" t="s">
        <v>364</v>
      </c>
      <c r="G184" s="66">
        <v>5</v>
      </c>
      <c r="H184" s="67" t="s">
        <v>62</v>
      </c>
      <c r="I184" s="67">
        <v>40</v>
      </c>
      <c r="J184" s="230">
        <v>10</v>
      </c>
      <c r="K184" s="69">
        <v>4.3</v>
      </c>
      <c r="L184" s="70">
        <v>82170</v>
      </c>
      <c r="M184" s="71">
        <v>8719474818678</v>
      </c>
      <c r="N184" s="240"/>
      <c r="O184" s="73">
        <f>N184*Таблица233334[[#This Row],[Цена за упаковку, €]]</f>
        <v>0</v>
      </c>
      <c r="P184" s="74" t="str">
        <f t="shared" si="2"/>
        <v>-</v>
      </c>
      <c r="Q184" s="75" t="str">
        <f>IF(N184/I184=0,"",IF(MOD(Таблица233334[[#This Row],[Заказ (упаковок)
↓]],Таблица233334[[#This Row],[Кратность заказа, упаковок]])&gt;0,"Ошибка!",""))</f>
        <v/>
      </c>
      <c r="R184" s="40"/>
      <c r="S184" s="3"/>
      <c r="T184" s="3"/>
      <c r="U184" s="3"/>
      <c r="V184" s="3"/>
      <c r="W184" s="3"/>
      <c r="X184" s="3"/>
      <c r="Y184" s="3"/>
      <c r="Z184" s="3"/>
      <c r="AA184" s="3"/>
      <c r="AB184" s="3"/>
      <c r="AC184" s="3"/>
      <c r="AD184" s="3"/>
      <c r="AE184" s="3"/>
      <c r="AF184" s="3"/>
      <c r="AG184" s="3"/>
      <c r="AH184" s="3"/>
      <c r="AI184" s="3"/>
      <c r="AJ184" s="3"/>
    </row>
    <row r="185" spans="1:36">
      <c r="A185" s="61"/>
      <c r="B185" s="62" t="s">
        <v>365</v>
      </c>
      <c r="C185" s="63" t="s">
        <v>23</v>
      </c>
      <c r="D185" s="114" t="s">
        <v>2949</v>
      </c>
      <c r="E185" s="114" t="s">
        <v>1160</v>
      </c>
      <c r="F185" s="65" t="s">
        <v>366</v>
      </c>
      <c r="G185" s="66">
        <v>5</v>
      </c>
      <c r="H185" s="67" t="s">
        <v>62</v>
      </c>
      <c r="I185" s="67">
        <v>40</v>
      </c>
      <c r="J185" s="230">
        <v>10</v>
      </c>
      <c r="K185" s="69">
        <v>4.16</v>
      </c>
      <c r="L185" s="70">
        <v>82175</v>
      </c>
      <c r="M185" s="71">
        <v>8720143937163</v>
      </c>
      <c r="N185" s="240"/>
      <c r="O185" s="73">
        <f>N185*Таблица233334[[#This Row],[Цена за упаковку, €]]</f>
        <v>0</v>
      </c>
      <c r="P185" s="74" t="str">
        <f t="shared" si="2"/>
        <v>-</v>
      </c>
      <c r="Q185" s="75" t="str">
        <f>IF(N185/I185=0,"",IF(MOD(Таблица233334[[#This Row],[Заказ (упаковок)
↓]],Таблица233334[[#This Row],[Кратность заказа, упаковок]])&gt;0,"Ошибка!",""))</f>
        <v/>
      </c>
      <c r="R185" s="40"/>
      <c r="S185" s="3"/>
      <c r="T185" s="3"/>
      <c r="U185" s="3"/>
      <c r="V185" s="3"/>
      <c r="W185" s="3"/>
      <c r="X185" s="3"/>
      <c r="Y185" s="3"/>
      <c r="Z185" s="3"/>
      <c r="AA185" s="3"/>
      <c r="AB185" s="3"/>
      <c r="AC185" s="3"/>
      <c r="AD185" s="3"/>
      <c r="AE185" s="3"/>
      <c r="AF185" s="3"/>
      <c r="AG185" s="3"/>
      <c r="AH185" s="3"/>
      <c r="AI185" s="3"/>
      <c r="AJ185" s="3"/>
    </row>
    <row r="186" spans="1:36">
      <c r="A186" s="61"/>
      <c r="B186" s="62" t="s">
        <v>334</v>
      </c>
      <c r="C186" s="63" t="s">
        <v>23</v>
      </c>
      <c r="D186" s="114" t="s">
        <v>939</v>
      </c>
      <c r="E186" s="114" t="s">
        <v>330</v>
      </c>
      <c r="F186" s="65" t="s">
        <v>335</v>
      </c>
      <c r="G186" s="66">
        <v>5</v>
      </c>
      <c r="H186" s="67" t="s">
        <v>62</v>
      </c>
      <c r="I186" s="67">
        <v>40</v>
      </c>
      <c r="J186" s="230">
        <v>10</v>
      </c>
      <c r="K186" s="69">
        <v>4.59</v>
      </c>
      <c r="L186" s="70">
        <v>82120</v>
      </c>
      <c r="M186" s="71">
        <v>8719274542681</v>
      </c>
      <c r="N186" s="240"/>
      <c r="O186" s="73">
        <f>N186*Таблица233334[[#This Row],[Цена за упаковку, €]]</f>
        <v>0</v>
      </c>
      <c r="P186" s="74" t="str">
        <f t="shared" si="2"/>
        <v>-</v>
      </c>
      <c r="Q186" s="75" t="str">
        <f>IF(N186/I186=0,"",IF(MOD(Таблица233334[[#This Row],[Заказ (упаковок)
↓]],Таблица233334[[#This Row],[Кратность заказа, упаковок]])&gt;0,"Ошибка!",""))</f>
        <v/>
      </c>
      <c r="R186" s="40"/>
      <c r="S186" s="3"/>
      <c r="T186" s="3"/>
      <c r="U186" s="3"/>
      <c r="V186" s="3"/>
      <c r="W186" s="3"/>
      <c r="X186" s="3"/>
      <c r="Y186" s="3"/>
      <c r="Z186" s="3"/>
      <c r="AA186" s="3"/>
      <c r="AB186" s="3"/>
      <c r="AC186" s="3"/>
      <c r="AD186" s="3"/>
      <c r="AE186" s="3"/>
      <c r="AF186" s="3"/>
      <c r="AG186" s="3"/>
      <c r="AH186" s="3"/>
      <c r="AI186" s="3"/>
      <c r="AJ186" s="3"/>
    </row>
    <row r="187" spans="1:36">
      <c r="A187" s="61"/>
      <c r="B187" s="62" t="s">
        <v>394</v>
      </c>
      <c r="C187" s="63" t="s">
        <v>23</v>
      </c>
      <c r="D187" s="114" t="s">
        <v>950</v>
      </c>
      <c r="E187" s="114" t="s">
        <v>387</v>
      </c>
      <c r="F187" s="65" t="s">
        <v>395</v>
      </c>
      <c r="G187" s="66">
        <v>5</v>
      </c>
      <c r="H187" s="67" t="s">
        <v>62</v>
      </c>
      <c r="I187" s="67">
        <v>40</v>
      </c>
      <c r="J187" s="230">
        <v>10</v>
      </c>
      <c r="K187" s="69">
        <v>3.3099999999999996</v>
      </c>
      <c r="L187" s="70">
        <v>82030</v>
      </c>
      <c r="M187" s="71">
        <v>8719274542537</v>
      </c>
      <c r="N187" s="240"/>
      <c r="O187" s="73">
        <f>N187*Таблица233334[[#This Row],[Цена за упаковку, €]]</f>
        <v>0</v>
      </c>
      <c r="P187" s="74" t="str">
        <f t="shared" si="2"/>
        <v>-</v>
      </c>
      <c r="Q187" s="75" t="str">
        <f>IF(N187/I187=0,"",IF(MOD(Таблица233334[[#This Row],[Заказ (упаковок)
↓]],Таблица233334[[#This Row],[Кратность заказа, упаковок]])&gt;0,"Ошибка!",""))</f>
        <v/>
      </c>
      <c r="R187" s="40"/>
      <c r="S187" s="3"/>
      <c r="T187" s="3"/>
      <c r="U187" s="3"/>
      <c r="V187" s="3"/>
      <c r="W187" s="3"/>
      <c r="X187" s="3"/>
      <c r="Y187" s="3"/>
      <c r="Z187" s="3"/>
      <c r="AA187" s="3"/>
      <c r="AB187" s="3"/>
      <c r="AC187" s="3"/>
      <c r="AD187" s="3"/>
      <c r="AE187" s="3"/>
      <c r="AF187" s="3"/>
      <c r="AG187" s="3"/>
      <c r="AH187" s="3"/>
      <c r="AI187" s="3"/>
      <c r="AJ187" s="3"/>
    </row>
    <row r="188" spans="1:36">
      <c r="A188" s="61"/>
      <c r="B188" s="62" t="s">
        <v>373</v>
      </c>
      <c r="C188" s="63" t="s">
        <v>23</v>
      </c>
      <c r="D188" s="114" t="s">
        <v>944</v>
      </c>
      <c r="E188" s="114" t="s">
        <v>374</v>
      </c>
      <c r="F188" s="65" t="s">
        <v>375</v>
      </c>
      <c r="G188" s="66">
        <v>5</v>
      </c>
      <c r="H188" s="67" t="s">
        <v>62</v>
      </c>
      <c r="I188" s="67">
        <v>40</v>
      </c>
      <c r="J188" s="230">
        <v>10</v>
      </c>
      <c r="K188" s="69">
        <v>4.3</v>
      </c>
      <c r="L188" s="70">
        <v>82035</v>
      </c>
      <c r="M188" s="71">
        <v>8719274542551</v>
      </c>
      <c r="N188" s="240"/>
      <c r="O188" s="73">
        <f>N188*Таблица233334[[#This Row],[Цена за упаковку, €]]</f>
        <v>0</v>
      </c>
      <c r="P188" s="74" t="str">
        <f t="shared" si="2"/>
        <v>-</v>
      </c>
      <c r="Q188" s="75" t="str">
        <f>IF(N188/I188=0,"",IF(MOD(Таблица233334[[#This Row],[Заказ (упаковок)
↓]],Таблица233334[[#This Row],[Кратность заказа, упаковок]])&gt;0,"Ошибка!",""))</f>
        <v/>
      </c>
      <c r="R188" s="40"/>
      <c r="S188" s="3"/>
      <c r="T188" s="3"/>
      <c r="U188" s="3"/>
      <c r="V188" s="3"/>
      <c r="W188" s="3"/>
      <c r="X188" s="3"/>
      <c r="Y188" s="3"/>
      <c r="Z188" s="3"/>
      <c r="AA188" s="3"/>
      <c r="AB188" s="3"/>
      <c r="AC188" s="3"/>
      <c r="AD188" s="3"/>
      <c r="AE188" s="3"/>
      <c r="AF188" s="3"/>
      <c r="AG188" s="3"/>
      <c r="AH188" s="3"/>
      <c r="AI188" s="3"/>
      <c r="AJ188" s="3"/>
    </row>
    <row r="189" spans="1:36">
      <c r="A189" s="61"/>
      <c r="B189" s="62" t="s">
        <v>396</v>
      </c>
      <c r="C189" s="63" t="s">
        <v>23</v>
      </c>
      <c r="D189" s="114" t="s">
        <v>950</v>
      </c>
      <c r="E189" s="114" t="s">
        <v>387</v>
      </c>
      <c r="F189" s="65" t="s">
        <v>397</v>
      </c>
      <c r="G189" s="66">
        <v>5</v>
      </c>
      <c r="H189" s="67" t="s">
        <v>62</v>
      </c>
      <c r="I189" s="67">
        <v>40</v>
      </c>
      <c r="J189" s="230">
        <v>10</v>
      </c>
      <c r="K189" s="69">
        <v>4.16</v>
      </c>
      <c r="L189" s="70">
        <v>82040</v>
      </c>
      <c r="M189" s="71">
        <v>8720143937149</v>
      </c>
      <c r="N189" s="240"/>
      <c r="O189" s="73">
        <f>N189*Таблица233334[[#This Row],[Цена за упаковку, €]]</f>
        <v>0</v>
      </c>
      <c r="P189" s="74" t="str">
        <f t="shared" si="2"/>
        <v>-</v>
      </c>
      <c r="Q189" s="75" t="str">
        <f>IF(N189/I189=0,"",IF(MOD(Таблица233334[[#This Row],[Заказ (упаковок)
↓]],Таблица233334[[#This Row],[Кратность заказа, упаковок]])&gt;0,"Ошибка!",""))</f>
        <v/>
      </c>
      <c r="R189" s="40"/>
      <c r="S189" s="3"/>
      <c r="T189" s="3"/>
      <c r="U189" s="3"/>
      <c r="V189" s="3"/>
      <c r="W189" s="3"/>
      <c r="X189" s="3"/>
      <c r="Y189" s="3"/>
      <c r="Z189" s="3"/>
      <c r="AA189" s="3"/>
      <c r="AB189" s="3"/>
      <c r="AC189" s="3"/>
      <c r="AD189" s="3"/>
      <c r="AE189" s="3"/>
      <c r="AF189" s="3"/>
      <c r="AG189" s="3"/>
      <c r="AH189" s="3"/>
      <c r="AI189" s="3"/>
      <c r="AJ189" s="3"/>
    </row>
    <row r="190" spans="1:36">
      <c r="A190" s="61"/>
      <c r="B190" s="62" t="s">
        <v>2815</v>
      </c>
      <c r="C190" s="63" t="s">
        <v>23</v>
      </c>
      <c r="D190" s="114" t="s">
        <v>950</v>
      </c>
      <c r="E190" s="114" t="s">
        <v>387</v>
      </c>
      <c r="F190" s="65" t="s">
        <v>1165</v>
      </c>
      <c r="G190" s="66">
        <v>7</v>
      </c>
      <c r="H190" s="67" t="s">
        <v>313</v>
      </c>
      <c r="I190" s="67">
        <v>40</v>
      </c>
      <c r="J190" s="230">
        <v>10</v>
      </c>
      <c r="K190" s="69">
        <v>5.04</v>
      </c>
      <c r="L190" s="70">
        <v>82205</v>
      </c>
      <c r="M190" s="71">
        <v>8719274542858</v>
      </c>
      <c r="N190" s="240"/>
      <c r="O190" s="73">
        <f>N190*Таблица233334[[#This Row],[Цена за упаковку, €]]</f>
        <v>0</v>
      </c>
      <c r="P190" s="74" t="str">
        <f t="shared" si="2"/>
        <v>-</v>
      </c>
      <c r="Q190" s="75" t="str">
        <f>IF(N190/I190=0,"",IF(MOD(Таблица233334[[#This Row],[Заказ (упаковок)
↓]],Таблица233334[[#This Row],[Кратность заказа, упаковок]])&gt;0,"Ошибка!",""))</f>
        <v/>
      </c>
      <c r="R190" s="40"/>
      <c r="S190" s="3"/>
      <c r="T190" s="3"/>
      <c r="U190" s="3"/>
      <c r="V190" s="3"/>
      <c r="W190" s="3"/>
      <c r="X190" s="3"/>
      <c r="Y190" s="3"/>
      <c r="Z190" s="3"/>
      <c r="AA190" s="3"/>
      <c r="AB190" s="3"/>
      <c r="AC190" s="3"/>
      <c r="AD190" s="3"/>
      <c r="AE190" s="3"/>
      <c r="AF190" s="3"/>
      <c r="AG190" s="3"/>
      <c r="AH190" s="3"/>
      <c r="AI190" s="3"/>
      <c r="AJ190" s="3"/>
    </row>
    <row r="191" spans="1:36">
      <c r="A191" s="61"/>
      <c r="B191" s="62" t="s">
        <v>382</v>
      </c>
      <c r="C191" s="63" t="s">
        <v>23</v>
      </c>
      <c r="D191" s="114" t="s">
        <v>948</v>
      </c>
      <c r="E191" s="114" t="s">
        <v>383</v>
      </c>
      <c r="F191" s="65" t="s">
        <v>1765</v>
      </c>
      <c r="G191" s="66">
        <v>10</v>
      </c>
      <c r="H191" s="67" t="s">
        <v>82</v>
      </c>
      <c r="I191" s="67">
        <v>40</v>
      </c>
      <c r="J191" s="230">
        <v>10</v>
      </c>
      <c r="K191" s="69">
        <v>5.4399999999999995</v>
      </c>
      <c r="L191" s="70">
        <v>82210</v>
      </c>
      <c r="M191" s="71">
        <v>8719274542841</v>
      </c>
      <c r="N191" s="240"/>
      <c r="O191" s="73">
        <f>N191*Таблица233334[[#This Row],[Цена за упаковку, €]]</f>
        <v>0</v>
      </c>
      <c r="P191" s="74" t="str">
        <f t="shared" si="2"/>
        <v>-</v>
      </c>
      <c r="Q191" s="75" t="str">
        <f>IF(N191/I191=0,"",IF(MOD(Таблица233334[[#This Row],[Заказ (упаковок)
↓]],Таблица233334[[#This Row],[Кратность заказа, упаковок]])&gt;0,"Ошибка!",""))</f>
        <v/>
      </c>
      <c r="R191" s="40"/>
      <c r="S191" s="3"/>
      <c r="T191" s="3"/>
      <c r="U191" s="3"/>
      <c r="V191" s="3"/>
      <c r="W191" s="3"/>
      <c r="X191" s="3"/>
      <c r="Y191" s="3"/>
      <c r="Z191" s="3"/>
      <c r="AA191" s="3"/>
      <c r="AB191" s="3"/>
      <c r="AC191" s="3"/>
      <c r="AD191" s="3"/>
      <c r="AE191" s="3"/>
      <c r="AF191" s="3"/>
      <c r="AG191" s="3"/>
      <c r="AH191" s="3"/>
      <c r="AI191" s="3"/>
      <c r="AJ191" s="3"/>
    </row>
    <row r="192" spans="1:36">
      <c r="A192" s="61"/>
      <c r="B192" s="62" t="s">
        <v>398</v>
      </c>
      <c r="C192" s="63" t="s">
        <v>23</v>
      </c>
      <c r="D192" s="114" t="s">
        <v>2950</v>
      </c>
      <c r="E192" s="114" t="s">
        <v>322</v>
      </c>
      <c r="F192" s="65" t="s">
        <v>399</v>
      </c>
      <c r="G192" s="66">
        <v>5</v>
      </c>
      <c r="H192" s="67" t="s">
        <v>62</v>
      </c>
      <c r="I192" s="67">
        <v>40</v>
      </c>
      <c r="J192" s="230">
        <v>10</v>
      </c>
      <c r="K192" s="69">
        <v>4.0199999999999996</v>
      </c>
      <c r="L192" s="70">
        <v>82045</v>
      </c>
      <c r="M192" s="71">
        <v>8719274542568</v>
      </c>
      <c r="N192" s="240"/>
      <c r="O192" s="73">
        <f>N192*Таблица233334[[#This Row],[Цена за упаковку, €]]</f>
        <v>0</v>
      </c>
      <c r="P192" s="74" t="str">
        <f t="shared" si="2"/>
        <v>-</v>
      </c>
      <c r="Q192" s="75" t="str">
        <f>IF(N192/I192=0,"",IF(MOD(Таблица233334[[#This Row],[Заказ (упаковок)
↓]],Таблица233334[[#This Row],[Кратность заказа, упаковок]])&gt;0,"Ошибка!",""))</f>
        <v/>
      </c>
      <c r="R192" s="40"/>
      <c r="S192" s="3"/>
      <c r="T192" s="3"/>
      <c r="U192" s="3"/>
      <c r="V192" s="3"/>
      <c r="W192" s="3"/>
      <c r="X192" s="3"/>
      <c r="Y192" s="3"/>
      <c r="Z192" s="3"/>
      <c r="AA192" s="3"/>
      <c r="AB192" s="3"/>
      <c r="AC192" s="3"/>
      <c r="AD192" s="3"/>
      <c r="AE192" s="3"/>
      <c r="AF192" s="3"/>
      <c r="AG192" s="3"/>
      <c r="AH192" s="3"/>
      <c r="AI192" s="3"/>
      <c r="AJ192" s="3"/>
    </row>
    <row r="193" spans="1:36">
      <c r="A193" s="61"/>
      <c r="B193" s="62" t="s">
        <v>324</v>
      </c>
      <c r="C193" s="63" t="s">
        <v>23</v>
      </c>
      <c r="D193" s="114" t="s">
        <v>2950</v>
      </c>
      <c r="E193" s="114" t="s">
        <v>322</v>
      </c>
      <c r="F193" s="65" t="s">
        <v>325</v>
      </c>
      <c r="G193" s="66">
        <v>5</v>
      </c>
      <c r="H193" s="67" t="s">
        <v>62</v>
      </c>
      <c r="I193" s="67">
        <v>40</v>
      </c>
      <c r="J193" s="230">
        <v>10</v>
      </c>
      <c r="K193" s="69">
        <v>4.37</v>
      </c>
      <c r="L193" s="70">
        <v>82050</v>
      </c>
      <c r="M193" s="71">
        <v>8719274542575</v>
      </c>
      <c r="N193" s="240"/>
      <c r="O193" s="73">
        <f>N193*Таблица233334[[#This Row],[Цена за упаковку, €]]</f>
        <v>0</v>
      </c>
      <c r="P193" s="74" t="str">
        <f t="shared" si="2"/>
        <v>-</v>
      </c>
      <c r="Q193" s="75" t="str">
        <f>IF(N193/I193=0,"",IF(MOD(Таблица233334[[#This Row],[Заказ (упаковок)
↓]],Таблица233334[[#This Row],[Кратность заказа, упаковок]])&gt;0,"Ошибка!",""))</f>
        <v/>
      </c>
      <c r="R193" s="40"/>
      <c r="S193" s="3"/>
      <c r="T193" s="3"/>
      <c r="U193" s="3"/>
      <c r="V193" s="3"/>
      <c r="W193" s="3"/>
      <c r="X193" s="3"/>
      <c r="Y193" s="3"/>
      <c r="Z193" s="3"/>
      <c r="AA193" s="3"/>
      <c r="AB193" s="3"/>
      <c r="AC193" s="3"/>
      <c r="AD193" s="3"/>
      <c r="AE193" s="3"/>
      <c r="AF193" s="3"/>
      <c r="AG193" s="3"/>
      <c r="AH193" s="3"/>
      <c r="AI193" s="3"/>
      <c r="AJ193" s="3"/>
    </row>
    <row r="194" spans="1:36">
      <c r="A194" s="61"/>
      <c r="B194" s="62" t="s">
        <v>337</v>
      </c>
      <c r="C194" s="63" t="s">
        <v>23</v>
      </c>
      <c r="D194" s="114" t="s">
        <v>939</v>
      </c>
      <c r="E194" s="114" t="s">
        <v>330</v>
      </c>
      <c r="F194" s="65" t="s">
        <v>1706</v>
      </c>
      <c r="G194" s="66">
        <v>5</v>
      </c>
      <c r="H194" s="67" t="s">
        <v>62</v>
      </c>
      <c r="I194" s="67">
        <v>40</v>
      </c>
      <c r="J194" s="230">
        <v>10</v>
      </c>
      <c r="K194" s="69">
        <v>4.16</v>
      </c>
      <c r="L194" s="70">
        <v>82125</v>
      </c>
      <c r="M194" s="71">
        <v>8719497266586</v>
      </c>
      <c r="N194" s="240"/>
      <c r="O194" s="73">
        <f>N194*Таблица233334[[#This Row],[Цена за упаковку, €]]</f>
        <v>0</v>
      </c>
      <c r="P194" s="74" t="str">
        <f t="shared" si="2"/>
        <v>-</v>
      </c>
      <c r="Q194" s="75" t="str">
        <f>IF(N194/I194=0,"",IF(MOD(Таблица233334[[#This Row],[Заказ (упаковок)
↓]],Таблица233334[[#This Row],[Кратность заказа, упаковок]])&gt;0,"Ошибка!",""))</f>
        <v/>
      </c>
      <c r="R194" s="40"/>
      <c r="S194" s="3"/>
      <c r="T194" s="3"/>
      <c r="U194" s="3"/>
      <c r="V194" s="3"/>
      <c r="W194" s="3"/>
      <c r="X194" s="3"/>
      <c r="Y194" s="3"/>
      <c r="Z194" s="3"/>
      <c r="AA194" s="3"/>
      <c r="AB194" s="3"/>
      <c r="AC194" s="3"/>
      <c r="AD194" s="3"/>
      <c r="AE194" s="3"/>
      <c r="AF194" s="3"/>
      <c r="AG194" s="3"/>
      <c r="AH194" s="3"/>
      <c r="AI194" s="3"/>
      <c r="AJ194" s="3"/>
    </row>
    <row r="195" spans="1:36">
      <c r="A195" s="61"/>
      <c r="B195" s="62" t="s">
        <v>413</v>
      </c>
      <c r="C195" s="63" t="s">
        <v>23</v>
      </c>
      <c r="D195" s="114" t="s">
        <v>950</v>
      </c>
      <c r="E195" s="114" t="s">
        <v>387</v>
      </c>
      <c r="F195" s="65" t="s">
        <v>414</v>
      </c>
      <c r="G195" s="66">
        <v>5</v>
      </c>
      <c r="H195" s="67" t="s">
        <v>313</v>
      </c>
      <c r="I195" s="67">
        <v>40</v>
      </c>
      <c r="J195" s="230">
        <v>10</v>
      </c>
      <c r="K195" s="69">
        <v>4.45</v>
      </c>
      <c r="L195" s="70">
        <v>82212</v>
      </c>
      <c r="M195" s="71">
        <v>8720604873160</v>
      </c>
      <c r="N195" s="240"/>
      <c r="O195" s="73">
        <f>N195*Таблица233334[[#This Row],[Цена за упаковку, €]]</f>
        <v>0</v>
      </c>
      <c r="P195" s="74" t="str">
        <f t="shared" si="2"/>
        <v>-</v>
      </c>
      <c r="Q195" s="75" t="str">
        <f>IF(N195/I195=0,"",IF(MOD(Таблица233334[[#This Row],[Заказ (упаковок)
↓]],Таблица233334[[#This Row],[Кратность заказа, упаковок]])&gt;0,"Ошибка!",""))</f>
        <v/>
      </c>
      <c r="R195" s="40"/>
      <c r="S195" s="3"/>
      <c r="T195" s="3"/>
      <c r="U195" s="3"/>
      <c r="V195" s="3"/>
      <c r="W195" s="3"/>
      <c r="X195" s="3"/>
      <c r="Y195" s="3"/>
      <c r="Z195" s="3"/>
      <c r="AA195" s="3"/>
      <c r="AB195" s="3"/>
      <c r="AC195" s="3"/>
      <c r="AD195" s="3"/>
      <c r="AE195" s="3"/>
      <c r="AF195" s="3"/>
      <c r="AG195" s="3"/>
      <c r="AH195" s="3"/>
      <c r="AI195" s="3"/>
      <c r="AJ195" s="3"/>
    </row>
    <row r="196" spans="1:36">
      <c r="A196" s="61"/>
      <c r="B196" s="62" t="s">
        <v>2816</v>
      </c>
      <c r="C196" s="63" t="s">
        <v>23</v>
      </c>
      <c r="D196" s="114" t="s">
        <v>2952</v>
      </c>
      <c r="E196" s="114" t="s">
        <v>412</v>
      </c>
      <c r="F196" s="65" t="s">
        <v>415</v>
      </c>
      <c r="G196" s="66">
        <v>7</v>
      </c>
      <c r="H196" s="67" t="s">
        <v>313</v>
      </c>
      <c r="I196" s="67">
        <v>40</v>
      </c>
      <c r="J196" s="230">
        <v>10</v>
      </c>
      <c r="K196" s="69">
        <v>3.4499999999999997</v>
      </c>
      <c r="L196" s="70">
        <v>82215</v>
      </c>
      <c r="M196" s="71">
        <v>8719274542865</v>
      </c>
      <c r="N196" s="240"/>
      <c r="O196" s="73">
        <f>N196*Таблица233334[[#This Row],[Цена за упаковку, €]]</f>
        <v>0</v>
      </c>
      <c r="P196" s="74" t="str">
        <f t="shared" si="2"/>
        <v>-</v>
      </c>
      <c r="Q196" s="75" t="str">
        <f>IF(N196/I196=0,"",IF(MOD(Таблица233334[[#This Row],[Заказ (упаковок)
↓]],Таблица233334[[#This Row],[Кратность заказа, упаковок]])&gt;0,"Ошибка!",""))</f>
        <v/>
      </c>
      <c r="R196" s="40"/>
      <c r="S196" s="3"/>
      <c r="T196" s="3"/>
      <c r="U196" s="3"/>
      <c r="V196" s="3"/>
      <c r="W196" s="3"/>
      <c r="X196" s="3"/>
      <c r="Y196" s="3"/>
      <c r="Z196" s="3"/>
      <c r="AA196" s="3"/>
      <c r="AB196" s="3"/>
      <c r="AC196" s="3"/>
      <c r="AD196" s="3"/>
      <c r="AE196" s="3"/>
      <c r="AF196" s="3"/>
      <c r="AG196" s="3"/>
      <c r="AH196" s="3"/>
      <c r="AI196" s="3"/>
      <c r="AJ196" s="3"/>
    </row>
    <row r="197" spans="1:36">
      <c r="A197" s="61"/>
      <c r="B197" s="62" t="s">
        <v>2817</v>
      </c>
      <c r="C197" s="63" t="s">
        <v>23</v>
      </c>
      <c r="D197" s="191" t="s">
        <v>950</v>
      </c>
      <c r="E197" s="191" t="s">
        <v>387</v>
      </c>
      <c r="F197" s="192" t="s">
        <v>2953</v>
      </c>
      <c r="G197" s="237">
        <v>5</v>
      </c>
      <c r="H197" s="67" t="s">
        <v>62</v>
      </c>
      <c r="I197" s="67">
        <v>40</v>
      </c>
      <c r="J197" s="230">
        <v>10</v>
      </c>
      <c r="K197" s="69">
        <v>4.45</v>
      </c>
      <c r="L197" s="70">
        <v>82056</v>
      </c>
      <c r="M197" s="71">
        <v>0.875</v>
      </c>
      <c r="N197" s="240"/>
      <c r="O197" s="73">
        <f>N197*Таблица233334[[#This Row],[Цена за упаковку, €]]</f>
        <v>0</v>
      </c>
      <c r="P197" s="74" t="str">
        <f t="shared" si="2"/>
        <v>-</v>
      </c>
      <c r="Q197" s="75" t="str">
        <f>IF(N197/I197=0,"",IF(MOD(Таблица233334[[#This Row],[Заказ (упаковок)
↓]],Таблица233334[[#This Row],[Кратность заказа, упаковок]])&gt;0,"Ошибка!",""))</f>
        <v/>
      </c>
      <c r="R197" s="40"/>
      <c r="S197" s="3"/>
      <c r="T197" s="3"/>
      <c r="U197" s="3"/>
      <c r="V197" s="3"/>
      <c r="W197" s="3"/>
      <c r="X197" s="3"/>
      <c r="Y197" s="3"/>
      <c r="Z197" s="3"/>
      <c r="AA197" s="3"/>
      <c r="AB197" s="3"/>
      <c r="AC197" s="3"/>
      <c r="AD197" s="3"/>
      <c r="AE197" s="3"/>
      <c r="AF197" s="3"/>
      <c r="AG197" s="3"/>
      <c r="AH197" s="3"/>
      <c r="AI197" s="3"/>
      <c r="AJ197" s="3"/>
    </row>
    <row r="198" spans="1:36">
      <c r="A198" s="61"/>
      <c r="B198" s="62" t="s">
        <v>400</v>
      </c>
      <c r="C198" s="63" t="s">
        <v>23</v>
      </c>
      <c r="D198" s="114" t="s">
        <v>2950</v>
      </c>
      <c r="E198" s="114" t="s">
        <v>322</v>
      </c>
      <c r="F198" s="65" t="s">
        <v>401</v>
      </c>
      <c r="G198" s="66">
        <v>5</v>
      </c>
      <c r="H198" s="67" t="s">
        <v>62</v>
      </c>
      <c r="I198" s="67">
        <v>40</v>
      </c>
      <c r="J198" s="230">
        <v>10</v>
      </c>
      <c r="K198" s="69">
        <v>3.8</v>
      </c>
      <c r="L198" s="70">
        <v>82055</v>
      </c>
      <c r="M198" s="71">
        <v>8719274542582</v>
      </c>
      <c r="N198" s="240"/>
      <c r="O198" s="73">
        <f>N198*Таблица233334[[#This Row],[Цена за упаковку, €]]</f>
        <v>0</v>
      </c>
      <c r="P198" s="74" t="str">
        <f t="shared" si="2"/>
        <v>-</v>
      </c>
      <c r="Q198" s="75" t="str">
        <f>IF(N198/I198=0,"",IF(MOD(Таблица233334[[#This Row],[Заказ (упаковок)
↓]],Таблица233334[[#This Row],[Кратность заказа, упаковок]])&gt;0,"Ошибка!",""))</f>
        <v/>
      </c>
      <c r="R198" s="40"/>
      <c r="S198" s="3"/>
      <c r="T198" s="3"/>
      <c r="U198" s="3"/>
      <c r="V198" s="3"/>
      <c r="W198" s="3"/>
      <c r="X198" s="3"/>
      <c r="Y198" s="3"/>
      <c r="Z198" s="3"/>
      <c r="AA198" s="3"/>
      <c r="AB198" s="3"/>
      <c r="AC198" s="3"/>
      <c r="AD198" s="3"/>
      <c r="AE198" s="3"/>
      <c r="AF198" s="3"/>
      <c r="AG198" s="3"/>
      <c r="AH198" s="3"/>
      <c r="AI198" s="3"/>
      <c r="AJ198" s="3"/>
    </row>
    <row r="199" spans="1:36">
      <c r="A199" s="61"/>
      <c r="B199" s="62" t="s">
        <v>402</v>
      </c>
      <c r="C199" s="63" t="s">
        <v>23</v>
      </c>
      <c r="D199" s="114" t="s">
        <v>2950</v>
      </c>
      <c r="E199" s="114" t="s">
        <v>322</v>
      </c>
      <c r="F199" s="65" t="s">
        <v>403</v>
      </c>
      <c r="G199" s="66">
        <v>5</v>
      </c>
      <c r="H199" s="67" t="s">
        <v>62</v>
      </c>
      <c r="I199" s="67">
        <v>40</v>
      </c>
      <c r="J199" s="230">
        <v>10</v>
      </c>
      <c r="K199" s="69">
        <v>4.87</v>
      </c>
      <c r="L199" s="70">
        <v>82057</v>
      </c>
      <c r="M199" s="71">
        <v>8720604873245</v>
      </c>
      <c r="N199" s="240"/>
      <c r="O199" s="73">
        <f>N199*Таблица233334[[#This Row],[Цена за упаковку, €]]</f>
        <v>0</v>
      </c>
      <c r="P199" s="74" t="str">
        <f t="shared" si="2"/>
        <v>-</v>
      </c>
      <c r="Q199" s="75" t="str">
        <f>IF(N199/I199=0,"",IF(MOD(Таблица233334[[#This Row],[Заказ (упаковок)
↓]],Таблица233334[[#This Row],[Кратность заказа, упаковок]])&gt;0,"Ошибка!",""))</f>
        <v/>
      </c>
      <c r="R199" s="40"/>
      <c r="S199" s="3"/>
      <c r="T199" s="3"/>
      <c r="U199" s="3"/>
      <c r="V199" s="3"/>
      <c r="W199" s="3"/>
      <c r="X199" s="3"/>
      <c r="Y199" s="3"/>
      <c r="Z199" s="3"/>
      <c r="AA199" s="3"/>
      <c r="AB199" s="3"/>
      <c r="AC199" s="3"/>
      <c r="AD199" s="3"/>
      <c r="AE199" s="3"/>
      <c r="AF199" s="3"/>
      <c r="AG199" s="3"/>
      <c r="AH199" s="3"/>
      <c r="AI199" s="3"/>
      <c r="AJ199" s="3"/>
    </row>
    <row r="200" spans="1:36">
      <c r="A200" s="61"/>
      <c r="B200" s="62" t="s">
        <v>367</v>
      </c>
      <c r="C200" s="63" t="s">
        <v>23</v>
      </c>
      <c r="D200" s="114" t="s">
        <v>2949</v>
      </c>
      <c r="E200" s="114" t="s">
        <v>1160</v>
      </c>
      <c r="F200" s="65" t="s">
        <v>368</v>
      </c>
      <c r="G200" s="66">
        <v>5</v>
      </c>
      <c r="H200" s="67" t="s">
        <v>62</v>
      </c>
      <c r="I200" s="67">
        <v>40</v>
      </c>
      <c r="J200" s="230">
        <v>10</v>
      </c>
      <c r="K200" s="69">
        <v>4.37</v>
      </c>
      <c r="L200" s="70">
        <v>82180</v>
      </c>
      <c r="M200" s="71">
        <v>8719274542773</v>
      </c>
      <c r="N200" s="240"/>
      <c r="O200" s="73">
        <f>N200*Таблица233334[[#This Row],[Цена за упаковку, €]]</f>
        <v>0</v>
      </c>
      <c r="P200" s="74" t="str">
        <f t="shared" si="2"/>
        <v>-</v>
      </c>
      <c r="Q200" s="75" t="str">
        <f>IF(N200/I200=0,"",IF(MOD(Таблица233334[[#This Row],[Заказ (упаковок)
↓]],Таблица233334[[#This Row],[Кратность заказа, упаковок]])&gt;0,"Ошибка!",""))</f>
        <v/>
      </c>
      <c r="R200" s="40"/>
      <c r="S200" s="3"/>
      <c r="T200" s="3"/>
      <c r="U200" s="3"/>
      <c r="V200" s="3"/>
      <c r="W200" s="3"/>
      <c r="X200" s="3"/>
      <c r="Y200" s="3"/>
      <c r="Z200" s="3"/>
      <c r="AA200" s="3"/>
      <c r="AB200" s="3"/>
      <c r="AC200" s="3"/>
      <c r="AD200" s="3"/>
      <c r="AE200" s="3"/>
      <c r="AF200" s="3"/>
      <c r="AG200" s="3"/>
      <c r="AH200" s="3"/>
      <c r="AI200" s="3"/>
      <c r="AJ200" s="3"/>
    </row>
    <row r="201" spans="1:36">
      <c r="A201" s="61"/>
      <c r="B201" s="62" t="s">
        <v>326</v>
      </c>
      <c r="C201" s="63" t="s">
        <v>23</v>
      </c>
      <c r="D201" s="114" t="s">
        <v>2950</v>
      </c>
      <c r="E201" s="114" t="s">
        <v>322</v>
      </c>
      <c r="F201" s="65" t="s">
        <v>327</v>
      </c>
      <c r="G201" s="66">
        <v>5</v>
      </c>
      <c r="H201" s="67" t="s">
        <v>62</v>
      </c>
      <c r="I201" s="67">
        <v>40</v>
      </c>
      <c r="J201" s="230">
        <v>10</v>
      </c>
      <c r="K201" s="69">
        <v>4.0199999999999996</v>
      </c>
      <c r="L201" s="70">
        <v>82060</v>
      </c>
      <c r="M201" s="71">
        <v>8719274542667</v>
      </c>
      <c r="N201" s="240"/>
      <c r="O201" s="73">
        <f>N201*Таблица233334[[#This Row],[Цена за упаковку, €]]</f>
        <v>0</v>
      </c>
      <c r="P201" s="74" t="str">
        <f t="shared" si="2"/>
        <v>-</v>
      </c>
      <c r="Q201" s="75" t="str">
        <f>IF(N201/I201=0,"",IF(MOD(Таблица233334[[#This Row],[Заказ (упаковок)
↓]],Таблица233334[[#This Row],[Кратность заказа, упаковок]])&gt;0,"Ошибка!",""))</f>
        <v/>
      </c>
      <c r="R201" s="40"/>
      <c r="S201" s="3"/>
      <c r="T201" s="3"/>
      <c r="U201" s="3"/>
      <c r="V201" s="3"/>
      <c r="W201" s="3"/>
      <c r="X201" s="3"/>
      <c r="Y201" s="3"/>
      <c r="Z201" s="3"/>
      <c r="AA201" s="3"/>
      <c r="AB201" s="3"/>
      <c r="AC201" s="3"/>
      <c r="AD201" s="3"/>
      <c r="AE201" s="3"/>
      <c r="AF201" s="3"/>
      <c r="AG201" s="3"/>
      <c r="AH201" s="3"/>
      <c r="AI201" s="3"/>
      <c r="AJ201" s="3"/>
    </row>
    <row r="202" spans="1:36">
      <c r="A202" s="61"/>
      <c r="B202" s="62" t="s">
        <v>2818</v>
      </c>
      <c r="C202" s="63" t="s">
        <v>23</v>
      </c>
      <c r="D202" s="114" t="s">
        <v>944</v>
      </c>
      <c r="E202" s="114" t="s">
        <v>374</v>
      </c>
      <c r="F202" s="65" t="s">
        <v>945</v>
      </c>
      <c r="G202" s="66">
        <v>7</v>
      </c>
      <c r="H202" s="67" t="s">
        <v>313</v>
      </c>
      <c r="I202" s="67">
        <v>40</v>
      </c>
      <c r="J202" s="230">
        <v>10</v>
      </c>
      <c r="K202" s="69">
        <v>3.55</v>
      </c>
      <c r="L202" s="70">
        <v>82230</v>
      </c>
      <c r="M202" s="71">
        <v>8719497266609</v>
      </c>
      <c r="N202" s="240"/>
      <c r="O202" s="73">
        <f>N202*Таблица233334[[#This Row],[Цена за упаковку, €]]</f>
        <v>0</v>
      </c>
      <c r="P202" s="74" t="str">
        <f t="shared" si="2"/>
        <v>-</v>
      </c>
      <c r="Q202" s="75" t="str">
        <f>IF(N202/I202=0,"",IF(MOD(Таблица233334[[#This Row],[Заказ (упаковок)
↓]],Таблица233334[[#This Row],[Кратность заказа, упаковок]])&gt;0,"Ошибка!",""))</f>
        <v/>
      </c>
      <c r="R202" s="40"/>
      <c r="S202" s="3"/>
      <c r="T202" s="3"/>
      <c r="U202" s="3"/>
      <c r="V202" s="3"/>
      <c r="W202" s="3"/>
      <c r="X202" s="3"/>
      <c r="Y202" s="3"/>
      <c r="Z202" s="3"/>
      <c r="AA202" s="3"/>
      <c r="AB202" s="3"/>
      <c r="AC202" s="3"/>
      <c r="AD202" s="3"/>
      <c r="AE202" s="3"/>
      <c r="AF202" s="3"/>
      <c r="AG202" s="3"/>
      <c r="AH202" s="3"/>
      <c r="AI202" s="3"/>
      <c r="AJ202" s="3"/>
    </row>
    <row r="203" spans="1:36">
      <c r="A203" s="61"/>
      <c r="B203" s="62" t="s">
        <v>338</v>
      </c>
      <c r="C203" s="63" t="s">
        <v>23</v>
      </c>
      <c r="D203" s="114" t="s">
        <v>939</v>
      </c>
      <c r="E203" s="114" t="s">
        <v>330</v>
      </c>
      <c r="F203" s="65" t="s">
        <v>339</v>
      </c>
      <c r="G203" s="66">
        <v>5</v>
      </c>
      <c r="H203" s="67" t="s">
        <v>62</v>
      </c>
      <c r="I203" s="67">
        <v>40</v>
      </c>
      <c r="J203" s="230">
        <v>10</v>
      </c>
      <c r="K203" s="69">
        <v>4.59</v>
      </c>
      <c r="L203" s="70">
        <v>82127</v>
      </c>
      <c r="M203" s="71">
        <v>8720604873153</v>
      </c>
      <c r="N203" s="240"/>
      <c r="O203" s="73">
        <f>N203*Таблица233334[[#This Row],[Цена за упаковку, €]]</f>
        <v>0</v>
      </c>
      <c r="P203" s="74" t="str">
        <f t="shared" si="2"/>
        <v>-</v>
      </c>
      <c r="Q203" s="75" t="str">
        <f>IF(N203/I203=0,"",IF(MOD(Таблица233334[[#This Row],[Заказ (упаковок)
↓]],Таблица233334[[#This Row],[Кратность заказа, упаковок]])&gt;0,"Ошибка!",""))</f>
        <v/>
      </c>
      <c r="R203" s="40"/>
      <c r="S203" s="3"/>
      <c r="T203" s="3"/>
      <c r="U203" s="3"/>
      <c r="V203" s="3"/>
      <c r="W203" s="3"/>
      <c r="X203" s="3"/>
      <c r="Y203" s="3"/>
      <c r="Z203" s="3"/>
      <c r="AA203" s="3"/>
      <c r="AB203" s="3"/>
      <c r="AC203" s="3"/>
      <c r="AD203" s="3"/>
      <c r="AE203" s="3"/>
      <c r="AF203" s="3"/>
      <c r="AG203" s="3"/>
      <c r="AH203" s="3"/>
      <c r="AI203" s="3"/>
      <c r="AJ203" s="3"/>
    </row>
    <row r="204" spans="1:36">
      <c r="A204" s="61"/>
      <c r="B204" s="62" t="s">
        <v>376</v>
      </c>
      <c r="C204" s="63" t="s">
        <v>23</v>
      </c>
      <c r="D204" s="114" t="s">
        <v>944</v>
      </c>
      <c r="E204" s="114" t="s">
        <v>374</v>
      </c>
      <c r="F204" s="65" t="s">
        <v>377</v>
      </c>
      <c r="G204" s="66">
        <v>10</v>
      </c>
      <c r="H204" s="67" t="s">
        <v>313</v>
      </c>
      <c r="I204" s="67">
        <v>40</v>
      </c>
      <c r="J204" s="230">
        <v>10</v>
      </c>
      <c r="K204" s="69">
        <v>3.88</v>
      </c>
      <c r="L204" s="70">
        <v>82235</v>
      </c>
      <c r="M204" s="71">
        <v>8719274542872</v>
      </c>
      <c r="N204" s="240"/>
      <c r="O204" s="73">
        <f>N204*Таблица233334[[#This Row],[Цена за упаковку, €]]</f>
        <v>0</v>
      </c>
      <c r="P204" s="74" t="str">
        <f t="shared" si="2"/>
        <v>-</v>
      </c>
      <c r="Q204" s="75" t="str">
        <f>IF(N204/I204=0,"",IF(MOD(Таблица233334[[#This Row],[Заказ (упаковок)
↓]],Таблица233334[[#This Row],[Кратность заказа, упаковок]])&gt;0,"Ошибка!",""))</f>
        <v/>
      </c>
      <c r="R204" s="40"/>
      <c r="S204" s="3"/>
      <c r="T204" s="3"/>
      <c r="U204" s="3"/>
      <c r="V204" s="3"/>
      <c r="W204" s="3"/>
      <c r="X204" s="3"/>
      <c r="Y204" s="3"/>
      <c r="Z204" s="3"/>
      <c r="AA204" s="3"/>
      <c r="AB204" s="3"/>
      <c r="AC204" s="3"/>
      <c r="AD204" s="3"/>
      <c r="AE204" s="3"/>
      <c r="AF204" s="3"/>
      <c r="AG204" s="3"/>
      <c r="AH204" s="3"/>
      <c r="AI204" s="3"/>
      <c r="AJ204" s="3"/>
    </row>
    <row r="205" spans="1:36">
      <c r="A205" s="61"/>
      <c r="B205" s="62" t="s">
        <v>2819</v>
      </c>
      <c r="C205" s="63" t="s">
        <v>23</v>
      </c>
      <c r="D205" s="114" t="s">
        <v>950</v>
      </c>
      <c r="E205" s="114" t="s">
        <v>387</v>
      </c>
      <c r="F205" s="65" t="s">
        <v>2865</v>
      </c>
      <c r="G205" s="66">
        <v>6</v>
      </c>
      <c r="H205" s="67" t="s">
        <v>62</v>
      </c>
      <c r="I205" s="67">
        <v>40</v>
      </c>
      <c r="J205" s="230">
        <v>10</v>
      </c>
      <c r="K205" s="69">
        <v>3.65</v>
      </c>
      <c r="L205" s="70">
        <v>82100</v>
      </c>
      <c r="M205" s="71">
        <v>8719274542674</v>
      </c>
      <c r="N205" s="240"/>
      <c r="O205" s="73">
        <f>N205*Таблица233334[[#This Row],[Цена за упаковку, €]]</f>
        <v>0</v>
      </c>
      <c r="P205" s="74" t="str">
        <f t="shared" si="2"/>
        <v>-</v>
      </c>
      <c r="Q205" s="75" t="str">
        <f>IF(N205/I205=0,"",IF(MOD(Таблица233334[[#This Row],[Заказ (упаковок)
↓]],Таблица233334[[#This Row],[Кратность заказа, упаковок]])&gt;0,"Ошибка!",""))</f>
        <v/>
      </c>
      <c r="R205" s="40"/>
      <c r="S205" s="3"/>
      <c r="T205" s="3"/>
      <c r="U205" s="3"/>
      <c r="V205" s="3"/>
      <c r="W205" s="3"/>
      <c r="X205" s="3"/>
      <c r="Y205" s="3"/>
      <c r="Z205" s="3"/>
      <c r="AA205" s="3"/>
      <c r="AB205" s="3"/>
      <c r="AC205" s="3"/>
      <c r="AD205" s="3"/>
      <c r="AE205" s="3"/>
      <c r="AF205" s="3"/>
      <c r="AG205" s="3"/>
      <c r="AH205" s="3"/>
      <c r="AI205" s="3"/>
      <c r="AJ205" s="3"/>
    </row>
    <row r="206" spans="1:36">
      <c r="A206" s="61"/>
      <c r="B206" s="62" t="s">
        <v>312</v>
      </c>
      <c r="C206" s="63" t="s">
        <v>23</v>
      </c>
      <c r="D206" s="114" t="s">
        <v>927</v>
      </c>
      <c r="E206" s="114" t="s">
        <v>928</v>
      </c>
      <c r="F206" s="65" t="s">
        <v>2865</v>
      </c>
      <c r="G206" s="66">
        <v>10</v>
      </c>
      <c r="H206" s="67" t="s">
        <v>313</v>
      </c>
      <c r="I206" s="67">
        <v>40</v>
      </c>
      <c r="J206" s="230">
        <v>10</v>
      </c>
      <c r="K206" s="69">
        <v>4.45</v>
      </c>
      <c r="L206" s="70">
        <v>82300</v>
      </c>
      <c r="M206" s="71">
        <v>8719274542926</v>
      </c>
      <c r="N206" s="240"/>
      <c r="O206" s="73">
        <f>N206*Таблица233334[[#This Row],[Цена за упаковку, €]]</f>
        <v>0</v>
      </c>
      <c r="P206" s="74" t="str">
        <f t="shared" si="2"/>
        <v>-</v>
      </c>
      <c r="Q206" s="75" t="str">
        <f>IF(N206/I206=0,"",IF(MOD(Таблица233334[[#This Row],[Заказ (упаковок)
↓]],Таблица233334[[#This Row],[Кратность заказа, упаковок]])&gt;0,"Ошибка!",""))</f>
        <v/>
      </c>
      <c r="R206" s="40"/>
      <c r="S206" s="3"/>
      <c r="T206" s="3"/>
      <c r="U206" s="3"/>
      <c r="V206" s="3"/>
      <c r="W206" s="3"/>
      <c r="X206" s="3"/>
      <c r="Y206" s="3"/>
      <c r="Z206" s="3"/>
      <c r="AA206" s="3"/>
      <c r="AB206" s="3"/>
      <c r="AC206" s="3"/>
      <c r="AD206" s="3"/>
      <c r="AE206" s="3"/>
      <c r="AF206" s="3"/>
      <c r="AG206" s="3"/>
      <c r="AH206" s="3"/>
      <c r="AI206" s="3"/>
      <c r="AJ206" s="3"/>
    </row>
    <row r="207" spans="1:36">
      <c r="A207" s="61"/>
      <c r="B207" s="62" t="s">
        <v>336</v>
      </c>
      <c r="C207" s="63" t="s">
        <v>23</v>
      </c>
      <c r="D207" s="114" t="s">
        <v>939</v>
      </c>
      <c r="E207" s="114" t="s">
        <v>330</v>
      </c>
      <c r="F207" s="65" t="s">
        <v>2865</v>
      </c>
      <c r="G207" s="66">
        <v>6</v>
      </c>
      <c r="H207" s="67" t="s">
        <v>62</v>
      </c>
      <c r="I207" s="67">
        <v>40</v>
      </c>
      <c r="J207" s="230">
        <v>10</v>
      </c>
      <c r="K207" s="69">
        <v>4.59</v>
      </c>
      <c r="L207" s="70">
        <v>82160</v>
      </c>
      <c r="M207" s="71">
        <v>8719274542759</v>
      </c>
      <c r="N207" s="240"/>
      <c r="O207" s="73">
        <f>N207*Таблица233334[[#This Row],[Цена за упаковку, €]]</f>
        <v>0</v>
      </c>
      <c r="P207" s="74" t="str">
        <f t="shared" si="2"/>
        <v>-</v>
      </c>
      <c r="Q207" s="75" t="str">
        <f>IF(N207/I207=0,"",IF(MOD(Таблица233334[[#This Row],[Заказ (упаковок)
↓]],Таблица233334[[#This Row],[Кратность заказа, упаковок]])&gt;0,"Ошибка!",""))</f>
        <v/>
      </c>
      <c r="R207" s="40"/>
      <c r="S207" s="3"/>
      <c r="T207" s="3"/>
      <c r="U207" s="3"/>
      <c r="V207" s="3"/>
      <c r="W207" s="3"/>
      <c r="X207" s="3"/>
      <c r="Y207" s="3"/>
      <c r="Z207" s="3"/>
      <c r="AA207" s="3"/>
      <c r="AB207" s="3"/>
      <c r="AC207" s="3"/>
      <c r="AD207" s="3"/>
      <c r="AE207" s="3"/>
      <c r="AF207" s="3"/>
      <c r="AG207" s="3"/>
      <c r="AH207" s="3"/>
      <c r="AI207" s="3"/>
      <c r="AJ207" s="3"/>
    </row>
    <row r="208" spans="1:36">
      <c r="A208" s="61"/>
      <c r="B208" s="62" t="s">
        <v>372</v>
      </c>
      <c r="C208" s="63" t="s">
        <v>23</v>
      </c>
      <c r="D208" s="114" t="s">
        <v>2949</v>
      </c>
      <c r="E208" s="114" t="s">
        <v>1160</v>
      </c>
      <c r="F208" s="65" t="s">
        <v>2865</v>
      </c>
      <c r="G208" s="66">
        <v>5</v>
      </c>
      <c r="H208" s="67" t="s">
        <v>62</v>
      </c>
      <c r="I208" s="67">
        <v>40</v>
      </c>
      <c r="J208" s="230">
        <v>10</v>
      </c>
      <c r="K208" s="69">
        <v>4.7299999999999995</v>
      </c>
      <c r="L208" s="70">
        <v>82195</v>
      </c>
      <c r="M208" s="71">
        <v>8719497266593</v>
      </c>
      <c r="N208" s="240"/>
      <c r="O208" s="73">
        <f>N208*Таблица233334[[#This Row],[Цена за упаковку, €]]</f>
        <v>0</v>
      </c>
      <c r="P208" s="74" t="str">
        <f t="shared" si="2"/>
        <v>-</v>
      </c>
      <c r="Q208" s="75" t="str">
        <f>IF(N208/I208=0,"",IF(MOD(Таблица233334[[#This Row],[Заказ (упаковок)
↓]],Таблица233334[[#This Row],[Кратность заказа, упаковок]])&gt;0,"Ошибка!",""))</f>
        <v/>
      </c>
      <c r="R208" s="40"/>
      <c r="S208" s="3"/>
      <c r="T208" s="3"/>
      <c r="U208" s="3"/>
      <c r="V208" s="3"/>
      <c r="W208" s="3"/>
      <c r="X208" s="3"/>
      <c r="Y208" s="3"/>
      <c r="Z208" s="3"/>
      <c r="AA208" s="3"/>
      <c r="AB208" s="3"/>
      <c r="AC208" s="3"/>
      <c r="AD208" s="3"/>
      <c r="AE208" s="3"/>
      <c r="AF208" s="3"/>
      <c r="AG208" s="3"/>
      <c r="AH208" s="3"/>
      <c r="AI208" s="3"/>
      <c r="AJ208" s="3"/>
    </row>
    <row r="209" spans="1:36">
      <c r="A209" s="61"/>
      <c r="B209" s="62" t="s">
        <v>2820</v>
      </c>
      <c r="C209" s="63" t="s">
        <v>23</v>
      </c>
      <c r="D209" s="191" t="s">
        <v>2952</v>
      </c>
      <c r="E209" s="191" t="s">
        <v>412</v>
      </c>
      <c r="F209" s="192" t="s">
        <v>2954</v>
      </c>
      <c r="G209" s="237">
        <v>6</v>
      </c>
      <c r="H209" s="67" t="s">
        <v>313</v>
      </c>
      <c r="I209" s="67">
        <v>40</v>
      </c>
      <c r="J209" s="230">
        <v>10</v>
      </c>
      <c r="K209" s="69">
        <v>4.76</v>
      </c>
      <c r="L209" s="70">
        <v>82236</v>
      </c>
      <c r="M209" s="71" t="s">
        <v>313</v>
      </c>
      <c r="N209" s="240"/>
      <c r="O209" s="73">
        <f>N209*Таблица233334[[#This Row],[Цена за упаковку, €]]</f>
        <v>0</v>
      </c>
      <c r="P209" s="74" t="str">
        <f t="shared" si="2"/>
        <v>-</v>
      </c>
      <c r="Q209" s="75" t="str">
        <f>IF(N209/I209=0,"",IF(MOD(Таблица233334[[#This Row],[Заказ (упаковок)
↓]],Таблица233334[[#This Row],[Кратность заказа, упаковок]])&gt;0,"Ошибка!",""))</f>
        <v/>
      </c>
      <c r="R209" s="40"/>
      <c r="S209" s="3"/>
      <c r="T209" s="3"/>
      <c r="U209" s="3"/>
      <c r="V209" s="3"/>
      <c r="W209" s="3"/>
      <c r="X209" s="3"/>
      <c r="Y209" s="3"/>
      <c r="Z209" s="3"/>
      <c r="AA209" s="3"/>
      <c r="AB209" s="3"/>
      <c r="AC209" s="3"/>
      <c r="AD209" s="3"/>
      <c r="AE209" s="3"/>
      <c r="AF209" s="3"/>
      <c r="AG209" s="3"/>
      <c r="AH209" s="3"/>
      <c r="AI209" s="3"/>
      <c r="AJ209" s="3"/>
    </row>
    <row r="210" spans="1:36">
      <c r="A210" s="61"/>
      <c r="B210" s="62" t="s">
        <v>404</v>
      </c>
      <c r="C210" s="63" t="s">
        <v>23</v>
      </c>
      <c r="D210" s="114" t="s">
        <v>950</v>
      </c>
      <c r="E210" s="114" t="s">
        <v>387</v>
      </c>
      <c r="F210" s="65" t="s">
        <v>953</v>
      </c>
      <c r="G210" s="66">
        <v>5</v>
      </c>
      <c r="H210" s="67" t="s">
        <v>62</v>
      </c>
      <c r="I210" s="67">
        <v>40</v>
      </c>
      <c r="J210" s="230">
        <v>10</v>
      </c>
      <c r="K210" s="69">
        <v>4.2299999999999995</v>
      </c>
      <c r="L210" s="70">
        <v>82065</v>
      </c>
      <c r="M210" s="71">
        <v>8719274542629</v>
      </c>
      <c r="N210" s="240"/>
      <c r="O210" s="73">
        <f>N210*Таблица233334[[#This Row],[Цена за упаковку, €]]</f>
        <v>0</v>
      </c>
      <c r="P210" s="74" t="str">
        <f t="shared" si="2"/>
        <v>-</v>
      </c>
      <c r="Q210" s="75" t="str">
        <f>IF(N210/I210=0,"",IF(MOD(Таблица233334[[#This Row],[Заказ (упаковок)
↓]],Таблица233334[[#This Row],[Кратность заказа, упаковок]])&gt;0,"Ошибка!",""))</f>
        <v/>
      </c>
      <c r="R210" s="40"/>
      <c r="S210" s="3"/>
      <c r="T210" s="3"/>
      <c r="U210" s="3"/>
      <c r="V210" s="3"/>
      <c r="W210" s="3"/>
      <c r="X210" s="3"/>
      <c r="Y210" s="3"/>
      <c r="Z210" s="3"/>
      <c r="AA210" s="3"/>
      <c r="AB210" s="3"/>
      <c r="AC210" s="3"/>
      <c r="AD210" s="3"/>
      <c r="AE210" s="3"/>
      <c r="AF210" s="3"/>
      <c r="AG210" s="3"/>
      <c r="AH210" s="3"/>
      <c r="AI210" s="3"/>
      <c r="AJ210" s="3"/>
    </row>
    <row r="211" spans="1:36">
      <c r="A211" s="61"/>
      <c r="B211" s="62" t="s">
        <v>340</v>
      </c>
      <c r="C211" s="63" t="s">
        <v>23</v>
      </c>
      <c r="D211" s="114" t="s">
        <v>939</v>
      </c>
      <c r="E211" s="114" t="s">
        <v>330</v>
      </c>
      <c r="F211" s="65" t="s">
        <v>341</v>
      </c>
      <c r="G211" s="66">
        <v>5</v>
      </c>
      <c r="H211" s="67" t="s">
        <v>62</v>
      </c>
      <c r="I211" s="67">
        <v>40</v>
      </c>
      <c r="J211" s="230">
        <v>10</v>
      </c>
      <c r="K211" s="69">
        <v>4.16</v>
      </c>
      <c r="L211" s="70">
        <v>82130</v>
      </c>
      <c r="M211" s="71">
        <v>8719274542698</v>
      </c>
      <c r="N211" s="240"/>
      <c r="O211" s="73">
        <f>N211*Таблица233334[[#This Row],[Цена за упаковку, €]]</f>
        <v>0</v>
      </c>
      <c r="P211" s="74" t="str">
        <f t="shared" si="2"/>
        <v>-</v>
      </c>
      <c r="Q211" s="75" t="str">
        <f>IF(N211/I211=0,"",IF(MOD(Таблица233334[[#This Row],[Заказ (упаковок)
↓]],Таблица233334[[#This Row],[Кратность заказа, упаковок]])&gt;0,"Ошибка!",""))</f>
        <v/>
      </c>
      <c r="R211" s="40"/>
      <c r="S211" s="3"/>
      <c r="T211" s="3"/>
      <c r="U211" s="3"/>
      <c r="V211" s="3"/>
      <c r="W211" s="3"/>
      <c r="X211" s="3"/>
      <c r="Y211" s="3"/>
      <c r="Z211" s="3"/>
      <c r="AA211" s="3"/>
      <c r="AB211" s="3"/>
      <c r="AC211" s="3"/>
      <c r="AD211" s="3"/>
      <c r="AE211" s="3"/>
      <c r="AF211" s="3"/>
      <c r="AG211" s="3"/>
      <c r="AH211" s="3"/>
      <c r="AI211" s="3"/>
      <c r="AJ211" s="3"/>
    </row>
    <row r="212" spans="1:36">
      <c r="A212" s="61"/>
      <c r="B212" s="62" t="s">
        <v>369</v>
      </c>
      <c r="C212" s="63" t="s">
        <v>23</v>
      </c>
      <c r="D212" s="114" t="s">
        <v>2949</v>
      </c>
      <c r="E212" s="114" t="s">
        <v>1160</v>
      </c>
      <c r="F212" s="65" t="s">
        <v>370</v>
      </c>
      <c r="G212" s="66">
        <v>5</v>
      </c>
      <c r="H212" s="67" t="s">
        <v>62</v>
      </c>
      <c r="I212" s="67">
        <v>40</v>
      </c>
      <c r="J212" s="230">
        <v>10</v>
      </c>
      <c r="K212" s="69">
        <v>4.7299999999999995</v>
      </c>
      <c r="L212" s="70">
        <v>82185</v>
      </c>
      <c r="M212" s="71">
        <v>8719274542780</v>
      </c>
      <c r="N212" s="240"/>
      <c r="O212" s="73">
        <f>N212*Таблица233334[[#This Row],[Цена за упаковку, €]]</f>
        <v>0</v>
      </c>
      <c r="P212" s="74" t="str">
        <f t="shared" si="2"/>
        <v>-</v>
      </c>
      <c r="Q212" s="75" t="str">
        <f>IF(N212/I212=0,"",IF(MOD(Таблица233334[[#This Row],[Заказ (упаковок)
↓]],Таблица233334[[#This Row],[Кратность заказа, упаковок]])&gt;0,"Ошибка!",""))</f>
        <v/>
      </c>
      <c r="R212" s="40"/>
      <c r="S212" s="3"/>
      <c r="T212" s="3"/>
      <c r="U212" s="3"/>
      <c r="V212" s="3"/>
      <c r="W212" s="3"/>
      <c r="X212" s="3"/>
      <c r="Y212" s="3"/>
      <c r="Z212" s="3"/>
      <c r="AA212" s="3"/>
      <c r="AB212" s="3"/>
      <c r="AC212" s="3"/>
      <c r="AD212" s="3"/>
      <c r="AE212" s="3"/>
      <c r="AF212" s="3"/>
      <c r="AG212" s="3"/>
      <c r="AH212" s="3"/>
      <c r="AI212" s="3"/>
      <c r="AJ212" s="3"/>
    </row>
    <row r="213" spans="1:36">
      <c r="A213" s="61"/>
      <c r="B213" s="62" t="s">
        <v>378</v>
      </c>
      <c r="C213" s="63" t="s">
        <v>23</v>
      </c>
      <c r="D213" s="114" t="s">
        <v>944</v>
      </c>
      <c r="E213" s="114" t="s">
        <v>374</v>
      </c>
      <c r="F213" s="65" t="s">
        <v>379</v>
      </c>
      <c r="G213" s="66">
        <v>5</v>
      </c>
      <c r="H213" s="67" t="s">
        <v>282</v>
      </c>
      <c r="I213" s="67">
        <v>40</v>
      </c>
      <c r="J213" s="230">
        <v>10</v>
      </c>
      <c r="K213" s="69">
        <v>6.01</v>
      </c>
      <c r="L213" s="70">
        <v>82240</v>
      </c>
      <c r="M213" s="71">
        <v>8719274542896</v>
      </c>
      <c r="N213" s="240"/>
      <c r="O213" s="73">
        <f>N213*Таблица233334[[#This Row],[Цена за упаковку, €]]</f>
        <v>0</v>
      </c>
      <c r="P213" s="74" t="str">
        <f t="shared" si="2"/>
        <v>-</v>
      </c>
      <c r="Q213" s="75" t="str">
        <f>IF(N213/I213=0,"",IF(MOD(Таблица233334[[#This Row],[Заказ (упаковок)
↓]],Таблица233334[[#This Row],[Кратность заказа, упаковок]])&gt;0,"Ошибка!",""))</f>
        <v/>
      </c>
      <c r="R213" s="40"/>
      <c r="S213" s="3"/>
      <c r="T213" s="3"/>
      <c r="U213" s="3"/>
      <c r="V213" s="3"/>
      <c r="W213" s="3"/>
      <c r="X213" s="3"/>
      <c r="Y213" s="3"/>
      <c r="Z213" s="3"/>
      <c r="AA213" s="3"/>
      <c r="AB213" s="3"/>
      <c r="AC213" s="3"/>
      <c r="AD213" s="3"/>
      <c r="AE213" s="3"/>
      <c r="AF213" s="3"/>
      <c r="AG213" s="3"/>
      <c r="AH213" s="3"/>
      <c r="AI213" s="3"/>
      <c r="AJ213" s="3"/>
    </row>
    <row r="214" spans="1:36">
      <c r="A214" s="61"/>
      <c r="B214" s="62" t="s">
        <v>2821</v>
      </c>
      <c r="C214" s="63" t="s">
        <v>23</v>
      </c>
      <c r="D214" s="191" t="s">
        <v>950</v>
      </c>
      <c r="E214" s="191" t="s">
        <v>387</v>
      </c>
      <c r="F214" s="192" t="s">
        <v>2955</v>
      </c>
      <c r="G214" s="237">
        <v>5</v>
      </c>
      <c r="H214" s="67" t="s">
        <v>62</v>
      </c>
      <c r="I214" s="67">
        <v>40</v>
      </c>
      <c r="J214" s="230">
        <v>10</v>
      </c>
      <c r="K214" s="69">
        <v>6.01</v>
      </c>
      <c r="L214" s="70">
        <v>82071</v>
      </c>
      <c r="M214" s="71">
        <v>0.875</v>
      </c>
      <c r="N214" s="240"/>
      <c r="O214" s="73">
        <f>N214*Таблица233334[[#This Row],[Цена за упаковку, €]]</f>
        <v>0</v>
      </c>
      <c r="P214" s="74" t="str">
        <f t="shared" si="2"/>
        <v>-</v>
      </c>
      <c r="Q214" s="75" t="str">
        <f>IF(N214/I214=0,"",IF(MOD(Таблица233334[[#This Row],[Заказ (упаковок)
↓]],Таблица233334[[#This Row],[Кратность заказа, упаковок]])&gt;0,"Ошибка!",""))</f>
        <v/>
      </c>
      <c r="R214" s="40"/>
      <c r="S214" s="3"/>
      <c r="T214" s="3"/>
      <c r="U214" s="3"/>
      <c r="V214" s="3"/>
      <c r="W214" s="3"/>
      <c r="X214" s="3"/>
      <c r="Y214" s="3"/>
      <c r="Z214" s="3"/>
      <c r="AA214" s="3"/>
      <c r="AB214" s="3"/>
      <c r="AC214" s="3"/>
      <c r="AD214" s="3"/>
      <c r="AE214" s="3"/>
      <c r="AF214" s="3"/>
      <c r="AG214" s="3"/>
      <c r="AH214" s="3"/>
      <c r="AI214" s="3"/>
      <c r="AJ214" s="3"/>
    </row>
    <row r="215" spans="1:36">
      <c r="A215" s="61"/>
      <c r="B215" s="62" t="s">
        <v>405</v>
      </c>
      <c r="C215" s="63" t="s">
        <v>23</v>
      </c>
      <c r="D215" s="114" t="s">
        <v>2950</v>
      </c>
      <c r="E215" s="114" t="s">
        <v>322</v>
      </c>
      <c r="F215" s="65" t="s">
        <v>406</v>
      </c>
      <c r="G215" s="66">
        <v>5</v>
      </c>
      <c r="H215" s="67" t="s">
        <v>62</v>
      </c>
      <c r="I215" s="67">
        <v>40</v>
      </c>
      <c r="J215" s="230">
        <v>10</v>
      </c>
      <c r="K215" s="69">
        <v>4.45</v>
      </c>
      <c r="L215" s="70">
        <v>82070</v>
      </c>
      <c r="M215" s="71">
        <v>8719474818715</v>
      </c>
      <c r="N215" s="240"/>
      <c r="O215" s="73">
        <f>N215*Таблица233334[[#This Row],[Цена за упаковку, €]]</f>
        <v>0</v>
      </c>
      <c r="P215" s="74" t="str">
        <f t="shared" si="2"/>
        <v>-</v>
      </c>
      <c r="Q215" s="75" t="str">
        <f>IF(N215/I215=0,"",IF(MOD(Таблица233334[[#This Row],[Заказ (упаковок)
↓]],Таблица233334[[#This Row],[Кратность заказа, упаковок]])&gt;0,"Ошибка!",""))</f>
        <v/>
      </c>
      <c r="R215" s="40"/>
      <c r="S215" s="3"/>
      <c r="T215" s="3"/>
      <c r="U215" s="3"/>
      <c r="V215" s="3"/>
      <c r="W215" s="3"/>
      <c r="X215" s="3"/>
      <c r="Y215" s="3"/>
      <c r="Z215" s="3"/>
      <c r="AA215" s="3"/>
      <c r="AB215" s="3"/>
      <c r="AC215" s="3"/>
      <c r="AD215" s="3"/>
      <c r="AE215" s="3"/>
      <c r="AF215" s="3"/>
      <c r="AG215" s="3"/>
      <c r="AH215" s="3"/>
      <c r="AI215" s="3"/>
      <c r="AJ215" s="3"/>
    </row>
    <row r="216" spans="1:36">
      <c r="A216" s="61"/>
      <c r="B216" s="62" t="s">
        <v>317</v>
      </c>
      <c r="C216" s="63" t="s">
        <v>23</v>
      </c>
      <c r="D216" s="114" t="s">
        <v>2951</v>
      </c>
      <c r="E216" s="114" t="s">
        <v>315</v>
      </c>
      <c r="F216" s="65" t="s">
        <v>1670</v>
      </c>
      <c r="G216" s="66">
        <v>7</v>
      </c>
      <c r="H216" s="67" t="s">
        <v>313</v>
      </c>
      <c r="I216" s="67">
        <v>40</v>
      </c>
      <c r="J216" s="230">
        <v>10</v>
      </c>
      <c r="K216" s="69">
        <v>4.45</v>
      </c>
      <c r="L216" s="70">
        <v>82245</v>
      </c>
      <c r="M216" s="71">
        <v>8719274542902</v>
      </c>
      <c r="N216" s="240"/>
      <c r="O216" s="73">
        <f>N216*Таблица233334[[#This Row],[Цена за упаковку, €]]</f>
        <v>0</v>
      </c>
      <c r="P216" s="74" t="str">
        <f t="shared" si="2"/>
        <v>-</v>
      </c>
      <c r="Q216" s="75" t="str">
        <f>IF(N216/I216=0,"",IF(MOD(Таблица233334[[#This Row],[Заказ (упаковок)
↓]],Таблица233334[[#This Row],[Кратность заказа, упаковок]])&gt;0,"Ошибка!",""))</f>
        <v/>
      </c>
      <c r="R216" s="40"/>
      <c r="S216" s="3"/>
      <c r="T216" s="3"/>
      <c r="U216" s="3"/>
      <c r="V216" s="3"/>
      <c r="W216" s="3"/>
      <c r="X216" s="3"/>
      <c r="Y216" s="3"/>
      <c r="Z216" s="3"/>
      <c r="AA216" s="3"/>
      <c r="AB216" s="3"/>
      <c r="AC216" s="3"/>
      <c r="AD216" s="3"/>
      <c r="AE216" s="3"/>
      <c r="AF216" s="3"/>
      <c r="AG216" s="3"/>
      <c r="AH216" s="3"/>
      <c r="AI216" s="3"/>
      <c r="AJ216" s="3"/>
    </row>
    <row r="217" spans="1:36">
      <c r="A217" s="61"/>
      <c r="B217" s="62" t="s">
        <v>407</v>
      </c>
      <c r="C217" s="63" t="s">
        <v>23</v>
      </c>
      <c r="D217" s="114" t="s">
        <v>2950</v>
      </c>
      <c r="E217" s="114" t="s">
        <v>322</v>
      </c>
      <c r="F217" s="65" t="s">
        <v>408</v>
      </c>
      <c r="G217" s="66">
        <v>5</v>
      </c>
      <c r="H217" s="67" t="s">
        <v>62</v>
      </c>
      <c r="I217" s="67">
        <v>40</v>
      </c>
      <c r="J217" s="230">
        <v>10</v>
      </c>
      <c r="K217" s="69">
        <v>5.0199999999999996</v>
      </c>
      <c r="L217" s="70">
        <v>82075</v>
      </c>
      <c r="M217" s="71">
        <v>8720143937156</v>
      </c>
      <c r="N217" s="240"/>
      <c r="O217" s="73">
        <f>N217*Таблица233334[[#This Row],[Цена за упаковку, €]]</f>
        <v>0</v>
      </c>
      <c r="P217" s="74" t="str">
        <f t="shared" si="2"/>
        <v>-</v>
      </c>
      <c r="Q217" s="75" t="str">
        <f>IF(N217/I217=0,"",IF(MOD(Таблица233334[[#This Row],[Заказ (упаковок)
↓]],Таблица233334[[#This Row],[Кратность заказа, упаковок]])&gt;0,"Ошибка!",""))</f>
        <v/>
      </c>
      <c r="R217" s="40"/>
      <c r="S217" s="3"/>
      <c r="T217" s="3"/>
      <c r="U217" s="3"/>
      <c r="V217" s="3"/>
      <c r="W217" s="3"/>
      <c r="X217" s="3"/>
      <c r="Y217" s="3"/>
      <c r="Z217" s="3"/>
      <c r="AA217" s="3"/>
      <c r="AB217" s="3"/>
      <c r="AC217" s="3"/>
      <c r="AD217" s="3"/>
      <c r="AE217" s="3"/>
      <c r="AF217" s="3"/>
      <c r="AG217" s="3"/>
      <c r="AH217" s="3"/>
      <c r="AI217" s="3"/>
      <c r="AJ217" s="3"/>
    </row>
    <row r="218" spans="1:36">
      <c r="A218" s="61"/>
      <c r="B218" s="62" t="s">
        <v>353</v>
      </c>
      <c r="C218" s="63" t="s">
        <v>23</v>
      </c>
      <c r="D218" s="114" t="s">
        <v>2948</v>
      </c>
      <c r="E218" s="114" t="s">
        <v>354</v>
      </c>
      <c r="F218" s="65" t="s">
        <v>355</v>
      </c>
      <c r="G218" s="66">
        <v>5</v>
      </c>
      <c r="H218" s="67" t="s">
        <v>62</v>
      </c>
      <c r="I218" s="67">
        <v>40</v>
      </c>
      <c r="J218" s="230">
        <v>10</v>
      </c>
      <c r="K218" s="69">
        <v>5.37</v>
      </c>
      <c r="L218" s="70">
        <v>82080</v>
      </c>
      <c r="M218" s="71">
        <v>8719274542599</v>
      </c>
      <c r="N218" s="240"/>
      <c r="O218" s="73">
        <f>N218*Таблица233334[[#This Row],[Цена за упаковку, €]]</f>
        <v>0</v>
      </c>
      <c r="P218" s="74" t="str">
        <f t="shared" si="2"/>
        <v>-</v>
      </c>
      <c r="Q218" s="75" t="str">
        <f>IF(N218/I218=0,"",IF(MOD(Таблица233334[[#This Row],[Заказ (упаковок)
↓]],Таблица233334[[#This Row],[Кратность заказа, упаковок]])&gt;0,"Ошибка!",""))</f>
        <v/>
      </c>
      <c r="R218" s="40"/>
      <c r="S218" s="3"/>
      <c r="T218" s="3"/>
      <c r="U218" s="3"/>
      <c r="V218" s="3"/>
      <c r="W218" s="3"/>
      <c r="X218" s="3"/>
      <c r="Y218" s="3"/>
      <c r="Z218" s="3"/>
      <c r="AA218" s="3"/>
      <c r="AB218" s="3"/>
      <c r="AC218" s="3"/>
      <c r="AD218" s="3"/>
      <c r="AE218" s="3"/>
      <c r="AF218" s="3"/>
      <c r="AG218" s="3"/>
      <c r="AH218" s="3"/>
      <c r="AI218" s="3"/>
      <c r="AJ218" s="3"/>
    </row>
    <row r="219" spans="1:36">
      <c r="A219" s="61"/>
      <c r="B219" s="62" t="s">
        <v>371</v>
      </c>
      <c r="C219" s="63" t="s">
        <v>23</v>
      </c>
      <c r="D219" s="114" t="s">
        <v>2949</v>
      </c>
      <c r="E219" s="114" t="s">
        <v>1160</v>
      </c>
      <c r="F219" s="65" t="s">
        <v>1710</v>
      </c>
      <c r="G219" s="66">
        <v>5</v>
      </c>
      <c r="H219" s="67" t="s">
        <v>62</v>
      </c>
      <c r="I219" s="67">
        <v>40</v>
      </c>
      <c r="J219" s="230">
        <v>10</v>
      </c>
      <c r="K219" s="69">
        <v>4.7299999999999995</v>
      </c>
      <c r="L219" s="70">
        <v>82190</v>
      </c>
      <c r="M219" s="71">
        <v>8719274542797</v>
      </c>
      <c r="N219" s="240"/>
      <c r="O219" s="73">
        <f>N219*Таблица233334[[#This Row],[Цена за упаковку, €]]</f>
        <v>0</v>
      </c>
      <c r="P219" s="74" t="str">
        <f t="shared" si="2"/>
        <v>-</v>
      </c>
      <c r="Q219" s="75" t="str">
        <f>IF(N219/I219=0,"",IF(MOD(Таблица233334[[#This Row],[Заказ (упаковок)
↓]],Таблица233334[[#This Row],[Кратность заказа, упаковок]])&gt;0,"Ошибка!",""))</f>
        <v/>
      </c>
      <c r="R219" s="40"/>
      <c r="S219" s="3"/>
      <c r="T219" s="3"/>
      <c r="U219" s="3"/>
      <c r="V219" s="3"/>
      <c r="W219" s="3"/>
      <c r="X219" s="3"/>
      <c r="Y219" s="3"/>
      <c r="Z219" s="3"/>
      <c r="AA219" s="3"/>
      <c r="AB219" s="3"/>
      <c r="AC219" s="3"/>
      <c r="AD219" s="3"/>
      <c r="AE219" s="3"/>
      <c r="AF219" s="3"/>
      <c r="AG219" s="3"/>
      <c r="AH219" s="3"/>
      <c r="AI219" s="3"/>
      <c r="AJ219" s="3"/>
    </row>
    <row r="220" spans="1:36">
      <c r="A220" s="61"/>
      <c r="B220" s="62" t="s">
        <v>2822</v>
      </c>
      <c r="C220" s="63" t="s">
        <v>23</v>
      </c>
      <c r="D220" s="114" t="s">
        <v>2951</v>
      </c>
      <c r="E220" s="114" t="s">
        <v>315</v>
      </c>
      <c r="F220" s="65" t="s">
        <v>1164</v>
      </c>
      <c r="G220" s="66">
        <v>7</v>
      </c>
      <c r="H220" s="67" t="s">
        <v>313</v>
      </c>
      <c r="I220" s="67">
        <v>40</v>
      </c>
      <c r="J220" s="230">
        <v>10</v>
      </c>
      <c r="K220" s="69">
        <v>4.05</v>
      </c>
      <c r="L220" s="70">
        <v>82250</v>
      </c>
      <c r="M220" s="71">
        <v>8719497266616</v>
      </c>
      <c r="N220" s="240"/>
      <c r="O220" s="73">
        <f>N220*Таблица233334[[#This Row],[Цена за упаковку, €]]</f>
        <v>0</v>
      </c>
      <c r="P220" s="74" t="str">
        <f t="shared" si="2"/>
        <v>-</v>
      </c>
      <c r="Q220" s="75" t="str">
        <f>IF(N220/I220=0,"",IF(MOD(Таблица233334[[#This Row],[Заказ (упаковок)
↓]],Таблица233334[[#This Row],[Кратность заказа, упаковок]])&gt;0,"Ошибка!",""))</f>
        <v/>
      </c>
      <c r="R220" s="40"/>
      <c r="S220" s="3"/>
      <c r="T220" s="3"/>
      <c r="U220" s="3"/>
      <c r="V220" s="3"/>
      <c r="W220" s="3"/>
      <c r="X220" s="3"/>
      <c r="Y220" s="3"/>
      <c r="Z220" s="3"/>
      <c r="AA220" s="3"/>
      <c r="AB220" s="3"/>
      <c r="AC220" s="3"/>
      <c r="AD220" s="3"/>
      <c r="AE220" s="3"/>
      <c r="AF220" s="3"/>
      <c r="AG220" s="3"/>
      <c r="AH220" s="3"/>
      <c r="AI220" s="3"/>
      <c r="AJ220" s="3"/>
    </row>
    <row r="221" spans="1:36">
      <c r="A221" s="61"/>
      <c r="B221" s="62" t="s">
        <v>342</v>
      </c>
      <c r="C221" s="63" t="s">
        <v>23</v>
      </c>
      <c r="D221" s="114" t="s">
        <v>939</v>
      </c>
      <c r="E221" s="114" t="s">
        <v>330</v>
      </c>
      <c r="F221" s="65" t="s">
        <v>343</v>
      </c>
      <c r="G221" s="66">
        <v>5</v>
      </c>
      <c r="H221" s="67" t="s">
        <v>62</v>
      </c>
      <c r="I221" s="67">
        <v>40</v>
      </c>
      <c r="J221" s="230">
        <v>10</v>
      </c>
      <c r="K221" s="69">
        <v>4.3</v>
      </c>
      <c r="L221" s="70">
        <v>82135</v>
      </c>
      <c r="M221" s="71">
        <v>8719274542704</v>
      </c>
      <c r="N221" s="240"/>
      <c r="O221" s="73">
        <f>N221*Таблица233334[[#This Row],[Цена за упаковку, €]]</f>
        <v>0</v>
      </c>
      <c r="P221" s="74" t="str">
        <f t="shared" si="2"/>
        <v>-</v>
      </c>
      <c r="Q221" s="75" t="str">
        <f>IF(N221/I221=0,"",IF(MOD(Таблица233334[[#This Row],[Заказ (упаковок)
↓]],Таблица233334[[#This Row],[Кратность заказа, упаковок]])&gt;0,"Ошибка!",""))</f>
        <v/>
      </c>
      <c r="R221" s="40"/>
      <c r="S221" s="3"/>
      <c r="T221" s="3"/>
      <c r="U221" s="3"/>
      <c r="V221" s="3"/>
      <c r="W221" s="3"/>
      <c r="X221" s="3"/>
      <c r="Y221" s="3"/>
      <c r="Z221" s="3"/>
      <c r="AA221" s="3"/>
      <c r="AB221" s="3"/>
      <c r="AC221" s="3"/>
      <c r="AD221" s="3"/>
      <c r="AE221" s="3"/>
      <c r="AF221" s="3"/>
      <c r="AG221" s="3"/>
      <c r="AH221" s="3"/>
      <c r="AI221" s="3"/>
      <c r="AJ221" s="3"/>
    </row>
    <row r="222" spans="1:36">
      <c r="A222" s="61"/>
      <c r="B222" s="62" t="s">
        <v>2823</v>
      </c>
      <c r="C222" s="63" t="s">
        <v>23</v>
      </c>
      <c r="D222" s="114" t="s">
        <v>943</v>
      </c>
      <c r="E222" s="114" t="s">
        <v>359</v>
      </c>
      <c r="F222" s="65" t="s">
        <v>2956</v>
      </c>
      <c r="G222" s="66">
        <v>5</v>
      </c>
      <c r="H222" s="67" t="s">
        <v>313</v>
      </c>
      <c r="I222" s="67">
        <v>40</v>
      </c>
      <c r="J222" s="230">
        <v>10</v>
      </c>
      <c r="K222" s="69">
        <v>4.16</v>
      </c>
      <c r="L222" s="70">
        <v>82255</v>
      </c>
      <c r="M222" s="71">
        <v>8719274542919</v>
      </c>
      <c r="N222" s="240"/>
      <c r="O222" s="73">
        <f>N222*Таблица233334[[#This Row],[Цена за упаковку, €]]</f>
        <v>0</v>
      </c>
      <c r="P222" s="74" t="str">
        <f t="shared" ref="P222:P285" si="3">IF(N222/I222=0,"-",N222/I222)</f>
        <v>-</v>
      </c>
      <c r="Q222" s="75" t="str">
        <f>IF(N222/I222=0,"",IF(MOD(Таблица233334[[#This Row],[Заказ (упаковок)
↓]],Таблица233334[[#This Row],[Кратность заказа, упаковок]])&gt;0,"Ошибка!",""))</f>
        <v/>
      </c>
      <c r="R222" s="40"/>
      <c r="S222" s="3"/>
      <c r="T222" s="3"/>
      <c r="U222" s="3"/>
      <c r="V222" s="3"/>
      <c r="W222" s="3"/>
      <c r="X222" s="3"/>
      <c r="Y222" s="3"/>
      <c r="Z222" s="3"/>
      <c r="AA222" s="3"/>
      <c r="AB222" s="3"/>
      <c r="AC222" s="3"/>
      <c r="AD222" s="3"/>
      <c r="AE222" s="3"/>
      <c r="AF222" s="3"/>
      <c r="AG222" s="3"/>
      <c r="AH222" s="3"/>
      <c r="AI222" s="3"/>
      <c r="AJ222" s="3"/>
    </row>
    <row r="223" spans="1:36">
      <c r="A223" s="61"/>
      <c r="B223" s="62" t="s">
        <v>2802</v>
      </c>
      <c r="C223" s="63" t="s">
        <v>23</v>
      </c>
      <c r="D223" s="114" t="s">
        <v>2957</v>
      </c>
      <c r="E223" s="114" t="s">
        <v>928</v>
      </c>
      <c r="F223" s="65" t="s">
        <v>328</v>
      </c>
      <c r="G223" s="66">
        <v>7</v>
      </c>
      <c r="H223" s="67" t="s">
        <v>313</v>
      </c>
      <c r="I223" s="67">
        <v>40</v>
      </c>
      <c r="J223" s="230">
        <v>10</v>
      </c>
      <c r="K223" s="69">
        <v>4.05</v>
      </c>
      <c r="L223" s="70">
        <v>82260</v>
      </c>
      <c r="M223" s="71">
        <v>8719274542933</v>
      </c>
      <c r="N223" s="240"/>
      <c r="O223" s="73">
        <f>N223*Таблица233334[[#This Row],[Цена за упаковку, €]]</f>
        <v>0</v>
      </c>
      <c r="P223" s="74" t="str">
        <f t="shared" si="3"/>
        <v>-</v>
      </c>
      <c r="Q223" s="75" t="str">
        <f>IF(N223/I223=0,"",IF(MOD(Таблица233334[[#This Row],[Заказ (упаковок)
↓]],Таблица233334[[#This Row],[Кратность заказа, упаковок]])&gt;0,"Ошибка!",""))</f>
        <v/>
      </c>
      <c r="R223" s="40"/>
      <c r="S223" s="3"/>
      <c r="T223" s="3"/>
      <c r="U223" s="3"/>
      <c r="V223" s="3"/>
      <c r="W223" s="3"/>
      <c r="X223" s="3"/>
      <c r="Y223" s="3"/>
      <c r="Z223" s="3"/>
      <c r="AA223" s="3"/>
      <c r="AB223" s="3"/>
      <c r="AC223" s="3"/>
      <c r="AD223" s="3"/>
      <c r="AE223" s="3"/>
      <c r="AF223" s="3"/>
      <c r="AG223" s="3"/>
      <c r="AH223" s="3"/>
      <c r="AI223" s="3"/>
      <c r="AJ223" s="3"/>
    </row>
    <row r="224" spans="1:36">
      <c r="A224" s="61"/>
      <c r="B224" s="62" t="s">
        <v>344</v>
      </c>
      <c r="C224" s="63" t="s">
        <v>23</v>
      </c>
      <c r="D224" s="114" t="s">
        <v>939</v>
      </c>
      <c r="E224" s="114" t="s">
        <v>330</v>
      </c>
      <c r="F224" s="65" t="s">
        <v>1713</v>
      </c>
      <c r="G224" s="66">
        <v>5</v>
      </c>
      <c r="H224" s="67" t="s">
        <v>62</v>
      </c>
      <c r="I224" s="67">
        <v>40</v>
      </c>
      <c r="J224" s="230">
        <v>10</v>
      </c>
      <c r="K224" s="69">
        <v>4.7299999999999995</v>
      </c>
      <c r="L224" s="70">
        <v>82136</v>
      </c>
      <c r="M224" s="71">
        <v>8720604878530</v>
      </c>
      <c r="N224" s="240"/>
      <c r="O224" s="73">
        <f>N224*Таблица233334[[#This Row],[Цена за упаковку, €]]</f>
        <v>0</v>
      </c>
      <c r="P224" s="74" t="str">
        <f t="shared" si="3"/>
        <v>-</v>
      </c>
      <c r="Q224" s="75" t="str">
        <f>IF(N224/I224=0,"",IF(MOD(Таблица233334[[#This Row],[Заказ (упаковок)
↓]],Таблица233334[[#This Row],[Кратность заказа, упаковок]])&gt;0,"Ошибка!",""))</f>
        <v/>
      </c>
      <c r="R224" s="40"/>
      <c r="S224" s="3"/>
      <c r="T224" s="3"/>
      <c r="U224" s="3"/>
      <c r="V224" s="3"/>
      <c r="W224" s="3"/>
      <c r="X224" s="3"/>
      <c r="Y224" s="3"/>
      <c r="Z224" s="3"/>
      <c r="AA224" s="3"/>
      <c r="AB224" s="3"/>
      <c r="AC224" s="3"/>
      <c r="AD224" s="3"/>
      <c r="AE224" s="3"/>
      <c r="AF224" s="3"/>
      <c r="AG224" s="3"/>
      <c r="AH224" s="3"/>
      <c r="AI224" s="3"/>
      <c r="AJ224" s="3"/>
    </row>
    <row r="225" spans="1:36">
      <c r="A225" s="61"/>
      <c r="B225" s="62" t="s">
        <v>318</v>
      </c>
      <c r="C225" s="63" t="s">
        <v>23</v>
      </c>
      <c r="D225" s="114" t="s">
        <v>2951</v>
      </c>
      <c r="E225" s="114" t="s">
        <v>315</v>
      </c>
      <c r="F225" s="65" t="s">
        <v>319</v>
      </c>
      <c r="G225" s="66">
        <v>10</v>
      </c>
      <c r="H225" s="67" t="s">
        <v>82</v>
      </c>
      <c r="I225" s="67">
        <v>40</v>
      </c>
      <c r="J225" s="230">
        <v>10</v>
      </c>
      <c r="K225" s="69">
        <v>5.3</v>
      </c>
      <c r="L225" s="70">
        <v>82265</v>
      </c>
      <c r="M225" s="71">
        <v>8719274542834</v>
      </c>
      <c r="N225" s="240"/>
      <c r="O225" s="73">
        <f>N225*Таблица233334[[#This Row],[Цена за упаковку, €]]</f>
        <v>0</v>
      </c>
      <c r="P225" s="74" t="str">
        <f t="shared" si="3"/>
        <v>-</v>
      </c>
      <c r="Q225" s="75" t="str">
        <f>IF(N225/I225=0,"",IF(MOD(Таблица233334[[#This Row],[Заказ (упаковок)
↓]],Таблица233334[[#This Row],[Кратность заказа, упаковок]])&gt;0,"Ошибка!",""))</f>
        <v/>
      </c>
      <c r="R225" s="40"/>
      <c r="S225" s="3"/>
      <c r="T225" s="3"/>
      <c r="U225" s="3"/>
      <c r="V225" s="3"/>
      <c r="W225" s="3"/>
      <c r="X225" s="3"/>
      <c r="Y225" s="3"/>
      <c r="Z225" s="3"/>
      <c r="AA225" s="3"/>
      <c r="AB225" s="3"/>
      <c r="AC225" s="3"/>
      <c r="AD225" s="3"/>
      <c r="AE225" s="3"/>
      <c r="AF225" s="3"/>
      <c r="AG225" s="3"/>
      <c r="AH225" s="3"/>
      <c r="AI225" s="3"/>
      <c r="AJ225" s="3"/>
    </row>
    <row r="226" spans="1:36">
      <c r="A226" s="61"/>
      <c r="B226" s="62" t="s">
        <v>409</v>
      </c>
      <c r="C226" s="63" t="s">
        <v>23</v>
      </c>
      <c r="D226" s="114" t="s">
        <v>2950</v>
      </c>
      <c r="E226" s="114" t="s">
        <v>322</v>
      </c>
      <c r="F226" s="65" t="s">
        <v>410</v>
      </c>
      <c r="G226" s="66">
        <v>5</v>
      </c>
      <c r="H226" s="67" t="s">
        <v>62</v>
      </c>
      <c r="I226" s="67">
        <v>40</v>
      </c>
      <c r="J226" s="230">
        <v>10</v>
      </c>
      <c r="K226" s="69">
        <v>4.59</v>
      </c>
      <c r="L226" s="70">
        <v>82090</v>
      </c>
      <c r="M226" s="71">
        <v>8719274542643</v>
      </c>
      <c r="N226" s="240"/>
      <c r="O226" s="73">
        <f>N226*Таблица233334[[#This Row],[Цена за упаковку, €]]</f>
        <v>0</v>
      </c>
      <c r="P226" s="74" t="str">
        <f t="shared" si="3"/>
        <v>-</v>
      </c>
      <c r="Q226" s="75" t="str">
        <f>IF(N226/I226=0,"",IF(MOD(Таблица233334[[#This Row],[Заказ (упаковок)
↓]],Таблица233334[[#This Row],[Кратность заказа, упаковок]])&gt;0,"Ошибка!",""))</f>
        <v/>
      </c>
      <c r="R226" s="40"/>
      <c r="S226" s="3"/>
      <c r="T226" s="3"/>
      <c r="U226" s="3"/>
      <c r="V226" s="3"/>
      <c r="W226" s="3"/>
      <c r="X226" s="3"/>
      <c r="Y226" s="3"/>
      <c r="Z226" s="3"/>
      <c r="AA226" s="3"/>
      <c r="AB226" s="3"/>
      <c r="AC226" s="3"/>
      <c r="AD226" s="3"/>
      <c r="AE226" s="3"/>
      <c r="AF226" s="3"/>
      <c r="AG226" s="3"/>
      <c r="AH226" s="3"/>
      <c r="AI226" s="3"/>
      <c r="AJ226" s="3"/>
    </row>
    <row r="227" spans="1:36">
      <c r="A227" s="61"/>
      <c r="B227" s="62" t="s">
        <v>345</v>
      </c>
      <c r="C227" s="63" t="s">
        <v>23</v>
      </c>
      <c r="D227" s="114" t="s">
        <v>939</v>
      </c>
      <c r="E227" s="114" t="s">
        <v>330</v>
      </c>
      <c r="F227" s="65" t="s">
        <v>1715</v>
      </c>
      <c r="G227" s="66">
        <v>5</v>
      </c>
      <c r="H227" s="67" t="s">
        <v>62</v>
      </c>
      <c r="I227" s="67">
        <v>40</v>
      </c>
      <c r="J227" s="230">
        <v>10</v>
      </c>
      <c r="K227" s="69">
        <v>4.59</v>
      </c>
      <c r="L227" s="70">
        <v>82137</v>
      </c>
      <c r="M227" s="71">
        <v>8720604878639</v>
      </c>
      <c r="N227" s="240"/>
      <c r="O227" s="73">
        <f>N227*Таблица233334[[#This Row],[Цена за упаковку, €]]</f>
        <v>0</v>
      </c>
      <c r="P227" s="74" t="str">
        <f t="shared" si="3"/>
        <v>-</v>
      </c>
      <c r="Q227" s="75" t="str">
        <f>IF(N227/I227=0,"",IF(MOD(Таблица233334[[#This Row],[Заказ (упаковок)
↓]],Таблица233334[[#This Row],[Кратность заказа, упаковок]])&gt;0,"Ошибка!",""))</f>
        <v/>
      </c>
      <c r="R227" s="40"/>
      <c r="S227" s="3"/>
      <c r="T227" s="3"/>
      <c r="U227" s="3"/>
      <c r="V227" s="3"/>
      <c r="W227" s="3"/>
      <c r="X227" s="3"/>
      <c r="Y227" s="3"/>
      <c r="Z227" s="3"/>
      <c r="AA227" s="3"/>
      <c r="AB227" s="3"/>
      <c r="AC227" s="3"/>
      <c r="AD227" s="3"/>
      <c r="AE227" s="3"/>
      <c r="AF227" s="3"/>
      <c r="AG227" s="3"/>
      <c r="AH227" s="3"/>
      <c r="AI227" s="3"/>
      <c r="AJ227" s="3"/>
    </row>
    <row r="228" spans="1:36">
      <c r="A228" s="61"/>
      <c r="B228" s="62" t="s">
        <v>2824</v>
      </c>
      <c r="C228" s="63" t="s">
        <v>23</v>
      </c>
      <c r="D228" s="114" t="s">
        <v>2948</v>
      </c>
      <c r="E228" s="114" t="s">
        <v>354</v>
      </c>
      <c r="F228" s="65" t="s">
        <v>356</v>
      </c>
      <c r="G228" s="66">
        <v>7</v>
      </c>
      <c r="H228" s="67" t="s">
        <v>49</v>
      </c>
      <c r="I228" s="67">
        <v>40</v>
      </c>
      <c r="J228" s="230">
        <v>10</v>
      </c>
      <c r="K228" s="69">
        <v>4.9399999999999995</v>
      </c>
      <c r="L228" s="70">
        <v>82270</v>
      </c>
      <c r="M228" s="71">
        <v>8720143937422</v>
      </c>
      <c r="N228" s="240"/>
      <c r="O228" s="73">
        <f>N228*Таблица233334[[#This Row],[Цена за упаковку, €]]</f>
        <v>0</v>
      </c>
      <c r="P228" s="74" t="str">
        <f t="shared" si="3"/>
        <v>-</v>
      </c>
      <c r="Q228" s="75" t="str">
        <f>IF(N228/I228=0,"",IF(MOD(Таблица233334[[#This Row],[Заказ (упаковок)
↓]],Таблица233334[[#This Row],[Кратность заказа, упаковок]])&gt;0,"Ошибка!",""))</f>
        <v/>
      </c>
      <c r="R228" s="40"/>
      <c r="S228" s="3"/>
      <c r="T228" s="3"/>
      <c r="U228" s="3"/>
      <c r="V228" s="3"/>
      <c r="W228" s="3"/>
      <c r="X228" s="3"/>
      <c r="Y228" s="3"/>
      <c r="Z228" s="3"/>
      <c r="AA228" s="3"/>
      <c r="AB228" s="3"/>
      <c r="AC228" s="3"/>
      <c r="AD228" s="3"/>
      <c r="AE228" s="3"/>
      <c r="AF228" s="3"/>
      <c r="AG228" s="3"/>
      <c r="AH228" s="3"/>
      <c r="AI228" s="3"/>
      <c r="AJ228" s="3"/>
    </row>
    <row r="229" spans="1:36">
      <c r="A229" s="61"/>
      <c r="B229" s="62" t="s">
        <v>357</v>
      </c>
      <c r="C229" s="63" t="s">
        <v>23</v>
      </c>
      <c r="D229" s="114" t="s">
        <v>2948</v>
      </c>
      <c r="E229" s="114" t="s">
        <v>354</v>
      </c>
      <c r="F229" s="65" t="s">
        <v>1743</v>
      </c>
      <c r="G229" s="66">
        <v>5</v>
      </c>
      <c r="H229" s="67" t="s">
        <v>49</v>
      </c>
      <c r="I229" s="67">
        <v>40</v>
      </c>
      <c r="J229" s="230">
        <v>10</v>
      </c>
      <c r="K229" s="69">
        <v>5.3</v>
      </c>
      <c r="L229" s="70">
        <v>82275</v>
      </c>
      <c r="M229" s="71">
        <v>8719474812072</v>
      </c>
      <c r="N229" s="240"/>
      <c r="O229" s="73">
        <f>N229*Таблица233334[[#This Row],[Цена за упаковку, €]]</f>
        <v>0</v>
      </c>
      <c r="P229" s="74" t="str">
        <f t="shared" si="3"/>
        <v>-</v>
      </c>
      <c r="Q229" s="75" t="str">
        <f>IF(N229/I229=0,"",IF(MOD(Таблица233334[[#This Row],[Заказ (упаковок)
↓]],Таблица233334[[#This Row],[Кратность заказа, упаковок]])&gt;0,"Ошибка!",""))</f>
        <v/>
      </c>
      <c r="R229" s="40"/>
      <c r="S229" s="3"/>
      <c r="T229" s="3"/>
      <c r="U229" s="3"/>
      <c r="V229" s="3"/>
      <c r="W229" s="3"/>
      <c r="X229" s="3"/>
      <c r="Y229" s="3"/>
      <c r="Z229" s="3"/>
      <c r="AA229" s="3"/>
      <c r="AB229" s="3"/>
      <c r="AC229" s="3"/>
      <c r="AD229" s="3"/>
      <c r="AE229" s="3"/>
      <c r="AF229" s="3"/>
      <c r="AG229" s="3"/>
      <c r="AH229" s="3"/>
      <c r="AI229" s="3"/>
      <c r="AJ229" s="3"/>
    </row>
    <row r="230" spans="1:36">
      <c r="A230" s="61"/>
      <c r="B230" s="62" t="s">
        <v>416</v>
      </c>
      <c r="C230" s="63" t="s">
        <v>23</v>
      </c>
      <c r="D230" s="114" t="s">
        <v>2950</v>
      </c>
      <c r="E230" s="114" t="s">
        <v>322</v>
      </c>
      <c r="F230" s="65" t="s">
        <v>937</v>
      </c>
      <c r="G230" s="66">
        <v>5</v>
      </c>
      <c r="H230" s="67" t="s">
        <v>49</v>
      </c>
      <c r="I230" s="67">
        <v>40</v>
      </c>
      <c r="J230" s="230">
        <v>10</v>
      </c>
      <c r="K230" s="69">
        <v>4.0199999999999996</v>
      </c>
      <c r="L230" s="70">
        <v>82225</v>
      </c>
      <c r="M230" s="71">
        <v>8719474818708</v>
      </c>
      <c r="N230" s="240"/>
      <c r="O230" s="73">
        <f>N230*Таблица233334[[#This Row],[Цена за упаковку, €]]</f>
        <v>0</v>
      </c>
      <c r="P230" s="74" t="str">
        <f t="shared" si="3"/>
        <v>-</v>
      </c>
      <c r="Q230" s="75" t="str">
        <f>IF(N230/I230=0,"",IF(MOD(Таблица233334[[#This Row],[Заказ (упаковок)
↓]],Таблица233334[[#This Row],[Кратность заказа, упаковок]])&gt;0,"Ошибка!",""))</f>
        <v/>
      </c>
      <c r="R230" s="40"/>
      <c r="S230" s="3"/>
      <c r="T230" s="3"/>
      <c r="U230" s="3"/>
      <c r="V230" s="3"/>
      <c r="W230" s="3"/>
      <c r="X230" s="3"/>
      <c r="Y230" s="3"/>
      <c r="Z230" s="3"/>
      <c r="AA230" s="3"/>
      <c r="AB230" s="3"/>
      <c r="AC230" s="3"/>
      <c r="AD230" s="3"/>
      <c r="AE230" s="3"/>
      <c r="AF230" s="3"/>
      <c r="AG230" s="3"/>
      <c r="AH230" s="3"/>
      <c r="AI230" s="3"/>
      <c r="AJ230" s="3"/>
    </row>
    <row r="231" spans="1:36">
      <c r="A231" s="61"/>
      <c r="B231" s="62" t="s">
        <v>411</v>
      </c>
      <c r="C231" s="63" t="s">
        <v>23</v>
      </c>
      <c r="D231" s="114" t="s">
        <v>2950</v>
      </c>
      <c r="E231" s="114" t="s">
        <v>322</v>
      </c>
      <c r="F231" s="65" t="s">
        <v>1156</v>
      </c>
      <c r="G231" s="66">
        <v>5</v>
      </c>
      <c r="H231" s="67" t="s">
        <v>62</v>
      </c>
      <c r="I231" s="67">
        <v>40</v>
      </c>
      <c r="J231" s="230">
        <v>10</v>
      </c>
      <c r="K231" s="69">
        <v>4.2299999999999995</v>
      </c>
      <c r="L231" s="70">
        <v>82095</v>
      </c>
      <c r="M231" s="71">
        <v>8719274542612</v>
      </c>
      <c r="N231" s="240"/>
      <c r="O231" s="73">
        <f>N231*Таблица233334[[#This Row],[Цена за упаковку, €]]</f>
        <v>0</v>
      </c>
      <c r="P231" s="74" t="str">
        <f t="shared" si="3"/>
        <v>-</v>
      </c>
      <c r="Q231" s="75" t="str">
        <f>IF(N231/I231=0,"",IF(MOD(Таблица233334[[#This Row],[Заказ (упаковок)
↓]],Таблица233334[[#This Row],[Кратность заказа, упаковок]])&gt;0,"Ошибка!",""))</f>
        <v/>
      </c>
      <c r="R231" s="40"/>
      <c r="S231" s="3"/>
      <c r="T231" s="3"/>
      <c r="U231" s="3"/>
      <c r="V231" s="3"/>
      <c r="W231" s="3"/>
      <c r="X231" s="3"/>
      <c r="Y231" s="3"/>
      <c r="Z231" s="3"/>
      <c r="AA231" s="3"/>
      <c r="AB231" s="3"/>
      <c r="AC231" s="3"/>
      <c r="AD231" s="3"/>
      <c r="AE231" s="3"/>
      <c r="AF231" s="3"/>
      <c r="AG231" s="3"/>
      <c r="AH231" s="3"/>
      <c r="AI231" s="3"/>
      <c r="AJ231" s="3"/>
    </row>
    <row r="232" spans="1:36">
      <c r="A232" s="61"/>
      <c r="B232" s="62" t="s">
        <v>380</v>
      </c>
      <c r="C232" s="63" t="s">
        <v>23</v>
      </c>
      <c r="D232" s="114" t="s">
        <v>944</v>
      </c>
      <c r="E232" s="114" t="s">
        <v>374</v>
      </c>
      <c r="F232" s="65" t="s">
        <v>381</v>
      </c>
      <c r="G232" s="66">
        <v>5</v>
      </c>
      <c r="H232" s="67" t="s">
        <v>49</v>
      </c>
      <c r="I232" s="67">
        <v>40</v>
      </c>
      <c r="J232" s="230">
        <v>10</v>
      </c>
      <c r="K232" s="69">
        <v>4.59</v>
      </c>
      <c r="L232" s="70">
        <v>82280</v>
      </c>
      <c r="M232" s="71">
        <v>8719274542940</v>
      </c>
      <c r="N232" s="240"/>
      <c r="O232" s="73">
        <f>N232*Таблица233334[[#This Row],[Цена за упаковку, €]]</f>
        <v>0</v>
      </c>
      <c r="P232" s="74" t="str">
        <f t="shared" si="3"/>
        <v>-</v>
      </c>
      <c r="Q232" s="75" t="str">
        <f>IF(N232/I232=0,"",IF(MOD(Таблица233334[[#This Row],[Заказ (упаковок)
↓]],Таблица233334[[#This Row],[Кратность заказа, упаковок]])&gt;0,"Ошибка!",""))</f>
        <v/>
      </c>
      <c r="R232" s="40"/>
      <c r="S232" s="3"/>
      <c r="T232" s="3"/>
      <c r="U232" s="3"/>
      <c r="V232" s="3"/>
      <c r="W232" s="3"/>
      <c r="X232" s="3"/>
      <c r="Y232" s="3"/>
      <c r="Z232" s="3"/>
      <c r="AA232" s="3"/>
      <c r="AB232" s="3"/>
      <c r="AC232" s="3"/>
      <c r="AD232" s="3"/>
      <c r="AE232" s="3"/>
      <c r="AF232" s="3"/>
      <c r="AG232" s="3"/>
      <c r="AH232" s="3"/>
      <c r="AI232" s="3"/>
      <c r="AJ232" s="3"/>
    </row>
    <row r="233" spans="1:36">
      <c r="A233" s="61"/>
      <c r="B233" s="62" t="s">
        <v>346</v>
      </c>
      <c r="C233" s="63" t="s">
        <v>23</v>
      </c>
      <c r="D233" s="114" t="s">
        <v>939</v>
      </c>
      <c r="E233" s="114" t="s">
        <v>330</v>
      </c>
      <c r="F233" s="65" t="s">
        <v>347</v>
      </c>
      <c r="G233" s="66">
        <v>5</v>
      </c>
      <c r="H233" s="67" t="s">
        <v>62</v>
      </c>
      <c r="I233" s="67">
        <v>40</v>
      </c>
      <c r="J233" s="230">
        <v>10</v>
      </c>
      <c r="K233" s="69">
        <v>4.37</v>
      </c>
      <c r="L233" s="70">
        <v>82140</v>
      </c>
      <c r="M233" s="71">
        <v>8719274542711</v>
      </c>
      <c r="N233" s="240"/>
      <c r="O233" s="73">
        <f>N233*Таблица233334[[#This Row],[Цена за упаковку, €]]</f>
        <v>0</v>
      </c>
      <c r="P233" s="74" t="str">
        <f t="shared" si="3"/>
        <v>-</v>
      </c>
      <c r="Q233" s="75" t="str">
        <f>IF(N233/I233=0,"",IF(MOD(Таблица233334[[#This Row],[Заказ (упаковок)
↓]],Таблица233334[[#This Row],[Кратность заказа, упаковок]])&gt;0,"Ошибка!",""))</f>
        <v/>
      </c>
      <c r="R233" s="40"/>
      <c r="S233" s="3"/>
      <c r="T233" s="3"/>
      <c r="U233" s="3"/>
      <c r="V233" s="3"/>
      <c r="W233" s="3"/>
      <c r="X233" s="3"/>
      <c r="Y233" s="3"/>
      <c r="Z233" s="3"/>
      <c r="AA233" s="3"/>
      <c r="AB233" s="3"/>
      <c r="AC233" s="3"/>
      <c r="AD233" s="3"/>
      <c r="AE233" s="3"/>
      <c r="AF233" s="3"/>
      <c r="AG233" s="3"/>
      <c r="AH233" s="3"/>
      <c r="AI233" s="3"/>
      <c r="AJ233" s="3"/>
    </row>
    <row r="234" spans="1:36">
      <c r="A234" s="61"/>
      <c r="B234" s="62" t="s">
        <v>417</v>
      </c>
      <c r="C234" s="63" t="s">
        <v>23</v>
      </c>
      <c r="D234" s="114" t="s">
        <v>2952</v>
      </c>
      <c r="E234" s="114" t="s">
        <v>412</v>
      </c>
      <c r="F234" s="65" t="s">
        <v>1081</v>
      </c>
      <c r="G234" s="66">
        <v>10</v>
      </c>
      <c r="H234" s="67" t="s">
        <v>313</v>
      </c>
      <c r="I234" s="67">
        <v>40</v>
      </c>
      <c r="J234" s="230">
        <v>10</v>
      </c>
      <c r="K234" s="69">
        <v>3.88</v>
      </c>
      <c r="L234" s="70">
        <v>82285</v>
      </c>
      <c r="M234" s="71">
        <v>8719274542957</v>
      </c>
      <c r="N234" s="240"/>
      <c r="O234" s="73">
        <f>N234*Таблица233334[[#This Row],[Цена за упаковку, €]]</f>
        <v>0</v>
      </c>
      <c r="P234" s="74" t="str">
        <f t="shared" si="3"/>
        <v>-</v>
      </c>
      <c r="Q234" s="75" t="str">
        <f>IF(N234/I234=0,"",IF(MOD(Таблица233334[[#This Row],[Заказ (упаковок)
↓]],Таблица233334[[#This Row],[Кратность заказа, упаковок]])&gt;0,"Ошибка!",""))</f>
        <v/>
      </c>
      <c r="R234" s="40"/>
      <c r="S234" s="3"/>
      <c r="T234" s="3"/>
      <c r="U234" s="3"/>
      <c r="V234" s="3"/>
      <c r="W234" s="3"/>
      <c r="X234" s="3"/>
      <c r="Y234" s="3"/>
      <c r="Z234" s="3"/>
      <c r="AA234" s="3"/>
      <c r="AB234" s="3"/>
      <c r="AC234" s="3"/>
      <c r="AD234" s="3"/>
      <c r="AE234" s="3"/>
      <c r="AF234" s="3"/>
      <c r="AG234" s="3"/>
      <c r="AH234" s="3"/>
      <c r="AI234" s="3"/>
      <c r="AJ234" s="3"/>
    </row>
    <row r="235" spans="1:36">
      <c r="A235" s="61"/>
      <c r="B235" s="62" t="s">
        <v>418</v>
      </c>
      <c r="C235" s="63" t="s">
        <v>23</v>
      </c>
      <c r="D235" s="114" t="s">
        <v>2952</v>
      </c>
      <c r="E235" s="114" t="s">
        <v>412</v>
      </c>
      <c r="F235" s="65" t="s">
        <v>2958</v>
      </c>
      <c r="G235" s="66">
        <v>7</v>
      </c>
      <c r="H235" s="67" t="s">
        <v>49</v>
      </c>
      <c r="I235" s="67">
        <v>40</v>
      </c>
      <c r="J235" s="230">
        <v>10</v>
      </c>
      <c r="K235" s="69">
        <v>4.05</v>
      </c>
      <c r="L235" s="70">
        <v>82290</v>
      </c>
      <c r="M235" s="71">
        <v>8719474818692</v>
      </c>
      <c r="N235" s="240"/>
      <c r="O235" s="73">
        <f>N235*Таблица233334[[#This Row],[Цена за упаковку, €]]</f>
        <v>0</v>
      </c>
      <c r="P235" s="74" t="str">
        <f t="shared" si="3"/>
        <v>-</v>
      </c>
      <c r="Q235" s="75" t="str">
        <f>IF(N235/I235=0,"",IF(MOD(Таблица233334[[#This Row],[Заказ (упаковок)
↓]],Таблица233334[[#This Row],[Кратность заказа, упаковок]])&gt;0,"Ошибка!",""))</f>
        <v/>
      </c>
      <c r="R235" s="40"/>
      <c r="S235" s="3"/>
      <c r="T235" s="3"/>
      <c r="U235" s="3"/>
      <c r="V235" s="3"/>
      <c r="W235" s="3"/>
      <c r="X235" s="3"/>
      <c r="Y235" s="3"/>
      <c r="Z235" s="3"/>
      <c r="AA235" s="3"/>
      <c r="AB235" s="3"/>
      <c r="AC235" s="3"/>
      <c r="AD235" s="3"/>
      <c r="AE235" s="3"/>
      <c r="AF235" s="3"/>
      <c r="AG235" s="3"/>
      <c r="AH235" s="3"/>
      <c r="AI235" s="3"/>
      <c r="AJ235" s="3"/>
    </row>
    <row r="236" spans="1:36">
      <c r="A236" s="61"/>
      <c r="B236" s="62" t="s">
        <v>384</v>
      </c>
      <c r="C236" s="63" t="s">
        <v>23</v>
      </c>
      <c r="D236" s="114" t="s">
        <v>948</v>
      </c>
      <c r="E236" s="114" t="s">
        <v>383</v>
      </c>
      <c r="F236" s="65" t="s">
        <v>385</v>
      </c>
      <c r="G236" s="66">
        <v>7</v>
      </c>
      <c r="H236" s="67" t="s">
        <v>313</v>
      </c>
      <c r="I236" s="67">
        <v>40</v>
      </c>
      <c r="J236" s="230">
        <v>10</v>
      </c>
      <c r="K236" s="69">
        <v>5.4399999999999995</v>
      </c>
      <c r="L236" s="70">
        <v>82295</v>
      </c>
      <c r="M236" s="71">
        <v>8719274542964</v>
      </c>
      <c r="N236" s="240"/>
      <c r="O236" s="73">
        <f>N236*Таблица233334[[#This Row],[Цена за упаковку, €]]</f>
        <v>0</v>
      </c>
      <c r="P236" s="74" t="str">
        <f t="shared" si="3"/>
        <v>-</v>
      </c>
      <c r="Q236" s="75" t="str">
        <f>IF(N236/I236=0,"",IF(MOD(Таблица233334[[#This Row],[Заказ (упаковок)
↓]],Таблица233334[[#This Row],[Кратность заказа, упаковок]])&gt;0,"Ошибка!",""))</f>
        <v/>
      </c>
      <c r="R236" s="40"/>
      <c r="S236" s="3"/>
      <c r="T236" s="3"/>
      <c r="U236" s="3"/>
      <c r="V236" s="3"/>
      <c r="W236" s="3"/>
      <c r="X236" s="3"/>
      <c r="Y236" s="3"/>
      <c r="Z236" s="3"/>
      <c r="AA236" s="3"/>
      <c r="AB236" s="3"/>
      <c r="AC236" s="3"/>
      <c r="AD236" s="3"/>
      <c r="AE236" s="3"/>
      <c r="AF236" s="3"/>
      <c r="AG236" s="3"/>
      <c r="AH236" s="3"/>
      <c r="AI236" s="3"/>
      <c r="AJ236" s="3"/>
    </row>
    <row r="237" spans="1:36">
      <c r="A237" s="61"/>
      <c r="B237" s="62" t="s">
        <v>348</v>
      </c>
      <c r="C237" s="63" t="s">
        <v>23</v>
      </c>
      <c r="D237" s="114" t="s">
        <v>939</v>
      </c>
      <c r="E237" s="114" t="s">
        <v>330</v>
      </c>
      <c r="F237" s="65" t="s">
        <v>349</v>
      </c>
      <c r="G237" s="66">
        <v>5</v>
      </c>
      <c r="H237" s="67" t="s">
        <v>62</v>
      </c>
      <c r="I237" s="67">
        <v>40</v>
      </c>
      <c r="J237" s="230">
        <v>10</v>
      </c>
      <c r="K237" s="69">
        <v>4.59</v>
      </c>
      <c r="L237" s="70">
        <v>82145</v>
      </c>
      <c r="M237" s="71">
        <v>8719274542728</v>
      </c>
      <c r="N237" s="240"/>
      <c r="O237" s="73">
        <f>N237*Таблица233334[[#This Row],[Цена за упаковку, €]]</f>
        <v>0</v>
      </c>
      <c r="P237" s="74" t="str">
        <f t="shared" si="3"/>
        <v>-</v>
      </c>
      <c r="Q237" s="75" t="str">
        <f>IF(N237/I237=0,"",IF(MOD(Таблица233334[[#This Row],[Заказ (упаковок)
↓]],Таблица233334[[#This Row],[Кратность заказа, упаковок]])&gt;0,"Ошибка!",""))</f>
        <v/>
      </c>
      <c r="R237" s="40"/>
      <c r="S237" s="3"/>
      <c r="T237" s="3"/>
      <c r="U237" s="3"/>
      <c r="V237" s="3"/>
      <c r="W237" s="3"/>
      <c r="X237" s="3"/>
      <c r="Y237" s="3"/>
      <c r="Z237" s="3"/>
      <c r="AA237" s="3"/>
      <c r="AB237" s="3"/>
      <c r="AC237" s="3"/>
      <c r="AD237" s="3"/>
      <c r="AE237" s="3"/>
      <c r="AF237" s="3"/>
      <c r="AG237" s="3"/>
      <c r="AH237" s="3"/>
      <c r="AI237" s="3"/>
      <c r="AJ237" s="3"/>
    </row>
    <row r="238" spans="1:36">
      <c r="A238" s="61"/>
      <c r="B238" s="62" t="s">
        <v>320</v>
      </c>
      <c r="C238" s="63" t="s">
        <v>23</v>
      </c>
      <c r="D238" s="114" t="s">
        <v>2959</v>
      </c>
      <c r="E238" s="114" t="s">
        <v>2960</v>
      </c>
      <c r="F238" s="65" t="s">
        <v>1683</v>
      </c>
      <c r="G238" s="66">
        <v>7</v>
      </c>
      <c r="H238" s="67" t="s">
        <v>70</v>
      </c>
      <c r="I238" s="67">
        <v>40</v>
      </c>
      <c r="J238" s="230">
        <v>10</v>
      </c>
      <c r="K238" s="69">
        <v>4.45</v>
      </c>
      <c r="L238" s="70">
        <v>82299</v>
      </c>
      <c r="M238" s="71">
        <v>8720604878547</v>
      </c>
      <c r="N238" s="240"/>
      <c r="O238" s="73">
        <f>N238*Таблица233334[[#This Row],[Цена за упаковку, €]]</f>
        <v>0</v>
      </c>
      <c r="P238" s="74" t="str">
        <f t="shared" si="3"/>
        <v>-</v>
      </c>
      <c r="Q238" s="75" t="str">
        <f>IF(N238/I238=0,"",IF(MOD(Таблица233334[[#This Row],[Заказ (упаковок)
↓]],Таблица233334[[#This Row],[Кратность заказа, упаковок]])&gt;0,"Ошибка!",""))</f>
        <v/>
      </c>
      <c r="R238" s="40"/>
      <c r="S238" s="3"/>
      <c r="T238" s="3"/>
      <c r="U238" s="3"/>
      <c r="V238" s="3"/>
      <c r="W238" s="3"/>
      <c r="X238" s="3"/>
      <c r="Y238" s="3"/>
      <c r="Z238" s="3"/>
      <c r="AA238" s="3"/>
      <c r="AB238" s="3"/>
      <c r="AC238" s="3"/>
      <c r="AD238" s="3"/>
      <c r="AE238" s="3"/>
      <c r="AF238" s="3"/>
      <c r="AG238" s="3"/>
      <c r="AH238" s="3"/>
      <c r="AI238" s="3"/>
      <c r="AJ238" s="3"/>
    </row>
    <row r="239" spans="1:36">
      <c r="A239" s="61"/>
      <c r="B239" s="62" t="s">
        <v>351</v>
      </c>
      <c r="C239" s="63" t="s">
        <v>23</v>
      </c>
      <c r="D239" s="114" t="s">
        <v>939</v>
      </c>
      <c r="E239" s="114" t="s">
        <v>330</v>
      </c>
      <c r="F239" s="65" t="s">
        <v>352</v>
      </c>
      <c r="G239" s="66">
        <v>5</v>
      </c>
      <c r="H239" s="67" t="s">
        <v>62</v>
      </c>
      <c r="I239" s="67">
        <v>40</v>
      </c>
      <c r="J239" s="230">
        <v>10</v>
      </c>
      <c r="K239" s="69">
        <v>4.16</v>
      </c>
      <c r="L239" s="70">
        <v>82155</v>
      </c>
      <c r="M239" s="71">
        <v>8719274542742</v>
      </c>
      <c r="N239" s="240"/>
      <c r="O239" s="73">
        <f>N239*Таблица233334[[#This Row],[Цена за упаковку, €]]</f>
        <v>0</v>
      </c>
      <c r="P239" s="74" t="str">
        <f t="shared" si="3"/>
        <v>-</v>
      </c>
      <c r="Q239" s="75" t="str">
        <f>IF(N239/I239=0,"",IF(MOD(Таблица233334[[#This Row],[Заказ (упаковок)
↓]],Таблица233334[[#This Row],[Кратность заказа, упаковок]])&gt;0,"Ошибка!",""))</f>
        <v/>
      </c>
      <c r="R239" s="40"/>
      <c r="S239" s="3"/>
      <c r="T239" s="3"/>
      <c r="U239" s="3"/>
      <c r="V239" s="3"/>
      <c r="W239" s="3"/>
      <c r="X239" s="3"/>
      <c r="Y239" s="3"/>
      <c r="Z239" s="3"/>
      <c r="AA239" s="3"/>
      <c r="AB239" s="3"/>
      <c r="AC239" s="3"/>
      <c r="AD239" s="3"/>
      <c r="AE239" s="3"/>
      <c r="AF239" s="3"/>
      <c r="AG239" s="3"/>
      <c r="AH239" s="3"/>
      <c r="AI239" s="3"/>
      <c r="AJ239" s="3"/>
    </row>
    <row r="240" spans="1:36">
      <c r="A240" s="61"/>
      <c r="B240" s="62" t="s">
        <v>419</v>
      </c>
      <c r="C240" s="63" t="s">
        <v>23</v>
      </c>
      <c r="D240" s="114" t="s">
        <v>2961</v>
      </c>
      <c r="E240" s="114" t="s">
        <v>2962</v>
      </c>
      <c r="F240" s="65" t="s">
        <v>2853</v>
      </c>
      <c r="G240" s="66">
        <v>7</v>
      </c>
      <c r="H240" s="67" t="s">
        <v>82</v>
      </c>
      <c r="I240" s="67">
        <v>40</v>
      </c>
      <c r="J240" s="230">
        <v>10</v>
      </c>
      <c r="K240" s="69">
        <v>4.05</v>
      </c>
      <c r="L240" s="70">
        <v>84670</v>
      </c>
      <c r="M240" s="71">
        <v>8719274544029</v>
      </c>
      <c r="N240" s="240"/>
      <c r="O240" s="73">
        <f>N240*Таблица233334[[#This Row],[Цена за упаковку, €]]</f>
        <v>0</v>
      </c>
      <c r="P240" s="74" t="str">
        <f t="shared" si="3"/>
        <v>-</v>
      </c>
      <c r="Q240" s="75" t="str">
        <f>IF(N240/I240=0,"",IF(MOD(Таблица233334[[#This Row],[Заказ (упаковок)
↓]],Таблица233334[[#This Row],[Кратность заказа, упаковок]])&gt;0,"Ошибка!",""))</f>
        <v/>
      </c>
      <c r="R240" s="40"/>
      <c r="S240" s="3"/>
      <c r="T240" s="3"/>
      <c r="U240" s="3"/>
      <c r="V240" s="3"/>
      <c r="W240" s="3"/>
      <c r="X240" s="3"/>
      <c r="Y240" s="3"/>
      <c r="Z240" s="3"/>
      <c r="AA240" s="3"/>
      <c r="AB240" s="3"/>
      <c r="AC240" s="3"/>
      <c r="AD240" s="3"/>
      <c r="AE240" s="3"/>
      <c r="AF240" s="3"/>
      <c r="AG240" s="3"/>
      <c r="AH240" s="3"/>
      <c r="AI240" s="3"/>
      <c r="AJ240" s="3"/>
    </row>
    <row r="241" spans="1:36">
      <c r="A241" s="61"/>
      <c r="B241" s="62" t="s">
        <v>420</v>
      </c>
      <c r="C241" s="63" t="s">
        <v>23</v>
      </c>
      <c r="D241" s="114" t="s">
        <v>421</v>
      </c>
      <c r="E241" s="114" t="s">
        <v>422</v>
      </c>
      <c r="F241" s="65" t="s">
        <v>2853</v>
      </c>
      <c r="G241" s="66">
        <v>1</v>
      </c>
      <c r="H241" s="67" t="s">
        <v>123</v>
      </c>
      <c r="I241" s="67">
        <v>40</v>
      </c>
      <c r="J241" s="230">
        <v>10</v>
      </c>
      <c r="K241" s="69">
        <v>3.59</v>
      </c>
      <c r="L241" s="70">
        <v>84750</v>
      </c>
      <c r="M241" s="71">
        <v>8719274544135</v>
      </c>
      <c r="N241" s="240"/>
      <c r="O241" s="73">
        <f>N241*Таблица233334[[#This Row],[Цена за упаковку, €]]</f>
        <v>0</v>
      </c>
      <c r="P241" s="74" t="str">
        <f t="shared" si="3"/>
        <v>-</v>
      </c>
      <c r="Q241" s="75" t="str">
        <f>IF(N241/I241=0,"",IF(MOD(Таблица233334[[#This Row],[Заказ (упаковок)
↓]],Таблица233334[[#This Row],[Кратность заказа, упаковок]])&gt;0,"Ошибка!",""))</f>
        <v/>
      </c>
      <c r="R241" s="40"/>
      <c r="S241" s="3"/>
      <c r="T241" s="3"/>
      <c r="U241" s="3"/>
      <c r="V241" s="3"/>
      <c r="W241" s="3"/>
      <c r="X241" s="3"/>
      <c r="Y241" s="3"/>
      <c r="Z241" s="3"/>
      <c r="AA241" s="3"/>
      <c r="AB241" s="3"/>
      <c r="AC241" s="3"/>
      <c r="AD241" s="3"/>
      <c r="AE241" s="3"/>
      <c r="AF241" s="3"/>
      <c r="AG241" s="3"/>
      <c r="AH241" s="3"/>
      <c r="AI241" s="3"/>
      <c r="AJ241" s="3"/>
    </row>
    <row r="242" spans="1:36">
      <c r="A242" s="61"/>
      <c r="B242" s="62" t="s">
        <v>423</v>
      </c>
      <c r="C242" s="63" t="s">
        <v>23</v>
      </c>
      <c r="D242" s="114" t="s">
        <v>2963</v>
      </c>
      <c r="E242" s="114" t="s">
        <v>1886</v>
      </c>
      <c r="F242" s="65" t="s">
        <v>2853</v>
      </c>
      <c r="G242" s="66">
        <v>10</v>
      </c>
      <c r="H242" s="67" t="s">
        <v>59</v>
      </c>
      <c r="I242" s="67">
        <v>40</v>
      </c>
      <c r="J242" s="230">
        <v>10</v>
      </c>
      <c r="K242" s="69">
        <v>4.87</v>
      </c>
      <c r="L242" s="70">
        <v>84465</v>
      </c>
      <c r="M242" s="71">
        <v>8719274543688</v>
      </c>
      <c r="N242" s="240"/>
      <c r="O242" s="73">
        <f>N242*Таблица233334[[#This Row],[Цена за упаковку, €]]</f>
        <v>0</v>
      </c>
      <c r="P242" s="74" t="str">
        <f t="shared" si="3"/>
        <v>-</v>
      </c>
      <c r="Q242" s="75" t="str">
        <f>IF(N242/I242=0,"",IF(MOD(Таблица233334[[#This Row],[Заказ (упаковок)
↓]],Таблица233334[[#This Row],[Кратность заказа, упаковок]])&gt;0,"Ошибка!",""))</f>
        <v/>
      </c>
      <c r="R242" s="40"/>
      <c r="S242" s="3"/>
      <c r="T242" s="3"/>
      <c r="U242" s="3"/>
      <c r="V242" s="3"/>
      <c r="W242" s="3"/>
      <c r="X242" s="3"/>
      <c r="Y242" s="3"/>
      <c r="Z242" s="3"/>
      <c r="AA242" s="3"/>
      <c r="AB242" s="3"/>
      <c r="AC242" s="3"/>
      <c r="AD242" s="3"/>
      <c r="AE242" s="3"/>
      <c r="AF242" s="3"/>
      <c r="AG242" s="3"/>
      <c r="AH242" s="3"/>
      <c r="AI242" s="3"/>
      <c r="AJ242" s="3"/>
    </row>
    <row r="243" spans="1:36">
      <c r="A243" s="61"/>
      <c r="B243" s="62" t="s">
        <v>428</v>
      </c>
      <c r="C243" s="63" t="s">
        <v>23</v>
      </c>
      <c r="D243" s="114" t="s">
        <v>2964</v>
      </c>
      <c r="E243" s="114" t="s">
        <v>2965</v>
      </c>
      <c r="F243" s="65" t="s">
        <v>2853</v>
      </c>
      <c r="G243" s="66">
        <v>10</v>
      </c>
      <c r="H243" s="67" t="s">
        <v>59</v>
      </c>
      <c r="I243" s="67">
        <v>40</v>
      </c>
      <c r="J243" s="230">
        <v>10</v>
      </c>
      <c r="K243" s="69">
        <v>5.59</v>
      </c>
      <c r="L243" s="70">
        <v>84472</v>
      </c>
      <c r="M243" s="71">
        <v>8720604874105</v>
      </c>
      <c r="N243" s="240"/>
      <c r="O243" s="73">
        <f>N243*Таблица233334[[#This Row],[Цена за упаковку, €]]</f>
        <v>0</v>
      </c>
      <c r="P243" s="74" t="str">
        <f t="shared" si="3"/>
        <v>-</v>
      </c>
      <c r="Q243" s="75" t="str">
        <f>IF(N243/I243=0,"",IF(MOD(Таблица233334[[#This Row],[Заказ (упаковок)
↓]],Таблица233334[[#This Row],[Кратность заказа, упаковок]])&gt;0,"Ошибка!",""))</f>
        <v/>
      </c>
      <c r="R243" s="40"/>
      <c r="S243" s="3"/>
      <c r="T243" s="3"/>
      <c r="U243" s="3"/>
      <c r="V243" s="3"/>
      <c r="W243" s="3"/>
      <c r="X243" s="3"/>
      <c r="Y243" s="3"/>
      <c r="Z243" s="3"/>
      <c r="AA243" s="3"/>
      <c r="AB243" s="3"/>
      <c r="AC243" s="3"/>
      <c r="AD243" s="3"/>
      <c r="AE243" s="3"/>
      <c r="AF243" s="3"/>
      <c r="AG243" s="3"/>
      <c r="AH243" s="3"/>
      <c r="AI243" s="3"/>
      <c r="AJ243" s="3"/>
    </row>
    <row r="244" spans="1:36">
      <c r="A244" s="61"/>
      <c r="B244" s="62" t="s">
        <v>426</v>
      </c>
      <c r="C244" s="63" t="s">
        <v>23</v>
      </c>
      <c r="D244" s="114" t="s">
        <v>2964</v>
      </c>
      <c r="E244" s="114" t="s">
        <v>1875</v>
      </c>
      <c r="F244" s="65" t="s">
        <v>427</v>
      </c>
      <c r="G244" s="66">
        <v>7</v>
      </c>
      <c r="H244" s="67" t="s">
        <v>59</v>
      </c>
      <c r="I244" s="67">
        <v>40</v>
      </c>
      <c r="J244" s="230">
        <v>10</v>
      </c>
      <c r="K244" s="69">
        <v>5.24</v>
      </c>
      <c r="L244" s="70">
        <v>84470</v>
      </c>
      <c r="M244" s="71">
        <v>8719274543695</v>
      </c>
      <c r="N244" s="240"/>
      <c r="O244" s="73">
        <f>N244*Таблица233334[[#This Row],[Цена за упаковку, €]]</f>
        <v>0</v>
      </c>
      <c r="P244" s="74" t="str">
        <f t="shared" si="3"/>
        <v>-</v>
      </c>
      <c r="Q244" s="75" t="str">
        <f>IF(N244/I244=0,"",IF(MOD(Таблица233334[[#This Row],[Заказ (упаковок)
↓]],Таблица233334[[#This Row],[Кратность заказа, упаковок]])&gt;0,"Ошибка!",""))</f>
        <v/>
      </c>
      <c r="R244" s="40"/>
      <c r="S244" s="3"/>
      <c r="T244" s="3"/>
      <c r="U244" s="3"/>
      <c r="V244" s="3"/>
      <c r="W244" s="3"/>
      <c r="X244" s="3"/>
      <c r="Y244" s="3"/>
      <c r="Z244" s="3"/>
      <c r="AA244" s="3"/>
      <c r="AB244" s="3"/>
      <c r="AC244" s="3"/>
      <c r="AD244" s="3"/>
      <c r="AE244" s="3"/>
      <c r="AF244" s="3"/>
      <c r="AG244" s="3"/>
      <c r="AH244" s="3"/>
      <c r="AI244" s="3"/>
      <c r="AJ244" s="3"/>
    </row>
    <row r="245" spans="1:36">
      <c r="A245" s="61"/>
      <c r="B245" s="62" t="s">
        <v>432</v>
      </c>
      <c r="C245" s="63" t="s">
        <v>23</v>
      </c>
      <c r="D245" s="114" t="s">
        <v>431</v>
      </c>
      <c r="E245" s="114" t="s">
        <v>2966</v>
      </c>
      <c r="F245" s="65" t="s">
        <v>2853</v>
      </c>
      <c r="G245" s="66">
        <v>15</v>
      </c>
      <c r="H245" s="67" t="s">
        <v>164</v>
      </c>
      <c r="I245" s="67">
        <v>40</v>
      </c>
      <c r="J245" s="230">
        <v>10</v>
      </c>
      <c r="K245" s="69">
        <v>3.9499999999999997</v>
      </c>
      <c r="L245" s="70">
        <v>84740</v>
      </c>
      <c r="M245" s="71">
        <v>8719274544142</v>
      </c>
      <c r="N245" s="240"/>
      <c r="O245" s="73">
        <f>N245*Таблица233334[[#This Row],[Цена за упаковку, €]]</f>
        <v>0</v>
      </c>
      <c r="P245" s="74" t="str">
        <f t="shared" si="3"/>
        <v>-</v>
      </c>
      <c r="Q245" s="75" t="str">
        <f>IF(N245/I245=0,"",IF(MOD(Таблица233334[[#This Row],[Заказ (упаковок)
↓]],Таблица233334[[#This Row],[Кратность заказа, упаковок]])&gt;0,"Ошибка!",""))</f>
        <v/>
      </c>
      <c r="R245" s="40"/>
      <c r="S245" s="3"/>
      <c r="T245" s="3"/>
      <c r="U245" s="3"/>
      <c r="V245" s="3"/>
      <c r="W245" s="3"/>
      <c r="X245" s="3"/>
      <c r="Y245" s="3"/>
      <c r="Z245" s="3"/>
      <c r="AA245" s="3"/>
      <c r="AB245" s="3"/>
      <c r="AC245" s="3"/>
      <c r="AD245" s="3"/>
      <c r="AE245" s="3"/>
      <c r="AF245" s="3"/>
      <c r="AG245" s="3"/>
      <c r="AH245" s="3"/>
      <c r="AI245" s="3"/>
      <c r="AJ245" s="3"/>
    </row>
    <row r="246" spans="1:36">
      <c r="A246" s="61"/>
      <c r="B246" s="62" t="s">
        <v>430</v>
      </c>
      <c r="C246" s="63" t="s">
        <v>23</v>
      </c>
      <c r="D246" s="114" t="s">
        <v>431</v>
      </c>
      <c r="E246" s="114" t="s">
        <v>2966</v>
      </c>
      <c r="F246" s="65" t="s">
        <v>223</v>
      </c>
      <c r="G246" s="66">
        <v>15</v>
      </c>
      <c r="H246" s="67" t="s">
        <v>164</v>
      </c>
      <c r="I246" s="67">
        <v>40</v>
      </c>
      <c r="J246" s="230">
        <v>10</v>
      </c>
      <c r="K246" s="69">
        <v>3.9499999999999997</v>
      </c>
      <c r="L246" s="70">
        <v>84745</v>
      </c>
      <c r="M246" s="71">
        <v>8719274544159</v>
      </c>
      <c r="N246" s="240"/>
      <c r="O246" s="73">
        <f>N246*Таблица233334[[#This Row],[Цена за упаковку, €]]</f>
        <v>0</v>
      </c>
      <c r="P246" s="74" t="str">
        <f t="shared" si="3"/>
        <v>-</v>
      </c>
      <c r="Q246" s="75" t="str">
        <f>IF(N246/I246=0,"",IF(MOD(Таблица233334[[#This Row],[Заказ (упаковок)
↓]],Таблица233334[[#This Row],[Кратность заказа, упаковок]])&gt;0,"Ошибка!",""))</f>
        <v/>
      </c>
      <c r="R246" s="40"/>
      <c r="S246" s="3"/>
      <c r="T246" s="3"/>
      <c r="U246" s="3"/>
      <c r="V246" s="3"/>
      <c r="W246" s="3"/>
      <c r="X246" s="3"/>
      <c r="Y246" s="3"/>
      <c r="Z246" s="3"/>
      <c r="AA246" s="3"/>
      <c r="AB246" s="3"/>
      <c r="AC246" s="3"/>
      <c r="AD246" s="3"/>
      <c r="AE246" s="3"/>
      <c r="AF246" s="3"/>
      <c r="AG246" s="3"/>
      <c r="AH246" s="3"/>
      <c r="AI246" s="3"/>
      <c r="AJ246" s="3"/>
    </row>
    <row r="247" spans="1:36">
      <c r="A247" s="61"/>
      <c r="B247" s="62" t="s">
        <v>429</v>
      </c>
      <c r="C247" s="63" t="s">
        <v>23</v>
      </c>
      <c r="D247" s="114" t="s">
        <v>2967</v>
      </c>
      <c r="E247" s="114" t="s">
        <v>2968</v>
      </c>
      <c r="F247" s="65" t="s">
        <v>2969</v>
      </c>
      <c r="G247" s="66">
        <v>10</v>
      </c>
      <c r="H247" s="67" t="s">
        <v>59</v>
      </c>
      <c r="I247" s="67">
        <v>40</v>
      </c>
      <c r="J247" s="230">
        <v>10</v>
      </c>
      <c r="K247" s="69">
        <v>3.3099999999999996</v>
      </c>
      <c r="L247" s="70">
        <v>84735</v>
      </c>
      <c r="M247" s="71">
        <v>8719274545392</v>
      </c>
      <c r="N247" s="240"/>
      <c r="O247" s="73">
        <f>N247*Таблица233334[[#This Row],[Цена за упаковку, €]]</f>
        <v>0</v>
      </c>
      <c r="P247" s="74" t="str">
        <f t="shared" si="3"/>
        <v>-</v>
      </c>
      <c r="Q247" s="75" t="str">
        <f>IF(N247/I247=0,"",IF(MOD(Таблица233334[[#This Row],[Заказ (упаковок)
↓]],Таблица233334[[#This Row],[Кратность заказа, упаковок]])&gt;0,"Ошибка!",""))</f>
        <v/>
      </c>
      <c r="R247" s="40"/>
      <c r="S247" s="3"/>
      <c r="T247" s="3"/>
      <c r="U247" s="3"/>
      <c r="V247" s="3"/>
      <c r="W247" s="3"/>
      <c r="X247" s="3"/>
      <c r="Y247" s="3"/>
      <c r="Z247" s="3"/>
      <c r="AA247" s="3"/>
      <c r="AB247" s="3"/>
      <c r="AC247" s="3"/>
      <c r="AD247" s="3"/>
      <c r="AE247" s="3"/>
      <c r="AF247" s="3"/>
      <c r="AG247" s="3"/>
      <c r="AH247" s="3"/>
      <c r="AI247" s="3"/>
      <c r="AJ247" s="3"/>
    </row>
    <row r="248" spans="1:36">
      <c r="A248" s="61"/>
      <c r="B248" s="62" t="s">
        <v>433</v>
      </c>
      <c r="C248" s="63" t="s">
        <v>23</v>
      </c>
      <c r="D248" s="114" t="s">
        <v>2970</v>
      </c>
      <c r="E248" s="114" t="s">
        <v>434</v>
      </c>
      <c r="F248" s="65" t="s">
        <v>2853</v>
      </c>
      <c r="G248" s="66">
        <v>15</v>
      </c>
      <c r="H248" s="67" t="s">
        <v>59</v>
      </c>
      <c r="I248" s="67">
        <v>40</v>
      </c>
      <c r="J248" s="230">
        <v>10</v>
      </c>
      <c r="K248" s="69">
        <v>3.9499999999999997</v>
      </c>
      <c r="L248" s="70">
        <v>84675</v>
      </c>
      <c r="M248" s="71">
        <v>8719274544036</v>
      </c>
      <c r="N248" s="240"/>
      <c r="O248" s="73">
        <f>N248*Таблица233334[[#This Row],[Цена за упаковку, €]]</f>
        <v>0</v>
      </c>
      <c r="P248" s="74" t="str">
        <f t="shared" si="3"/>
        <v>-</v>
      </c>
      <c r="Q248" s="75" t="str">
        <f>IF(N248/I248=0,"",IF(MOD(Таблица233334[[#This Row],[Заказ (упаковок)
↓]],Таблица233334[[#This Row],[Кратность заказа, упаковок]])&gt;0,"Ошибка!",""))</f>
        <v/>
      </c>
      <c r="R248" s="40"/>
      <c r="S248" s="3"/>
      <c r="T248" s="3"/>
      <c r="U248" s="3"/>
      <c r="V248" s="3"/>
      <c r="W248" s="3"/>
      <c r="X248" s="3"/>
      <c r="Y248" s="3"/>
      <c r="Z248" s="3"/>
      <c r="AA248" s="3"/>
      <c r="AB248" s="3"/>
      <c r="AC248" s="3"/>
      <c r="AD248" s="3"/>
      <c r="AE248" s="3"/>
      <c r="AF248" s="3"/>
      <c r="AG248" s="3"/>
      <c r="AH248" s="3"/>
      <c r="AI248" s="3"/>
      <c r="AJ248" s="3"/>
    </row>
    <row r="249" spans="1:36">
      <c r="A249" s="61"/>
      <c r="B249" s="62" t="s">
        <v>435</v>
      </c>
      <c r="C249" s="63" t="s">
        <v>23</v>
      </c>
      <c r="D249" s="114" t="s">
        <v>2971</v>
      </c>
      <c r="E249" s="114" t="s">
        <v>436</v>
      </c>
      <c r="F249" s="65" t="s">
        <v>2853</v>
      </c>
      <c r="G249" s="66">
        <v>20</v>
      </c>
      <c r="H249" s="67" t="s">
        <v>59</v>
      </c>
      <c r="I249" s="67">
        <v>40</v>
      </c>
      <c r="J249" s="230">
        <v>10</v>
      </c>
      <c r="K249" s="69">
        <v>3.42</v>
      </c>
      <c r="L249" s="70">
        <v>84695</v>
      </c>
      <c r="M249" s="71">
        <v>8719274544050</v>
      </c>
      <c r="N249" s="240"/>
      <c r="O249" s="73">
        <f>N249*Таблица233334[[#This Row],[Цена за упаковку, €]]</f>
        <v>0</v>
      </c>
      <c r="P249" s="74" t="str">
        <f t="shared" si="3"/>
        <v>-</v>
      </c>
      <c r="Q249" s="75" t="str">
        <f>IF(N249/I249=0,"",IF(MOD(Таблица233334[[#This Row],[Заказ (упаковок)
↓]],Таблица233334[[#This Row],[Кратность заказа, упаковок]])&gt;0,"Ошибка!",""))</f>
        <v/>
      </c>
      <c r="R249" s="40"/>
      <c r="S249" s="3"/>
      <c r="T249" s="3"/>
      <c r="U249" s="3"/>
      <c r="V249" s="3"/>
      <c r="W249" s="3"/>
      <c r="X249" s="3"/>
      <c r="Y249" s="3"/>
      <c r="Z249" s="3"/>
      <c r="AA249" s="3"/>
      <c r="AB249" s="3"/>
      <c r="AC249" s="3"/>
      <c r="AD249" s="3"/>
      <c r="AE249" s="3"/>
      <c r="AF249" s="3"/>
      <c r="AG249" s="3"/>
      <c r="AH249" s="3"/>
      <c r="AI249" s="3"/>
      <c r="AJ249" s="3"/>
    </row>
    <row r="250" spans="1:36">
      <c r="A250" s="61"/>
      <c r="B250" s="62" t="s">
        <v>437</v>
      </c>
      <c r="C250" s="63" t="s">
        <v>23</v>
      </c>
      <c r="D250" s="114" t="s">
        <v>2972</v>
      </c>
      <c r="E250" s="114" t="s">
        <v>963</v>
      </c>
      <c r="F250" s="65" t="s">
        <v>2865</v>
      </c>
      <c r="G250" s="66">
        <v>10</v>
      </c>
      <c r="H250" s="67" t="s">
        <v>306</v>
      </c>
      <c r="I250" s="67">
        <v>40</v>
      </c>
      <c r="J250" s="230">
        <v>10</v>
      </c>
      <c r="K250" s="69">
        <v>3.59</v>
      </c>
      <c r="L250" s="70">
        <v>84730</v>
      </c>
      <c r="M250" s="71">
        <v>8719274544111</v>
      </c>
      <c r="N250" s="240"/>
      <c r="O250" s="73">
        <f>N250*Таблица233334[[#This Row],[Цена за упаковку, €]]</f>
        <v>0</v>
      </c>
      <c r="P250" s="74" t="str">
        <f t="shared" si="3"/>
        <v>-</v>
      </c>
      <c r="Q250" s="75" t="str">
        <f>IF(N250/I250=0,"",IF(MOD(Таблица233334[[#This Row],[Заказ (упаковок)
↓]],Таблица233334[[#This Row],[Кратность заказа, упаковок]])&gt;0,"Ошибка!",""))</f>
        <v/>
      </c>
      <c r="R250" s="40"/>
      <c r="S250" s="3"/>
      <c r="T250" s="3"/>
      <c r="U250" s="3"/>
      <c r="V250" s="3"/>
      <c r="W250" s="3"/>
      <c r="X250" s="3"/>
      <c r="Y250" s="3"/>
      <c r="Z250" s="3"/>
      <c r="AA250" s="3"/>
      <c r="AB250" s="3"/>
      <c r="AC250" s="3"/>
      <c r="AD250" s="3"/>
      <c r="AE250" s="3"/>
      <c r="AF250" s="3"/>
      <c r="AG250" s="3"/>
      <c r="AH250" s="3"/>
      <c r="AI250" s="3"/>
      <c r="AJ250" s="3"/>
    </row>
    <row r="251" spans="1:36">
      <c r="A251" s="61"/>
      <c r="B251" s="62" t="s">
        <v>438</v>
      </c>
      <c r="C251" s="63" t="s">
        <v>23</v>
      </c>
      <c r="D251" s="114" t="s">
        <v>2972</v>
      </c>
      <c r="E251" s="114" t="s">
        <v>963</v>
      </c>
      <c r="F251" s="65" t="s">
        <v>284</v>
      </c>
      <c r="G251" s="66">
        <v>10</v>
      </c>
      <c r="H251" s="67" t="s">
        <v>306</v>
      </c>
      <c r="I251" s="67">
        <v>40</v>
      </c>
      <c r="J251" s="230">
        <v>10</v>
      </c>
      <c r="K251" s="69">
        <v>3.73</v>
      </c>
      <c r="L251" s="70">
        <v>84700</v>
      </c>
      <c r="M251" s="71">
        <v>8719274544074</v>
      </c>
      <c r="N251" s="240"/>
      <c r="O251" s="73">
        <f>N251*Таблица233334[[#This Row],[Цена за упаковку, €]]</f>
        <v>0</v>
      </c>
      <c r="P251" s="74" t="str">
        <f t="shared" si="3"/>
        <v>-</v>
      </c>
      <c r="Q251" s="75" t="str">
        <f>IF(N251/I251=0,"",IF(MOD(Таблица233334[[#This Row],[Заказ (упаковок)
↓]],Таблица233334[[#This Row],[Кратность заказа, упаковок]])&gt;0,"Ошибка!",""))</f>
        <v/>
      </c>
      <c r="R251" s="40"/>
      <c r="S251" s="3"/>
      <c r="T251" s="3"/>
      <c r="U251" s="3"/>
      <c r="V251" s="3"/>
      <c r="W251" s="3"/>
      <c r="X251" s="3"/>
      <c r="Y251" s="3"/>
      <c r="Z251" s="3"/>
      <c r="AA251" s="3"/>
      <c r="AB251" s="3"/>
      <c r="AC251" s="3"/>
      <c r="AD251" s="3"/>
      <c r="AE251" s="3"/>
      <c r="AF251" s="3"/>
      <c r="AG251" s="3"/>
      <c r="AH251" s="3"/>
      <c r="AI251" s="3"/>
      <c r="AJ251" s="3"/>
    </row>
    <row r="252" spans="1:36">
      <c r="A252" s="61"/>
      <c r="B252" s="62" t="s">
        <v>445</v>
      </c>
      <c r="C252" s="63" t="s">
        <v>23</v>
      </c>
      <c r="D252" s="114" t="s">
        <v>2972</v>
      </c>
      <c r="E252" s="114" t="s">
        <v>963</v>
      </c>
      <c r="F252" s="65" t="s">
        <v>446</v>
      </c>
      <c r="G252" s="66">
        <v>10</v>
      </c>
      <c r="H252" s="67" t="s">
        <v>306</v>
      </c>
      <c r="I252" s="67">
        <v>40</v>
      </c>
      <c r="J252" s="230">
        <v>10</v>
      </c>
      <c r="K252" s="69">
        <v>4.16</v>
      </c>
      <c r="L252" s="70">
        <v>84731</v>
      </c>
      <c r="M252" s="71">
        <v>8720604873221</v>
      </c>
      <c r="N252" s="240"/>
      <c r="O252" s="73">
        <f>N252*Таблица233334[[#This Row],[Цена за упаковку, €]]</f>
        <v>0</v>
      </c>
      <c r="P252" s="74" t="str">
        <f t="shared" si="3"/>
        <v>-</v>
      </c>
      <c r="Q252" s="75" t="str">
        <f>IF(N252/I252=0,"",IF(MOD(Таблица233334[[#This Row],[Заказ (упаковок)
↓]],Таблица233334[[#This Row],[Кратность заказа, упаковок]])&gt;0,"Ошибка!",""))</f>
        <v/>
      </c>
      <c r="R252" s="40"/>
      <c r="S252" s="3"/>
      <c r="T252" s="3"/>
      <c r="U252" s="3"/>
      <c r="V252" s="3"/>
      <c r="W252" s="3"/>
      <c r="X252" s="3"/>
      <c r="Y252" s="3"/>
      <c r="Z252" s="3"/>
      <c r="AA252" s="3"/>
      <c r="AB252" s="3"/>
      <c r="AC252" s="3"/>
      <c r="AD252" s="3"/>
      <c r="AE252" s="3"/>
      <c r="AF252" s="3"/>
      <c r="AG252" s="3"/>
      <c r="AH252" s="3"/>
      <c r="AI252" s="3"/>
      <c r="AJ252" s="3"/>
    </row>
    <row r="253" spans="1:36">
      <c r="A253" s="61"/>
      <c r="B253" s="62" t="s">
        <v>447</v>
      </c>
      <c r="C253" s="63" t="s">
        <v>23</v>
      </c>
      <c r="D253" s="114" t="s">
        <v>2972</v>
      </c>
      <c r="E253" s="114" t="s">
        <v>963</v>
      </c>
      <c r="F253" s="65" t="s">
        <v>448</v>
      </c>
      <c r="G253" s="66">
        <v>10</v>
      </c>
      <c r="H253" s="67" t="s">
        <v>306</v>
      </c>
      <c r="I253" s="67">
        <v>40</v>
      </c>
      <c r="J253" s="230">
        <v>10</v>
      </c>
      <c r="K253" s="69">
        <v>4.16</v>
      </c>
      <c r="L253" s="70">
        <v>84732</v>
      </c>
      <c r="M253" s="71">
        <v>8720604873238</v>
      </c>
      <c r="N253" s="240"/>
      <c r="O253" s="73">
        <f>N253*Таблица233334[[#This Row],[Цена за упаковку, €]]</f>
        <v>0</v>
      </c>
      <c r="P253" s="74" t="str">
        <f t="shared" si="3"/>
        <v>-</v>
      </c>
      <c r="Q253" s="75" t="str">
        <f>IF(N253/I253=0,"",IF(MOD(Таблица233334[[#This Row],[Заказ (упаковок)
↓]],Таблица233334[[#This Row],[Кратность заказа, упаковок]])&gt;0,"Ошибка!",""))</f>
        <v/>
      </c>
      <c r="R253" s="40"/>
      <c r="S253" s="3"/>
      <c r="T253" s="3"/>
      <c r="U253" s="3"/>
      <c r="V253" s="3"/>
      <c r="W253" s="3"/>
      <c r="X253" s="3"/>
      <c r="Y253" s="3"/>
      <c r="Z253" s="3"/>
      <c r="AA253" s="3"/>
      <c r="AB253" s="3"/>
      <c r="AC253" s="3"/>
      <c r="AD253" s="3"/>
      <c r="AE253" s="3"/>
      <c r="AF253" s="3"/>
      <c r="AG253" s="3"/>
      <c r="AH253" s="3"/>
      <c r="AI253" s="3"/>
      <c r="AJ253" s="3"/>
    </row>
    <row r="254" spans="1:36">
      <c r="A254" s="61"/>
      <c r="B254" s="62" t="s">
        <v>439</v>
      </c>
      <c r="C254" s="63" t="s">
        <v>23</v>
      </c>
      <c r="D254" s="114" t="s">
        <v>2972</v>
      </c>
      <c r="E254" s="114" t="s">
        <v>963</v>
      </c>
      <c r="F254" s="65" t="s">
        <v>167</v>
      </c>
      <c r="G254" s="66">
        <v>10</v>
      </c>
      <c r="H254" s="67" t="s">
        <v>306</v>
      </c>
      <c r="I254" s="67">
        <v>40</v>
      </c>
      <c r="J254" s="230">
        <v>10</v>
      </c>
      <c r="K254" s="69">
        <v>3.73</v>
      </c>
      <c r="L254" s="70">
        <v>84705</v>
      </c>
      <c r="M254" s="71">
        <v>8719274544098</v>
      </c>
      <c r="N254" s="240"/>
      <c r="O254" s="73">
        <f>N254*Таблица233334[[#This Row],[Цена за упаковку, €]]</f>
        <v>0</v>
      </c>
      <c r="P254" s="74" t="str">
        <f t="shared" si="3"/>
        <v>-</v>
      </c>
      <c r="Q254" s="75" t="str">
        <f>IF(N254/I254=0,"",IF(MOD(Таблица233334[[#This Row],[Заказ (упаковок)
↓]],Таблица233334[[#This Row],[Кратность заказа, упаковок]])&gt;0,"Ошибка!",""))</f>
        <v/>
      </c>
      <c r="R254" s="40"/>
      <c r="S254" s="3"/>
      <c r="T254" s="3"/>
      <c r="U254" s="3"/>
      <c r="V254" s="3"/>
      <c r="W254" s="3"/>
      <c r="X254" s="3"/>
      <c r="Y254" s="3"/>
      <c r="Z254" s="3"/>
      <c r="AA254" s="3"/>
      <c r="AB254" s="3"/>
      <c r="AC254" s="3"/>
      <c r="AD254" s="3"/>
      <c r="AE254" s="3"/>
      <c r="AF254" s="3"/>
      <c r="AG254" s="3"/>
      <c r="AH254" s="3"/>
      <c r="AI254" s="3"/>
      <c r="AJ254" s="3"/>
    </row>
    <row r="255" spans="1:36">
      <c r="A255" s="61"/>
      <c r="B255" s="62" t="s">
        <v>440</v>
      </c>
      <c r="C255" s="63" t="s">
        <v>23</v>
      </c>
      <c r="D255" s="114" t="s">
        <v>2972</v>
      </c>
      <c r="E255" s="114" t="s">
        <v>963</v>
      </c>
      <c r="F255" s="65" t="s">
        <v>441</v>
      </c>
      <c r="G255" s="66">
        <v>10</v>
      </c>
      <c r="H255" s="67" t="s">
        <v>306</v>
      </c>
      <c r="I255" s="67">
        <v>40</v>
      </c>
      <c r="J255" s="230">
        <v>10</v>
      </c>
      <c r="K255" s="69">
        <v>3.73</v>
      </c>
      <c r="L255" s="70">
        <v>84710</v>
      </c>
      <c r="M255" s="71">
        <v>8719274544128</v>
      </c>
      <c r="N255" s="240"/>
      <c r="O255" s="73">
        <f>N255*Таблица233334[[#This Row],[Цена за упаковку, €]]</f>
        <v>0</v>
      </c>
      <c r="P255" s="74" t="str">
        <f t="shared" si="3"/>
        <v>-</v>
      </c>
      <c r="Q255" s="75" t="str">
        <f>IF(N255/I255=0,"",IF(MOD(Таблица233334[[#This Row],[Заказ (упаковок)
↓]],Таблица233334[[#This Row],[Кратность заказа, упаковок]])&gt;0,"Ошибка!",""))</f>
        <v/>
      </c>
      <c r="R255" s="40"/>
      <c r="S255" s="3"/>
      <c r="T255" s="3"/>
      <c r="U255" s="3"/>
      <c r="V255" s="3"/>
      <c r="W255" s="3"/>
      <c r="X255" s="3"/>
      <c r="Y255" s="3"/>
      <c r="Z255" s="3"/>
      <c r="AA255" s="3"/>
      <c r="AB255" s="3"/>
      <c r="AC255" s="3"/>
      <c r="AD255" s="3"/>
      <c r="AE255" s="3"/>
      <c r="AF255" s="3"/>
      <c r="AG255" s="3"/>
      <c r="AH255" s="3"/>
      <c r="AI255" s="3"/>
      <c r="AJ255" s="3"/>
    </row>
    <row r="256" spans="1:36">
      <c r="A256" s="61"/>
      <c r="B256" s="62" t="s">
        <v>442</v>
      </c>
      <c r="C256" s="63" t="s">
        <v>23</v>
      </c>
      <c r="D256" s="114" t="s">
        <v>2972</v>
      </c>
      <c r="E256" s="114" t="s">
        <v>963</v>
      </c>
      <c r="F256" s="65" t="s">
        <v>286</v>
      </c>
      <c r="G256" s="66">
        <v>10</v>
      </c>
      <c r="H256" s="67" t="s">
        <v>306</v>
      </c>
      <c r="I256" s="67">
        <v>40</v>
      </c>
      <c r="J256" s="230">
        <v>10</v>
      </c>
      <c r="K256" s="69">
        <v>3.73</v>
      </c>
      <c r="L256" s="70">
        <v>84715</v>
      </c>
      <c r="M256" s="71">
        <v>8719274544081</v>
      </c>
      <c r="N256" s="240"/>
      <c r="O256" s="73">
        <f>N256*Таблица233334[[#This Row],[Цена за упаковку, €]]</f>
        <v>0</v>
      </c>
      <c r="P256" s="74" t="str">
        <f t="shared" si="3"/>
        <v>-</v>
      </c>
      <c r="Q256" s="75" t="str">
        <f>IF(N256/I256=0,"",IF(MOD(Таблица233334[[#This Row],[Заказ (упаковок)
↓]],Таблица233334[[#This Row],[Кратность заказа, упаковок]])&gt;0,"Ошибка!",""))</f>
        <v/>
      </c>
      <c r="R256" s="40"/>
      <c r="S256" s="3"/>
      <c r="T256" s="3"/>
      <c r="U256" s="3"/>
      <c r="V256" s="3"/>
      <c r="W256" s="3"/>
      <c r="X256" s="3"/>
      <c r="Y256" s="3"/>
      <c r="Z256" s="3"/>
      <c r="AA256" s="3"/>
      <c r="AB256" s="3"/>
      <c r="AC256" s="3"/>
      <c r="AD256" s="3"/>
      <c r="AE256" s="3"/>
      <c r="AF256" s="3"/>
      <c r="AG256" s="3"/>
      <c r="AH256" s="3"/>
      <c r="AI256" s="3"/>
      <c r="AJ256" s="3"/>
    </row>
    <row r="257" spans="1:36">
      <c r="A257" s="61"/>
      <c r="B257" s="62" t="s">
        <v>443</v>
      </c>
      <c r="C257" s="63" t="s">
        <v>23</v>
      </c>
      <c r="D257" s="114" t="s">
        <v>2972</v>
      </c>
      <c r="E257" s="114" t="s">
        <v>963</v>
      </c>
      <c r="F257" s="65" t="s">
        <v>169</v>
      </c>
      <c r="G257" s="66">
        <v>10</v>
      </c>
      <c r="H257" s="67" t="s">
        <v>306</v>
      </c>
      <c r="I257" s="67">
        <v>40</v>
      </c>
      <c r="J257" s="230">
        <v>10</v>
      </c>
      <c r="K257" s="69">
        <v>3.73</v>
      </c>
      <c r="L257" s="70">
        <v>84720</v>
      </c>
      <c r="M257" s="71">
        <v>8719274544104</v>
      </c>
      <c r="N257" s="240"/>
      <c r="O257" s="73">
        <f>N257*Таблица233334[[#This Row],[Цена за упаковку, €]]</f>
        <v>0</v>
      </c>
      <c r="P257" s="74" t="str">
        <f t="shared" si="3"/>
        <v>-</v>
      </c>
      <c r="Q257" s="75" t="str">
        <f>IF(N257/I257=0,"",IF(MOD(Таблица233334[[#This Row],[Заказ (упаковок)
↓]],Таблица233334[[#This Row],[Кратность заказа, упаковок]])&gt;0,"Ошибка!",""))</f>
        <v/>
      </c>
      <c r="R257" s="40"/>
      <c r="S257" s="3"/>
      <c r="T257" s="3"/>
      <c r="U257" s="3"/>
      <c r="V257" s="3"/>
      <c r="W257" s="3"/>
      <c r="X257" s="3"/>
      <c r="Y257" s="3"/>
      <c r="Z257" s="3"/>
      <c r="AA257" s="3"/>
      <c r="AB257" s="3"/>
      <c r="AC257" s="3"/>
      <c r="AD257" s="3"/>
      <c r="AE257" s="3"/>
      <c r="AF257" s="3"/>
      <c r="AG257" s="3"/>
      <c r="AH257" s="3"/>
      <c r="AI257" s="3"/>
      <c r="AJ257" s="3"/>
    </row>
    <row r="258" spans="1:36">
      <c r="A258" s="61"/>
      <c r="B258" s="62" t="s">
        <v>444</v>
      </c>
      <c r="C258" s="63" t="s">
        <v>23</v>
      </c>
      <c r="D258" s="114" t="s">
        <v>2972</v>
      </c>
      <c r="E258" s="114" t="s">
        <v>963</v>
      </c>
      <c r="F258" s="65" t="s">
        <v>290</v>
      </c>
      <c r="G258" s="66">
        <v>10</v>
      </c>
      <c r="H258" s="67" t="s">
        <v>306</v>
      </c>
      <c r="I258" s="67">
        <v>40</v>
      </c>
      <c r="J258" s="230">
        <v>10</v>
      </c>
      <c r="K258" s="69">
        <v>3.73</v>
      </c>
      <c r="L258" s="70">
        <v>84725</v>
      </c>
      <c r="M258" s="71">
        <v>8719274544067</v>
      </c>
      <c r="N258" s="240"/>
      <c r="O258" s="73">
        <f>N258*Таблица233334[[#This Row],[Цена за упаковку, €]]</f>
        <v>0</v>
      </c>
      <c r="P258" s="74" t="str">
        <f t="shared" si="3"/>
        <v>-</v>
      </c>
      <c r="Q258" s="75" t="str">
        <f>IF(N258/I258=0,"",IF(MOD(Таблица233334[[#This Row],[Заказ (упаковок)
↓]],Таблица233334[[#This Row],[Кратность заказа, упаковок]])&gt;0,"Ошибка!",""))</f>
        <v/>
      </c>
      <c r="R258" s="40"/>
      <c r="S258" s="3"/>
      <c r="T258" s="3"/>
      <c r="U258" s="3"/>
      <c r="V258" s="3"/>
      <c r="W258" s="3"/>
      <c r="X258" s="3"/>
      <c r="Y258" s="3"/>
      <c r="Z258" s="3"/>
      <c r="AA258" s="3"/>
      <c r="AB258" s="3"/>
      <c r="AC258" s="3"/>
      <c r="AD258" s="3"/>
      <c r="AE258" s="3"/>
      <c r="AF258" s="3"/>
      <c r="AG258" s="3"/>
      <c r="AH258" s="3"/>
      <c r="AI258" s="3"/>
      <c r="AJ258" s="3"/>
    </row>
    <row r="259" spans="1:36">
      <c r="A259" s="61"/>
      <c r="B259" s="62" t="s">
        <v>869</v>
      </c>
      <c r="C259" s="63" t="s">
        <v>23</v>
      </c>
      <c r="D259" s="114" t="s">
        <v>2973</v>
      </c>
      <c r="E259" s="114" t="s">
        <v>2974</v>
      </c>
      <c r="F259" s="65" t="s">
        <v>2853</v>
      </c>
      <c r="G259" s="66">
        <v>10</v>
      </c>
      <c r="H259" s="67" t="s">
        <v>164</v>
      </c>
      <c r="I259" s="67">
        <v>40</v>
      </c>
      <c r="J259" s="230">
        <v>10</v>
      </c>
      <c r="K259" s="69">
        <v>3.88</v>
      </c>
      <c r="L259" s="70">
        <v>84460</v>
      </c>
      <c r="M259" s="71">
        <v>8719274543664</v>
      </c>
      <c r="N259" s="240"/>
      <c r="O259" s="73">
        <f>N259*Таблица233334[[#This Row],[Цена за упаковку, €]]</f>
        <v>0</v>
      </c>
      <c r="P259" s="74" t="str">
        <f t="shared" si="3"/>
        <v>-</v>
      </c>
      <c r="Q259" s="75" t="str">
        <f>IF(N259/I259=0,"",IF(MOD(Таблица233334[[#This Row],[Заказ (упаковок)
↓]],Таблица233334[[#This Row],[Кратность заказа, упаковок]])&gt;0,"Ошибка!",""))</f>
        <v/>
      </c>
      <c r="R259" s="40"/>
      <c r="S259" s="3"/>
      <c r="T259" s="3"/>
      <c r="U259" s="3"/>
      <c r="V259" s="3"/>
      <c r="W259" s="3"/>
      <c r="X259" s="3"/>
      <c r="Y259" s="3"/>
      <c r="Z259" s="3"/>
      <c r="AA259" s="3"/>
      <c r="AB259" s="3"/>
      <c r="AC259" s="3"/>
      <c r="AD259" s="3"/>
      <c r="AE259" s="3"/>
      <c r="AF259" s="3"/>
      <c r="AG259" s="3"/>
      <c r="AH259" s="3"/>
      <c r="AI259" s="3"/>
      <c r="AJ259" s="3"/>
    </row>
    <row r="260" spans="1:36">
      <c r="A260" s="61"/>
      <c r="B260" s="62" t="s">
        <v>870</v>
      </c>
      <c r="C260" s="63" t="s">
        <v>23</v>
      </c>
      <c r="D260" s="114" t="s">
        <v>1053</v>
      </c>
      <c r="E260" s="114" t="s">
        <v>2975</v>
      </c>
      <c r="F260" s="65" t="s">
        <v>223</v>
      </c>
      <c r="G260" s="66">
        <v>10</v>
      </c>
      <c r="H260" s="67" t="s">
        <v>872</v>
      </c>
      <c r="I260" s="67">
        <v>40</v>
      </c>
      <c r="J260" s="230">
        <v>10</v>
      </c>
      <c r="K260" s="69">
        <v>4.7299999999999995</v>
      </c>
      <c r="L260" s="70">
        <v>84435</v>
      </c>
      <c r="M260" s="71">
        <v>8720143932472</v>
      </c>
      <c r="N260" s="240"/>
      <c r="O260" s="73">
        <f>N260*Таблица233334[[#This Row],[Цена за упаковку, €]]</f>
        <v>0</v>
      </c>
      <c r="P260" s="74" t="str">
        <f t="shared" si="3"/>
        <v>-</v>
      </c>
      <c r="Q260" s="75" t="str">
        <f>IF(N260/I260=0,"",IF(MOD(Таблица233334[[#This Row],[Заказ (упаковок)
↓]],Таблица233334[[#This Row],[Кратность заказа, упаковок]])&gt;0,"Ошибка!",""))</f>
        <v/>
      </c>
      <c r="R260" s="40"/>
      <c r="S260" s="3"/>
      <c r="T260" s="3"/>
      <c r="U260" s="3"/>
      <c r="V260" s="3"/>
      <c r="W260" s="3"/>
      <c r="X260" s="3"/>
      <c r="Y260" s="3"/>
      <c r="Z260" s="3"/>
      <c r="AA260" s="3"/>
      <c r="AB260" s="3"/>
      <c r="AC260" s="3"/>
      <c r="AD260" s="3"/>
      <c r="AE260" s="3"/>
      <c r="AF260" s="3"/>
      <c r="AG260" s="3"/>
      <c r="AH260" s="3"/>
      <c r="AI260" s="3"/>
      <c r="AJ260" s="3"/>
    </row>
    <row r="261" spans="1:36">
      <c r="A261" s="61"/>
      <c r="B261" s="62" t="s">
        <v>859</v>
      </c>
      <c r="C261" s="63" t="s">
        <v>23</v>
      </c>
      <c r="D261" s="114" t="s">
        <v>1050</v>
      </c>
      <c r="E261" s="114" t="s">
        <v>2976</v>
      </c>
      <c r="F261" s="65" t="s">
        <v>860</v>
      </c>
      <c r="G261" s="66">
        <v>1</v>
      </c>
      <c r="H261" s="67" t="s">
        <v>861</v>
      </c>
      <c r="I261" s="67">
        <v>40</v>
      </c>
      <c r="J261" s="230">
        <v>10</v>
      </c>
      <c r="K261" s="69">
        <v>4.87</v>
      </c>
      <c r="L261" s="70">
        <v>84420</v>
      </c>
      <c r="M261" s="71">
        <v>8719274543633</v>
      </c>
      <c r="N261" s="240"/>
      <c r="O261" s="73">
        <f>N261*Таблица233334[[#This Row],[Цена за упаковку, €]]</f>
        <v>0</v>
      </c>
      <c r="P261" s="74" t="str">
        <f t="shared" si="3"/>
        <v>-</v>
      </c>
      <c r="Q261" s="75" t="str">
        <f>IF(N261/I261=0,"",IF(MOD(Таблица233334[[#This Row],[Заказ (упаковок)
↓]],Таблица233334[[#This Row],[Кратность заказа, упаковок]])&gt;0,"Ошибка!",""))</f>
        <v/>
      </c>
      <c r="R261" s="40"/>
      <c r="S261" s="3"/>
      <c r="T261" s="3"/>
      <c r="U261" s="3"/>
      <c r="V261" s="3"/>
      <c r="W261" s="3"/>
      <c r="X261" s="3"/>
      <c r="Y261" s="3"/>
      <c r="Z261" s="3"/>
      <c r="AA261" s="3"/>
      <c r="AB261" s="3"/>
      <c r="AC261" s="3"/>
      <c r="AD261" s="3"/>
      <c r="AE261" s="3"/>
      <c r="AF261" s="3"/>
      <c r="AG261" s="3"/>
      <c r="AH261" s="3"/>
      <c r="AI261" s="3"/>
      <c r="AJ261" s="3"/>
    </row>
    <row r="262" spans="1:36">
      <c r="A262" s="61"/>
      <c r="B262" s="62" t="s">
        <v>862</v>
      </c>
      <c r="C262" s="63" t="s">
        <v>23</v>
      </c>
      <c r="D262" s="114" t="s">
        <v>2977</v>
      </c>
      <c r="E262" s="114" t="s">
        <v>2978</v>
      </c>
      <c r="F262" s="65" t="s">
        <v>863</v>
      </c>
      <c r="G262" s="66">
        <v>1</v>
      </c>
      <c r="H262" s="67" t="s">
        <v>861</v>
      </c>
      <c r="I262" s="67">
        <v>40</v>
      </c>
      <c r="J262" s="230">
        <v>10</v>
      </c>
      <c r="K262" s="69">
        <v>7.4399999999999995</v>
      </c>
      <c r="L262" s="70">
        <v>84425</v>
      </c>
      <c r="M262" s="71">
        <v>8719274545064</v>
      </c>
      <c r="N262" s="240"/>
      <c r="O262" s="73">
        <f>N262*Таблица233334[[#This Row],[Цена за упаковку, €]]</f>
        <v>0</v>
      </c>
      <c r="P262" s="74" t="str">
        <f t="shared" si="3"/>
        <v>-</v>
      </c>
      <c r="Q262" s="75" t="str">
        <f>IF(N262/I262=0,"",IF(MOD(Таблица233334[[#This Row],[Заказ (упаковок)
↓]],Таблица233334[[#This Row],[Кратность заказа, упаковок]])&gt;0,"Ошибка!",""))</f>
        <v/>
      </c>
      <c r="R262" s="40"/>
      <c r="S262" s="3"/>
      <c r="T262" s="3"/>
      <c r="U262" s="3"/>
      <c r="V262" s="3"/>
      <c r="W262" s="3"/>
      <c r="X262" s="3"/>
      <c r="Y262" s="3"/>
      <c r="Z262" s="3"/>
      <c r="AA262" s="3"/>
      <c r="AB262" s="3"/>
      <c r="AC262" s="3"/>
      <c r="AD262" s="3"/>
      <c r="AE262" s="3"/>
      <c r="AF262" s="3"/>
      <c r="AG262" s="3"/>
      <c r="AH262" s="3"/>
      <c r="AI262" s="3"/>
      <c r="AJ262" s="3"/>
    </row>
    <row r="263" spans="1:36">
      <c r="A263" s="61"/>
      <c r="B263" s="62" t="s">
        <v>864</v>
      </c>
      <c r="C263" s="63" t="s">
        <v>23</v>
      </c>
      <c r="D263" s="114" t="s">
        <v>1050</v>
      </c>
      <c r="E263" s="114" t="s">
        <v>2976</v>
      </c>
      <c r="F263" s="65" t="s">
        <v>865</v>
      </c>
      <c r="G263" s="66">
        <v>1</v>
      </c>
      <c r="H263" s="67" t="s">
        <v>861</v>
      </c>
      <c r="I263" s="67">
        <v>40</v>
      </c>
      <c r="J263" s="230">
        <v>10</v>
      </c>
      <c r="K263" s="69">
        <v>6.01</v>
      </c>
      <c r="L263" s="70">
        <v>84430</v>
      </c>
      <c r="M263" s="71">
        <v>8719274543619</v>
      </c>
      <c r="N263" s="240"/>
      <c r="O263" s="73">
        <f>N263*Таблица233334[[#This Row],[Цена за упаковку, €]]</f>
        <v>0</v>
      </c>
      <c r="P263" s="74" t="str">
        <f t="shared" si="3"/>
        <v>-</v>
      </c>
      <c r="Q263" s="75" t="str">
        <f>IF(N263/I263=0,"",IF(MOD(Таблица233334[[#This Row],[Заказ (упаковок)
↓]],Таблица233334[[#This Row],[Кратность заказа, упаковок]])&gt;0,"Ошибка!",""))</f>
        <v/>
      </c>
      <c r="R263" s="40"/>
      <c r="S263" s="3"/>
      <c r="T263" s="3"/>
      <c r="U263" s="3"/>
      <c r="V263" s="3"/>
      <c r="W263" s="3"/>
      <c r="X263" s="3"/>
      <c r="Y263" s="3"/>
      <c r="Z263" s="3"/>
      <c r="AA263" s="3"/>
      <c r="AB263" s="3"/>
      <c r="AC263" s="3"/>
      <c r="AD263" s="3"/>
      <c r="AE263" s="3"/>
      <c r="AF263" s="3"/>
      <c r="AG263" s="3"/>
      <c r="AH263" s="3"/>
      <c r="AI263" s="3"/>
      <c r="AJ263" s="3"/>
    </row>
    <row r="264" spans="1:36">
      <c r="A264" s="61"/>
      <c r="B264" s="62" t="s">
        <v>866</v>
      </c>
      <c r="C264" s="63" t="s">
        <v>23</v>
      </c>
      <c r="D264" s="114" t="s">
        <v>2977</v>
      </c>
      <c r="E264" s="114" t="s">
        <v>2978</v>
      </c>
      <c r="F264" s="65" t="s">
        <v>2865</v>
      </c>
      <c r="G264" s="66">
        <v>1</v>
      </c>
      <c r="H264" s="67" t="s">
        <v>861</v>
      </c>
      <c r="I264" s="67">
        <v>40</v>
      </c>
      <c r="J264" s="230">
        <v>10</v>
      </c>
      <c r="K264" s="69">
        <v>4.7299999999999995</v>
      </c>
      <c r="L264" s="70">
        <v>84445</v>
      </c>
      <c r="M264" s="71">
        <v>8719274543657</v>
      </c>
      <c r="N264" s="240"/>
      <c r="O264" s="73">
        <f>N264*Таблица233334[[#This Row],[Цена за упаковку, €]]</f>
        <v>0</v>
      </c>
      <c r="P264" s="74" t="str">
        <f t="shared" si="3"/>
        <v>-</v>
      </c>
      <c r="Q264" s="75" t="str">
        <f>IF(N264/I264=0,"",IF(MOD(Таблица233334[[#This Row],[Заказ (упаковок)
↓]],Таблица233334[[#This Row],[Кратность заказа, упаковок]])&gt;0,"Ошибка!",""))</f>
        <v/>
      </c>
      <c r="R264" s="40"/>
      <c r="S264" s="3"/>
      <c r="T264" s="3"/>
      <c r="U264" s="3"/>
      <c r="V264" s="3"/>
      <c r="W264" s="3"/>
      <c r="X264" s="3"/>
      <c r="Y264" s="3"/>
      <c r="Z264" s="3"/>
      <c r="AA264" s="3"/>
      <c r="AB264" s="3"/>
      <c r="AC264" s="3"/>
      <c r="AD264" s="3"/>
      <c r="AE264" s="3"/>
      <c r="AF264" s="3"/>
      <c r="AG264" s="3"/>
      <c r="AH264" s="3"/>
      <c r="AI264" s="3"/>
      <c r="AJ264" s="3"/>
    </row>
    <row r="265" spans="1:36">
      <c r="A265" s="61"/>
      <c r="B265" s="62" t="s">
        <v>873</v>
      </c>
      <c r="C265" s="63" t="s">
        <v>23</v>
      </c>
      <c r="D265" s="114" t="s">
        <v>1053</v>
      </c>
      <c r="E265" s="114" t="s">
        <v>2975</v>
      </c>
      <c r="F265" s="65" t="s">
        <v>2865</v>
      </c>
      <c r="G265" s="66">
        <v>15</v>
      </c>
      <c r="H265" s="67" t="s">
        <v>481</v>
      </c>
      <c r="I265" s="67">
        <v>40</v>
      </c>
      <c r="J265" s="230">
        <v>10</v>
      </c>
      <c r="K265" s="69">
        <v>6.51</v>
      </c>
      <c r="L265" s="70">
        <v>84440</v>
      </c>
      <c r="M265" s="71">
        <v>8719274543640</v>
      </c>
      <c r="N265" s="240"/>
      <c r="O265" s="73">
        <f>N265*Таблица233334[[#This Row],[Цена за упаковку, €]]</f>
        <v>0</v>
      </c>
      <c r="P265" s="74" t="str">
        <f t="shared" si="3"/>
        <v>-</v>
      </c>
      <c r="Q265" s="75" t="str">
        <f>IF(N265/I265=0,"",IF(MOD(Таблица233334[[#This Row],[Заказ (упаковок)
↓]],Таблица233334[[#This Row],[Кратность заказа, упаковок]])&gt;0,"Ошибка!",""))</f>
        <v/>
      </c>
      <c r="R265" s="40"/>
      <c r="S265" s="3"/>
      <c r="T265" s="3"/>
      <c r="U265" s="3"/>
      <c r="V265" s="3"/>
      <c r="W265" s="3"/>
      <c r="X265" s="3"/>
      <c r="Y265" s="3"/>
      <c r="Z265" s="3"/>
      <c r="AA265" s="3"/>
      <c r="AB265" s="3"/>
      <c r="AC265" s="3"/>
      <c r="AD265" s="3"/>
      <c r="AE265" s="3"/>
      <c r="AF265" s="3"/>
      <c r="AG265" s="3"/>
      <c r="AH265" s="3"/>
      <c r="AI265" s="3"/>
      <c r="AJ265" s="3"/>
    </row>
    <row r="266" spans="1:36">
      <c r="A266" s="61"/>
      <c r="B266" s="62" t="s">
        <v>867</v>
      </c>
      <c r="C266" s="63" t="s">
        <v>23</v>
      </c>
      <c r="D266" s="114" t="s">
        <v>1050</v>
      </c>
      <c r="E266" s="114" t="s">
        <v>2976</v>
      </c>
      <c r="F266" s="65" t="s">
        <v>868</v>
      </c>
      <c r="G266" s="66">
        <v>1</v>
      </c>
      <c r="H266" s="67" t="s">
        <v>861</v>
      </c>
      <c r="I266" s="67">
        <v>40</v>
      </c>
      <c r="J266" s="230">
        <v>10</v>
      </c>
      <c r="K266" s="69">
        <v>4.9399999999999995</v>
      </c>
      <c r="L266" s="70">
        <v>84455</v>
      </c>
      <c r="M266" s="71">
        <v>8719274543626</v>
      </c>
      <c r="N266" s="240"/>
      <c r="O266" s="73">
        <f>N266*Таблица233334[[#This Row],[Цена за упаковку, €]]</f>
        <v>0</v>
      </c>
      <c r="P266" s="74" t="str">
        <f t="shared" si="3"/>
        <v>-</v>
      </c>
      <c r="Q266" s="75" t="str">
        <f>IF(N266/I266=0,"",IF(MOD(Таблица233334[[#This Row],[Заказ (упаковок)
↓]],Таблица233334[[#This Row],[Кратность заказа, упаковок]])&gt;0,"Ошибка!",""))</f>
        <v/>
      </c>
      <c r="R266" s="40"/>
      <c r="S266" s="3"/>
      <c r="T266" s="3"/>
      <c r="U266" s="3"/>
      <c r="V266" s="3"/>
      <c r="W266" s="3"/>
      <c r="X266" s="3"/>
      <c r="Y266" s="3"/>
      <c r="Z266" s="3"/>
      <c r="AA266" s="3"/>
      <c r="AB266" s="3"/>
      <c r="AC266" s="3"/>
      <c r="AD266" s="3"/>
      <c r="AE266" s="3"/>
      <c r="AF266" s="3"/>
      <c r="AG266" s="3"/>
      <c r="AH266" s="3"/>
      <c r="AI266" s="3"/>
      <c r="AJ266" s="3"/>
    </row>
    <row r="267" spans="1:36">
      <c r="A267" s="61"/>
      <c r="B267" s="62" t="s">
        <v>449</v>
      </c>
      <c r="C267" s="63" t="s">
        <v>23</v>
      </c>
      <c r="D267" s="114" t="s">
        <v>2979</v>
      </c>
      <c r="E267" s="114" t="s">
        <v>2071</v>
      </c>
      <c r="F267" s="65" t="s">
        <v>2853</v>
      </c>
      <c r="G267" s="66">
        <v>20</v>
      </c>
      <c r="H267" s="67" t="s">
        <v>219</v>
      </c>
      <c r="I267" s="67">
        <v>40</v>
      </c>
      <c r="J267" s="230">
        <v>10</v>
      </c>
      <c r="K267" s="69">
        <v>3.59</v>
      </c>
      <c r="L267" s="70">
        <v>84755</v>
      </c>
      <c r="M267" s="71">
        <v>8719274544166</v>
      </c>
      <c r="N267" s="240"/>
      <c r="O267" s="73">
        <f>N267*Таблица233334[[#This Row],[Цена за упаковку, €]]</f>
        <v>0</v>
      </c>
      <c r="P267" s="74" t="str">
        <f t="shared" si="3"/>
        <v>-</v>
      </c>
      <c r="Q267" s="75" t="str">
        <f>IF(N267/I267=0,"",IF(MOD(Таблица233334[[#This Row],[Заказ (упаковок)
↓]],Таблица233334[[#This Row],[Кратность заказа, упаковок]])&gt;0,"Ошибка!",""))</f>
        <v/>
      </c>
      <c r="R267" s="40"/>
      <c r="S267" s="3"/>
      <c r="T267" s="3"/>
      <c r="U267" s="3"/>
      <c r="V267" s="3"/>
      <c r="W267" s="3"/>
      <c r="X267" s="3"/>
      <c r="Y267" s="3"/>
      <c r="Z267" s="3"/>
      <c r="AA267" s="3"/>
      <c r="AB267" s="3"/>
      <c r="AC267" s="3"/>
      <c r="AD267" s="3"/>
      <c r="AE267" s="3"/>
      <c r="AF267" s="3"/>
      <c r="AG267" s="3"/>
      <c r="AH267" s="3"/>
      <c r="AI267" s="3"/>
      <c r="AJ267" s="3"/>
    </row>
    <row r="268" spans="1:36">
      <c r="A268" s="61"/>
      <c r="B268" s="62" t="s">
        <v>450</v>
      </c>
      <c r="C268" s="63" t="s">
        <v>23</v>
      </c>
      <c r="D268" s="114" t="s">
        <v>2980</v>
      </c>
      <c r="E268" s="114" t="s">
        <v>451</v>
      </c>
      <c r="F268" s="65" t="s">
        <v>452</v>
      </c>
      <c r="G268" s="66">
        <v>20</v>
      </c>
      <c r="H268" s="67" t="s">
        <v>59</v>
      </c>
      <c r="I268" s="67">
        <v>40</v>
      </c>
      <c r="J268" s="230">
        <v>10</v>
      </c>
      <c r="K268" s="69">
        <v>2.96</v>
      </c>
      <c r="L268" s="70">
        <v>84760</v>
      </c>
      <c r="M268" s="71">
        <v>8719274544999</v>
      </c>
      <c r="N268" s="240"/>
      <c r="O268" s="73">
        <f>N268*Таблица233334[[#This Row],[Цена за упаковку, €]]</f>
        <v>0</v>
      </c>
      <c r="P268" s="74" t="str">
        <f t="shared" si="3"/>
        <v>-</v>
      </c>
      <c r="Q268" s="75" t="str">
        <f>IF(N268/I268=0,"",IF(MOD(Таблица233334[[#This Row],[Заказ (упаковок)
↓]],Таблица233334[[#This Row],[Кратность заказа, упаковок]])&gt;0,"Ошибка!",""))</f>
        <v/>
      </c>
      <c r="R268" s="40"/>
      <c r="S268" s="3"/>
      <c r="T268" s="3"/>
      <c r="U268" s="3"/>
      <c r="V268" s="3"/>
      <c r="W268" s="3"/>
      <c r="X268" s="3"/>
      <c r="Y268" s="3"/>
      <c r="Z268" s="3"/>
      <c r="AA268" s="3"/>
      <c r="AB268" s="3"/>
      <c r="AC268" s="3"/>
      <c r="AD268" s="3"/>
      <c r="AE268" s="3"/>
      <c r="AF268" s="3"/>
      <c r="AG268" s="3"/>
      <c r="AH268" s="3"/>
      <c r="AI268" s="3"/>
      <c r="AJ268" s="3"/>
    </row>
    <row r="269" spans="1:36">
      <c r="A269" s="61"/>
      <c r="B269" s="62" t="s">
        <v>501</v>
      </c>
      <c r="C269" s="63" t="s">
        <v>23</v>
      </c>
      <c r="D269" s="114" t="s">
        <v>2981</v>
      </c>
      <c r="E269" s="114" t="s">
        <v>2982</v>
      </c>
      <c r="F269" s="65" t="s">
        <v>2853</v>
      </c>
      <c r="G269" s="66">
        <v>10</v>
      </c>
      <c r="H269" s="67" t="s">
        <v>306</v>
      </c>
      <c r="I269" s="67">
        <v>40</v>
      </c>
      <c r="J269" s="230">
        <v>10</v>
      </c>
      <c r="K269" s="69">
        <v>4.2699999999999996</v>
      </c>
      <c r="L269" s="70">
        <v>80960</v>
      </c>
      <c r="M269" s="71">
        <v>8720143937064</v>
      </c>
      <c r="N269" s="240"/>
      <c r="O269" s="73">
        <f>N269*Таблица233334[[#This Row],[Цена за упаковку, €]]</f>
        <v>0</v>
      </c>
      <c r="P269" s="74" t="str">
        <f t="shared" si="3"/>
        <v>-</v>
      </c>
      <c r="Q269" s="75" t="str">
        <f>IF(N269/I269=0,"",IF(MOD(Таблица233334[[#This Row],[Заказ (упаковок)
↓]],Таблица233334[[#This Row],[Кратность заказа, упаковок]])&gt;0,"Ошибка!",""))</f>
        <v/>
      </c>
      <c r="R269" s="40"/>
      <c r="S269" s="3"/>
      <c r="T269" s="3"/>
      <c r="U269" s="3"/>
      <c r="V269" s="3"/>
      <c r="W269" s="3"/>
      <c r="X269" s="3"/>
      <c r="Y269" s="3"/>
      <c r="Z269" s="3"/>
      <c r="AA269" s="3"/>
      <c r="AB269" s="3"/>
      <c r="AC269" s="3"/>
      <c r="AD269" s="3"/>
      <c r="AE269" s="3"/>
      <c r="AF269" s="3"/>
      <c r="AG269" s="3"/>
      <c r="AH269" s="3"/>
      <c r="AI269" s="3"/>
      <c r="AJ269" s="3"/>
    </row>
    <row r="270" spans="1:36">
      <c r="A270" s="61"/>
      <c r="B270" s="62" t="s">
        <v>486</v>
      </c>
      <c r="C270" s="63" t="s">
        <v>23</v>
      </c>
      <c r="D270" s="114" t="s">
        <v>2983</v>
      </c>
      <c r="E270" s="114" t="s">
        <v>2984</v>
      </c>
      <c r="F270" s="65" t="s">
        <v>2853</v>
      </c>
      <c r="G270" s="66">
        <v>10</v>
      </c>
      <c r="H270" s="67" t="s">
        <v>59</v>
      </c>
      <c r="I270" s="67">
        <v>40</v>
      </c>
      <c r="J270" s="230">
        <v>10</v>
      </c>
      <c r="K270" s="69">
        <v>5.62</v>
      </c>
      <c r="L270" s="70">
        <v>80920</v>
      </c>
      <c r="M270" s="71">
        <v>8719274542049</v>
      </c>
      <c r="N270" s="240"/>
      <c r="O270" s="73">
        <f>N270*Таблица233334[[#This Row],[Цена за упаковку, €]]</f>
        <v>0</v>
      </c>
      <c r="P270" s="74" t="str">
        <f t="shared" si="3"/>
        <v>-</v>
      </c>
      <c r="Q270" s="75" t="str">
        <f>IF(N270/I270=0,"",IF(MOD(Таблица233334[[#This Row],[Заказ (упаковок)
↓]],Таблица233334[[#This Row],[Кратность заказа, упаковок]])&gt;0,"Ошибка!",""))</f>
        <v/>
      </c>
      <c r="R270" s="40"/>
      <c r="S270" s="3"/>
      <c r="T270" s="3"/>
      <c r="U270" s="3"/>
      <c r="V270" s="3"/>
      <c r="W270" s="3"/>
      <c r="X270" s="3"/>
      <c r="Y270" s="3"/>
      <c r="Z270" s="3"/>
      <c r="AA270" s="3"/>
      <c r="AB270" s="3"/>
      <c r="AC270" s="3"/>
      <c r="AD270" s="3"/>
      <c r="AE270" s="3"/>
      <c r="AF270" s="3"/>
      <c r="AG270" s="3"/>
      <c r="AH270" s="3"/>
      <c r="AI270" s="3"/>
      <c r="AJ270" s="3"/>
    </row>
    <row r="271" spans="1:36">
      <c r="A271" s="61"/>
      <c r="B271" s="62" t="s">
        <v>667</v>
      </c>
      <c r="C271" s="63" t="s">
        <v>23</v>
      </c>
      <c r="D271" s="114" t="s">
        <v>668</v>
      </c>
      <c r="E271" s="114" t="s">
        <v>669</v>
      </c>
      <c r="F271" s="65" t="s">
        <v>670</v>
      </c>
      <c r="G271" s="66">
        <v>7</v>
      </c>
      <c r="H271" s="67" t="s">
        <v>313</v>
      </c>
      <c r="I271" s="67">
        <v>40</v>
      </c>
      <c r="J271" s="230">
        <v>10</v>
      </c>
      <c r="K271" s="69">
        <v>4.84</v>
      </c>
      <c r="L271" s="70">
        <v>80000</v>
      </c>
      <c r="M271" s="71">
        <v>8719274540649</v>
      </c>
      <c r="N271" s="240"/>
      <c r="O271" s="73">
        <f>N271*Таблица233334[[#This Row],[Цена за упаковку, €]]</f>
        <v>0</v>
      </c>
      <c r="P271" s="74" t="str">
        <f t="shared" si="3"/>
        <v>-</v>
      </c>
      <c r="Q271" s="75" t="str">
        <f>IF(N271/I271=0,"",IF(MOD(Таблица233334[[#This Row],[Заказ (упаковок)
↓]],Таблица233334[[#This Row],[Кратность заказа, упаковок]])&gt;0,"Ошибка!",""))</f>
        <v/>
      </c>
      <c r="R271" s="40"/>
      <c r="S271" s="3"/>
      <c r="T271" s="3"/>
      <c r="U271" s="3"/>
      <c r="V271" s="3"/>
      <c r="W271" s="3"/>
      <c r="X271" s="3"/>
      <c r="Y271" s="3"/>
      <c r="Z271" s="3"/>
      <c r="AA271" s="3"/>
      <c r="AB271" s="3"/>
      <c r="AC271" s="3"/>
      <c r="AD271" s="3"/>
      <c r="AE271" s="3"/>
      <c r="AF271" s="3"/>
      <c r="AG271" s="3"/>
      <c r="AH271" s="3"/>
      <c r="AI271" s="3"/>
      <c r="AJ271" s="3"/>
    </row>
    <row r="272" spans="1:36">
      <c r="A272" s="61"/>
      <c r="B272" s="62" t="s">
        <v>479</v>
      </c>
      <c r="C272" s="63" t="s">
        <v>23</v>
      </c>
      <c r="D272" s="114" t="s">
        <v>991</v>
      </c>
      <c r="E272" s="114" t="s">
        <v>480</v>
      </c>
      <c r="F272" s="65" t="s">
        <v>2985</v>
      </c>
      <c r="G272" s="66">
        <v>5</v>
      </c>
      <c r="H272" s="67" t="s">
        <v>481</v>
      </c>
      <c r="I272" s="67">
        <v>40</v>
      </c>
      <c r="J272" s="230">
        <v>10</v>
      </c>
      <c r="K272" s="69">
        <v>6.83</v>
      </c>
      <c r="L272" s="70">
        <v>80905</v>
      </c>
      <c r="M272" s="71">
        <v>8719474818852</v>
      </c>
      <c r="N272" s="240"/>
      <c r="O272" s="73">
        <f>N272*Таблица233334[[#This Row],[Цена за упаковку, €]]</f>
        <v>0</v>
      </c>
      <c r="P272" s="74" t="str">
        <f t="shared" si="3"/>
        <v>-</v>
      </c>
      <c r="Q272" s="75" t="str">
        <f>IF(N272/I272=0,"",IF(MOD(Таблица233334[[#This Row],[Заказ (упаковок)
↓]],Таблица233334[[#This Row],[Кратность заказа, упаковок]])&gt;0,"Ошибка!",""))</f>
        <v/>
      </c>
      <c r="R272" s="40"/>
      <c r="S272" s="3"/>
      <c r="T272" s="3"/>
      <c r="U272" s="3"/>
      <c r="V272" s="3"/>
      <c r="W272" s="3"/>
      <c r="X272" s="3"/>
      <c r="Y272" s="3"/>
      <c r="Z272" s="3"/>
      <c r="AA272" s="3"/>
      <c r="AB272" s="3"/>
      <c r="AC272" s="3"/>
      <c r="AD272" s="3"/>
      <c r="AE272" s="3"/>
      <c r="AF272" s="3"/>
      <c r="AG272" s="3"/>
      <c r="AH272" s="3"/>
      <c r="AI272" s="3"/>
      <c r="AJ272" s="3"/>
    </row>
    <row r="273" spans="1:36">
      <c r="A273" s="61"/>
      <c r="B273" s="62" t="s">
        <v>840</v>
      </c>
      <c r="C273" s="63" t="s">
        <v>23</v>
      </c>
      <c r="D273" s="114" t="s">
        <v>2631</v>
      </c>
      <c r="E273" s="114" t="s">
        <v>2986</v>
      </c>
      <c r="F273" s="65" t="s">
        <v>841</v>
      </c>
      <c r="G273" s="66">
        <v>7</v>
      </c>
      <c r="H273" s="67" t="s">
        <v>313</v>
      </c>
      <c r="I273" s="67">
        <v>40</v>
      </c>
      <c r="J273" s="230">
        <v>10</v>
      </c>
      <c r="K273" s="69">
        <v>4.7699999999999996</v>
      </c>
      <c r="L273" s="70">
        <v>80295</v>
      </c>
      <c r="M273" s="71">
        <v>8720143936838</v>
      </c>
      <c r="N273" s="240"/>
      <c r="O273" s="73">
        <f>N273*Таблица233334[[#This Row],[Цена за упаковку, €]]</f>
        <v>0</v>
      </c>
      <c r="P273" s="74" t="str">
        <f t="shared" si="3"/>
        <v>-</v>
      </c>
      <c r="Q273" s="75" t="str">
        <f>IF(N273/I273=0,"",IF(MOD(Таблица233334[[#This Row],[Заказ (упаковок)
↓]],Таблица233334[[#This Row],[Кратность заказа, упаковок]])&gt;0,"Ошибка!",""))</f>
        <v/>
      </c>
      <c r="R273" s="40"/>
      <c r="S273" s="3"/>
      <c r="T273" s="3"/>
      <c r="U273" s="3"/>
      <c r="V273" s="3"/>
      <c r="W273" s="3"/>
      <c r="X273" s="3"/>
      <c r="Y273" s="3"/>
      <c r="Z273" s="3"/>
      <c r="AA273" s="3"/>
      <c r="AB273" s="3"/>
      <c r="AC273" s="3"/>
      <c r="AD273" s="3"/>
      <c r="AE273" s="3"/>
      <c r="AF273" s="3"/>
      <c r="AG273" s="3"/>
      <c r="AH273" s="3"/>
      <c r="AI273" s="3"/>
      <c r="AJ273" s="3"/>
    </row>
    <row r="274" spans="1:36">
      <c r="A274" s="61"/>
      <c r="B274" s="62" t="s">
        <v>523</v>
      </c>
      <c r="C274" s="63" t="s">
        <v>23</v>
      </c>
      <c r="D274" s="114" t="s">
        <v>1000</v>
      </c>
      <c r="E274" s="114" t="s">
        <v>524</v>
      </c>
      <c r="F274" s="65" t="s">
        <v>2987</v>
      </c>
      <c r="G274" s="66">
        <v>10</v>
      </c>
      <c r="H274" s="67" t="s">
        <v>313</v>
      </c>
      <c r="I274" s="67">
        <v>40</v>
      </c>
      <c r="J274" s="230">
        <v>10</v>
      </c>
      <c r="K274" s="69">
        <v>5.22</v>
      </c>
      <c r="L274" s="70">
        <v>80455</v>
      </c>
      <c r="M274" s="71">
        <v>8719497266517</v>
      </c>
      <c r="N274" s="240"/>
      <c r="O274" s="73">
        <f>N274*Таблица233334[[#This Row],[Цена за упаковку, €]]</f>
        <v>0</v>
      </c>
      <c r="P274" s="74" t="str">
        <f t="shared" si="3"/>
        <v>-</v>
      </c>
      <c r="Q274" s="75" t="str">
        <f>IF(N274/I274=0,"",IF(MOD(Таблица233334[[#This Row],[Заказ (упаковок)
↓]],Таблица233334[[#This Row],[Кратность заказа, упаковок]])&gt;0,"Ошибка!",""))</f>
        <v/>
      </c>
      <c r="R274" s="40"/>
      <c r="S274" s="3"/>
      <c r="T274" s="3"/>
      <c r="U274" s="3"/>
      <c r="V274" s="3"/>
      <c r="W274" s="3"/>
      <c r="X274" s="3"/>
      <c r="Y274" s="3"/>
      <c r="Z274" s="3"/>
      <c r="AA274" s="3"/>
      <c r="AB274" s="3"/>
      <c r="AC274" s="3"/>
      <c r="AD274" s="3"/>
      <c r="AE274" s="3"/>
      <c r="AF274" s="3"/>
      <c r="AG274" s="3"/>
      <c r="AH274" s="3"/>
      <c r="AI274" s="3"/>
      <c r="AJ274" s="3"/>
    </row>
    <row r="275" spans="1:36">
      <c r="A275" s="61"/>
      <c r="B275" s="62" t="s">
        <v>625</v>
      </c>
      <c r="C275" s="63" t="s">
        <v>23</v>
      </c>
      <c r="D275" s="114" t="s">
        <v>1012</v>
      </c>
      <c r="E275" s="114" t="s">
        <v>626</v>
      </c>
      <c r="F275" s="65" t="s">
        <v>627</v>
      </c>
      <c r="G275" s="66">
        <v>7</v>
      </c>
      <c r="H275" s="67" t="s">
        <v>313</v>
      </c>
      <c r="I275" s="67">
        <v>40</v>
      </c>
      <c r="J275" s="230">
        <v>10</v>
      </c>
      <c r="K275" s="69">
        <v>5.6899999999999995</v>
      </c>
      <c r="L275" s="70">
        <v>80667</v>
      </c>
      <c r="M275" s="71">
        <v>8720604873061</v>
      </c>
      <c r="N275" s="240"/>
      <c r="O275" s="73">
        <f>N275*Таблица233334[[#This Row],[Цена за упаковку, €]]</f>
        <v>0</v>
      </c>
      <c r="P275" s="74" t="str">
        <f t="shared" si="3"/>
        <v>-</v>
      </c>
      <c r="Q275" s="75" t="str">
        <f>IF(N275/I275=0,"",IF(MOD(Таблица233334[[#This Row],[Заказ (упаковок)
↓]],Таблица233334[[#This Row],[Кратность заказа, упаковок]])&gt;0,"Ошибка!",""))</f>
        <v/>
      </c>
      <c r="R275" s="40"/>
      <c r="S275" s="3"/>
      <c r="T275" s="3"/>
      <c r="U275" s="3"/>
      <c r="V275" s="3"/>
      <c r="W275" s="3"/>
      <c r="X275" s="3"/>
      <c r="Y275" s="3"/>
      <c r="Z275" s="3"/>
      <c r="AA275" s="3"/>
      <c r="AB275" s="3"/>
      <c r="AC275" s="3"/>
      <c r="AD275" s="3"/>
      <c r="AE275" s="3"/>
      <c r="AF275" s="3"/>
      <c r="AG275" s="3"/>
      <c r="AH275" s="3"/>
      <c r="AI275" s="3"/>
      <c r="AJ275" s="3"/>
    </row>
    <row r="276" spans="1:36">
      <c r="A276" s="61"/>
      <c r="B276" s="62" t="s">
        <v>704</v>
      </c>
      <c r="C276" s="63" t="s">
        <v>23</v>
      </c>
      <c r="D276" s="114" t="s">
        <v>1024</v>
      </c>
      <c r="E276" s="114" t="s">
        <v>705</v>
      </c>
      <c r="F276" s="65" t="s">
        <v>706</v>
      </c>
      <c r="G276" s="66">
        <v>7</v>
      </c>
      <c r="H276" s="67" t="s">
        <v>313</v>
      </c>
      <c r="I276" s="67">
        <v>40</v>
      </c>
      <c r="J276" s="230">
        <v>10</v>
      </c>
      <c r="K276" s="69">
        <v>5.22</v>
      </c>
      <c r="L276" s="70">
        <v>80380</v>
      </c>
      <c r="M276" s="71">
        <v>8720143936876</v>
      </c>
      <c r="N276" s="240"/>
      <c r="O276" s="73">
        <f>N276*Таблица233334[[#This Row],[Цена за упаковку, €]]</f>
        <v>0</v>
      </c>
      <c r="P276" s="74" t="str">
        <f t="shared" si="3"/>
        <v>-</v>
      </c>
      <c r="Q276" s="75" t="str">
        <f>IF(N276/I276=0,"",IF(MOD(Таблица233334[[#This Row],[Заказ (упаковок)
↓]],Таблица233334[[#This Row],[Кратность заказа, упаковок]])&gt;0,"Ошибка!",""))</f>
        <v/>
      </c>
      <c r="R276" s="40"/>
      <c r="S276" s="3"/>
      <c r="T276" s="3"/>
      <c r="U276" s="3"/>
      <c r="V276" s="3"/>
      <c r="W276" s="3"/>
      <c r="X276" s="3"/>
      <c r="Y276" s="3"/>
      <c r="Z276" s="3"/>
      <c r="AA276" s="3"/>
      <c r="AB276" s="3"/>
      <c r="AC276" s="3"/>
      <c r="AD276" s="3"/>
      <c r="AE276" s="3"/>
      <c r="AF276" s="3"/>
      <c r="AG276" s="3"/>
      <c r="AH276" s="3"/>
      <c r="AI276" s="3"/>
      <c r="AJ276" s="3"/>
    </row>
    <row r="277" spans="1:36">
      <c r="A277" s="61"/>
      <c r="B277" s="62" t="s">
        <v>525</v>
      </c>
      <c r="C277" s="63" t="s">
        <v>23</v>
      </c>
      <c r="D277" s="114" t="s">
        <v>2988</v>
      </c>
      <c r="E277" s="114" t="s">
        <v>524</v>
      </c>
      <c r="F277" s="65" t="s">
        <v>2201</v>
      </c>
      <c r="G277" s="66">
        <v>10</v>
      </c>
      <c r="H277" s="67" t="s">
        <v>313</v>
      </c>
      <c r="I277" s="67">
        <v>40</v>
      </c>
      <c r="J277" s="230">
        <v>10</v>
      </c>
      <c r="K277" s="69">
        <v>5.35</v>
      </c>
      <c r="L277" s="70">
        <v>80456</v>
      </c>
      <c r="M277" s="71">
        <v>8718036506046</v>
      </c>
      <c r="N277" s="240"/>
      <c r="O277" s="73">
        <f>N277*Таблица233334[[#This Row],[Цена за упаковку, €]]</f>
        <v>0</v>
      </c>
      <c r="P277" s="74" t="str">
        <f t="shared" si="3"/>
        <v>-</v>
      </c>
      <c r="Q277" s="75" t="str">
        <f>IF(N277/I277=0,"",IF(MOD(Таблица233334[[#This Row],[Заказ (упаковок)
↓]],Таблица233334[[#This Row],[Кратность заказа, упаковок]])&gt;0,"Ошибка!",""))</f>
        <v/>
      </c>
      <c r="R277" s="40"/>
      <c r="S277" s="3"/>
      <c r="T277" s="3"/>
      <c r="U277" s="3"/>
      <c r="V277" s="3"/>
      <c r="W277" s="3"/>
      <c r="X277" s="3"/>
      <c r="Y277" s="3"/>
      <c r="Z277" s="3"/>
      <c r="AA277" s="3"/>
      <c r="AB277" s="3"/>
      <c r="AC277" s="3"/>
      <c r="AD277" s="3"/>
      <c r="AE277" s="3"/>
      <c r="AF277" s="3"/>
      <c r="AG277" s="3"/>
      <c r="AH277" s="3"/>
      <c r="AI277" s="3"/>
      <c r="AJ277" s="3"/>
    </row>
    <row r="278" spans="1:36">
      <c r="A278" s="61"/>
      <c r="B278" s="62" t="s">
        <v>568</v>
      </c>
      <c r="C278" s="63" t="s">
        <v>23</v>
      </c>
      <c r="D278" s="114" t="s">
        <v>1005</v>
      </c>
      <c r="E278" s="114" t="s">
        <v>569</v>
      </c>
      <c r="F278" s="65" t="s">
        <v>570</v>
      </c>
      <c r="G278" s="66">
        <v>7</v>
      </c>
      <c r="H278" s="67" t="s">
        <v>313</v>
      </c>
      <c r="I278" s="67">
        <v>40</v>
      </c>
      <c r="J278" s="230">
        <v>10</v>
      </c>
      <c r="K278" s="69">
        <v>4.46</v>
      </c>
      <c r="L278" s="70">
        <v>80045</v>
      </c>
      <c r="M278" s="71">
        <v>8719274540762</v>
      </c>
      <c r="N278" s="240"/>
      <c r="O278" s="73">
        <f>N278*Таблица233334[[#This Row],[Цена за упаковку, €]]</f>
        <v>0</v>
      </c>
      <c r="P278" s="74" t="str">
        <f t="shared" si="3"/>
        <v>-</v>
      </c>
      <c r="Q278" s="75" t="str">
        <f>IF(N278/I278=0,"",IF(MOD(Таблица233334[[#This Row],[Заказ (упаковок)
↓]],Таблица233334[[#This Row],[Кратность заказа, упаковок]])&gt;0,"Ошибка!",""))</f>
        <v/>
      </c>
      <c r="R278" s="40"/>
      <c r="S278" s="3"/>
      <c r="T278" s="3"/>
      <c r="U278" s="3"/>
      <c r="V278" s="3"/>
      <c r="W278" s="3"/>
      <c r="X278" s="3"/>
      <c r="Y278" s="3"/>
      <c r="Z278" s="3"/>
      <c r="AA278" s="3"/>
      <c r="AB278" s="3"/>
      <c r="AC278" s="3"/>
      <c r="AD278" s="3"/>
      <c r="AE278" s="3"/>
      <c r="AF278" s="3"/>
      <c r="AG278" s="3"/>
      <c r="AH278" s="3"/>
      <c r="AI278" s="3"/>
      <c r="AJ278" s="3"/>
    </row>
    <row r="279" spans="1:36">
      <c r="A279" s="61"/>
      <c r="B279" s="62" t="s">
        <v>628</v>
      </c>
      <c r="C279" s="63" t="s">
        <v>23</v>
      </c>
      <c r="D279" s="114" t="s">
        <v>1012</v>
      </c>
      <c r="E279" s="114" t="s">
        <v>626</v>
      </c>
      <c r="F279" s="65" t="s">
        <v>629</v>
      </c>
      <c r="G279" s="66">
        <v>7</v>
      </c>
      <c r="H279" s="67" t="s">
        <v>313</v>
      </c>
      <c r="I279" s="67">
        <v>40</v>
      </c>
      <c r="J279" s="230">
        <v>10</v>
      </c>
      <c r="K279" s="69">
        <v>5.3999999999999995</v>
      </c>
      <c r="L279" s="70">
        <v>80670</v>
      </c>
      <c r="M279" s="71">
        <v>8719274541806</v>
      </c>
      <c r="N279" s="240"/>
      <c r="O279" s="73">
        <f>N279*Таблица233334[[#This Row],[Цена за упаковку, €]]</f>
        <v>0</v>
      </c>
      <c r="P279" s="74" t="str">
        <f t="shared" si="3"/>
        <v>-</v>
      </c>
      <c r="Q279" s="75" t="str">
        <f>IF(N279/I279=0,"",IF(MOD(Таблица233334[[#This Row],[Заказ (упаковок)
↓]],Таблица233334[[#This Row],[Кратность заказа, упаковок]])&gt;0,"Ошибка!",""))</f>
        <v/>
      </c>
      <c r="R279" s="40"/>
      <c r="S279" s="3"/>
      <c r="T279" s="3"/>
      <c r="U279" s="3"/>
      <c r="V279" s="3"/>
      <c r="W279" s="3"/>
      <c r="X279" s="3"/>
      <c r="Y279" s="3"/>
      <c r="Z279" s="3"/>
      <c r="AA279" s="3"/>
      <c r="AB279" s="3"/>
      <c r="AC279" s="3"/>
      <c r="AD279" s="3"/>
      <c r="AE279" s="3"/>
      <c r="AF279" s="3"/>
      <c r="AG279" s="3"/>
      <c r="AH279" s="3"/>
      <c r="AI279" s="3"/>
      <c r="AJ279" s="3"/>
    </row>
    <row r="280" spans="1:36">
      <c r="A280" s="61"/>
      <c r="B280" s="62" t="s">
        <v>526</v>
      </c>
      <c r="C280" s="63" t="s">
        <v>23</v>
      </c>
      <c r="D280" s="114" t="s">
        <v>1000</v>
      </c>
      <c r="E280" s="114" t="s">
        <v>524</v>
      </c>
      <c r="F280" s="65" t="s">
        <v>2203</v>
      </c>
      <c r="G280" s="66">
        <v>10</v>
      </c>
      <c r="H280" s="67" t="s">
        <v>313</v>
      </c>
      <c r="I280" s="67">
        <v>40</v>
      </c>
      <c r="J280" s="230">
        <v>10</v>
      </c>
      <c r="K280" s="69">
        <v>5.08</v>
      </c>
      <c r="L280" s="70">
        <v>80457</v>
      </c>
      <c r="M280" s="71">
        <v>8718036506060</v>
      </c>
      <c r="N280" s="240"/>
      <c r="O280" s="73">
        <f>N280*Таблица233334[[#This Row],[Цена за упаковку, €]]</f>
        <v>0</v>
      </c>
      <c r="P280" s="74" t="str">
        <f t="shared" si="3"/>
        <v>-</v>
      </c>
      <c r="Q280" s="75" t="str">
        <f>IF(N280/I280=0,"",IF(MOD(Таблица233334[[#This Row],[Заказ (упаковок)
↓]],Таблица233334[[#This Row],[Кратность заказа, упаковок]])&gt;0,"Ошибка!",""))</f>
        <v/>
      </c>
      <c r="R280" s="40"/>
      <c r="S280" s="3"/>
      <c r="T280" s="3"/>
      <c r="U280" s="3"/>
      <c r="V280" s="3"/>
      <c r="W280" s="3"/>
      <c r="X280" s="3"/>
      <c r="Y280" s="3"/>
      <c r="Z280" s="3"/>
      <c r="AA280" s="3"/>
      <c r="AB280" s="3"/>
      <c r="AC280" s="3"/>
      <c r="AD280" s="3"/>
      <c r="AE280" s="3"/>
      <c r="AF280" s="3"/>
      <c r="AG280" s="3"/>
      <c r="AH280" s="3"/>
      <c r="AI280" s="3"/>
      <c r="AJ280" s="3"/>
    </row>
    <row r="281" spans="1:36">
      <c r="A281" s="61"/>
      <c r="B281" s="62" t="s">
        <v>767</v>
      </c>
      <c r="C281" s="63" t="s">
        <v>23</v>
      </c>
      <c r="D281" s="114" t="s">
        <v>1030</v>
      </c>
      <c r="E281" s="114" t="s">
        <v>768</v>
      </c>
      <c r="F281" s="65" t="s">
        <v>769</v>
      </c>
      <c r="G281" s="66">
        <v>7</v>
      </c>
      <c r="H281" s="67" t="s">
        <v>313</v>
      </c>
      <c r="I281" s="67">
        <v>40</v>
      </c>
      <c r="J281" s="230">
        <v>10</v>
      </c>
      <c r="K281" s="69">
        <v>4.96</v>
      </c>
      <c r="L281" s="70">
        <v>80095</v>
      </c>
      <c r="M281" s="71">
        <v>8720143936715</v>
      </c>
      <c r="N281" s="240"/>
      <c r="O281" s="73">
        <f>N281*Таблица233334[[#This Row],[Цена за упаковку, €]]</f>
        <v>0</v>
      </c>
      <c r="P281" s="74" t="str">
        <f t="shared" si="3"/>
        <v>-</v>
      </c>
      <c r="Q281" s="75" t="str">
        <f>IF(N281/I281=0,"",IF(MOD(Таблица233334[[#This Row],[Заказ (упаковок)
↓]],Таблица233334[[#This Row],[Кратность заказа, упаковок]])&gt;0,"Ошибка!",""))</f>
        <v/>
      </c>
      <c r="R281" s="40"/>
      <c r="S281" s="3"/>
      <c r="T281" s="3"/>
      <c r="U281" s="3"/>
      <c r="V281" s="3"/>
      <c r="W281" s="3"/>
      <c r="X281" s="3"/>
      <c r="Y281" s="3"/>
      <c r="Z281" s="3"/>
      <c r="AA281" s="3"/>
      <c r="AB281" s="3"/>
      <c r="AC281" s="3"/>
      <c r="AD281" s="3"/>
      <c r="AE281" s="3"/>
      <c r="AF281" s="3"/>
      <c r="AG281" s="3"/>
      <c r="AH281" s="3"/>
      <c r="AI281" s="3"/>
      <c r="AJ281" s="3"/>
    </row>
    <row r="282" spans="1:36">
      <c r="A282" s="61"/>
      <c r="B282" s="62" t="s">
        <v>527</v>
      </c>
      <c r="C282" s="63" t="s">
        <v>23</v>
      </c>
      <c r="D282" s="114" t="s">
        <v>1000</v>
      </c>
      <c r="E282" s="114" t="s">
        <v>524</v>
      </c>
      <c r="F282" s="65" t="s">
        <v>528</v>
      </c>
      <c r="G282" s="66">
        <v>7</v>
      </c>
      <c r="H282" s="67" t="s">
        <v>313</v>
      </c>
      <c r="I282" s="67">
        <v>40</v>
      </c>
      <c r="J282" s="230">
        <v>10</v>
      </c>
      <c r="K282" s="69">
        <v>5.0299999999999994</v>
      </c>
      <c r="L282" s="70">
        <v>80460</v>
      </c>
      <c r="M282" s="71">
        <v>8719274541486</v>
      </c>
      <c r="N282" s="240"/>
      <c r="O282" s="73">
        <f>N282*Таблица233334[[#This Row],[Цена за упаковку, €]]</f>
        <v>0</v>
      </c>
      <c r="P282" s="74" t="str">
        <f t="shared" si="3"/>
        <v>-</v>
      </c>
      <c r="Q282" s="75" t="str">
        <f>IF(N282/I282=0,"",IF(MOD(Таблица233334[[#This Row],[Заказ (упаковок)
↓]],Таблица233334[[#This Row],[Кратность заказа, упаковок]])&gt;0,"Ошибка!",""))</f>
        <v/>
      </c>
      <c r="R282" s="40"/>
      <c r="S282" s="3"/>
      <c r="T282" s="3"/>
      <c r="U282" s="3"/>
      <c r="V282" s="3"/>
      <c r="W282" s="3"/>
      <c r="X282" s="3"/>
      <c r="Y282" s="3"/>
      <c r="Z282" s="3"/>
      <c r="AA282" s="3"/>
      <c r="AB282" s="3"/>
      <c r="AC282" s="3"/>
      <c r="AD282" s="3"/>
      <c r="AE282" s="3"/>
      <c r="AF282" s="3"/>
      <c r="AG282" s="3"/>
      <c r="AH282" s="3"/>
      <c r="AI282" s="3"/>
      <c r="AJ282" s="3"/>
    </row>
    <row r="283" spans="1:36">
      <c r="A283" s="61"/>
      <c r="B283" s="62" t="s">
        <v>770</v>
      </c>
      <c r="C283" s="63" t="s">
        <v>23</v>
      </c>
      <c r="D283" s="114" t="s">
        <v>1030</v>
      </c>
      <c r="E283" s="114" t="s">
        <v>768</v>
      </c>
      <c r="F283" s="65" t="s">
        <v>771</v>
      </c>
      <c r="G283" s="66">
        <v>10</v>
      </c>
      <c r="H283" s="67" t="s">
        <v>313</v>
      </c>
      <c r="I283" s="67">
        <v>40</v>
      </c>
      <c r="J283" s="230">
        <v>10</v>
      </c>
      <c r="K283" s="69">
        <v>5.35</v>
      </c>
      <c r="L283" s="70">
        <v>80100</v>
      </c>
      <c r="M283" s="71">
        <v>8719274541097</v>
      </c>
      <c r="N283" s="240"/>
      <c r="O283" s="73">
        <f>N283*Таблица233334[[#This Row],[Цена за упаковку, €]]</f>
        <v>0</v>
      </c>
      <c r="P283" s="74" t="str">
        <f t="shared" si="3"/>
        <v>-</v>
      </c>
      <c r="Q283" s="75" t="str">
        <f>IF(N283/I283=0,"",IF(MOD(Таблица233334[[#This Row],[Заказ (упаковок)
↓]],Таблица233334[[#This Row],[Кратность заказа, упаковок]])&gt;0,"Ошибка!",""))</f>
        <v/>
      </c>
      <c r="R283" s="40"/>
      <c r="S283" s="3"/>
      <c r="T283" s="3"/>
      <c r="U283" s="3"/>
      <c r="V283" s="3"/>
      <c r="W283" s="3"/>
      <c r="X283" s="3"/>
      <c r="Y283" s="3"/>
      <c r="Z283" s="3"/>
      <c r="AA283" s="3"/>
      <c r="AB283" s="3"/>
      <c r="AC283" s="3"/>
      <c r="AD283" s="3"/>
      <c r="AE283" s="3"/>
      <c r="AF283" s="3"/>
      <c r="AG283" s="3"/>
      <c r="AH283" s="3"/>
      <c r="AI283" s="3"/>
      <c r="AJ283" s="3"/>
    </row>
    <row r="284" spans="1:36">
      <c r="A284" s="61"/>
      <c r="B284" s="62" t="s">
        <v>529</v>
      </c>
      <c r="C284" s="63" t="s">
        <v>23</v>
      </c>
      <c r="D284" s="114" t="s">
        <v>1000</v>
      </c>
      <c r="E284" s="114" t="s">
        <v>524</v>
      </c>
      <c r="F284" s="65" t="s">
        <v>2206</v>
      </c>
      <c r="G284" s="66">
        <v>10</v>
      </c>
      <c r="H284" s="67" t="s">
        <v>313</v>
      </c>
      <c r="I284" s="67">
        <v>40</v>
      </c>
      <c r="J284" s="230">
        <v>10</v>
      </c>
      <c r="K284" s="69">
        <v>5.22</v>
      </c>
      <c r="L284" s="70">
        <v>80462</v>
      </c>
      <c r="M284" s="71">
        <v>8720604878585</v>
      </c>
      <c r="N284" s="240"/>
      <c r="O284" s="73">
        <f>N284*Таблица233334[[#This Row],[Цена за упаковку, €]]</f>
        <v>0</v>
      </c>
      <c r="P284" s="74" t="str">
        <f t="shared" si="3"/>
        <v>-</v>
      </c>
      <c r="Q284" s="75" t="str">
        <f>IF(N284/I284=0,"",IF(MOD(Таблица233334[[#This Row],[Заказ (упаковок)
↓]],Таблица233334[[#This Row],[Кратность заказа, упаковок]])&gt;0,"Ошибка!",""))</f>
        <v/>
      </c>
      <c r="R284" s="40"/>
      <c r="S284" s="3"/>
      <c r="T284" s="3"/>
      <c r="U284" s="3"/>
      <c r="V284" s="3"/>
      <c r="W284" s="3"/>
      <c r="X284" s="3"/>
      <c r="Y284" s="3"/>
      <c r="Z284" s="3"/>
      <c r="AA284" s="3"/>
      <c r="AB284" s="3"/>
      <c r="AC284" s="3"/>
      <c r="AD284" s="3"/>
      <c r="AE284" s="3"/>
      <c r="AF284" s="3"/>
      <c r="AG284" s="3"/>
      <c r="AH284" s="3"/>
      <c r="AI284" s="3"/>
      <c r="AJ284" s="3"/>
    </row>
    <row r="285" spans="1:36">
      <c r="A285" s="61"/>
      <c r="B285" s="62" t="s">
        <v>690</v>
      </c>
      <c r="C285" s="63" t="s">
        <v>23</v>
      </c>
      <c r="D285" s="114" t="s">
        <v>2989</v>
      </c>
      <c r="E285" s="114" t="s">
        <v>691</v>
      </c>
      <c r="F285" s="65" t="s">
        <v>1148</v>
      </c>
      <c r="G285" s="66">
        <v>7</v>
      </c>
      <c r="H285" s="67" t="s">
        <v>313</v>
      </c>
      <c r="I285" s="67">
        <v>40</v>
      </c>
      <c r="J285" s="230">
        <v>10</v>
      </c>
      <c r="K285" s="69">
        <v>5.3999999999999995</v>
      </c>
      <c r="L285" s="70">
        <v>80985</v>
      </c>
      <c r="M285" s="71">
        <v>8719274542179</v>
      </c>
      <c r="N285" s="240"/>
      <c r="O285" s="73">
        <f>N285*Таблица233334[[#This Row],[Цена за упаковку, €]]</f>
        <v>0</v>
      </c>
      <c r="P285" s="74" t="str">
        <f t="shared" si="3"/>
        <v>-</v>
      </c>
      <c r="Q285" s="75" t="str">
        <f>IF(N285/I285=0,"",IF(MOD(Таблица233334[[#This Row],[Заказ (упаковок)
↓]],Таблица233334[[#This Row],[Кратность заказа, упаковок]])&gt;0,"Ошибка!",""))</f>
        <v/>
      </c>
      <c r="R285" s="40"/>
      <c r="S285" s="3"/>
      <c r="T285" s="3"/>
      <c r="U285" s="3"/>
      <c r="V285" s="3"/>
      <c r="W285" s="3"/>
      <c r="X285" s="3"/>
      <c r="Y285" s="3"/>
      <c r="Z285" s="3"/>
      <c r="AA285" s="3"/>
      <c r="AB285" s="3"/>
      <c r="AC285" s="3"/>
      <c r="AD285" s="3"/>
      <c r="AE285" s="3"/>
      <c r="AF285" s="3"/>
      <c r="AG285" s="3"/>
      <c r="AH285" s="3"/>
      <c r="AI285" s="3"/>
      <c r="AJ285" s="3"/>
    </row>
    <row r="286" spans="1:36">
      <c r="A286" s="61"/>
      <c r="B286" s="62" t="s">
        <v>554</v>
      </c>
      <c r="C286" s="63" t="s">
        <v>23</v>
      </c>
      <c r="D286" s="114" t="s">
        <v>2990</v>
      </c>
      <c r="E286" s="114" t="s">
        <v>555</v>
      </c>
      <c r="F286" s="65" t="s">
        <v>305</v>
      </c>
      <c r="G286" s="66">
        <v>7</v>
      </c>
      <c r="H286" s="67" t="s">
        <v>313</v>
      </c>
      <c r="I286" s="67">
        <v>40</v>
      </c>
      <c r="J286" s="230">
        <v>10</v>
      </c>
      <c r="K286" s="69">
        <v>4.93</v>
      </c>
      <c r="L286" s="70">
        <v>80340</v>
      </c>
      <c r="M286" s="71">
        <v>8719274541240</v>
      </c>
      <c r="N286" s="240"/>
      <c r="O286" s="73">
        <f>N286*Таблица233334[[#This Row],[Цена за упаковку, €]]</f>
        <v>0</v>
      </c>
      <c r="P286" s="74" t="str">
        <f t="shared" ref="P286:P349" si="4">IF(N286/I286=0,"-",N286/I286)</f>
        <v>-</v>
      </c>
      <c r="Q286" s="75" t="str">
        <f>IF(N286/I286=0,"",IF(MOD(Таблица233334[[#This Row],[Заказ (упаковок)
↓]],Таблица233334[[#This Row],[Кратность заказа, упаковок]])&gt;0,"Ошибка!",""))</f>
        <v/>
      </c>
      <c r="R286" s="40"/>
      <c r="S286" s="3"/>
      <c r="T286" s="3"/>
      <c r="U286" s="3"/>
      <c r="V286" s="3"/>
      <c r="W286" s="3"/>
      <c r="X286" s="3"/>
      <c r="Y286" s="3"/>
      <c r="Z286" s="3"/>
      <c r="AA286" s="3"/>
      <c r="AB286" s="3"/>
      <c r="AC286" s="3"/>
      <c r="AD286" s="3"/>
      <c r="AE286" s="3"/>
      <c r="AF286" s="3"/>
      <c r="AG286" s="3"/>
      <c r="AH286" s="3"/>
      <c r="AI286" s="3"/>
      <c r="AJ286" s="3"/>
    </row>
    <row r="287" spans="1:36">
      <c r="A287" s="61"/>
      <c r="B287" s="62" t="s">
        <v>482</v>
      </c>
      <c r="C287" s="63" t="s">
        <v>23</v>
      </c>
      <c r="D287" s="114" t="s">
        <v>991</v>
      </c>
      <c r="E287" s="114" t="s">
        <v>480</v>
      </c>
      <c r="F287" s="65" t="s">
        <v>483</v>
      </c>
      <c r="G287" s="66">
        <v>10</v>
      </c>
      <c r="H287" s="67" t="s">
        <v>306</v>
      </c>
      <c r="I287" s="67">
        <v>40</v>
      </c>
      <c r="J287" s="230">
        <v>10</v>
      </c>
      <c r="K287" s="69">
        <v>3.5199999999999996</v>
      </c>
      <c r="L287" s="70">
        <v>80910</v>
      </c>
      <c r="M287" s="71">
        <v>8719274542025</v>
      </c>
      <c r="N287" s="240"/>
      <c r="O287" s="73">
        <f>N287*Таблица233334[[#This Row],[Цена за упаковку, €]]</f>
        <v>0</v>
      </c>
      <c r="P287" s="74" t="str">
        <f t="shared" si="4"/>
        <v>-</v>
      </c>
      <c r="Q287" s="75" t="str">
        <f>IF(N287/I287=0,"",IF(MOD(Таблица233334[[#This Row],[Заказ (упаковок)
↓]],Таблица233334[[#This Row],[Кратность заказа, упаковок]])&gt;0,"Ошибка!",""))</f>
        <v/>
      </c>
      <c r="R287" s="40"/>
      <c r="S287" s="3"/>
      <c r="T287" s="3"/>
      <c r="U287" s="3"/>
      <c r="V287" s="3"/>
      <c r="W287" s="3"/>
      <c r="X287" s="3"/>
      <c r="Y287" s="3"/>
      <c r="Z287" s="3"/>
      <c r="AA287" s="3"/>
      <c r="AB287" s="3"/>
      <c r="AC287" s="3"/>
      <c r="AD287" s="3"/>
      <c r="AE287" s="3"/>
      <c r="AF287" s="3"/>
      <c r="AG287" s="3"/>
      <c r="AH287" s="3"/>
      <c r="AI287" s="3"/>
      <c r="AJ287" s="3"/>
    </row>
    <row r="288" spans="1:36">
      <c r="A288" s="61"/>
      <c r="B288" s="62" t="s">
        <v>587</v>
      </c>
      <c r="C288" s="63" t="s">
        <v>23</v>
      </c>
      <c r="D288" s="114" t="s">
        <v>1008</v>
      </c>
      <c r="E288" s="114" t="s">
        <v>588</v>
      </c>
      <c r="F288" s="65" t="s">
        <v>589</v>
      </c>
      <c r="G288" s="66">
        <v>7</v>
      </c>
      <c r="H288" s="67" t="s">
        <v>313</v>
      </c>
      <c r="I288" s="67">
        <v>40</v>
      </c>
      <c r="J288" s="230">
        <v>10</v>
      </c>
      <c r="K288" s="69">
        <v>5.22</v>
      </c>
      <c r="L288" s="70">
        <v>80840</v>
      </c>
      <c r="M288" s="71">
        <v>8719274541912</v>
      </c>
      <c r="N288" s="240"/>
      <c r="O288" s="73">
        <f>N288*Таблица233334[[#This Row],[Цена за упаковку, €]]</f>
        <v>0</v>
      </c>
      <c r="P288" s="74" t="str">
        <f t="shared" si="4"/>
        <v>-</v>
      </c>
      <c r="Q288" s="75" t="str">
        <f>IF(N288/I288=0,"",IF(MOD(Таблица233334[[#This Row],[Заказ (упаковок)
↓]],Таблица233334[[#This Row],[Кратность заказа, упаковок]])&gt;0,"Ошибка!",""))</f>
        <v/>
      </c>
      <c r="R288" s="40"/>
      <c r="S288" s="3"/>
      <c r="T288" s="3"/>
      <c r="U288" s="3"/>
      <c r="V288" s="3"/>
      <c r="W288" s="3"/>
      <c r="X288" s="3"/>
      <c r="Y288" s="3"/>
      <c r="Z288" s="3"/>
      <c r="AA288" s="3"/>
      <c r="AB288" s="3"/>
      <c r="AC288" s="3"/>
      <c r="AD288" s="3"/>
      <c r="AE288" s="3"/>
      <c r="AF288" s="3"/>
      <c r="AG288" s="3"/>
      <c r="AH288" s="3"/>
      <c r="AI288" s="3"/>
      <c r="AJ288" s="3"/>
    </row>
    <row r="289" spans="1:36">
      <c r="A289" s="61"/>
      <c r="B289" s="62" t="s">
        <v>590</v>
      </c>
      <c r="C289" s="63" t="s">
        <v>23</v>
      </c>
      <c r="D289" s="114" t="s">
        <v>1008</v>
      </c>
      <c r="E289" s="114" t="s">
        <v>588</v>
      </c>
      <c r="F289" s="65" t="s">
        <v>591</v>
      </c>
      <c r="G289" s="66">
        <v>7</v>
      </c>
      <c r="H289" s="67" t="s">
        <v>313</v>
      </c>
      <c r="I289" s="67">
        <v>40</v>
      </c>
      <c r="J289" s="230">
        <v>10</v>
      </c>
      <c r="K289" s="69">
        <v>5.3999999999999995</v>
      </c>
      <c r="L289" s="70">
        <v>80845</v>
      </c>
      <c r="M289" s="71">
        <v>8719274541929</v>
      </c>
      <c r="N289" s="240"/>
      <c r="O289" s="73">
        <f>N289*Таблица233334[[#This Row],[Цена за упаковку, €]]</f>
        <v>0</v>
      </c>
      <c r="P289" s="74" t="str">
        <f t="shared" si="4"/>
        <v>-</v>
      </c>
      <c r="Q289" s="75" t="str">
        <f>IF(N289/I289=0,"",IF(MOD(Таблица233334[[#This Row],[Заказ (упаковок)
↓]],Таблица233334[[#This Row],[Кратность заказа, упаковок]])&gt;0,"Ошибка!",""))</f>
        <v/>
      </c>
      <c r="R289" s="40"/>
      <c r="S289" s="3"/>
      <c r="T289" s="3"/>
      <c r="U289" s="3"/>
      <c r="V289" s="3"/>
      <c r="W289" s="3"/>
      <c r="X289" s="3"/>
      <c r="Y289" s="3"/>
      <c r="Z289" s="3"/>
      <c r="AA289" s="3"/>
      <c r="AB289" s="3"/>
      <c r="AC289" s="3"/>
      <c r="AD289" s="3"/>
      <c r="AE289" s="3"/>
      <c r="AF289" s="3"/>
      <c r="AG289" s="3"/>
      <c r="AH289" s="3"/>
      <c r="AI289" s="3"/>
      <c r="AJ289" s="3"/>
    </row>
    <row r="290" spans="1:36">
      <c r="A290" s="61"/>
      <c r="B290" s="62" t="s">
        <v>772</v>
      </c>
      <c r="C290" s="63" t="s">
        <v>23</v>
      </c>
      <c r="D290" s="114" t="s">
        <v>1030</v>
      </c>
      <c r="E290" s="114" t="s">
        <v>768</v>
      </c>
      <c r="F290" s="65" t="s">
        <v>1001</v>
      </c>
      <c r="G290" s="66">
        <v>10</v>
      </c>
      <c r="H290" s="67" t="s">
        <v>313</v>
      </c>
      <c r="I290" s="67">
        <v>40</v>
      </c>
      <c r="J290" s="230">
        <v>10</v>
      </c>
      <c r="K290" s="69">
        <v>5.08</v>
      </c>
      <c r="L290" s="70">
        <v>80105</v>
      </c>
      <c r="M290" s="71">
        <v>8719274540892</v>
      </c>
      <c r="N290" s="240"/>
      <c r="O290" s="73">
        <f>N290*Таблица233334[[#This Row],[Цена за упаковку, €]]</f>
        <v>0</v>
      </c>
      <c r="P290" s="74" t="str">
        <f t="shared" si="4"/>
        <v>-</v>
      </c>
      <c r="Q290" s="75" t="str">
        <f>IF(N290/I290=0,"",IF(MOD(Таблица233334[[#This Row],[Заказ (упаковок)
↓]],Таблица233334[[#This Row],[Кратность заказа, упаковок]])&gt;0,"Ошибка!",""))</f>
        <v/>
      </c>
      <c r="R290" s="40"/>
      <c r="S290" s="3"/>
      <c r="T290" s="3"/>
      <c r="U290" s="3"/>
      <c r="V290" s="3"/>
      <c r="W290" s="3"/>
      <c r="X290" s="3"/>
      <c r="Y290" s="3"/>
      <c r="Z290" s="3"/>
      <c r="AA290" s="3"/>
      <c r="AB290" s="3"/>
      <c r="AC290" s="3"/>
      <c r="AD290" s="3"/>
      <c r="AE290" s="3"/>
      <c r="AF290" s="3"/>
      <c r="AG290" s="3"/>
      <c r="AH290" s="3"/>
      <c r="AI290" s="3"/>
      <c r="AJ290" s="3"/>
    </row>
    <row r="291" spans="1:36">
      <c r="A291" s="61"/>
      <c r="B291" s="62" t="s">
        <v>453</v>
      </c>
      <c r="C291" s="63" t="s">
        <v>23</v>
      </c>
      <c r="D291" s="114" t="s">
        <v>987</v>
      </c>
      <c r="E291" s="114" t="s">
        <v>454</v>
      </c>
      <c r="F291" s="65" t="s">
        <v>2076</v>
      </c>
      <c r="G291" s="66">
        <v>7</v>
      </c>
      <c r="H291" s="67" t="s">
        <v>313</v>
      </c>
      <c r="I291" s="67">
        <v>40</v>
      </c>
      <c r="J291" s="230">
        <v>10</v>
      </c>
      <c r="K291" s="69">
        <v>7.1</v>
      </c>
      <c r="L291" s="70">
        <v>80555</v>
      </c>
      <c r="M291" s="71">
        <v>8719075299739</v>
      </c>
      <c r="N291" s="240"/>
      <c r="O291" s="73">
        <f>N291*Таблица233334[[#This Row],[Цена за упаковку, €]]</f>
        <v>0</v>
      </c>
      <c r="P291" s="74" t="str">
        <f t="shared" si="4"/>
        <v>-</v>
      </c>
      <c r="Q291" s="75" t="str">
        <f>IF(N291/I291=0,"",IF(MOD(Таблица233334[[#This Row],[Заказ (упаковок)
↓]],Таблица233334[[#This Row],[Кратность заказа, упаковок]])&gt;0,"Ошибка!",""))</f>
        <v/>
      </c>
      <c r="R291" s="40"/>
      <c r="S291" s="3"/>
      <c r="T291" s="3"/>
      <c r="U291" s="3"/>
      <c r="V291" s="3"/>
      <c r="W291" s="3"/>
      <c r="X291" s="3"/>
      <c r="Y291" s="3"/>
      <c r="Z291" s="3"/>
      <c r="AA291" s="3"/>
      <c r="AB291" s="3"/>
      <c r="AC291" s="3"/>
      <c r="AD291" s="3"/>
      <c r="AE291" s="3"/>
      <c r="AF291" s="3"/>
      <c r="AG291" s="3"/>
      <c r="AH291" s="3"/>
      <c r="AI291" s="3"/>
      <c r="AJ291" s="3"/>
    </row>
    <row r="292" spans="1:36">
      <c r="A292" s="61"/>
      <c r="B292" s="62" t="s">
        <v>613</v>
      </c>
      <c r="C292" s="63" t="s">
        <v>23</v>
      </c>
      <c r="D292" s="114" t="s">
        <v>2991</v>
      </c>
      <c r="E292" s="114" t="s">
        <v>614</v>
      </c>
      <c r="F292" s="65" t="s">
        <v>2992</v>
      </c>
      <c r="G292" s="66">
        <v>7</v>
      </c>
      <c r="H292" s="67" t="s">
        <v>313</v>
      </c>
      <c r="I292" s="67">
        <v>40</v>
      </c>
      <c r="J292" s="230">
        <v>10</v>
      </c>
      <c r="K292" s="69">
        <v>5.7799999999999994</v>
      </c>
      <c r="L292" s="70">
        <v>80625</v>
      </c>
      <c r="M292" s="71">
        <v>8719474818869</v>
      </c>
      <c r="N292" s="240"/>
      <c r="O292" s="73">
        <f>N292*Таблица233334[[#This Row],[Цена за упаковку, €]]</f>
        <v>0</v>
      </c>
      <c r="P292" s="74" t="str">
        <f t="shared" si="4"/>
        <v>-</v>
      </c>
      <c r="Q292" s="75" t="str">
        <f>IF(N292/I292=0,"",IF(MOD(Таблица233334[[#This Row],[Заказ (упаковок)
↓]],Таблица233334[[#This Row],[Кратность заказа, упаковок]])&gt;0,"Ошибка!",""))</f>
        <v/>
      </c>
      <c r="R292" s="40"/>
      <c r="S292" s="3"/>
      <c r="T292" s="3"/>
      <c r="U292" s="3"/>
      <c r="V292" s="3"/>
      <c r="W292" s="3"/>
      <c r="X292" s="3"/>
      <c r="Y292" s="3"/>
      <c r="Z292" s="3"/>
      <c r="AA292" s="3"/>
      <c r="AB292" s="3"/>
      <c r="AC292" s="3"/>
      <c r="AD292" s="3"/>
      <c r="AE292" s="3"/>
      <c r="AF292" s="3"/>
      <c r="AG292" s="3"/>
      <c r="AH292" s="3"/>
      <c r="AI292" s="3"/>
      <c r="AJ292" s="3"/>
    </row>
    <row r="293" spans="1:36">
      <c r="A293" s="61"/>
      <c r="B293" s="62" t="s">
        <v>484</v>
      </c>
      <c r="C293" s="63" t="s">
        <v>23</v>
      </c>
      <c r="D293" s="114" t="s">
        <v>991</v>
      </c>
      <c r="E293" s="114" t="s">
        <v>480</v>
      </c>
      <c r="F293" s="65" t="s">
        <v>2993</v>
      </c>
      <c r="G293" s="66">
        <v>10</v>
      </c>
      <c r="H293" s="67" t="s">
        <v>59</v>
      </c>
      <c r="I293" s="67">
        <v>40</v>
      </c>
      <c r="J293" s="230">
        <v>10</v>
      </c>
      <c r="K293" s="69">
        <v>3.5999999999999996</v>
      </c>
      <c r="L293" s="70">
        <v>80915</v>
      </c>
      <c r="M293" s="71">
        <v>8719274542032</v>
      </c>
      <c r="N293" s="240"/>
      <c r="O293" s="73">
        <f>N293*Таблица233334[[#This Row],[Цена за упаковку, €]]</f>
        <v>0</v>
      </c>
      <c r="P293" s="74" t="str">
        <f t="shared" si="4"/>
        <v>-</v>
      </c>
      <c r="Q293" s="75" t="str">
        <f>IF(N293/I293=0,"",IF(MOD(Таблица233334[[#This Row],[Заказ (упаковок)
↓]],Таблица233334[[#This Row],[Кратность заказа, упаковок]])&gt;0,"Ошибка!",""))</f>
        <v/>
      </c>
      <c r="R293" s="40"/>
      <c r="S293" s="3"/>
      <c r="T293" s="3"/>
      <c r="U293" s="3"/>
      <c r="V293" s="3"/>
      <c r="W293" s="3"/>
      <c r="X293" s="3"/>
      <c r="Y293" s="3"/>
      <c r="Z293" s="3"/>
      <c r="AA293" s="3"/>
      <c r="AB293" s="3"/>
      <c r="AC293" s="3"/>
      <c r="AD293" s="3"/>
      <c r="AE293" s="3"/>
      <c r="AF293" s="3"/>
      <c r="AG293" s="3"/>
      <c r="AH293" s="3"/>
      <c r="AI293" s="3"/>
      <c r="AJ293" s="3"/>
    </row>
    <row r="294" spans="1:36">
      <c r="A294" s="61"/>
      <c r="B294" s="62" t="s">
        <v>530</v>
      </c>
      <c r="C294" s="63" t="s">
        <v>23</v>
      </c>
      <c r="D294" s="114" t="s">
        <v>1000</v>
      </c>
      <c r="E294" s="114" t="s">
        <v>524</v>
      </c>
      <c r="F294" s="65" t="s">
        <v>531</v>
      </c>
      <c r="G294" s="66">
        <v>10</v>
      </c>
      <c r="H294" s="67" t="s">
        <v>313</v>
      </c>
      <c r="I294" s="67">
        <v>40</v>
      </c>
      <c r="J294" s="230">
        <v>10</v>
      </c>
      <c r="K294" s="69">
        <v>5.35</v>
      </c>
      <c r="L294" s="70">
        <v>80465</v>
      </c>
      <c r="M294" s="71">
        <v>8719274541455</v>
      </c>
      <c r="N294" s="240"/>
      <c r="O294" s="73">
        <f>N294*Таблица233334[[#This Row],[Цена за упаковку, €]]</f>
        <v>0</v>
      </c>
      <c r="P294" s="74" t="str">
        <f t="shared" si="4"/>
        <v>-</v>
      </c>
      <c r="Q294" s="75" t="str">
        <f>IF(N294/I294=0,"",IF(MOD(Таблица233334[[#This Row],[Заказ (упаковок)
↓]],Таблица233334[[#This Row],[Кратность заказа, упаковок]])&gt;0,"Ошибка!",""))</f>
        <v/>
      </c>
      <c r="R294" s="40"/>
      <c r="S294" s="3"/>
      <c r="T294" s="3"/>
      <c r="U294" s="3"/>
      <c r="V294" s="3"/>
      <c r="W294" s="3"/>
      <c r="X294" s="3"/>
      <c r="Y294" s="3"/>
      <c r="Z294" s="3"/>
      <c r="AA294" s="3"/>
      <c r="AB294" s="3"/>
      <c r="AC294" s="3"/>
      <c r="AD294" s="3"/>
      <c r="AE294" s="3"/>
      <c r="AF294" s="3"/>
      <c r="AG294" s="3"/>
      <c r="AH294" s="3"/>
      <c r="AI294" s="3"/>
      <c r="AJ294" s="3"/>
    </row>
    <row r="295" spans="1:36">
      <c r="A295" s="61"/>
      <c r="B295" s="62" t="s">
        <v>773</v>
      </c>
      <c r="C295" s="63" t="s">
        <v>23</v>
      </c>
      <c r="D295" s="114" t="s">
        <v>1030</v>
      </c>
      <c r="E295" s="114" t="s">
        <v>768</v>
      </c>
      <c r="F295" s="65" t="s">
        <v>2525</v>
      </c>
      <c r="G295" s="66">
        <v>10</v>
      </c>
      <c r="H295" s="67" t="s">
        <v>313</v>
      </c>
      <c r="I295" s="67">
        <v>40</v>
      </c>
      <c r="J295" s="230">
        <v>10</v>
      </c>
      <c r="K295" s="69">
        <v>5.62</v>
      </c>
      <c r="L295" s="70">
        <v>80107</v>
      </c>
      <c r="M295" s="71">
        <v>8718036506008</v>
      </c>
      <c r="N295" s="240"/>
      <c r="O295" s="73">
        <f>N295*Таблица233334[[#This Row],[Цена за упаковку, €]]</f>
        <v>0</v>
      </c>
      <c r="P295" s="74" t="str">
        <f t="shared" si="4"/>
        <v>-</v>
      </c>
      <c r="Q295" s="75" t="str">
        <f>IF(N295/I295=0,"",IF(MOD(Таблица233334[[#This Row],[Заказ (упаковок)
↓]],Таблица233334[[#This Row],[Кратность заказа, упаковок]])&gt;0,"Ошибка!",""))</f>
        <v/>
      </c>
      <c r="R295" s="40"/>
      <c r="S295" s="3"/>
      <c r="T295" s="3"/>
      <c r="U295" s="3"/>
      <c r="V295" s="3"/>
      <c r="W295" s="3"/>
      <c r="X295" s="3"/>
      <c r="Y295" s="3"/>
      <c r="Z295" s="3"/>
      <c r="AA295" s="3"/>
      <c r="AB295" s="3"/>
      <c r="AC295" s="3"/>
      <c r="AD295" s="3"/>
      <c r="AE295" s="3"/>
      <c r="AF295" s="3"/>
      <c r="AG295" s="3"/>
      <c r="AH295" s="3"/>
      <c r="AI295" s="3"/>
      <c r="AJ295" s="3"/>
    </row>
    <row r="296" spans="1:36">
      <c r="A296" s="61"/>
      <c r="B296" s="62" t="s">
        <v>630</v>
      </c>
      <c r="C296" s="63" t="s">
        <v>23</v>
      </c>
      <c r="D296" s="114" t="s">
        <v>1012</v>
      </c>
      <c r="E296" s="114" t="s">
        <v>626</v>
      </c>
      <c r="F296" s="65" t="s">
        <v>2318</v>
      </c>
      <c r="G296" s="66">
        <v>7</v>
      </c>
      <c r="H296" s="67" t="s">
        <v>313</v>
      </c>
      <c r="I296" s="67">
        <v>40</v>
      </c>
      <c r="J296" s="230">
        <v>10</v>
      </c>
      <c r="K296" s="69">
        <v>5.7799999999999994</v>
      </c>
      <c r="L296" s="70">
        <v>80675</v>
      </c>
      <c r="M296" s="71">
        <v>8719075299746</v>
      </c>
      <c r="N296" s="240"/>
      <c r="O296" s="73">
        <f>N296*Таблица233334[[#This Row],[Цена за упаковку, €]]</f>
        <v>0</v>
      </c>
      <c r="P296" s="74" t="str">
        <f t="shared" si="4"/>
        <v>-</v>
      </c>
      <c r="Q296" s="75" t="str">
        <f>IF(N296/I296=0,"",IF(MOD(Таблица233334[[#This Row],[Заказ (упаковок)
↓]],Таблица233334[[#This Row],[Кратность заказа, упаковок]])&gt;0,"Ошибка!",""))</f>
        <v/>
      </c>
      <c r="R296" s="40"/>
      <c r="S296" s="3"/>
      <c r="T296" s="3"/>
      <c r="U296" s="3"/>
      <c r="V296" s="3"/>
      <c r="W296" s="3"/>
      <c r="X296" s="3"/>
      <c r="Y296" s="3"/>
      <c r="Z296" s="3"/>
      <c r="AA296" s="3"/>
      <c r="AB296" s="3"/>
      <c r="AC296" s="3"/>
      <c r="AD296" s="3"/>
      <c r="AE296" s="3"/>
      <c r="AF296" s="3"/>
      <c r="AG296" s="3"/>
      <c r="AH296" s="3"/>
      <c r="AI296" s="3"/>
      <c r="AJ296" s="3"/>
    </row>
    <row r="297" spans="1:36">
      <c r="A297" s="61"/>
      <c r="B297" s="62" t="s">
        <v>707</v>
      </c>
      <c r="C297" s="63" t="s">
        <v>23</v>
      </c>
      <c r="D297" s="114" t="s">
        <v>1024</v>
      </c>
      <c r="E297" s="114" t="s">
        <v>705</v>
      </c>
      <c r="F297" s="65" t="s">
        <v>708</v>
      </c>
      <c r="G297" s="66">
        <v>7</v>
      </c>
      <c r="H297" s="67" t="s">
        <v>313</v>
      </c>
      <c r="I297" s="67">
        <v>40</v>
      </c>
      <c r="J297" s="230">
        <v>10</v>
      </c>
      <c r="K297" s="69">
        <v>5.3999999999999995</v>
      </c>
      <c r="L297" s="70">
        <v>80385</v>
      </c>
      <c r="M297" s="71">
        <v>8719274541301</v>
      </c>
      <c r="N297" s="240"/>
      <c r="O297" s="73">
        <f>N297*Таблица233334[[#This Row],[Цена за упаковку, €]]</f>
        <v>0</v>
      </c>
      <c r="P297" s="74" t="str">
        <f t="shared" si="4"/>
        <v>-</v>
      </c>
      <c r="Q297" s="75" t="str">
        <f>IF(N297/I297=0,"",IF(MOD(Таблица233334[[#This Row],[Заказ (упаковок)
↓]],Таблица233334[[#This Row],[Кратность заказа, упаковок]])&gt;0,"Ошибка!",""))</f>
        <v/>
      </c>
      <c r="R297" s="40"/>
      <c r="S297" s="3"/>
      <c r="T297" s="3"/>
      <c r="U297" s="3"/>
      <c r="V297" s="3"/>
      <c r="W297" s="3"/>
      <c r="X297" s="3"/>
      <c r="Y297" s="3"/>
      <c r="Z297" s="3"/>
      <c r="AA297" s="3"/>
      <c r="AB297" s="3"/>
      <c r="AC297" s="3"/>
      <c r="AD297" s="3"/>
      <c r="AE297" s="3"/>
      <c r="AF297" s="3"/>
      <c r="AG297" s="3"/>
      <c r="AH297" s="3"/>
      <c r="AI297" s="3"/>
      <c r="AJ297" s="3"/>
    </row>
    <row r="298" spans="1:36">
      <c r="A298" s="61"/>
      <c r="B298" s="62" t="s">
        <v>774</v>
      </c>
      <c r="C298" s="63" t="s">
        <v>23</v>
      </c>
      <c r="D298" s="114" t="s">
        <v>1030</v>
      </c>
      <c r="E298" s="114" t="s">
        <v>768</v>
      </c>
      <c r="F298" s="65" t="s">
        <v>775</v>
      </c>
      <c r="G298" s="66">
        <v>10</v>
      </c>
      <c r="H298" s="67" t="s">
        <v>313</v>
      </c>
      <c r="I298" s="67">
        <v>40</v>
      </c>
      <c r="J298" s="230">
        <v>10</v>
      </c>
      <c r="K298" s="69">
        <v>5.62</v>
      </c>
      <c r="L298" s="70">
        <v>80110</v>
      </c>
      <c r="M298" s="71">
        <v>8719274540847</v>
      </c>
      <c r="N298" s="240"/>
      <c r="O298" s="73">
        <f>N298*Таблица233334[[#This Row],[Цена за упаковку, €]]</f>
        <v>0</v>
      </c>
      <c r="P298" s="74" t="str">
        <f t="shared" si="4"/>
        <v>-</v>
      </c>
      <c r="Q298" s="75" t="str">
        <f>IF(N298/I298=0,"",IF(MOD(Таблица233334[[#This Row],[Заказ (упаковок)
↓]],Таблица233334[[#This Row],[Кратность заказа, упаковок]])&gt;0,"Ошибка!",""))</f>
        <v/>
      </c>
      <c r="R298" s="40"/>
      <c r="S298" s="3"/>
      <c r="T298" s="3"/>
      <c r="U298" s="3"/>
      <c r="V298" s="3"/>
      <c r="W298" s="3"/>
      <c r="X298" s="3"/>
      <c r="Y298" s="3"/>
      <c r="Z298" s="3"/>
      <c r="AA298" s="3"/>
      <c r="AB298" s="3"/>
      <c r="AC298" s="3"/>
      <c r="AD298" s="3"/>
      <c r="AE298" s="3"/>
      <c r="AF298" s="3"/>
      <c r="AG298" s="3"/>
      <c r="AH298" s="3"/>
      <c r="AI298" s="3"/>
      <c r="AJ298" s="3"/>
    </row>
    <row r="299" spans="1:36">
      <c r="A299" s="61"/>
      <c r="B299" s="62" t="s">
        <v>2825</v>
      </c>
      <c r="C299" s="63" t="s">
        <v>23</v>
      </c>
      <c r="D299" s="191" t="s">
        <v>2989</v>
      </c>
      <c r="E299" s="191" t="s">
        <v>691</v>
      </c>
      <c r="F299" s="192" t="s">
        <v>2994</v>
      </c>
      <c r="G299" s="237">
        <v>7</v>
      </c>
      <c r="H299" s="67" t="s">
        <v>313</v>
      </c>
      <c r="I299" s="67">
        <v>40</v>
      </c>
      <c r="J299" s="230">
        <v>10</v>
      </c>
      <c r="K299" s="69">
        <v>5.3999999999999995</v>
      </c>
      <c r="L299" s="70">
        <v>80986</v>
      </c>
      <c r="M299" s="71" t="s">
        <v>313</v>
      </c>
      <c r="N299" s="240"/>
      <c r="O299" s="73">
        <f>N299*Таблица233334[[#This Row],[Цена за упаковку, €]]</f>
        <v>0</v>
      </c>
      <c r="P299" s="74" t="str">
        <f t="shared" si="4"/>
        <v>-</v>
      </c>
      <c r="Q299" s="75" t="str">
        <f>IF(N299/I299=0,"",IF(MOD(Таблица233334[[#This Row],[Заказ (упаковок)
↓]],Таблица233334[[#This Row],[Кратность заказа, упаковок]])&gt;0,"Ошибка!",""))</f>
        <v/>
      </c>
      <c r="R299" s="40"/>
      <c r="S299" s="3"/>
      <c r="T299" s="3"/>
      <c r="U299" s="3"/>
      <c r="V299" s="3"/>
      <c r="W299" s="3"/>
      <c r="X299" s="3"/>
      <c r="Y299" s="3"/>
      <c r="Z299" s="3"/>
      <c r="AA299" s="3"/>
      <c r="AB299" s="3"/>
      <c r="AC299" s="3"/>
      <c r="AD299" s="3"/>
      <c r="AE299" s="3"/>
      <c r="AF299" s="3"/>
      <c r="AG299" s="3"/>
      <c r="AH299" s="3"/>
      <c r="AI299" s="3"/>
      <c r="AJ299" s="3"/>
    </row>
    <row r="300" spans="1:36">
      <c r="A300" s="61"/>
      <c r="B300" s="62" t="s">
        <v>631</v>
      </c>
      <c r="C300" s="63" t="s">
        <v>23</v>
      </c>
      <c r="D300" s="114" t="s">
        <v>1012</v>
      </c>
      <c r="E300" s="114" t="s">
        <v>626</v>
      </c>
      <c r="F300" s="65" t="s">
        <v>2322</v>
      </c>
      <c r="G300" s="66">
        <v>7</v>
      </c>
      <c r="H300" s="67" t="s">
        <v>313</v>
      </c>
      <c r="I300" s="67">
        <v>40</v>
      </c>
      <c r="J300" s="230">
        <v>10</v>
      </c>
      <c r="K300" s="69">
        <v>5.97</v>
      </c>
      <c r="L300" s="70">
        <v>80680</v>
      </c>
      <c r="M300" s="71">
        <v>8719075299890</v>
      </c>
      <c r="N300" s="240"/>
      <c r="O300" s="73">
        <f>N300*Таблица233334[[#This Row],[Цена за упаковку, €]]</f>
        <v>0</v>
      </c>
      <c r="P300" s="74" t="str">
        <f t="shared" si="4"/>
        <v>-</v>
      </c>
      <c r="Q300" s="75" t="str">
        <f>IF(N300/I300=0,"",IF(MOD(Таблица233334[[#This Row],[Заказ (упаковок)
↓]],Таблица233334[[#This Row],[Кратность заказа, упаковок]])&gt;0,"Ошибка!",""))</f>
        <v/>
      </c>
      <c r="R300" s="40"/>
      <c r="S300" s="3"/>
      <c r="T300" s="3"/>
      <c r="U300" s="3"/>
      <c r="V300" s="3"/>
      <c r="W300" s="3"/>
      <c r="X300" s="3"/>
      <c r="Y300" s="3"/>
      <c r="Z300" s="3"/>
      <c r="AA300" s="3"/>
      <c r="AB300" s="3"/>
      <c r="AC300" s="3"/>
      <c r="AD300" s="3"/>
      <c r="AE300" s="3"/>
      <c r="AF300" s="3"/>
      <c r="AG300" s="3"/>
      <c r="AH300" s="3"/>
      <c r="AI300" s="3"/>
      <c r="AJ300" s="3"/>
    </row>
    <row r="301" spans="1:36">
      <c r="A301" s="61"/>
      <c r="B301" s="62" t="s">
        <v>729</v>
      </c>
      <c r="C301" s="63" t="s">
        <v>23</v>
      </c>
      <c r="D301" s="114" t="s">
        <v>2995</v>
      </c>
      <c r="E301" s="114" t="s">
        <v>727</v>
      </c>
      <c r="F301" s="65" t="s">
        <v>730</v>
      </c>
      <c r="G301" s="66">
        <v>7</v>
      </c>
      <c r="H301" s="67" t="s">
        <v>313</v>
      </c>
      <c r="I301" s="67">
        <v>40</v>
      </c>
      <c r="J301" s="230">
        <v>10</v>
      </c>
      <c r="K301" s="69">
        <v>5.0299999999999994</v>
      </c>
      <c r="L301" s="70">
        <v>80515</v>
      </c>
      <c r="M301" s="71">
        <v>8719274541585</v>
      </c>
      <c r="N301" s="240"/>
      <c r="O301" s="73">
        <f>N301*Таблица233334[[#This Row],[Цена за упаковку, €]]</f>
        <v>0</v>
      </c>
      <c r="P301" s="74" t="str">
        <f t="shared" si="4"/>
        <v>-</v>
      </c>
      <c r="Q301" s="75" t="str">
        <f>IF(N301/I301=0,"",IF(MOD(Таблица233334[[#This Row],[Заказ (упаковок)
↓]],Таблица233334[[#This Row],[Кратность заказа, упаковок]])&gt;0,"Ошибка!",""))</f>
        <v/>
      </c>
      <c r="R301" s="40"/>
      <c r="S301" s="3"/>
      <c r="T301" s="3"/>
      <c r="U301" s="3"/>
      <c r="V301" s="3"/>
      <c r="W301" s="3"/>
      <c r="X301" s="3"/>
      <c r="Y301" s="3"/>
      <c r="Z301" s="3"/>
      <c r="AA301" s="3"/>
      <c r="AB301" s="3"/>
      <c r="AC301" s="3"/>
      <c r="AD301" s="3"/>
      <c r="AE301" s="3"/>
      <c r="AF301" s="3"/>
      <c r="AG301" s="3"/>
      <c r="AH301" s="3"/>
      <c r="AI301" s="3"/>
      <c r="AJ301" s="3"/>
    </row>
    <row r="302" spans="1:36">
      <c r="A302" s="61"/>
      <c r="B302" s="62" t="s">
        <v>2826</v>
      </c>
      <c r="C302" s="63" t="s">
        <v>23</v>
      </c>
      <c r="D302" s="191" t="s">
        <v>1012</v>
      </c>
      <c r="E302" s="191" t="s">
        <v>626</v>
      </c>
      <c r="F302" s="192" t="s">
        <v>2996</v>
      </c>
      <c r="G302" s="237">
        <v>7</v>
      </c>
      <c r="H302" s="67" t="s">
        <v>313</v>
      </c>
      <c r="I302" s="67">
        <v>40</v>
      </c>
      <c r="J302" s="230">
        <v>10</v>
      </c>
      <c r="K302" s="69">
        <v>8.0399999999999991</v>
      </c>
      <c r="L302" s="70">
        <v>80681</v>
      </c>
      <c r="M302" s="71" t="s">
        <v>313</v>
      </c>
      <c r="N302" s="240"/>
      <c r="O302" s="73">
        <f>N302*Таблица233334[[#This Row],[Цена за упаковку, €]]</f>
        <v>0</v>
      </c>
      <c r="P302" s="74" t="str">
        <f t="shared" si="4"/>
        <v>-</v>
      </c>
      <c r="Q302" s="75" t="str">
        <f>IF(N302/I302=0,"",IF(MOD(Таблица233334[[#This Row],[Заказ (упаковок)
↓]],Таблица233334[[#This Row],[Кратность заказа, упаковок]])&gt;0,"Ошибка!",""))</f>
        <v/>
      </c>
      <c r="R302" s="40"/>
      <c r="S302" s="3"/>
      <c r="T302" s="3"/>
      <c r="U302" s="3"/>
      <c r="V302" s="3"/>
      <c r="W302" s="3"/>
      <c r="X302" s="3"/>
      <c r="Y302" s="3"/>
      <c r="Z302" s="3"/>
      <c r="AA302" s="3"/>
      <c r="AB302" s="3"/>
      <c r="AC302" s="3"/>
      <c r="AD302" s="3"/>
      <c r="AE302" s="3"/>
      <c r="AF302" s="3"/>
      <c r="AG302" s="3"/>
      <c r="AH302" s="3"/>
      <c r="AI302" s="3"/>
      <c r="AJ302" s="3"/>
    </row>
    <row r="303" spans="1:36">
      <c r="A303" s="61"/>
      <c r="B303" s="62" t="s">
        <v>615</v>
      </c>
      <c r="C303" s="63" t="s">
        <v>23</v>
      </c>
      <c r="D303" s="114" t="s">
        <v>2991</v>
      </c>
      <c r="E303" s="114" t="s">
        <v>614</v>
      </c>
      <c r="F303" s="65" t="s">
        <v>2080</v>
      </c>
      <c r="G303" s="66">
        <v>7</v>
      </c>
      <c r="H303" s="67" t="s">
        <v>313</v>
      </c>
      <c r="I303" s="67">
        <v>40</v>
      </c>
      <c r="J303" s="230">
        <v>10</v>
      </c>
      <c r="K303" s="69">
        <v>5.22</v>
      </c>
      <c r="L303" s="70">
        <v>80655</v>
      </c>
      <c r="M303" s="71">
        <v>8720604878509</v>
      </c>
      <c r="N303" s="240"/>
      <c r="O303" s="73">
        <f>N303*Таблица233334[[#This Row],[Цена за упаковку, €]]</f>
        <v>0</v>
      </c>
      <c r="P303" s="74" t="str">
        <f t="shared" si="4"/>
        <v>-</v>
      </c>
      <c r="Q303" s="75" t="str">
        <f>IF(N303/I303=0,"",IF(MOD(Таблица233334[[#This Row],[Заказ (упаковок)
↓]],Таблица233334[[#This Row],[Кратность заказа, упаковок]])&gt;0,"Ошибка!",""))</f>
        <v/>
      </c>
      <c r="R303" s="40"/>
      <c r="S303" s="3"/>
      <c r="T303" s="3"/>
      <c r="U303" s="3"/>
      <c r="V303" s="3"/>
      <c r="W303" s="3"/>
      <c r="X303" s="3"/>
      <c r="Y303" s="3"/>
      <c r="Z303" s="3"/>
      <c r="AA303" s="3"/>
      <c r="AB303" s="3"/>
      <c r="AC303" s="3"/>
      <c r="AD303" s="3"/>
      <c r="AE303" s="3"/>
      <c r="AF303" s="3"/>
      <c r="AG303" s="3"/>
      <c r="AH303" s="3"/>
      <c r="AI303" s="3"/>
      <c r="AJ303" s="3"/>
    </row>
    <row r="304" spans="1:36">
      <c r="A304" s="61"/>
      <c r="B304" s="62" t="s">
        <v>572</v>
      </c>
      <c r="C304" s="63" t="s">
        <v>23</v>
      </c>
      <c r="D304" s="114" t="s">
        <v>1005</v>
      </c>
      <c r="E304" s="114" t="s">
        <v>569</v>
      </c>
      <c r="F304" s="65" t="s">
        <v>573</v>
      </c>
      <c r="G304" s="66">
        <v>7</v>
      </c>
      <c r="H304" s="67" t="s">
        <v>313</v>
      </c>
      <c r="I304" s="67">
        <v>40</v>
      </c>
      <c r="J304" s="230">
        <v>10</v>
      </c>
      <c r="K304" s="69">
        <v>4.46</v>
      </c>
      <c r="L304" s="70">
        <v>80050</v>
      </c>
      <c r="M304" s="71">
        <v>8719274540755</v>
      </c>
      <c r="N304" s="240"/>
      <c r="O304" s="73">
        <f>N304*Таблица233334[[#This Row],[Цена за упаковку, €]]</f>
        <v>0</v>
      </c>
      <c r="P304" s="74" t="str">
        <f t="shared" si="4"/>
        <v>-</v>
      </c>
      <c r="Q304" s="75" t="str">
        <f>IF(N304/I304=0,"",IF(MOD(Таблица233334[[#This Row],[Заказ (упаковок)
↓]],Таблица233334[[#This Row],[Кратность заказа, упаковок]])&gt;0,"Ошибка!",""))</f>
        <v/>
      </c>
      <c r="R304" s="40"/>
      <c r="S304" s="3"/>
      <c r="T304" s="3"/>
      <c r="U304" s="3"/>
      <c r="V304" s="3"/>
      <c r="W304" s="3"/>
      <c r="X304" s="3"/>
      <c r="Y304" s="3"/>
      <c r="Z304" s="3"/>
      <c r="AA304" s="3"/>
      <c r="AB304" s="3"/>
      <c r="AC304" s="3"/>
      <c r="AD304" s="3"/>
      <c r="AE304" s="3"/>
      <c r="AF304" s="3"/>
      <c r="AG304" s="3"/>
      <c r="AH304" s="3"/>
      <c r="AI304" s="3"/>
      <c r="AJ304" s="3"/>
    </row>
    <row r="305" spans="1:36">
      <c r="A305" s="61"/>
      <c r="B305" s="62" t="s">
        <v>776</v>
      </c>
      <c r="C305" s="63" t="s">
        <v>23</v>
      </c>
      <c r="D305" s="114" t="s">
        <v>1030</v>
      </c>
      <c r="E305" s="114" t="s">
        <v>768</v>
      </c>
      <c r="F305" s="65" t="s">
        <v>777</v>
      </c>
      <c r="G305" s="66">
        <v>10</v>
      </c>
      <c r="H305" s="67" t="s">
        <v>313</v>
      </c>
      <c r="I305" s="67">
        <v>40</v>
      </c>
      <c r="J305" s="230">
        <v>10</v>
      </c>
      <c r="K305" s="69">
        <v>5.75</v>
      </c>
      <c r="L305" s="70">
        <v>80115</v>
      </c>
      <c r="M305" s="71">
        <v>8720143936722</v>
      </c>
      <c r="N305" s="240"/>
      <c r="O305" s="73">
        <f>N305*Таблица233334[[#This Row],[Цена за упаковку, €]]</f>
        <v>0</v>
      </c>
      <c r="P305" s="74" t="str">
        <f t="shared" si="4"/>
        <v>-</v>
      </c>
      <c r="Q305" s="75" t="str">
        <f>IF(N305/I305=0,"",IF(MOD(Таблица233334[[#This Row],[Заказ (упаковок)
↓]],Таблица233334[[#This Row],[Кратность заказа, упаковок]])&gt;0,"Ошибка!",""))</f>
        <v/>
      </c>
      <c r="R305" s="40"/>
      <c r="S305" s="3"/>
      <c r="T305" s="3"/>
      <c r="U305" s="3"/>
      <c r="V305" s="3"/>
      <c r="W305" s="3"/>
      <c r="X305" s="3"/>
      <c r="Y305" s="3"/>
      <c r="Z305" s="3"/>
      <c r="AA305" s="3"/>
      <c r="AB305" s="3"/>
      <c r="AC305" s="3"/>
      <c r="AD305" s="3"/>
      <c r="AE305" s="3"/>
      <c r="AF305" s="3"/>
      <c r="AG305" s="3"/>
      <c r="AH305" s="3"/>
      <c r="AI305" s="3"/>
      <c r="AJ305" s="3"/>
    </row>
    <row r="306" spans="1:36">
      <c r="A306" s="61"/>
      <c r="B306" s="62" t="s">
        <v>455</v>
      </c>
      <c r="C306" s="63" t="s">
        <v>23</v>
      </c>
      <c r="D306" s="114" t="s">
        <v>987</v>
      </c>
      <c r="E306" s="114" t="s">
        <v>454</v>
      </c>
      <c r="F306" s="65" t="s">
        <v>456</v>
      </c>
      <c r="G306" s="66">
        <v>7</v>
      </c>
      <c r="H306" s="67" t="s">
        <v>313</v>
      </c>
      <c r="I306" s="67">
        <v>40</v>
      </c>
      <c r="J306" s="230">
        <v>10</v>
      </c>
      <c r="K306" s="69">
        <v>5.0299999999999994</v>
      </c>
      <c r="L306" s="70">
        <v>80565</v>
      </c>
      <c r="M306" s="71">
        <v>8719274541646</v>
      </c>
      <c r="N306" s="240"/>
      <c r="O306" s="73">
        <f>N306*Таблица233334[[#This Row],[Цена за упаковку, €]]</f>
        <v>0</v>
      </c>
      <c r="P306" s="74" t="str">
        <f t="shared" si="4"/>
        <v>-</v>
      </c>
      <c r="Q306" s="75" t="str">
        <f>IF(N306/I306=0,"",IF(MOD(Таблица233334[[#This Row],[Заказ (упаковок)
↓]],Таблица233334[[#This Row],[Кратность заказа, упаковок]])&gt;0,"Ошибка!",""))</f>
        <v/>
      </c>
      <c r="R306" s="40"/>
      <c r="S306" s="3"/>
      <c r="T306" s="3"/>
      <c r="U306" s="3"/>
      <c r="V306" s="3"/>
      <c r="W306" s="3"/>
      <c r="X306" s="3"/>
      <c r="Y306" s="3"/>
      <c r="Z306" s="3"/>
      <c r="AA306" s="3"/>
      <c r="AB306" s="3"/>
      <c r="AC306" s="3"/>
      <c r="AD306" s="3"/>
      <c r="AE306" s="3"/>
      <c r="AF306" s="3"/>
      <c r="AG306" s="3"/>
      <c r="AH306" s="3"/>
      <c r="AI306" s="3"/>
      <c r="AJ306" s="3"/>
    </row>
    <row r="307" spans="1:36">
      <c r="A307" s="61"/>
      <c r="B307" s="62" t="s">
        <v>842</v>
      </c>
      <c r="C307" s="63" t="s">
        <v>23</v>
      </c>
      <c r="D307" s="114" t="s">
        <v>2631</v>
      </c>
      <c r="E307" s="114" t="s">
        <v>2986</v>
      </c>
      <c r="F307" s="65" t="s">
        <v>2633</v>
      </c>
      <c r="G307" s="66">
        <v>10</v>
      </c>
      <c r="H307" s="67" t="s">
        <v>313</v>
      </c>
      <c r="I307" s="67">
        <v>40</v>
      </c>
      <c r="J307" s="230">
        <v>10</v>
      </c>
      <c r="K307" s="69">
        <v>5.35</v>
      </c>
      <c r="L307" s="70">
        <v>80300</v>
      </c>
      <c r="M307" s="71">
        <v>8719274541165</v>
      </c>
      <c r="N307" s="240"/>
      <c r="O307" s="73">
        <f>N307*Таблица233334[[#This Row],[Цена за упаковку, €]]</f>
        <v>0</v>
      </c>
      <c r="P307" s="74" t="str">
        <f t="shared" si="4"/>
        <v>-</v>
      </c>
      <c r="Q307" s="75" t="str">
        <f>IF(N307/I307=0,"",IF(MOD(Таблица233334[[#This Row],[Заказ (упаковок)
↓]],Таблица233334[[#This Row],[Кратность заказа, упаковок]])&gt;0,"Ошибка!",""))</f>
        <v/>
      </c>
      <c r="R307" s="40"/>
      <c r="S307" s="3"/>
      <c r="T307" s="3"/>
      <c r="U307" s="3"/>
      <c r="V307" s="3"/>
      <c r="W307" s="3"/>
      <c r="X307" s="3"/>
      <c r="Y307" s="3"/>
      <c r="Z307" s="3"/>
      <c r="AA307" s="3"/>
      <c r="AB307" s="3"/>
      <c r="AC307" s="3"/>
      <c r="AD307" s="3"/>
      <c r="AE307" s="3"/>
      <c r="AF307" s="3"/>
      <c r="AG307" s="3"/>
      <c r="AH307" s="3"/>
      <c r="AI307" s="3"/>
      <c r="AJ307" s="3"/>
    </row>
    <row r="308" spans="1:36">
      <c r="A308" s="61"/>
      <c r="B308" s="62" t="s">
        <v>692</v>
      </c>
      <c r="C308" s="63" t="s">
        <v>23</v>
      </c>
      <c r="D308" s="114" t="s">
        <v>2989</v>
      </c>
      <c r="E308" s="114" t="s">
        <v>691</v>
      </c>
      <c r="F308" s="65" t="s">
        <v>1149</v>
      </c>
      <c r="G308" s="66">
        <v>7</v>
      </c>
      <c r="H308" s="67" t="s">
        <v>313</v>
      </c>
      <c r="I308" s="67">
        <v>40</v>
      </c>
      <c r="J308" s="230">
        <v>10</v>
      </c>
      <c r="K308" s="69">
        <v>5.22</v>
      </c>
      <c r="L308" s="70">
        <v>80990</v>
      </c>
      <c r="M308" s="71">
        <v>8719274542193</v>
      </c>
      <c r="N308" s="240"/>
      <c r="O308" s="73">
        <f>N308*Таблица233334[[#This Row],[Цена за упаковку, €]]</f>
        <v>0</v>
      </c>
      <c r="P308" s="74" t="str">
        <f t="shared" si="4"/>
        <v>-</v>
      </c>
      <c r="Q308" s="75" t="str">
        <f>IF(N308/I308=0,"",IF(MOD(Таблица233334[[#This Row],[Заказ (упаковок)
↓]],Таблица233334[[#This Row],[Кратность заказа, упаковок]])&gt;0,"Ошибка!",""))</f>
        <v/>
      </c>
      <c r="R308" s="40"/>
      <c r="S308" s="3"/>
      <c r="T308" s="3"/>
      <c r="U308" s="3"/>
      <c r="V308" s="3"/>
      <c r="W308" s="3"/>
      <c r="X308" s="3"/>
      <c r="Y308" s="3"/>
      <c r="Z308" s="3"/>
      <c r="AA308" s="3"/>
      <c r="AB308" s="3"/>
      <c r="AC308" s="3"/>
      <c r="AD308" s="3"/>
      <c r="AE308" s="3"/>
      <c r="AF308" s="3"/>
      <c r="AG308" s="3"/>
      <c r="AH308" s="3"/>
      <c r="AI308" s="3"/>
      <c r="AJ308" s="3"/>
    </row>
    <row r="309" spans="1:36">
      <c r="A309" s="61"/>
      <c r="B309" s="62" t="s">
        <v>778</v>
      </c>
      <c r="C309" s="63" t="s">
        <v>23</v>
      </c>
      <c r="D309" s="114" t="s">
        <v>1030</v>
      </c>
      <c r="E309" s="114" t="s">
        <v>768</v>
      </c>
      <c r="F309" s="65" t="s">
        <v>779</v>
      </c>
      <c r="G309" s="66">
        <v>10</v>
      </c>
      <c r="H309" s="67" t="s">
        <v>313</v>
      </c>
      <c r="I309" s="67">
        <v>40</v>
      </c>
      <c r="J309" s="230">
        <v>10</v>
      </c>
      <c r="K309" s="69">
        <v>5.08</v>
      </c>
      <c r="L309" s="70">
        <v>80120</v>
      </c>
      <c r="M309" s="71">
        <v>8719274545286</v>
      </c>
      <c r="N309" s="240"/>
      <c r="O309" s="73">
        <f>N309*Таблица233334[[#This Row],[Цена за упаковку, €]]</f>
        <v>0</v>
      </c>
      <c r="P309" s="74" t="str">
        <f t="shared" si="4"/>
        <v>-</v>
      </c>
      <c r="Q309" s="75" t="str">
        <f>IF(N309/I309=0,"",IF(MOD(Таблица233334[[#This Row],[Заказ (упаковок)
↓]],Таблица233334[[#This Row],[Кратность заказа, упаковок]])&gt;0,"Ошибка!",""))</f>
        <v/>
      </c>
      <c r="R309" s="40"/>
      <c r="S309" s="3"/>
      <c r="T309" s="3"/>
      <c r="U309" s="3"/>
      <c r="V309" s="3"/>
      <c r="W309" s="3"/>
      <c r="X309" s="3"/>
      <c r="Y309" s="3"/>
      <c r="Z309" s="3"/>
      <c r="AA309" s="3"/>
      <c r="AB309" s="3"/>
      <c r="AC309" s="3"/>
      <c r="AD309" s="3"/>
      <c r="AE309" s="3"/>
      <c r="AF309" s="3"/>
      <c r="AG309" s="3"/>
      <c r="AH309" s="3"/>
      <c r="AI309" s="3"/>
      <c r="AJ309" s="3"/>
    </row>
    <row r="310" spans="1:36">
      <c r="A310" s="61"/>
      <c r="B310" s="62" t="s">
        <v>2827</v>
      </c>
      <c r="C310" s="63" t="s">
        <v>23</v>
      </c>
      <c r="D310" s="114" t="s">
        <v>1030</v>
      </c>
      <c r="E310" s="114" t="s">
        <v>768</v>
      </c>
      <c r="F310" s="65" t="s">
        <v>780</v>
      </c>
      <c r="G310" s="66">
        <v>10</v>
      </c>
      <c r="H310" s="67" t="s">
        <v>313</v>
      </c>
      <c r="I310" s="67">
        <v>40</v>
      </c>
      <c r="J310" s="230">
        <v>10</v>
      </c>
      <c r="K310" s="69">
        <v>5.62</v>
      </c>
      <c r="L310" s="70">
        <v>80125</v>
      </c>
      <c r="M310" s="71">
        <v>8719274541103</v>
      </c>
      <c r="N310" s="240"/>
      <c r="O310" s="73">
        <f>N310*Таблица233334[[#This Row],[Цена за упаковку, €]]</f>
        <v>0</v>
      </c>
      <c r="P310" s="74" t="str">
        <f t="shared" si="4"/>
        <v>-</v>
      </c>
      <c r="Q310" s="75" t="str">
        <f>IF(N310/I310=0,"",IF(MOD(Таблица233334[[#This Row],[Заказ (упаковок)
↓]],Таблица233334[[#This Row],[Кратность заказа, упаковок]])&gt;0,"Ошибка!",""))</f>
        <v/>
      </c>
      <c r="R310" s="40"/>
      <c r="S310" s="3"/>
      <c r="T310" s="3"/>
      <c r="U310" s="3"/>
      <c r="V310" s="3"/>
      <c r="W310" s="3"/>
      <c r="X310" s="3"/>
      <c r="Y310" s="3"/>
      <c r="Z310" s="3"/>
      <c r="AA310" s="3"/>
      <c r="AB310" s="3"/>
      <c r="AC310" s="3"/>
      <c r="AD310" s="3"/>
      <c r="AE310" s="3"/>
      <c r="AF310" s="3"/>
      <c r="AG310" s="3"/>
      <c r="AH310" s="3"/>
      <c r="AI310" s="3"/>
      <c r="AJ310" s="3"/>
    </row>
    <row r="311" spans="1:36">
      <c r="A311" s="61"/>
      <c r="B311" s="62" t="s">
        <v>781</v>
      </c>
      <c r="C311" s="63" t="s">
        <v>23</v>
      </c>
      <c r="D311" s="114" t="s">
        <v>1030</v>
      </c>
      <c r="E311" s="114" t="s">
        <v>768</v>
      </c>
      <c r="F311" s="65" t="s">
        <v>782</v>
      </c>
      <c r="G311" s="66">
        <v>10</v>
      </c>
      <c r="H311" s="67" t="s">
        <v>313</v>
      </c>
      <c r="I311" s="67">
        <v>40</v>
      </c>
      <c r="J311" s="230">
        <v>10</v>
      </c>
      <c r="K311" s="69">
        <v>5.35</v>
      </c>
      <c r="L311" s="70">
        <v>80130</v>
      </c>
      <c r="M311" s="71">
        <v>8719274540854</v>
      </c>
      <c r="N311" s="240"/>
      <c r="O311" s="73">
        <f>N311*Таблица233334[[#This Row],[Цена за упаковку, €]]</f>
        <v>0</v>
      </c>
      <c r="P311" s="74" t="str">
        <f t="shared" si="4"/>
        <v>-</v>
      </c>
      <c r="Q311" s="75" t="str">
        <f>IF(N311/I311=0,"",IF(MOD(Таблица233334[[#This Row],[Заказ (упаковок)
↓]],Таблица233334[[#This Row],[Кратность заказа, упаковок]])&gt;0,"Ошибка!",""))</f>
        <v/>
      </c>
      <c r="R311" s="40"/>
      <c r="S311" s="3"/>
      <c r="T311" s="3"/>
      <c r="U311" s="3"/>
      <c r="V311" s="3"/>
      <c r="W311" s="3"/>
      <c r="X311" s="3"/>
      <c r="Y311" s="3"/>
      <c r="Z311" s="3"/>
      <c r="AA311" s="3"/>
      <c r="AB311" s="3"/>
      <c r="AC311" s="3"/>
      <c r="AD311" s="3"/>
      <c r="AE311" s="3"/>
      <c r="AF311" s="3"/>
      <c r="AG311" s="3"/>
      <c r="AH311" s="3"/>
      <c r="AI311" s="3"/>
      <c r="AJ311" s="3"/>
    </row>
    <row r="312" spans="1:36">
      <c r="A312" s="61"/>
      <c r="B312" s="62" t="s">
        <v>632</v>
      </c>
      <c r="C312" s="63" t="s">
        <v>23</v>
      </c>
      <c r="D312" s="114" t="s">
        <v>1012</v>
      </c>
      <c r="E312" s="114" t="s">
        <v>626</v>
      </c>
      <c r="F312" s="65" t="s">
        <v>633</v>
      </c>
      <c r="G312" s="66">
        <v>7</v>
      </c>
      <c r="H312" s="67" t="s">
        <v>313</v>
      </c>
      <c r="I312" s="67">
        <v>40</v>
      </c>
      <c r="J312" s="230">
        <v>10</v>
      </c>
      <c r="K312" s="69">
        <v>5.7799999999999994</v>
      </c>
      <c r="L312" s="70">
        <v>80687</v>
      </c>
      <c r="M312" s="71">
        <v>8720604873085</v>
      </c>
      <c r="N312" s="240"/>
      <c r="O312" s="73">
        <f>N312*Таблица233334[[#This Row],[Цена за упаковку, €]]</f>
        <v>0</v>
      </c>
      <c r="P312" s="74" t="str">
        <f t="shared" si="4"/>
        <v>-</v>
      </c>
      <c r="Q312" s="75" t="str">
        <f>IF(N312/I312=0,"",IF(MOD(Таблица233334[[#This Row],[Заказ (упаковок)
↓]],Таблица233334[[#This Row],[Кратность заказа, упаковок]])&gt;0,"Ошибка!",""))</f>
        <v/>
      </c>
      <c r="R312" s="40"/>
      <c r="S312" s="3"/>
      <c r="T312" s="3"/>
      <c r="U312" s="3"/>
      <c r="V312" s="3"/>
      <c r="W312" s="3"/>
      <c r="X312" s="3"/>
      <c r="Y312" s="3"/>
      <c r="Z312" s="3"/>
      <c r="AA312" s="3"/>
      <c r="AB312" s="3"/>
      <c r="AC312" s="3"/>
      <c r="AD312" s="3"/>
      <c r="AE312" s="3"/>
      <c r="AF312" s="3"/>
      <c r="AG312" s="3"/>
      <c r="AH312" s="3"/>
      <c r="AI312" s="3"/>
      <c r="AJ312" s="3"/>
    </row>
    <row r="313" spans="1:36">
      <c r="A313" s="61"/>
      <c r="B313" s="62" t="s">
        <v>556</v>
      </c>
      <c r="C313" s="63" t="s">
        <v>23</v>
      </c>
      <c r="D313" s="114" t="s">
        <v>2990</v>
      </c>
      <c r="E313" s="114" t="s">
        <v>555</v>
      </c>
      <c r="F313" s="65" t="s">
        <v>2254</v>
      </c>
      <c r="G313" s="66">
        <v>7</v>
      </c>
      <c r="H313" s="67" t="s">
        <v>313</v>
      </c>
      <c r="I313" s="67">
        <v>40</v>
      </c>
      <c r="J313" s="230">
        <v>10</v>
      </c>
      <c r="K313" s="69">
        <v>5.22</v>
      </c>
      <c r="L313" s="70">
        <v>80345</v>
      </c>
      <c r="M313" s="71">
        <v>8719274541288</v>
      </c>
      <c r="N313" s="240"/>
      <c r="O313" s="73">
        <f>N313*Таблица233334[[#This Row],[Цена за упаковку, €]]</f>
        <v>0</v>
      </c>
      <c r="P313" s="74" t="str">
        <f t="shared" si="4"/>
        <v>-</v>
      </c>
      <c r="Q313" s="75" t="str">
        <f>IF(N313/I313=0,"",IF(MOD(Таблица233334[[#This Row],[Заказ (упаковок)
↓]],Таблица233334[[#This Row],[Кратность заказа, упаковок]])&gt;0,"Ошибка!",""))</f>
        <v/>
      </c>
      <c r="R313" s="40"/>
      <c r="S313" s="3"/>
      <c r="T313" s="3"/>
      <c r="U313" s="3"/>
      <c r="V313" s="3"/>
      <c r="W313" s="3"/>
      <c r="X313" s="3"/>
      <c r="Y313" s="3"/>
      <c r="Z313" s="3"/>
      <c r="AA313" s="3"/>
      <c r="AB313" s="3"/>
      <c r="AC313" s="3"/>
      <c r="AD313" s="3"/>
      <c r="AE313" s="3"/>
      <c r="AF313" s="3"/>
      <c r="AG313" s="3"/>
      <c r="AH313" s="3"/>
      <c r="AI313" s="3"/>
      <c r="AJ313" s="3"/>
    </row>
    <row r="314" spans="1:36">
      <c r="A314" s="61"/>
      <c r="B314" s="62" t="s">
        <v>485</v>
      </c>
      <c r="C314" s="63" t="s">
        <v>23</v>
      </c>
      <c r="D314" s="114" t="s">
        <v>991</v>
      </c>
      <c r="E314" s="114" t="s">
        <v>480</v>
      </c>
      <c r="F314" s="65" t="s">
        <v>2997</v>
      </c>
      <c r="G314" s="66">
        <v>10</v>
      </c>
      <c r="H314" s="67" t="s">
        <v>59</v>
      </c>
      <c r="I314" s="67">
        <v>40</v>
      </c>
      <c r="J314" s="230">
        <v>10</v>
      </c>
      <c r="K314" s="69">
        <v>3.3299999999999996</v>
      </c>
      <c r="L314" s="70">
        <v>80925</v>
      </c>
      <c r="M314" s="71">
        <v>8719274542063</v>
      </c>
      <c r="N314" s="240"/>
      <c r="O314" s="73">
        <f>N314*Таблица233334[[#This Row],[Цена за упаковку, €]]</f>
        <v>0</v>
      </c>
      <c r="P314" s="74" t="str">
        <f t="shared" si="4"/>
        <v>-</v>
      </c>
      <c r="Q314" s="75" t="str">
        <f>IF(N314/I314=0,"",IF(MOD(Таблица233334[[#This Row],[Заказ (упаковок)
↓]],Таблица233334[[#This Row],[Кратность заказа, упаковок]])&gt;0,"Ошибка!",""))</f>
        <v/>
      </c>
      <c r="R314" s="40"/>
      <c r="S314" s="3"/>
      <c r="T314" s="3"/>
      <c r="U314" s="3"/>
      <c r="V314" s="3"/>
      <c r="W314" s="3"/>
      <c r="X314" s="3"/>
      <c r="Y314" s="3"/>
      <c r="Z314" s="3"/>
      <c r="AA314" s="3"/>
      <c r="AB314" s="3"/>
      <c r="AC314" s="3"/>
      <c r="AD314" s="3"/>
      <c r="AE314" s="3"/>
      <c r="AF314" s="3"/>
      <c r="AG314" s="3"/>
      <c r="AH314" s="3"/>
      <c r="AI314" s="3"/>
      <c r="AJ314" s="3"/>
    </row>
    <row r="315" spans="1:36">
      <c r="A315" s="61"/>
      <c r="B315" s="62" t="s">
        <v>671</v>
      </c>
      <c r="C315" s="63" t="s">
        <v>23</v>
      </c>
      <c r="D315" s="114" t="s">
        <v>668</v>
      </c>
      <c r="E315" s="114" t="s">
        <v>669</v>
      </c>
      <c r="F315" s="65" t="s">
        <v>672</v>
      </c>
      <c r="G315" s="66">
        <v>7</v>
      </c>
      <c r="H315" s="67" t="s">
        <v>313</v>
      </c>
      <c r="I315" s="67">
        <v>40</v>
      </c>
      <c r="J315" s="230">
        <v>10</v>
      </c>
      <c r="K315" s="69">
        <v>5.22</v>
      </c>
      <c r="L315" s="70">
        <v>80005</v>
      </c>
      <c r="M315" s="71">
        <v>8719274540717</v>
      </c>
      <c r="N315" s="240"/>
      <c r="O315" s="73">
        <f>N315*Таблица233334[[#This Row],[Цена за упаковку, €]]</f>
        <v>0</v>
      </c>
      <c r="P315" s="74" t="str">
        <f t="shared" si="4"/>
        <v>-</v>
      </c>
      <c r="Q315" s="75" t="str">
        <f>IF(N315/I315=0,"",IF(MOD(Таблица233334[[#This Row],[Заказ (упаковок)
↓]],Таблица233334[[#This Row],[Кратность заказа, упаковок]])&gt;0,"Ошибка!",""))</f>
        <v/>
      </c>
      <c r="R315" s="40"/>
      <c r="S315" s="3"/>
      <c r="T315" s="3"/>
      <c r="U315" s="3"/>
      <c r="V315" s="3"/>
      <c r="W315" s="3"/>
      <c r="X315" s="3"/>
      <c r="Y315" s="3"/>
      <c r="Z315" s="3"/>
      <c r="AA315" s="3"/>
      <c r="AB315" s="3"/>
      <c r="AC315" s="3"/>
      <c r="AD315" s="3"/>
      <c r="AE315" s="3"/>
      <c r="AF315" s="3"/>
      <c r="AG315" s="3"/>
      <c r="AH315" s="3"/>
      <c r="AI315" s="3"/>
      <c r="AJ315" s="3"/>
    </row>
    <row r="316" spans="1:36">
      <c r="A316" s="61"/>
      <c r="B316" s="62" t="s">
        <v>2828</v>
      </c>
      <c r="C316" s="63" t="s">
        <v>23</v>
      </c>
      <c r="D316" s="114" t="s">
        <v>2995</v>
      </c>
      <c r="E316" s="114" t="s">
        <v>727</v>
      </c>
      <c r="F316" s="65" t="s">
        <v>731</v>
      </c>
      <c r="G316" s="66">
        <v>7</v>
      </c>
      <c r="H316" s="67" t="s">
        <v>313</v>
      </c>
      <c r="I316" s="67">
        <v>40</v>
      </c>
      <c r="J316" s="230">
        <v>10</v>
      </c>
      <c r="K316" s="69">
        <v>5.3999999999999995</v>
      </c>
      <c r="L316" s="70">
        <v>80525</v>
      </c>
      <c r="M316" s="71">
        <v>8719274541578</v>
      </c>
      <c r="N316" s="240"/>
      <c r="O316" s="73">
        <f>N316*Таблица233334[[#This Row],[Цена за упаковку, €]]</f>
        <v>0</v>
      </c>
      <c r="P316" s="74" t="str">
        <f t="shared" si="4"/>
        <v>-</v>
      </c>
      <c r="Q316" s="75" t="str">
        <f>IF(N316/I316=0,"",IF(MOD(Таблица233334[[#This Row],[Заказ (упаковок)
↓]],Таблица233334[[#This Row],[Кратность заказа, упаковок]])&gt;0,"Ошибка!",""))</f>
        <v/>
      </c>
      <c r="R316" s="40"/>
      <c r="S316" s="3"/>
      <c r="T316" s="3"/>
      <c r="U316" s="3"/>
      <c r="V316" s="3"/>
      <c r="W316" s="3"/>
      <c r="X316" s="3"/>
      <c r="Y316" s="3"/>
      <c r="Z316" s="3"/>
      <c r="AA316" s="3"/>
      <c r="AB316" s="3"/>
      <c r="AC316" s="3"/>
      <c r="AD316" s="3"/>
      <c r="AE316" s="3"/>
      <c r="AF316" s="3"/>
      <c r="AG316" s="3"/>
      <c r="AH316" s="3"/>
      <c r="AI316" s="3"/>
      <c r="AJ316" s="3"/>
    </row>
    <row r="317" spans="1:36">
      <c r="A317" s="61"/>
      <c r="B317" s="62" t="s">
        <v>673</v>
      </c>
      <c r="C317" s="63" t="s">
        <v>23</v>
      </c>
      <c r="D317" s="114" t="s">
        <v>668</v>
      </c>
      <c r="E317" s="114" t="s">
        <v>669</v>
      </c>
      <c r="F317" s="65" t="s">
        <v>674</v>
      </c>
      <c r="G317" s="66">
        <v>7</v>
      </c>
      <c r="H317" s="67" t="s">
        <v>313</v>
      </c>
      <c r="I317" s="67">
        <v>40</v>
      </c>
      <c r="J317" s="230">
        <v>10</v>
      </c>
      <c r="K317" s="69">
        <v>5.7799999999999994</v>
      </c>
      <c r="L317" s="70">
        <v>80010</v>
      </c>
      <c r="M317" s="71">
        <v>8720143936685</v>
      </c>
      <c r="N317" s="240"/>
      <c r="O317" s="73">
        <f>N317*Таблица233334[[#This Row],[Цена за упаковку, €]]</f>
        <v>0</v>
      </c>
      <c r="P317" s="74" t="str">
        <f t="shared" si="4"/>
        <v>-</v>
      </c>
      <c r="Q317" s="75" t="str">
        <f>IF(N317/I317=0,"",IF(MOD(Таблица233334[[#This Row],[Заказ (упаковок)
↓]],Таблица233334[[#This Row],[Кратность заказа, упаковок]])&gt;0,"Ошибка!",""))</f>
        <v/>
      </c>
      <c r="R317" s="40"/>
      <c r="S317" s="3"/>
      <c r="T317" s="3"/>
      <c r="U317" s="3"/>
      <c r="V317" s="3"/>
      <c r="W317" s="3"/>
      <c r="X317" s="3"/>
      <c r="Y317" s="3"/>
      <c r="Z317" s="3"/>
      <c r="AA317" s="3"/>
      <c r="AB317" s="3"/>
      <c r="AC317" s="3"/>
      <c r="AD317" s="3"/>
      <c r="AE317" s="3"/>
      <c r="AF317" s="3"/>
      <c r="AG317" s="3"/>
      <c r="AH317" s="3"/>
      <c r="AI317" s="3"/>
      <c r="AJ317" s="3"/>
    </row>
    <row r="318" spans="1:36">
      <c r="A318" s="61"/>
      <c r="B318" s="62" t="s">
        <v>574</v>
      </c>
      <c r="C318" s="63" t="s">
        <v>23</v>
      </c>
      <c r="D318" s="114" t="s">
        <v>1005</v>
      </c>
      <c r="E318" s="114" t="s">
        <v>569</v>
      </c>
      <c r="F318" s="65" t="s">
        <v>575</v>
      </c>
      <c r="G318" s="66">
        <v>10</v>
      </c>
      <c r="H318" s="67" t="s">
        <v>313</v>
      </c>
      <c r="I318" s="67">
        <v>40</v>
      </c>
      <c r="J318" s="230">
        <v>10</v>
      </c>
      <c r="K318" s="69">
        <v>5.22</v>
      </c>
      <c r="L318" s="70">
        <v>80055</v>
      </c>
      <c r="M318" s="71">
        <v>8719274540731</v>
      </c>
      <c r="N318" s="240"/>
      <c r="O318" s="73">
        <f>N318*Таблица233334[[#This Row],[Цена за упаковку, €]]</f>
        <v>0</v>
      </c>
      <c r="P318" s="74" t="str">
        <f t="shared" si="4"/>
        <v>-</v>
      </c>
      <c r="Q318" s="75" t="str">
        <f>IF(N318/I318=0,"",IF(MOD(Таблица233334[[#This Row],[Заказ (упаковок)
↓]],Таблица233334[[#This Row],[Кратность заказа, упаковок]])&gt;0,"Ошибка!",""))</f>
        <v/>
      </c>
      <c r="R318" s="40"/>
      <c r="S318" s="3"/>
      <c r="T318" s="3"/>
      <c r="U318" s="3"/>
      <c r="V318" s="3"/>
      <c r="W318" s="3"/>
      <c r="X318" s="3"/>
      <c r="Y318" s="3"/>
      <c r="Z318" s="3"/>
      <c r="AA318" s="3"/>
      <c r="AB318" s="3"/>
      <c r="AC318" s="3"/>
      <c r="AD318" s="3"/>
      <c r="AE318" s="3"/>
      <c r="AF318" s="3"/>
      <c r="AG318" s="3"/>
      <c r="AH318" s="3"/>
      <c r="AI318" s="3"/>
      <c r="AJ318" s="3"/>
    </row>
    <row r="319" spans="1:36">
      <c r="A319" s="61"/>
      <c r="B319" s="62" t="s">
        <v>2829</v>
      </c>
      <c r="C319" s="63" t="s">
        <v>23</v>
      </c>
      <c r="D319" s="114" t="s">
        <v>1012</v>
      </c>
      <c r="E319" s="114" t="s">
        <v>626</v>
      </c>
      <c r="F319" s="65" t="s">
        <v>2998</v>
      </c>
      <c r="G319" s="66">
        <v>5</v>
      </c>
      <c r="H319" s="67" t="s">
        <v>313</v>
      </c>
      <c r="I319" s="67">
        <v>40</v>
      </c>
      <c r="J319" s="230">
        <v>10</v>
      </c>
      <c r="K319" s="69">
        <v>5.08</v>
      </c>
      <c r="L319" s="70">
        <v>80690</v>
      </c>
      <c r="M319" s="71">
        <v>8719474812058</v>
      </c>
      <c r="N319" s="240"/>
      <c r="O319" s="73">
        <f>N319*Таблица233334[[#This Row],[Цена за упаковку, €]]</f>
        <v>0</v>
      </c>
      <c r="P319" s="74" t="str">
        <f t="shared" si="4"/>
        <v>-</v>
      </c>
      <c r="Q319" s="75" t="str">
        <f>IF(N319/I319=0,"",IF(MOD(Таблица233334[[#This Row],[Заказ (упаковок)
↓]],Таблица233334[[#This Row],[Кратность заказа, упаковок]])&gt;0,"Ошибка!",""))</f>
        <v/>
      </c>
      <c r="R319" s="40"/>
      <c r="S319" s="3"/>
      <c r="T319" s="3"/>
      <c r="U319" s="3"/>
      <c r="V319" s="3"/>
      <c r="W319" s="3"/>
      <c r="X319" s="3"/>
      <c r="Y319" s="3"/>
      <c r="Z319" s="3"/>
      <c r="AA319" s="3"/>
      <c r="AB319" s="3"/>
      <c r="AC319" s="3"/>
      <c r="AD319" s="3"/>
      <c r="AE319" s="3"/>
      <c r="AF319" s="3"/>
      <c r="AG319" s="3"/>
      <c r="AH319" s="3"/>
      <c r="AI319" s="3"/>
      <c r="AJ319" s="3"/>
    </row>
    <row r="320" spans="1:36">
      <c r="A320" s="61"/>
      <c r="B320" s="62" t="s">
        <v>634</v>
      </c>
      <c r="C320" s="63" t="s">
        <v>23</v>
      </c>
      <c r="D320" s="114" t="s">
        <v>1012</v>
      </c>
      <c r="E320" s="114" t="s">
        <v>626</v>
      </c>
      <c r="F320" s="65" t="s">
        <v>635</v>
      </c>
      <c r="G320" s="66">
        <v>7</v>
      </c>
      <c r="H320" s="67" t="s">
        <v>313</v>
      </c>
      <c r="I320" s="67">
        <v>40</v>
      </c>
      <c r="J320" s="230">
        <v>10</v>
      </c>
      <c r="K320" s="69">
        <v>5.0299999999999994</v>
      </c>
      <c r="L320" s="70">
        <v>80695</v>
      </c>
      <c r="M320" s="71">
        <v>8720143936920</v>
      </c>
      <c r="N320" s="240"/>
      <c r="O320" s="73">
        <f>N320*Таблица233334[[#This Row],[Цена за упаковку, €]]</f>
        <v>0</v>
      </c>
      <c r="P320" s="74" t="str">
        <f t="shared" si="4"/>
        <v>-</v>
      </c>
      <c r="Q320" s="75" t="str">
        <f>IF(N320/I320=0,"",IF(MOD(Таблица233334[[#This Row],[Заказ (упаковок)
↓]],Таблица233334[[#This Row],[Кратность заказа, упаковок]])&gt;0,"Ошибка!",""))</f>
        <v/>
      </c>
      <c r="R320" s="40"/>
      <c r="S320" s="3"/>
      <c r="T320" s="3"/>
      <c r="U320" s="3"/>
      <c r="V320" s="3"/>
      <c r="W320" s="3"/>
      <c r="X320" s="3"/>
      <c r="Y320" s="3"/>
      <c r="Z320" s="3"/>
      <c r="AA320" s="3"/>
      <c r="AB320" s="3"/>
      <c r="AC320" s="3"/>
      <c r="AD320" s="3"/>
      <c r="AE320" s="3"/>
      <c r="AF320" s="3"/>
      <c r="AG320" s="3"/>
      <c r="AH320" s="3"/>
      <c r="AI320" s="3"/>
      <c r="AJ320" s="3"/>
    </row>
    <row r="321" spans="1:36">
      <c r="A321" s="61"/>
      <c r="B321" s="62" t="s">
        <v>616</v>
      </c>
      <c r="C321" s="63" t="s">
        <v>23</v>
      </c>
      <c r="D321" s="114" t="s">
        <v>987</v>
      </c>
      <c r="E321" s="114" t="s">
        <v>2999</v>
      </c>
      <c r="F321" s="65" t="s">
        <v>3000</v>
      </c>
      <c r="G321" s="66">
        <v>10</v>
      </c>
      <c r="H321" s="67" t="s">
        <v>313</v>
      </c>
      <c r="I321" s="67">
        <v>40</v>
      </c>
      <c r="J321" s="230">
        <v>10</v>
      </c>
      <c r="K321" s="69">
        <v>7.77</v>
      </c>
      <c r="L321" s="70">
        <v>80666</v>
      </c>
      <c r="M321" s="71">
        <v>8720604878608</v>
      </c>
      <c r="N321" s="240"/>
      <c r="O321" s="73">
        <f>N321*Таблица233334[[#This Row],[Цена за упаковку, €]]</f>
        <v>0</v>
      </c>
      <c r="P321" s="74" t="str">
        <f t="shared" si="4"/>
        <v>-</v>
      </c>
      <c r="Q321" s="75" t="str">
        <f>IF(N321/I321=0,"",IF(MOD(Таблица233334[[#This Row],[Заказ (упаковок)
↓]],Таблица233334[[#This Row],[Кратность заказа, упаковок]])&gt;0,"Ошибка!",""))</f>
        <v/>
      </c>
      <c r="R321" s="40"/>
      <c r="S321" s="3"/>
      <c r="T321" s="3"/>
      <c r="U321" s="3"/>
      <c r="V321" s="3"/>
      <c r="W321" s="3"/>
      <c r="X321" s="3"/>
      <c r="Y321" s="3"/>
      <c r="Z321" s="3"/>
      <c r="AA321" s="3"/>
      <c r="AB321" s="3"/>
      <c r="AC321" s="3"/>
      <c r="AD321" s="3"/>
      <c r="AE321" s="3"/>
      <c r="AF321" s="3"/>
      <c r="AG321" s="3"/>
      <c r="AH321" s="3"/>
      <c r="AI321" s="3"/>
      <c r="AJ321" s="3"/>
    </row>
    <row r="322" spans="1:36">
      <c r="A322" s="61"/>
      <c r="B322" s="62" t="s">
        <v>584</v>
      </c>
      <c r="C322" s="63" t="s">
        <v>23</v>
      </c>
      <c r="D322" s="114" t="s">
        <v>1030</v>
      </c>
      <c r="E322" s="114" t="s">
        <v>768</v>
      </c>
      <c r="F322" s="65" t="s">
        <v>2625</v>
      </c>
      <c r="G322" s="66">
        <v>7</v>
      </c>
      <c r="H322" s="67" t="s">
        <v>313</v>
      </c>
      <c r="I322" s="67">
        <v>40</v>
      </c>
      <c r="J322" s="230">
        <v>10</v>
      </c>
      <c r="K322" s="69">
        <v>5.7799999999999994</v>
      </c>
      <c r="L322" s="70">
        <v>81030</v>
      </c>
      <c r="M322" s="71">
        <v>8720143937118</v>
      </c>
      <c r="N322" s="240"/>
      <c r="O322" s="73">
        <f>N322*Таблица233334[[#This Row],[Цена за упаковку, €]]</f>
        <v>0</v>
      </c>
      <c r="P322" s="74" t="str">
        <f t="shared" si="4"/>
        <v>-</v>
      </c>
      <c r="Q322" s="75" t="str">
        <f>IF(N322/I322=0,"",IF(MOD(Таблица233334[[#This Row],[Заказ (упаковок)
↓]],Таблица233334[[#This Row],[Кратность заказа, упаковок]])&gt;0,"Ошибка!",""))</f>
        <v/>
      </c>
      <c r="R322" s="40"/>
      <c r="S322" s="3"/>
      <c r="T322" s="3"/>
      <c r="U322" s="3"/>
      <c r="V322" s="3"/>
      <c r="W322" s="3"/>
      <c r="X322" s="3"/>
      <c r="Y322" s="3"/>
      <c r="Z322" s="3"/>
      <c r="AA322" s="3"/>
      <c r="AB322" s="3"/>
      <c r="AC322" s="3"/>
      <c r="AD322" s="3"/>
      <c r="AE322" s="3"/>
      <c r="AF322" s="3"/>
      <c r="AG322" s="3"/>
      <c r="AH322" s="3"/>
      <c r="AI322" s="3"/>
      <c r="AJ322" s="3"/>
    </row>
    <row r="323" spans="1:36">
      <c r="A323" s="61"/>
      <c r="B323" s="62" t="s">
        <v>457</v>
      </c>
      <c r="C323" s="63" t="s">
        <v>23</v>
      </c>
      <c r="D323" s="114" t="s">
        <v>987</v>
      </c>
      <c r="E323" s="114" t="s">
        <v>454</v>
      </c>
      <c r="F323" s="65" t="s">
        <v>458</v>
      </c>
      <c r="G323" s="66">
        <v>10</v>
      </c>
      <c r="H323" s="67" t="s">
        <v>313</v>
      </c>
      <c r="I323" s="67">
        <v>40</v>
      </c>
      <c r="J323" s="230">
        <v>10</v>
      </c>
      <c r="K323" s="69">
        <v>5.22</v>
      </c>
      <c r="L323" s="70">
        <v>80575</v>
      </c>
      <c r="M323" s="71">
        <v>8719274541660</v>
      </c>
      <c r="N323" s="240"/>
      <c r="O323" s="73">
        <f>N323*Таблица233334[[#This Row],[Цена за упаковку, €]]</f>
        <v>0</v>
      </c>
      <c r="P323" s="74" t="str">
        <f t="shared" si="4"/>
        <v>-</v>
      </c>
      <c r="Q323" s="75" t="str">
        <f>IF(N323/I323=0,"",IF(MOD(Таблица233334[[#This Row],[Заказ (упаковок)
↓]],Таблица233334[[#This Row],[Кратность заказа, упаковок]])&gt;0,"Ошибка!",""))</f>
        <v/>
      </c>
      <c r="R323" s="40"/>
      <c r="S323" s="3"/>
      <c r="T323" s="3"/>
      <c r="U323" s="3"/>
      <c r="V323" s="3"/>
      <c r="W323" s="3"/>
      <c r="X323" s="3"/>
      <c r="Y323" s="3"/>
      <c r="Z323" s="3"/>
      <c r="AA323" s="3"/>
      <c r="AB323" s="3"/>
      <c r="AC323" s="3"/>
      <c r="AD323" s="3"/>
      <c r="AE323" s="3"/>
      <c r="AF323" s="3"/>
      <c r="AG323" s="3"/>
      <c r="AH323" s="3"/>
      <c r="AI323" s="3"/>
      <c r="AJ323" s="3"/>
    </row>
    <row r="324" spans="1:36">
      <c r="A324" s="61"/>
      <c r="B324" s="62" t="s">
        <v>459</v>
      </c>
      <c r="C324" s="63" t="s">
        <v>23</v>
      </c>
      <c r="D324" s="114" t="s">
        <v>987</v>
      </c>
      <c r="E324" s="114" t="s">
        <v>454</v>
      </c>
      <c r="F324" s="65" t="s">
        <v>460</v>
      </c>
      <c r="G324" s="66">
        <v>10</v>
      </c>
      <c r="H324" s="67" t="s">
        <v>313</v>
      </c>
      <c r="I324" s="67">
        <v>40</v>
      </c>
      <c r="J324" s="230">
        <v>10</v>
      </c>
      <c r="K324" s="69">
        <v>4.8099999999999996</v>
      </c>
      <c r="L324" s="70">
        <v>80580</v>
      </c>
      <c r="M324" s="71">
        <v>8719274541677</v>
      </c>
      <c r="N324" s="240"/>
      <c r="O324" s="73">
        <f>N324*Таблица233334[[#This Row],[Цена за упаковку, €]]</f>
        <v>0</v>
      </c>
      <c r="P324" s="74" t="str">
        <f t="shared" si="4"/>
        <v>-</v>
      </c>
      <c r="Q324" s="75" t="str">
        <f>IF(N324/I324=0,"",IF(MOD(Таблица233334[[#This Row],[Заказ (упаковок)
↓]],Таблица233334[[#This Row],[Кратность заказа, упаковок]])&gt;0,"Ошибка!",""))</f>
        <v/>
      </c>
      <c r="R324" s="40"/>
      <c r="S324" s="3"/>
      <c r="T324" s="3"/>
      <c r="U324" s="3"/>
      <c r="V324" s="3"/>
      <c r="W324" s="3"/>
      <c r="X324" s="3"/>
      <c r="Y324" s="3"/>
      <c r="Z324" s="3"/>
      <c r="AA324" s="3"/>
      <c r="AB324" s="3"/>
      <c r="AC324" s="3"/>
      <c r="AD324" s="3"/>
      <c r="AE324" s="3"/>
      <c r="AF324" s="3"/>
      <c r="AG324" s="3"/>
      <c r="AH324" s="3"/>
      <c r="AI324" s="3"/>
      <c r="AJ324" s="3"/>
    </row>
    <row r="325" spans="1:36">
      <c r="A325" s="61"/>
      <c r="B325" s="62" t="s">
        <v>533</v>
      </c>
      <c r="C325" s="63" t="s">
        <v>23</v>
      </c>
      <c r="D325" s="114" t="s">
        <v>1000</v>
      </c>
      <c r="E325" s="114" t="s">
        <v>524</v>
      </c>
      <c r="F325" s="65" t="s">
        <v>534</v>
      </c>
      <c r="G325" s="66">
        <v>10</v>
      </c>
      <c r="H325" s="67" t="s">
        <v>313</v>
      </c>
      <c r="I325" s="67">
        <v>40</v>
      </c>
      <c r="J325" s="230">
        <v>10</v>
      </c>
      <c r="K325" s="69">
        <v>5.22</v>
      </c>
      <c r="L325" s="70">
        <v>80470</v>
      </c>
      <c r="M325" s="71">
        <v>8719274541431</v>
      </c>
      <c r="N325" s="240"/>
      <c r="O325" s="73">
        <f>N325*Таблица233334[[#This Row],[Цена за упаковку, €]]</f>
        <v>0</v>
      </c>
      <c r="P325" s="74" t="str">
        <f t="shared" si="4"/>
        <v>-</v>
      </c>
      <c r="Q325" s="75" t="str">
        <f>IF(N325/I325=0,"",IF(MOD(Таблица233334[[#This Row],[Заказ (упаковок)
↓]],Таблица233334[[#This Row],[Кратность заказа, упаковок]])&gt;0,"Ошибка!",""))</f>
        <v/>
      </c>
      <c r="R325" s="40"/>
      <c r="S325" s="3"/>
      <c r="T325" s="3"/>
      <c r="U325" s="3"/>
      <c r="V325" s="3"/>
      <c r="W325" s="3"/>
      <c r="X325" s="3"/>
      <c r="Y325" s="3"/>
      <c r="Z325" s="3"/>
      <c r="AA325" s="3"/>
      <c r="AB325" s="3"/>
      <c r="AC325" s="3"/>
      <c r="AD325" s="3"/>
      <c r="AE325" s="3"/>
      <c r="AF325" s="3"/>
      <c r="AG325" s="3"/>
      <c r="AH325" s="3"/>
      <c r="AI325" s="3"/>
      <c r="AJ325" s="3"/>
    </row>
    <row r="326" spans="1:36">
      <c r="A326" s="61"/>
      <c r="B326" s="62" t="s">
        <v>637</v>
      </c>
      <c r="C326" s="63" t="s">
        <v>23</v>
      </c>
      <c r="D326" s="114" t="s">
        <v>1012</v>
      </c>
      <c r="E326" s="114" t="s">
        <v>626</v>
      </c>
      <c r="F326" s="65" t="s">
        <v>2335</v>
      </c>
      <c r="G326" s="66">
        <v>7</v>
      </c>
      <c r="H326" s="67" t="s">
        <v>313</v>
      </c>
      <c r="I326" s="67">
        <v>40</v>
      </c>
      <c r="J326" s="230">
        <v>10</v>
      </c>
      <c r="K326" s="69">
        <v>6.16</v>
      </c>
      <c r="L326" s="70">
        <v>80704</v>
      </c>
      <c r="M326" s="71">
        <v>8720604878516</v>
      </c>
      <c r="N326" s="240"/>
      <c r="O326" s="73">
        <f>N326*Таблица233334[[#This Row],[Цена за упаковку, €]]</f>
        <v>0</v>
      </c>
      <c r="P326" s="74" t="str">
        <f t="shared" si="4"/>
        <v>-</v>
      </c>
      <c r="Q326" s="75" t="str">
        <f>IF(N326/I326=0,"",IF(MOD(Таблица233334[[#This Row],[Заказ (упаковок)
↓]],Таблица233334[[#This Row],[Кратность заказа, упаковок]])&gt;0,"Ошибка!",""))</f>
        <v/>
      </c>
      <c r="R326" s="40"/>
      <c r="S326" s="3"/>
      <c r="T326" s="3"/>
      <c r="U326" s="3"/>
      <c r="V326" s="3"/>
      <c r="W326" s="3"/>
      <c r="X326" s="3"/>
      <c r="Y326" s="3"/>
      <c r="Z326" s="3"/>
      <c r="AA326" s="3"/>
      <c r="AB326" s="3"/>
      <c r="AC326" s="3"/>
      <c r="AD326" s="3"/>
      <c r="AE326" s="3"/>
      <c r="AF326" s="3"/>
      <c r="AG326" s="3"/>
      <c r="AH326" s="3"/>
      <c r="AI326" s="3"/>
      <c r="AJ326" s="3"/>
    </row>
    <row r="327" spans="1:36">
      <c r="A327" s="61"/>
      <c r="B327" s="62" t="s">
        <v>2830</v>
      </c>
      <c r="C327" s="63" t="s">
        <v>23</v>
      </c>
      <c r="D327" s="191" t="s">
        <v>1012</v>
      </c>
      <c r="E327" s="191" t="s">
        <v>626</v>
      </c>
      <c r="F327" s="192" t="s">
        <v>3001</v>
      </c>
      <c r="G327" s="237">
        <v>7</v>
      </c>
      <c r="H327" s="67" t="s">
        <v>313</v>
      </c>
      <c r="I327" s="67">
        <v>40</v>
      </c>
      <c r="J327" s="230">
        <v>10</v>
      </c>
      <c r="K327" s="69">
        <v>5.6899999999999995</v>
      </c>
      <c r="L327" s="70">
        <v>80706</v>
      </c>
      <c r="M327" s="71" t="s">
        <v>313</v>
      </c>
      <c r="N327" s="240"/>
      <c r="O327" s="73">
        <f>N327*Таблица233334[[#This Row],[Цена за упаковку, €]]</f>
        <v>0</v>
      </c>
      <c r="P327" s="74" t="str">
        <f t="shared" si="4"/>
        <v>-</v>
      </c>
      <c r="Q327" s="75" t="str">
        <f>IF(N327/I327=0,"",IF(MOD(Таблица233334[[#This Row],[Заказ (упаковок)
↓]],Таблица233334[[#This Row],[Кратность заказа, упаковок]])&gt;0,"Ошибка!",""))</f>
        <v/>
      </c>
      <c r="R327" s="40"/>
      <c r="S327" s="3"/>
      <c r="T327" s="3"/>
      <c r="U327" s="3"/>
      <c r="V327" s="3"/>
      <c r="W327" s="3"/>
      <c r="X327" s="3"/>
      <c r="Y327" s="3"/>
      <c r="Z327" s="3"/>
      <c r="AA327" s="3"/>
      <c r="AB327" s="3"/>
      <c r="AC327" s="3"/>
      <c r="AD327" s="3"/>
      <c r="AE327" s="3"/>
      <c r="AF327" s="3"/>
      <c r="AG327" s="3"/>
      <c r="AH327" s="3"/>
      <c r="AI327" s="3"/>
      <c r="AJ327" s="3"/>
    </row>
    <row r="328" spans="1:36">
      <c r="A328" s="61"/>
      <c r="B328" s="62" t="s">
        <v>784</v>
      </c>
      <c r="C328" s="63" t="s">
        <v>23</v>
      </c>
      <c r="D328" s="114" t="s">
        <v>1030</v>
      </c>
      <c r="E328" s="114" t="s">
        <v>768</v>
      </c>
      <c r="F328" s="65" t="s">
        <v>785</v>
      </c>
      <c r="G328" s="66">
        <v>10</v>
      </c>
      <c r="H328" s="67" t="s">
        <v>313</v>
      </c>
      <c r="I328" s="67">
        <v>40</v>
      </c>
      <c r="J328" s="230">
        <v>10</v>
      </c>
      <c r="K328" s="69">
        <v>5.62</v>
      </c>
      <c r="L328" s="70">
        <v>80140</v>
      </c>
      <c r="M328" s="71">
        <v>8719274541028</v>
      </c>
      <c r="N328" s="240"/>
      <c r="O328" s="73">
        <f>N328*Таблица233334[[#This Row],[Цена за упаковку, €]]</f>
        <v>0</v>
      </c>
      <c r="P328" s="74" t="str">
        <f t="shared" si="4"/>
        <v>-</v>
      </c>
      <c r="Q328" s="75" t="str">
        <f>IF(N328/I328=0,"",IF(MOD(Таблица233334[[#This Row],[Заказ (упаковок)
↓]],Таблица233334[[#This Row],[Кратность заказа, упаковок]])&gt;0,"Ошибка!",""))</f>
        <v/>
      </c>
      <c r="R328" s="40"/>
      <c r="S328" s="3"/>
      <c r="T328" s="3"/>
      <c r="U328" s="3"/>
      <c r="V328" s="3"/>
      <c r="W328" s="3"/>
      <c r="X328" s="3"/>
      <c r="Y328" s="3"/>
      <c r="Z328" s="3"/>
      <c r="AA328" s="3"/>
      <c r="AB328" s="3"/>
      <c r="AC328" s="3"/>
      <c r="AD328" s="3"/>
      <c r="AE328" s="3"/>
      <c r="AF328" s="3"/>
      <c r="AG328" s="3"/>
      <c r="AH328" s="3"/>
      <c r="AI328" s="3"/>
      <c r="AJ328" s="3"/>
    </row>
    <row r="329" spans="1:36">
      <c r="A329" s="61"/>
      <c r="B329" s="62" t="s">
        <v>693</v>
      </c>
      <c r="C329" s="63" t="s">
        <v>23</v>
      </c>
      <c r="D329" s="114" t="s">
        <v>2989</v>
      </c>
      <c r="E329" s="114" t="s">
        <v>691</v>
      </c>
      <c r="F329" s="65" t="s">
        <v>694</v>
      </c>
      <c r="G329" s="66">
        <v>7</v>
      </c>
      <c r="H329" s="67" t="s">
        <v>313</v>
      </c>
      <c r="I329" s="67">
        <v>40</v>
      </c>
      <c r="J329" s="230">
        <v>10</v>
      </c>
      <c r="K329" s="69">
        <v>5.3999999999999995</v>
      </c>
      <c r="L329" s="70">
        <v>80995</v>
      </c>
      <c r="M329" s="71">
        <v>8720143937088</v>
      </c>
      <c r="N329" s="240"/>
      <c r="O329" s="73">
        <f>N329*Таблица233334[[#This Row],[Цена за упаковку, €]]</f>
        <v>0</v>
      </c>
      <c r="P329" s="74" t="str">
        <f t="shared" si="4"/>
        <v>-</v>
      </c>
      <c r="Q329" s="75" t="str">
        <f>IF(N329/I329=0,"",IF(MOD(Таблица233334[[#This Row],[Заказ (упаковок)
↓]],Таблица233334[[#This Row],[Кратность заказа, упаковок]])&gt;0,"Ошибка!",""))</f>
        <v/>
      </c>
      <c r="R329" s="40"/>
      <c r="S329" s="3"/>
      <c r="T329" s="3"/>
      <c r="U329" s="3"/>
      <c r="V329" s="3"/>
      <c r="W329" s="3"/>
      <c r="X329" s="3"/>
      <c r="Y329" s="3"/>
      <c r="Z329" s="3"/>
      <c r="AA329" s="3"/>
      <c r="AB329" s="3"/>
      <c r="AC329" s="3"/>
      <c r="AD329" s="3"/>
      <c r="AE329" s="3"/>
      <c r="AF329" s="3"/>
      <c r="AG329" s="3"/>
      <c r="AH329" s="3"/>
      <c r="AI329" s="3"/>
      <c r="AJ329" s="3"/>
    </row>
    <row r="330" spans="1:36">
      <c r="A330" s="61"/>
      <c r="B330" s="62" t="s">
        <v>638</v>
      </c>
      <c r="C330" s="63" t="s">
        <v>23</v>
      </c>
      <c r="D330" s="114" t="s">
        <v>1012</v>
      </c>
      <c r="E330" s="114" t="s">
        <v>626</v>
      </c>
      <c r="F330" s="65" t="s">
        <v>2341</v>
      </c>
      <c r="G330" s="66">
        <v>7</v>
      </c>
      <c r="H330" s="67" t="s">
        <v>313</v>
      </c>
      <c r="I330" s="67">
        <v>40</v>
      </c>
      <c r="J330" s="230">
        <v>10</v>
      </c>
      <c r="K330" s="69">
        <v>7.1</v>
      </c>
      <c r="L330" s="70">
        <v>80710</v>
      </c>
      <c r="M330" s="71">
        <v>8719075299777</v>
      </c>
      <c r="N330" s="240"/>
      <c r="O330" s="73">
        <f>N330*Таблица233334[[#This Row],[Цена за упаковку, €]]</f>
        <v>0</v>
      </c>
      <c r="P330" s="74" t="str">
        <f t="shared" si="4"/>
        <v>-</v>
      </c>
      <c r="Q330" s="75" t="str">
        <f>IF(N330/I330=0,"",IF(MOD(Таблица233334[[#This Row],[Заказ (упаковок)
↓]],Таблица233334[[#This Row],[Кратность заказа, упаковок]])&gt;0,"Ошибка!",""))</f>
        <v/>
      </c>
      <c r="R330" s="40"/>
      <c r="S330" s="3"/>
      <c r="T330" s="3"/>
      <c r="U330" s="3"/>
      <c r="V330" s="3"/>
      <c r="W330" s="3"/>
      <c r="X330" s="3"/>
      <c r="Y330" s="3"/>
      <c r="Z330" s="3"/>
      <c r="AA330" s="3"/>
      <c r="AB330" s="3"/>
      <c r="AC330" s="3"/>
      <c r="AD330" s="3"/>
      <c r="AE330" s="3"/>
      <c r="AF330" s="3"/>
      <c r="AG330" s="3"/>
      <c r="AH330" s="3"/>
      <c r="AI330" s="3"/>
      <c r="AJ330" s="3"/>
    </row>
    <row r="331" spans="1:36">
      <c r="A331" s="61"/>
      <c r="B331" s="62" t="s">
        <v>639</v>
      </c>
      <c r="C331" s="63" t="s">
        <v>23</v>
      </c>
      <c r="D331" s="114" t="s">
        <v>1012</v>
      </c>
      <c r="E331" s="114" t="s">
        <v>626</v>
      </c>
      <c r="F331" s="65" t="s">
        <v>3002</v>
      </c>
      <c r="G331" s="66">
        <v>7</v>
      </c>
      <c r="H331" s="67" t="s">
        <v>313</v>
      </c>
      <c r="I331" s="67">
        <v>40</v>
      </c>
      <c r="J331" s="230">
        <v>10</v>
      </c>
      <c r="K331" s="69">
        <v>6.35</v>
      </c>
      <c r="L331" s="70">
        <v>80715</v>
      </c>
      <c r="M331" s="71">
        <v>8719075299784</v>
      </c>
      <c r="N331" s="240"/>
      <c r="O331" s="73">
        <f>N331*Таблица233334[[#This Row],[Цена за упаковку, €]]</f>
        <v>0</v>
      </c>
      <c r="P331" s="74" t="str">
        <f t="shared" si="4"/>
        <v>-</v>
      </c>
      <c r="Q331" s="75" t="str">
        <f>IF(N331/I331=0,"",IF(MOD(Таблица233334[[#This Row],[Заказ (упаковок)
↓]],Таблица233334[[#This Row],[Кратность заказа, упаковок]])&gt;0,"Ошибка!",""))</f>
        <v/>
      </c>
      <c r="R331" s="40"/>
      <c r="S331" s="3"/>
      <c r="T331" s="3"/>
      <c r="U331" s="3"/>
      <c r="V331" s="3"/>
      <c r="W331" s="3"/>
      <c r="X331" s="3"/>
      <c r="Y331" s="3"/>
      <c r="Z331" s="3"/>
      <c r="AA331" s="3"/>
      <c r="AB331" s="3"/>
      <c r="AC331" s="3"/>
      <c r="AD331" s="3"/>
      <c r="AE331" s="3"/>
      <c r="AF331" s="3"/>
      <c r="AG331" s="3"/>
      <c r="AH331" s="3"/>
      <c r="AI331" s="3"/>
      <c r="AJ331" s="3"/>
    </row>
    <row r="332" spans="1:36">
      <c r="A332" s="61"/>
      <c r="B332" s="62" t="s">
        <v>585</v>
      </c>
      <c r="C332" s="63" t="s">
        <v>23</v>
      </c>
      <c r="D332" s="114" t="s">
        <v>1030</v>
      </c>
      <c r="E332" s="114" t="s">
        <v>768</v>
      </c>
      <c r="F332" s="65" t="s">
        <v>3003</v>
      </c>
      <c r="G332" s="66">
        <v>7</v>
      </c>
      <c r="H332" s="67" t="s">
        <v>313</v>
      </c>
      <c r="I332" s="67">
        <v>40</v>
      </c>
      <c r="J332" s="230">
        <v>10</v>
      </c>
      <c r="K332" s="69">
        <v>5.22</v>
      </c>
      <c r="L332" s="70">
        <v>81035</v>
      </c>
      <c r="M332" s="71">
        <v>8719474812270</v>
      </c>
      <c r="N332" s="240"/>
      <c r="O332" s="73">
        <f>N332*Таблица233334[[#This Row],[Цена за упаковку, €]]</f>
        <v>0</v>
      </c>
      <c r="P332" s="74" t="str">
        <f t="shared" si="4"/>
        <v>-</v>
      </c>
      <c r="Q332" s="75" t="str">
        <f>IF(N332/I332=0,"",IF(MOD(Таблица233334[[#This Row],[Заказ (упаковок)
↓]],Таблица233334[[#This Row],[Кратность заказа, упаковок]])&gt;0,"Ошибка!",""))</f>
        <v/>
      </c>
      <c r="R332" s="40"/>
      <c r="S332" s="3"/>
      <c r="T332" s="3"/>
      <c r="U332" s="3"/>
      <c r="V332" s="3"/>
      <c r="W332" s="3"/>
      <c r="X332" s="3"/>
      <c r="Y332" s="3"/>
      <c r="Z332" s="3"/>
      <c r="AA332" s="3"/>
      <c r="AB332" s="3"/>
      <c r="AC332" s="3"/>
      <c r="AD332" s="3"/>
      <c r="AE332" s="3"/>
      <c r="AF332" s="3"/>
      <c r="AG332" s="3"/>
      <c r="AH332" s="3"/>
      <c r="AI332" s="3"/>
      <c r="AJ332" s="3"/>
    </row>
    <row r="333" spans="1:36">
      <c r="A333" s="61"/>
      <c r="B333" s="62" t="s">
        <v>592</v>
      </c>
      <c r="C333" s="63" t="s">
        <v>23</v>
      </c>
      <c r="D333" s="114" t="s">
        <v>1008</v>
      </c>
      <c r="E333" s="114" t="s">
        <v>588</v>
      </c>
      <c r="F333" s="65" t="s">
        <v>593</v>
      </c>
      <c r="G333" s="66">
        <v>7</v>
      </c>
      <c r="H333" s="67" t="s">
        <v>313</v>
      </c>
      <c r="I333" s="67">
        <v>40</v>
      </c>
      <c r="J333" s="230">
        <v>10</v>
      </c>
      <c r="K333" s="69">
        <v>4.6499999999999995</v>
      </c>
      <c r="L333" s="70">
        <v>80850</v>
      </c>
      <c r="M333" s="71">
        <v>8719274541943</v>
      </c>
      <c r="N333" s="240"/>
      <c r="O333" s="73">
        <f>N333*Таблица233334[[#This Row],[Цена за упаковку, €]]</f>
        <v>0</v>
      </c>
      <c r="P333" s="74" t="str">
        <f t="shared" si="4"/>
        <v>-</v>
      </c>
      <c r="Q333" s="75" t="str">
        <f>IF(N333/I333=0,"",IF(MOD(Таблица233334[[#This Row],[Заказ (упаковок)
↓]],Таблица233334[[#This Row],[Кратность заказа, упаковок]])&gt;0,"Ошибка!",""))</f>
        <v/>
      </c>
      <c r="R333" s="40"/>
      <c r="S333" s="3"/>
      <c r="T333" s="3"/>
      <c r="U333" s="3"/>
      <c r="V333" s="3"/>
      <c r="W333" s="3"/>
      <c r="X333" s="3"/>
      <c r="Y333" s="3"/>
      <c r="Z333" s="3"/>
      <c r="AA333" s="3"/>
      <c r="AB333" s="3"/>
      <c r="AC333" s="3"/>
      <c r="AD333" s="3"/>
      <c r="AE333" s="3"/>
      <c r="AF333" s="3"/>
      <c r="AG333" s="3"/>
      <c r="AH333" s="3"/>
      <c r="AI333" s="3"/>
      <c r="AJ333" s="3"/>
    </row>
    <row r="334" spans="1:36">
      <c r="A334" s="61"/>
      <c r="B334" s="62" t="s">
        <v>557</v>
      </c>
      <c r="C334" s="63" t="s">
        <v>23</v>
      </c>
      <c r="D334" s="114" t="s">
        <v>2990</v>
      </c>
      <c r="E334" s="114" t="s">
        <v>555</v>
      </c>
      <c r="F334" s="65" t="s">
        <v>558</v>
      </c>
      <c r="G334" s="66">
        <v>7</v>
      </c>
      <c r="H334" s="67" t="s">
        <v>313</v>
      </c>
      <c r="I334" s="67">
        <v>40</v>
      </c>
      <c r="J334" s="230">
        <v>10</v>
      </c>
      <c r="K334" s="69">
        <v>5.22</v>
      </c>
      <c r="L334" s="70">
        <v>80350</v>
      </c>
      <c r="M334" s="71">
        <v>8719274541257</v>
      </c>
      <c r="N334" s="240"/>
      <c r="O334" s="73">
        <f>N334*Таблица233334[[#This Row],[Цена за упаковку, €]]</f>
        <v>0</v>
      </c>
      <c r="P334" s="74" t="str">
        <f t="shared" si="4"/>
        <v>-</v>
      </c>
      <c r="Q334" s="75" t="str">
        <f>IF(N334/I334=0,"",IF(MOD(Таблица233334[[#This Row],[Заказ (упаковок)
↓]],Таблица233334[[#This Row],[Кратность заказа, упаковок]])&gt;0,"Ошибка!",""))</f>
        <v/>
      </c>
      <c r="R334" s="40"/>
      <c r="S334" s="3"/>
      <c r="T334" s="3"/>
      <c r="U334" s="3"/>
      <c r="V334" s="3"/>
      <c r="W334" s="3"/>
      <c r="X334" s="3"/>
      <c r="Y334" s="3"/>
      <c r="Z334" s="3"/>
      <c r="AA334" s="3"/>
      <c r="AB334" s="3"/>
      <c r="AC334" s="3"/>
      <c r="AD334" s="3"/>
      <c r="AE334" s="3"/>
      <c r="AF334" s="3"/>
      <c r="AG334" s="3"/>
      <c r="AH334" s="3"/>
      <c r="AI334" s="3"/>
      <c r="AJ334" s="3"/>
    </row>
    <row r="335" spans="1:36">
      <c r="A335" s="61"/>
      <c r="B335" s="62" t="s">
        <v>709</v>
      </c>
      <c r="C335" s="63" t="s">
        <v>23</v>
      </c>
      <c r="D335" s="114" t="s">
        <v>1024</v>
      </c>
      <c r="E335" s="114" t="s">
        <v>705</v>
      </c>
      <c r="F335" s="65" t="s">
        <v>710</v>
      </c>
      <c r="G335" s="66">
        <v>7</v>
      </c>
      <c r="H335" s="67" t="s">
        <v>313</v>
      </c>
      <c r="I335" s="67">
        <v>40</v>
      </c>
      <c r="J335" s="230">
        <v>10</v>
      </c>
      <c r="K335" s="69">
        <v>5.7799999999999994</v>
      </c>
      <c r="L335" s="70">
        <v>80395</v>
      </c>
      <c r="M335" s="71">
        <v>8719274541325</v>
      </c>
      <c r="N335" s="240"/>
      <c r="O335" s="73">
        <f>N335*Таблица233334[[#This Row],[Цена за упаковку, €]]</f>
        <v>0</v>
      </c>
      <c r="P335" s="74" t="str">
        <f t="shared" si="4"/>
        <v>-</v>
      </c>
      <c r="Q335" s="75" t="str">
        <f>IF(N335/I335=0,"",IF(MOD(Таблица233334[[#This Row],[Заказ (упаковок)
↓]],Таблица233334[[#This Row],[Кратность заказа, упаковок]])&gt;0,"Ошибка!",""))</f>
        <v/>
      </c>
      <c r="R335" s="40"/>
      <c r="S335" s="3"/>
      <c r="T335" s="3"/>
      <c r="U335" s="3"/>
      <c r="V335" s="3"/>
      <c r="W335" s="3"/>
      <c r="X335" s="3"/>
      <c r="Y335" s="3"/>
      <c r="Z335" s="3"/>
      <c r="AA335" s="3"/>
      <c r="AB335" s="3"/>
      <c r="AC335" s="3"/>
      <c r="AD335" s="3"/>
      <c r="AE335" s="3"/>
      <c r="AF335" s="3"/>
      <c r="AG335" s="3"/>
      <c r="AH335" s="3"/>
      <c r="AI335" s="3"/>
      <c r="AJ335" s="3"/>
    </row>
    <row r="336" spans="1:36">
      <c r="A336" s="61"/>
      <c r="B336" s="62" t="s">
        <v>843</v>
      </c>
      <c r="C336" s="63" t="s">
        <v>23</v>
      </c>
      <c r="D336" s="114" t="s">
        <v>2631</v>
      </c>
      <c r="E336" s="114" t="s">
        <v>2986</v>
      </c>
      <c r="F336" s="65" t="s">
        <v>844</v>
      </c>
      <c r="G336" s="66">
        <v>7</v>
      </c>
      <c r="H336" s="67" t="s">
        <v>313</v>
      </c>
      <c r="I336" s="67">
        <v>40</v>
      </c>
      <c r="J336" s="230">
        <v>10</v>
      </c>
      <c r="K336" s="69">
        <v>5.3999999999999995</v>
      </c>
      <c r="L336" s="70">
        <v>80305</v>
      </c>
      <c r="M336" s="71">
        <v>8719274541189</v>
      </c>
      <c r="N336" s="240"/>
      <c r="O336" s="73">
        <f>N336*Таблица233334[[#This Row],[Цена за упаковку, €]]</f>
        <v>0</v>
      </c>
      <c r="P336" s="74" t="str">
        <f t="shared" si="4"/>
        <v>-</v>
      </c>
      <c r="Q336" s="75" t="str">
        <f>IF(N336/I336=0,"",IF(MOD(Таблица233334[[#This Row],[Заказ (упаковок)
↓]],Таблица233334[[#This Row],[Кратность заказа, упаковок]])&gt;0,"Ошибка!",""))</f>
        <v/>
      </c>
      <c r="R336" s="40"/>
      <c r="S336" s="3"/>
      <c r="T336" s="3"/>
      <c r="U336" s="3"/>
      <c r="V336" s="3"/>
      <c r="W336" s="3"/>
      <c r="X336" s="3"/>
      <c r="Y336" s="3"/>
      <c r="Z336" s="3"/>
      <c r="AA336" s="3"/>
      <c r="AB336" s="3"/>
      <c r="AC336" s="3"/>
      <c r="AD336" s="3"/>
      <c r="AE336" s="3"/>
      <c r="AF336" s="3"/>
      <c r="AG336" s="3"/>
      <c r="AH336" s="3"/>
      <c r="AI336" s="3"/>
      <c r="AJ336" s="3"/>
    </row>
    <row r="337" spans="1:36">
      <c r="A337" s="61"/>
      <c r="B337" s="62" t="s">
        <v>617</v>
      </c>
      <c r="C337" s="63" t="s">
        <v>23</v>
      </c>
      <c r="D337" s="114" t="s">
        <v>2991</v>
      </c>
      <c r="E337" s="114" t="s">
        <v>614</v>
      </c>
      <c r="F337" s="65" t="s">
        <v>2094</v>
      </c>
      <c r="G337" s="66">
        <v>7</v>
      </c>
      <c r="H337" s="67" t="s">
        <v>313</v>
      </c>
      <c r="I337" s="67">
        <v>40</v>
      </c>
      <c r="J337" s="230">
        <v>10</v>
      </c>
      <c r="K337" s="69">
        <v>5.7799999999999994</v>
      </c>
      <c r="L337" s="70">
        <v>80630</v>
      </c>
      <c r="M337" s="71">
        <v>8719474818838</v>
      </c>
      <c r="N337" s="240"/>
      <c r="O337" s="73">
        <f>N337*Таблица233334[[#This Row],[Цена за упаковку, €]]</f>
        <v>0</v>
      </c>
      <c r="P337" s="74" t="str">
        <f t="shared" si="4"/>
        <v>-</v>
      </c>
      <c r="Q337" s="75" t="str">
        <f>IF(N337/I337=0,"",IF(MOD(Таблица233334[[#This Row],[Заказ (упаковок)
↓]],Таблица233334[[#This Row],[Кратность заказа, упаковок]])&gt;0,"Ошибка!",""))</f>
        <v/>
      </c>
      <c r="R337" s="40"/>
      <c r="S337" s="3"/>
      <c r="T337" s="3"/>
      <c r="U337" s="3"/>
      <c r="V337" s="3"/>
      <c r="W337" s="3"/>
      <c r="X337" s="3"/>
      <c r="Y337" s="3"/>
      <c r="Z337" s="3"/>
      <c r="AA337" s="3"/>
      <c r="AB337" s="3"/>
      <c r="AC337" s="3"/>
      <c r="AD337" s="3"/>
      <c r="AE337" s="3"/>
      <c r="AF337" s="3"/>
      <c r="AG337" s="3"/>
      <c r="AH337" s="3"/>
      <c r="AI337" s="3"/>
      <c r="AJ337" s="3"/>
    </row>
    <row r="338" spans="1:36">
      <c r="A338" s="61"/>
      <c r="B338" s="62" t="s">
        <v>461</v>
      </c>
      <c r="C338" s="63" t="s">
        <v>23</v>
      </c>
      <c r="D338" s="114" t="s">
        <v>987</v>
      </c>
      <c r="E338" s="114" t="s">
        <v>454</v>
      </c>
      <c r="F338" s="65" t="s">
        <v>462</v>
      </c>
      <c r="G338" s="66">
        <v>7</v>
      </c>
      <c r="H338" s="67" t="s">
        <v>313</v>
      </c>
      <c r="I338" s="67">
        <v>40</v>
      </c>
      <c r="J338" s="230">
        <v>10</v>
      </c>
      <c r="K338" s="69">
        <v>4.84</v>
      </c>
      <c r="L338" s="70">
        <v>80590</v>
      </c>
      <c r="M338" s="71">
        <v>8719274541714</v>
      </c>
      <c r="N338" s="240"/>
      <c r="O338" s="73">
        <f>N338*Таблица233334[[#This Row],[Цена за упаковку, €]]</f>
        <v>0</v>
      </c>
      <c r="P338" s="74" t="str">
        <f t="shared" si="4"/>
        <v>-</v>
      </c>
      <c r="Q338" s="75" t="str">
        <f>IF(N338/I338=0,"",IF(MOD(Таблица233334[[#This Row],[Заказ (упаковок)
↓]],Таблица233334[[#This Row],[Кратность заказа, упаковок]])&gt;0,"Ошибка!",""))</f>
        <v/>
      </c>
      <c r="R338" s="40"/>
      <c r="S338" s="3"/>
      <c r="T338" s="3"/>
      <c r="U338" s="3"/>
      <c r="V338" s="3"/>
      <c r="W338" s="3"/>
      <c r="X338" s="3"/>
      <c r="Y338" s="3"/>
      <c r="Z338" s="3"/>
      <c r="AA338" s="3"/>
      <c r="AB338" s="3"/>
      <c r="AC338" s="3"/>
      <c r="AD338" s="3"/>
      <c r="AE338" s="3"/>
      <c r="AF338" s="3"/>
      <c r="AG338" s="3"/>
      <c r="AH338" s="3"/>
      <c r="AI338" s="3"/>
      <c r="AJ338" s="3"/>
    </row>
    <row r="339" spans="1:36">
      <c r="A339" s="61"/>
      <c r="B339" s="62" t="s">
        <v>463</v>
      </c>
      <c r="C339" s="63" t="s">
        <v>23</v>
      </c>
      <c r="D339" s="114" t="s">
        <v>987</v>
      </c>
      <c r="E339" s="114" t="s">
        <v>454</v>
      </c>
      <c r="F339" s="65" t="s">
        <v>464</v>
      </c>
      <c r="G339" s="66">
        <v>7</v>
      </c>
      <c r="H339" s="67" t="s">
        <v>313</v>
      </c>
      <c r="I339" s="67">
        <v>40</v>
      </c>
      <c r="J339" s="230">
        <v>10</v>
      </c>
      <c r="K339" s="69">
        <v>5.0299999999999994</v>
      </c>
      <c r="L339" s="70">
        <v>80595</v>
      </c>
      <c r="M339" s="71">
        <v>8719274541707</v>
      </c>
      <c r="N339" s="240"/>
      <c r="O339" s="73">
        <f>N339*Таблица233334[[#This Row],[Цена за упаковку, €]]</f>
        <v>0</v>
      </c>
      <c r="P339" s="74" t="str">
        <f t="shared" si="4"/>
        <v>-</v>
      </c>
      <c r="Q339" s="75" t="str">
        <f>IF(N339/I339=0,"",IF(MOD(Таблица233334[[#This Row],[Заказ (упаковок)
↓]],Таблица233334[[#This Row],[Кратность заказа, упаковок]])&gt;0,"Ошибка!",""))</f>
        <v/>
      </c>
      <c r="R339" s="40"/>
      <c r="S339" s="3"/>
      <c r="T339" s="3"/>
      <c r="U339" s="3"/>
      <c r="V339" s="3"/>
      <c r="W339" s="3"/>
      <c r="X339" s="3"/>
      <c r="Y339" s="3"/>
      <c r="Z339" s="3"/>
      <c r="AA339" s="3"/>
      <c r="AB339" s="3"/>
      <c r="AC339" s="3"/>
      <c r="AD339" s="3"/>
      <c r="AE339" s="3"/>
      <c r="AF339" s="3"/>
      <c r="AG339" s="3"/>
      <c r="AH339" s="3"/>
      <c r="AI339" s="3"/>
      <c r="AJ339" s="3"/>
    </row>
    <row r="340" spans="1:36">
      <c r="A340" s="61"/>
      <c r="B340" s="62" t="s">
        <v>695</v>
      </c>
      <c r="C340" s="63" t="s">
        <v>23</v>
      </c>
      <c r="D340" s="114" t="s">
        <v>2989</v>
      </c>
      <c r="E340" s="114" t="s">
        <v>691</v>
      </c>
      <c r="F340" s="65" t="s">
        <v>696</v>
      </c>
      <c r="G340" s="66">
        <v>7</v>
      </c>
      <c r="H340" s="67" t="s">
        <v>313</v>
      </c>
      <c r="I340" s="67">
        <v>40</v>
      </c>
      <c r="J340" s="230">
        <v>10</v>
      </c>
      <c r="K340" s="69">
        <v>5.59</v>
      </c>
      <c r="L340" s="70">
        <v>81000</v>
      </c>
      <c r="M340" s="71">
        <v>8720143937095</v>
      </c>
      <c r="N340" s="240"/>
      <c r="O340" s="73">
        <f>N340*Таблица233334[[#This Row],[Цена за упаковку, €]]</f>
        <v>0</v>
      </c>
      <c r="P340" s="74" t="str">
        <f t="shared" si="4"/>
        <v>-</v>
      </c>
      <c r="Q340" s="75" t="str">
        <f>IF(N340/I340=0,"",IF(MOD(Таблица233334[[#This Row],[Заказ (упаковок)
↓]],Таблица233334[[#This Row],[Кратность заказа, упаковок]])&gt;0,"Ошибка!",""))</f>
        <v/>
      </c>
      <c r="R340" s="40"/>
      <c r="S340" s="3"/>
      <c r="T340" s="3"/>
      <c r="U340" s="3"/>
      <c r="V340" s="3"/>
      <c r="W340" s="3"/>
      <c r="X340" s="3"/>
      <c r="Y340" s="3"/>
      <c r="Z340" s="3"/>
      <c r="AA340" s="3"/>
      <c r="AB340" s="3"/>
      <c r="AC340" s="3"/>
      <c r="AD340" s="3"/>
      <c r="AE340" s="3"/>
      <c r="AF340" s="3"/>
      <c r="AG340" s="3"/>
      <c r="AH340" s="3"/>
      <c r="AI340" s="3"/>
      <c r="AJ340" s="3"/>
    </row>
    <row r="341" spans="1:36">
      <c r="A341" s="61"/>
      <c r="B341" s="62" t="s">
        <v>697</v>
      </c>
      <c r="C341" s="63" t="s">
        <v>23</v>
      </c>
      <c r="D341" s="114" t="s">
        <v>2989</v>
      </c>
      <c r="E341" s="114" t="s">
        <v>691</v>
      </c>
      <c r="F341" s="65" t="s">
        <v>2434</v>
      </c>
      <c r="G341" s="66">
        <v>7</v>
      </c>
      <c r="H341" s="67" t="s">
        <v>313</v>
      </c>
      <c r="I341" s="67">
        <v>40</v>
      </c>
      <c r="J341" s="230">
        <v>10</v>
      </c>
      <c r="K341" s="69">
        <v>5.3999999999999995</v>
      </c>
      <c r="L341" s="70">
        <v>81010</v>
      </c>
      <c r="M341" s="71">
        <v>8719075299906</v>
      </c>
      <c r="N341" s="240"/>
      <c r="O341" s="73">
        <f>N341*Таблица233334[[#This Row],[Цена за упаковку, €]]</f>
        <v>0</v>
      </c>
      <c r="P341" s="74" t="str">
        <f t="shared" si="4"/>
        <v>-</v>
      </c>
      <c r="Q341" s="75" t="str">
        <f>IF(N341/I341=0,"",IF(MOD(Таблица233334[[#This Row],[Заказ (упаковок)
↓]],Таблица233334[[#This Row],[Кратность заказа, упаковок]])&gt;0,"Ошибка!",""))</f>
        <v/>
      </c>
      <c r="R341" s="40"/>
      <c r="S341" s="3"/>
      <c r="T341" s="3"/>
      <c r="U341" s="3"/>
      <c r="V341" s="3"/>
      <c r="W341" s="3"/>
      <c r="X341" s="3"/>
      <c r="Y341" s="3"/>
      <c r="Z341" s="3"/>
      <c r="AA341" s="3"/>
      <c r="AB341" s="3"/>
      <c r="AC341" s="3"/>
      <c r="AD341" s="3"/>
      <c r="AE341" s="3"/>
      <c r="AF341" s="3"/>
      <c r="AG341" s="3"/>
      <c r="AH341" s="3"/>
      <c r="AI341" s="3"/>
      <c r="AJ341" s="3"/>
    </row>
    <row r="342" spans="1:36">
      <c r="A342" s="61"/>
      <c r="B342" s="62" t="s">
        <v>786</v>
      </c>
      <c r="C342" s="63" t="s">
        <v>23</v>
      </c>
      <c r="D342" s="114" t="s">
        <v>1030</v>
      </c>
      <c r="E342" s="114" t="s">
        <v>768</v>
      </c>
      <c r="F342" s="65" t="s">
        <v>787</v>
      </c>
      <c r="G342" s="66">
        <v>10</v>
      </c>
      <c r="H342" s="67" t="s">
        <v>313</v>
      </c>
      <c r="I342" s="67">
        <v>40</v>
      </c>
      <c r="J342" s="230">
        <v>10</v>
      </c>
      <c r="K342" s="69">
        <v>5.62</v>
      </c>
      <c r="L342" s="70">
        <v>80150</v>
      </c>
      <c r="M342" s="71">
        <v>8719274540946</v>
      </c>
      <c r="N342" s="240"/>
      <c r="O342" s="73">
        <f>N342*Таблица233334[[#This Row],[Цена за упаковку, €]]</f>
        <v>0</v>
      </c>
      <c r="P342" s="74" t="str">
        <f t="shared" si="4"/>
        <v>-</v>
      </c>
      <c r="Q342" s="75" t="str">
        <f>IF(N342/I342=0,"",IF(MOD(Таблица233334[[#This Row],[Заказ (упаковок)
↓]],Таблица233334[[#This Row],[Кратность заказа, упаковок]])&gt;0,"Ошибка!",""))</f>
        <v/>
      </c>
      <c r="R342" s="40"/>
      <c r="S342" s="3"/>
      <c r="T342" s="3"/>
      <c r="U342" s="3"/>
      <c r="V342" s="3"/>
      <c r="W342" s="3"/>
      <c r="X342" s="3"/>
      <c r="Y342" s="3"/>
      <c r="Z342" s="3"/>
      <c r="AA342" s="3"/>
      <c r="AB342" s="3"/>
      <c r="AC342" s="3"/>
      <c r="AD342" s="3"/>
      <c r="AE342" s="3"/>
      <c r="AF342" s="3"/>
      <c r="AG342" s="3"/>
      <c r="AH342" s="3"/>
      <c r="AI342" s="3"/>
      <c r="AJ342" s="3"/>
    </row>
    <row r="343" spans="1:36">
      <c r="A343" s="61"/>
      <c r="B343" s="62" t="s">
        <v>711</v>
      </c>
      <c r="C343" s="63" t="s">
        <v>23</v>
      </c>
      <c r="D343" s="114" t="s">
        <v>1024</v>
      </c>
      <c r="E343" s="114" t="s">
        <v>705</v>
      </c>
      <c r="F343" s="65" t="s">
        <v>712</v>
      </c>
      <c r="G343" s="66">
        <v>7</v>
      </c>
      <c r="H343" s="67" t="s">
        <v>313</v>
      </c>
      <c r="I343" s="67">
        <v>40</v>
      </c>
      <c r="J343" s="230">
        <v>10</v>
      </c>
      <c r="K343" s="69">
        <v>6.16</v>
      </c>
      <c r="L343" s="70">
        <v>80400</v>
      </c>
      <c r="M343" s="71">
        <v>8719274541332</v>
      </c>
      <c r="N343" s="240"/>
      <c r="O343" s="73">
        <f>N343*Таблица233334[[#This Row],[Цена за упаковку, €]]</f>
        <v>0</v>
      </c>
      <c r="P343" s="74" t="str">
        <f t="shared" si="4"/>
        <v>-</v>
      </c>
      <c r="Q343" s="75" t="str">
        <f>IF(N343/I343=0,"",IF(MOD(Таблица233334[[#This Row],[Заказ (упаковок)
↓]],Таблица233334[[#This Row],[Кратность заказа, упаковок]])&gt;0,"Ошибка!",""))</f>
        <v/>
      </c>
      <c r="R343" s="40"/>
      <c r="S343" s="3"/>
      <c r="T343" s="3"/>
      <c r="U343" s="3"/>
      <c r="V343" s="3"/>
      <c r="W343" s="3"/>
      <c r="X343" s="3"/>
      <c r="Y343" s="3"/>
      <c r="Z343" s="3"/>
      <c r="AA343" s="3"/>
      <c r="AB343" s="3"/>
      <c r="AC343" s="3"/>
      <c r="AD343" s="3"/>
      <c r="AE343" s="3"/>
      <c r="AF343" s="3"/>
      <c r="AG343" s="3"/>
      <c r="AH343" s="3"/>
      <c r="AI343" s="3"/>
      <c r="AJ343" s="3"/>
    </row>
    <row r="344" spans="1:36">
      <c r="A344" s="61"/>
      <c r="B344" s="62" t="s">
        <v>845</v>
      </c>
      <c r="C344" s="63" t="s">
        <v>23</v>
      </c>
      <c r="D344" s="114" t="s">
        <v>2631</v>
      </c>
      <c r="E344" s="114" t="s">
        <v>2986</v>
      </c>
      <c r="F344" s="65" t="s">
        <v>3004</v>
      </c>
      <c r="G344" s="66">
        <v>10</v>
      </c>
      <c r="H344" s="67" t="s">
        <v>313</v>
      </c>
      <c r="I344" s="67">
        <v>40</v>
      </c>
      <c r="J344" s="230">
        <v>10</v>
      </c>
      <c r="K344" s="69">
        <v>6.02</v>
      </c>
      <c r="L344" s="70">
        <v>80310</v>
      </c>
      <c r="M344" s="71">
        <v>8719274541172</v>
      </c>
      <c r="N344" s="240"/>
      <c r="O344" s="73">
        <f>N344*Таблица233334[[#This Row],[Цена за упаковку, €]]</f>
        <v>0</v>
      </c>
      <c r="P344" s="74" t="str">
        <f t="shared" si="4"/>
        <v>-</v>
      </c>
      <c r="Q344" s="75" t="str">
        <f>IF(N344/I344=0,"",IF(MOD(Таблица233334[[#This Row],[Заказ (упаковок)
↓]],Таблица233334[[#This Row],[Кратность заказа, упаковок]])&gt;0,"Ошибка!",""))</f>
        <v/>
      </c>
      <c r="R344" s="40"/>
      <c r="S344" s="3"/>
      <c r="T344" s="3"/>
      <c r="U344" s="3"/>
      <c r="V344" s="3"/>
      <c r="W344" s="3"/>
      <c r="X344" s="3"/>
      <c r="Y344" s="3"/>
      <c r="Z344" s="3"/>
      <c r="AA344" s="3"/>
      <c r="AB344" s="3"/>
      <c r="AC344" s="3"/>
      <c r="AD344" s="3"/>
      <c r="AE344" s="3"/>
      <c r="AF344" s="3"/>
      <c r="AG344" s="3"/>
      <c r="AH344" s="3"/>
      <c r="AI344" s="3"/>
      <c r="AJ344" s="3"/>
    </row>
    <row r="345" spans="1:36">
      <c r="A345" s="61"/>
      <c r="B345" s="62" t="s">
        <v>594</v>
      </c>
      <c r="C345" s="63" t="s">
        <v>23</v>
      </c>
      <c r="D345" s="114" t="s">
        <v>1008</v>
      </c>
      <c r="E345" s="114" t="s">
        <v>588</v>
      </c>
      <c r="F345" s="65" t="s">
        <v>595</v>
      </c>
      <c r="G345" s="66">
        <v>7</v>
      </c>
      <c r="H345" s="67" t="s">
        <v>313</v>
      </c>
      <c r="I345" s="67">
        <v>40</v>
      </c>
      <c r="J345" s="230">
        <v>10</v>
      </c>
      <c r="K345" s="69">
        <v>5.0299999999999994</v>
      </c>
      <c r="L345" s="70">
        <v>80860</v>
      </c>
      <c r="M345" s="71">
        <v>8720143937026</v>
      </c>
      <c r="N345" s="240"/>
      <c r="O345" s="73">
        <f>N345*Таблица233334[[#This Row],[Цена за упаковку, €]]</f>
        <v>0</v>
      </c>
      <c r="P345" s="74" t="str">
        <f t="shared" si="4"/>
        <v>-</v>
      </c>
      <c r="Q345" s="75" t="str">
        <f>IF(N345/I345=0,"",IF(MOD(Таблица233334[[#This Row],[Заказ (упаковок)
↓]],Таблица233334[[#This Row],[Кратность заказа, упаковок]])&gt;0,"Ошибка!",""))</f>
        <v/>
      </c>
      <c r="R345" s="40"/>
      <c r="S345" s="3"/>
      <c r="T345" s="3"/>
      <c r="U345" s="3"/>
      <c r="V345" s="3"/>
      <c r="W345" s="3"/>
      <c r="X345" s="3"/>
      <c r="Y345" s="3"/>
      <c r="Z345" s="3"/>
      <c r="AA345" s="3"/>
      <c r="AB345" s="3"/>
      <c r="AC345" s="3"/>
      <c r="AD345" s="3"/>
      <c r="AE345" s="3"/>
      <c r="AF345" s="3"/>
      <c r="AG345" s="3"/>
      <c r="AH345" s="3"/>
      <c r="AI345" s="3"/>
      <c r="AJ345" s="3"/>
    </row>
    <row r="346" spans="1:36">
      <c r="A346" s="61"/>
      <c r="B346" s="62" t="s">
        <v>559</v>
      </c>
      <c r="C346" s="63" t="s">
        <v>23</v>
      </c>
      <c r="D346" s="114" t="s">
        <v>2990</v>
      </c>
      <c r="E346" s="114" t="s">
        <v>555</v>
      </c>
      <c r="F346" s="65" t="s">
        <v>560</v>
      </c>
      <c r="G346" s="66">
        <v>7</v>
      </c>
      <c r="H346" s="67" t="s">
        <v>313</v>
      </c>
      <c r="I346" s="67">
        <v>40</v>
      </c>
      <c r="J346" s="230">
        <v>10</v>
      </c>
      <c r="K346" s="69">
        <v>5.22</v>
      </c>
      <c r="L346" s="70">
        <v>80357</v>
      </c>
      <c r="M346" s="71">
        <v>8720604873078</v>
      </c>
      <c r="N346" s="240"/>
      <c r="O346" s="73">
        <f>N346*Таблица233334[[#This Row],[Цена за упаковку, €]]</f>
        <v>0</v>
      </c>
      <c r="P346" s="74" t="str">
        <f t="shared" si="4"/>
        <v>-</v>
      </c>
      <c r="Q346" s="75" t="str">
        <f>IF(N346/I346=0,"",IF(MOD(Таблица233334[[#This Row],[Заказ (упаковок)
↓]],Таблица233334[[#This Row],[Кратность заказа, упаковок]])&gt;0,"Ошибка!",""))</f>
        <v/>
      </c>
      <c r="R346" s="40"/>
      <c r="S346" s="3"/>
      <c r="T346" s="3"/>
      <c r="U346" s="3"/>
      <c r="V346" s="3"/>
      <c r="W346" s="3"/>
      <c r="X346" s="3"/>
      <c r="Y346" s="3"/>
      <c r="Z346" s="3"/>
      <c r="AA346" s="3"/>
      <c r="AB346" s="3"/>
      <c r="AC346" s="3"/>
      <c r="AD346" s="3"/>
      <c r="AE346" s="3"/>
      <c r="AF346" s="3"/>
      <c r="AG346" s="3"/>
      <c r="AH346" s="3"/>
      <c r="AI346" s="3"/>
      <c r="AJ346" s="3"/>
    </row>
    <row r="347" spans="1:36">
      <c r="A347" s="61"/>
      <c r="B347" s="62" t="s">
        <v>676</v>
      </c>
      <c r="C347" s="63" t="s">
        <v>23</v>
      </c>
      <c r="D347" s="114" t="s">
        <v>668</v>
      </c>
      <c r="E347" s="114" t="s">
        <v>669</v>
      </c>
      <c r="F347" s="65" t="s">
        <v>677</v>
      </c>
      <c r="G347" s="66">
        <v>7</v>
      </c>
      <c r="H347" s="67" t="s">
        <v>313</v>
      </c>
      <c r="I347" s="67">
        <v>40</v>
      </c>
      <c r="J347" s="230">
        <v>10</v>
      </c>
      <c r="K347" s="69">
        <v>5.0299999999999994</v>
      </c>
      <c r="L347" s="70">
        <v>80015</v>
      </c>
      <c r="M347" s="71">
        <v>8719274540656</v>
      </c>
      <c r="N347" s="240"/>
      <c r="O347" s="73">
        <f>N347*Таблица233334[[#This Row],[Цена за упаковку, €]]</f>
        <v>0</v>
      </c>
      <c r="P347" s="74" t="str">
        <f t="shared" si="4"/>
        <v>-</v>
      </c>
      <c r="Q347" s="75" t="str">
        <f>IF(N347/I347=0,"",IF(MOD(Таблица233334[[#This Row],[Заказ (упаковок)
↓]],Таблица233334[[#This Row],[Кратность заказа, упаковок]])&gt;0,"Ошибка!",""))</f>
        <v/>
      </c>
      <c r="R347" s="40"/>
      <c r="S347" s="3"/>
      <c r="T347" s="3"/>
      <c r="U347" s="3"/>
      <c r="V347" s="3"/>
      <c r="W347" s="3"/>
      <c r="X347" s="3"/>
      <c r="Y347" s="3"/>
      <c r="Z347" s="3"/>
      <c r="AA347" s="3"/>
      <c r="AB347" s="3"/>
      <c r="AC347" s="3"/>
      <c r="AD347" s="3"/>
      <c r="AE347" s="3"/>
      <c r="AF347" s="3"/>
      <c r="AG347" s="3"/>
      <c r="AH347" s="3"/>
      <c r="AI347" s="3"/>
      <c r="AJ347" s="3"/>
    </row>
    <row r="348" spans="1:36">
      <c r="A348" s="61"/>
      <c r="B348" s="62" t="s">
        <v>678</v>
      </c>
      <c r="C348" s="63" t="s">
        <v>23</v>
      </c>
      <c r="D348" s="114" t="s">
        <v>668</v>
      </c>
      <c r="E348" s="114" t="s">
        <v>669</v>
      </c>
      <c r="F348" s="65" t="s">
        <v>679</v>
      </c>
      <c r="G348" s="66">
        <v>7</v>
      </c>
      <c r="H348" s="67" t="s">
        <v>313</v>
      </c>
      <c r="I348" s="67">
        <v>40</v>
      </c>
      <c r="J348" s="230">
        <v>10</v>
      </c>
      <c r="K348" s="69">
        <v>5.22</v>
      </c>
      <c r="L348" s="70">
        <v>80020</v>
      </c>
      <c r="M348" s="71">
        <v>8719274540724</v>
      </c>
      <c r="N348" s="240"/>
      <c r="O348" s="73">
        <f>N348*Таблица233334[[#This Row],[Цена за упаковку, €]]</f>
        <v>0</v>
      </c>
      <c r="P348" s="74" t="str">
        <f t="shared" si="4"/>
        <v>-</v>
      </c>
      <c r="Q348" s="75" t="str">
        <f>IF(N348/I348=0,"",IF(MOD(Таблица233334[[#This Row],[Заказ (упаковок)
↓]],Таблица233334[[#This Row],[Кратность заказа, упаковок]])&gt;0,"Ошибка!",""))</f>
        <v/>
      </c>
      <c r="R348" s="40"/>
      <c r="S348" s="3"/>
      <c r="T348" s="3"/>
      <c r="U348" s="3"/>
      <c r="V348" s="3"/>
      <c r="W348" s="3"/>
      <c r="X348" s="3"/>
      <c r="Y348" s="3"/>
      <c r="Z348" s="3"/>
      <c r="AA348" s="3"/>
      <c r="AB348" s="3"/>
      <c r="AC348" s="3"/>
      <c r="AD348" s="3"/>
      <c r="AE348" s="3"/>
      <c r="AF348" s="3"/>
      <c r="AG348" s="3"/>
      <c r="AH348" s="3"/>
      <c r="AI348" s="3"/>
      <c r="AJ348" s="3"/>
    </row>
    <row r="349" spans="1:36">
      <c r="A349" s="61"/>
      <c r="B349" s="62" t="s">
        <v>788</v>
      </c>
      <c r="C349" s="63" t="s">
        <v>23</v>
      </c>
      <c r="D349" s="114" t="s">
        <v>1030</v>
      </c>
      <c r="E349" s="114" t="s">
        <v>768</v>
      </c>
      <c r="F349" s="65" t="s">
        <v>789</v>
      </c>
      <c r="G349" s="66">
        <v>10</v>
      </c>
      <c r="H349" s="67" t="s">
        <v>313</v>
      </c>
      <c r="I349" s="67">
        <v>40</v>
      </c>
      <c r="J349" s="230">
        <v>10</v>
      </c>
      <c r="K349" s="69">
        <v>6.16</v>
      </c>
      <c r="L349" s="70">
        <v>80152</v>
      </c>
      <c r="M349" s="71">
        <v>8720604873108</v>
      </c>
      <c r="N349" s="240"/>
      <c r="O349" s="73">
        <f>N349*Таблица233334[[#This Row],[Цена за упаковку, €]]</f>
        <v>0</v>
      </c>
      <c r="P349" s="74" t="str">
        <f t="shared" si="4"/>
        <v>-</v>
      </c>
      <c r="Q349" s="75" t="str">
        <f>IF(N349/I349=0,"",IF(MOD(Таблица233334[[#This Row],[Заказ (упаковок)
↓]],Таблица233334[[#This Row],[Кратность заказа, упаковок]])&gt;0,"Ошибка!",""))</f>
        <v/>
      </c>
      <c r="R349" s="40"/>
      <c r="S349" s="3"/>
      <c r="T349" s="3"/>
      <c r="U349" s="3"/>
      <c r="V349" s="3"/>
      <c r="W349" s="3"/>
      <c r="X349" s="3"/>
      <c r="Y349" s="3"/>
      <c r="Z349" s="3"/>
      <c r="AA349" s="3"/>
      <c r="AB349" s="3"/>
      <c r="AC349" s="3"/>
      <c r="AD349" s="3"/>
      <c r="AE349" s="3"/>
      <c r="AF349" s="3"/>
      <c r="AG349" s="3"/>
      <c r="AH349" s="3"/>
      <c r="AI349" s="3"/>
      <c r="AJ349" s="3"/>
    </row>
    <row r="350" spans="1:36">
      <c r="A350" s="61"/>
      <c r="B350" s="62" t="s">
        <v>713</v>
      </c>
      <c r="C350" s="63" t="s">
        <v>23</v>
      </c>
      <c r="D350" s="114" t="s">
        <v>1024</v>
      </c>
      <c r="E350" s="114" t="s">
        <v>705</v>
      </c>
      <c r="F350" s="65" t="s">
        <v>714</v>
      </c>
      <c r="G350" s="66">
        <v>7</v>
      </c>
      <c r="H350" s="67" t="s">
        <v>313</v>
      </c>
      <c r="I350" s="67">
        <v>40</v>
      </c>
      <c r="J350" s="230">
        <v>10</v>
      </c>
      <c r="K350" s="69">
        <v>5.3999999999999995</v>
      </c>
      <c r="L350" s="70">
        <v>80405</v>
      </c>
      <c r="M350" s="71">
        <v>8720143936883</v>
      </c>
      <c r="N350" s="240"/>
      <c r="O350" s="73">
        <f>N350*Таблица233334[[#This Row],[Цена за упаковку, €]]</f>
        <v>0</v>
      </c>
      <c r="P350" s="74" t="str">
        <f t="shared" ref="P350:P413" si="5">IF(N350/I350=0,"-",N350/I350)</f>
        <v>-</v>
      </c>
      <c r="Q350" s="75" t="str">
        <f>IF(N350/I350=0,"",IF(MOD(Таблица233334[[#This Row],[Заказ (упаковок)
↓]],Таблица233334[[#This Row],[Кратность заказа, упаковок]])&gt;0,"Ошибка!",""))</f>
        <v/>
      </c>
      <c r="R350" s="40"/>
      <c r="S350" s="3"/>
      <c r="T350" s="3"/>
      <c r="U350" s="3"/>
      <c r="V350" s="3"/>
      <c r="W350" s="3"/>
      <c r="X350" s="3"/>
      <c r="Y350" s="3"/>
      <c r="Z350" s="3"/>
      <c r="AA350" s="3"/>
      <c r="AB350" s="3"/>
      <c r="AC350" s="3"/>
      <c r="AD350" s="3"/>
      <c r="AE350" s="3"/>
      <c r="AF350" s="3"/>
      <c r="AG350" s="3"/>
      <c r="AH350" s="3"/>
      <c r="AI350" s="3"/>
      <c r="AJ350" s="3"/>
    </row>
    <row r="351" spans="1:36">
      <c r="A351" s="61"/>
      <c r="B351" s="62" t="s">
        <v>790</v>
      </c>
      <c r="C351" s="63" t="s">
        <v>23</v>
      </c>
      <c r="D351" s="114" t="s">
        <v>1030</v>
      </c>
      <c r="E351" s="114" t="s">
        <v>768</v>
      </c>
      <c r="F351" s="65" t="s">
        <v>791</v>
      </c>
      <c r="G351" s="66">
        <v>10</v>
      </c>
      <c r="H351" s="67" t="s">
        <v>313</v>
      </c>
      <c r="I351" s="67">
        <v>40</v>
      </c>
      <c r="J351" s="230">
        <v>10</v>
      </c>
      <c r="K351" s="69">
        <v>5.62</v>
      </c>
      <c r="L351" s="70">
        <v>80155</v>
      </c>
      <c r="M351" s="71">
        <v>8719274540953</v>
      </c>
      <c r="N351" s="240"/>
      <c r="O351" s="73">
        <f>N351*Таблица233334[[#This Row],[Цена за упаковку, €]]</f>
        <v>0</v>
      </c>
      <c r="P351" s="74" t="str">
        <f t="shared" si="5"/>
        <v>-</v>
      </c>
      <c r="Q351" s="75" t="str">
        <f>IF(N351/I351=0,"",IF(MOD(Таблица233334[[#This Row],[Заказ (упаковок)
↓]],Таблица233334[[#This Row],[Кратность заказа, упаковок]])&gt;0,"Ошибка!",""))</f>
        <v/>
      </c>
      <c r="R351" s="40"/>
      <c r="S351" s="3"/>
      <c r="T351" s="3"/>
      <c r="U351" s="3"/>
      <c r="V351" s="3"/>
      <c r="W351" s="3"/>
      <c r="X351" s="3"/>
      <c r="Y351" s="3"/>
      <c r="Z351" s="3"/>
      <c r="AA351" s="3"/>
      <c r="AB351" s="3"/>
      <c r="AC351" s="3"/>
      <c r="AD351" s="3"/>
      <c r="AE351" s="3"/>
      <c r="AF351" s="3"/>
      <c r="AG351" s="3"/>
      <c r="AH351" s="3"/>
      <c r="AI351" s="3"/>
      <c r="AJ351" s="3"/>
    </row>
    <row r="352" spans="1:36">
      <c r="A352" s="61"/>
      <c r="B352" s="62" t="s">
        <v>618</v>
      </c>
      <c r="C352" s="63" t="s">
        <v>23</v>
      </c>
      <c r="D352" s="114" t="s">
        <v>2991</v>
      </c>
      <c r="E352" s="114" t="s">
        <v>614</v>
      </c>
      <c r="F352" s="65" t="s">
        <v>2099</v>
      </c>
      <c r="G352" s="66">
        <v>7</v>
      </c>
      <c r="H352" s="67" t="s">
        <v>313</v>
      </c>
      <c r="I352" s="67">
        <v>40</v>
      </c>
      <c r="J352" s="230">
        <v>10</v>
      </c>
      <c r="K352" s="69">
        <v>5.3999999999999995</v>
      </c>
      <c r="L352" s="70">
        <v>80632</v>
      </c>
      <c r="M352" s="71">
        <v>8720143936937</v>
      </c>
      <c r="N352" s="240"/>
      <c r="O352" s="73">
        <f>N352*Таблица233334[[#This Row],[Цена за упаковку, €]]</f>
        <v>0</v>
      </c>
      <c r="P352" s="74" t="str">
        <f t="shared" si="5"/>
        <v>-</v>
      </c>
      <c r="Q352" s="75" t="str">
        <f>IF(N352/I352=0,"",IF(MOD(Таблица233334[[#This Row],[Заказ (упаковок)
↓]],Таблица233334[[#This Row],[Кратность заказа, упаковок]])&gt;0,"Ошибка!",""))</f>
        <v/>
      </c>
      <c r="R352" s="40"/>
      <c r="S352" s="3"/>
      <c r="T352" s="3"/>
      <c r="U352" s="3"/>
      <c r="V352" s="3"/>
      <c r="W352" s="3"/>
      <c r="X352" s="3"/>
      <c r="Y352" s="3"/>
      <c r="Z352" s="3"/>
      <c r="AA352" s="3"/>
      <c r="AB352" s="3"/>
      <c r="AC352" s="3"/>
      <c r="AD352" s="3"/>
      <c r="AE352" s="3"/>
      <c r="AF352" s="3"/>
      <c r="AG352" s="3"/>
      <c r="AH352" s="3"/>
      <c r="AI352" s="3"/>
      <c r="AJ352" s="3"/>
    </row>
    <row r="353" spans="1:36">
      <c r="A353" s="61"/>
      <c r="B353" s="62" t="s">
        <v>535</v>
      </c>
      <c r="C353" s="63" t="s">
        <v>23</v>
      </c>
      <c r="D353" s="114" t="s">
        <v>1000</v>
      </c>
      <c r="E353" s="114" t="s">
        <v>524</v>
      </c>
      <c r="F353" s="65" t="s">
        <v>536</v>
      </c>
      <c r="G353" s="66">
        <v>10</v>
      </c>
      <c r="H353" s="67" t="s">
        <v>313</v>
      </c>
      <c r="I353" s="67">
        <v>40</v>
      </c>
      <c r="J353" s="230">
        <v>10</v>
      </c>
      <c r="K353" s="69">
        <v>5.22</v>
      </c>
      <c r="L353" s="70">
        <v>80475</v>
      </c>
      <c r="M353" s="71">
        <v>8719274541462</v>
      </c>
      <c r="N353" s="240"/>
      <c r="O353" s="73">
        <f>N353*Таблица233334[[#This Row],[Цена за упаковку, €]]</f>
        <v>0</v>
      </c>
      <c r="P353" s="74" t="str">
        <f t="shared" si="5"/>
        <v>-</v>
      </c>
      <c r="Q353" s="75" t="str">
        <f>IF(N353/I353=0,"",IF(MOD(Таблица233334[[#This Row],[Заказ (упаковок)
↓]],Таблица233334[[#This Row],[Кратность заказа, упаковок]])&gt;0,"Ошибка!",""))</f>
        <v/>
      </c>
      <c r="R353" s="40"/>
      <c r="S353" s="3"/>
      <c r="T353" s="3"/>
      <c r="U353" s="3"/>
      <c r="V353" s="3"/>
      <c r="W353" s="3"/>
      <c r="X353" s="3"/>
      <c r="Y353" s="3"/>
      <c r="Z353" s="3"/>
      <c r="AA353" s="3"/>
      <c r="AB353" s="3"/>
      <c r="AC353" s="3"/>
      <c r="AD353" s="3"/>
      <c r="AE353" s="3"/>
      <c r="AF353" s="3"/>
      <c r="AG353" s="3"/>
      <c r="AH353" s="3"/>
      <c r="AI353" s="3"/>
      <c r="AJ353" s="3"/>
    </row>
    <row r="354" spans="1:36">
      <c r="A354" s="61"/>
      <c r="B354" s="62" t="s">
        <v>466</v>
      </c>
      <c r="C354" s="63" t="s">
        <v>23</v>
      </c>
      <c r="D354" s="114" t="s">
        <v>987</v>
      </c>
      <c r="E354" s="114" t="s">
        <v>454</v>
      </c>
      <c r="F354" s="65" t="s">
        <v>467</v>
      </c>
      <c r="G354" s="66">
        <v>7</v>
      </c>
      <c r="H354" s="67" t="s">
        <v>313</v>
      </c>
      <c r="I354" s="67">
        <v>40</v>
      </c>
      <c r="J354" s="230">
        <v>10</v>
      </c>
      <c r="K354" s="69">
        <v>5.0299999999999994</v>
      </c>
      <c r="L354" s="70">
        <v>80600</v>
      </c>
      <c r="M354" s="71">
        <v>8719274541653</v>
      </c>
      <c r="N354" s="240"/>
      <c r="O354" s="73">
        <f>N354*Таблица233334[[#This Row],[Цена за упаковку, €]]</f>
        <v>0</v>
      </c>
      <c r="P354" s="74" t="str">
        <f t="shared" si="5"/>
        <v>-</v>
      </c>
      <c r="Q354" s="75" t="str">
        <f>IF(N354/I354=0,"",IF(MOD(Таблица233334[[#This Row],[Заказ (упаковок)
↓]],Таблица233334[[#This Row],[Кратность заказа, упаковок]])&gt;0,"Ошибка!",""))</f>
        <v/>
      </c>
      <c r="R354" s="40"/>
      <c r="S354" s="3"/>
      <c r="T354" s="3"/>
      <c r="U354" s="3"/>
      <c r="V354" s="3"/>
      <c r="W354" s="3"/>
      <c r="X354" s="3"/>
      <c r="Y354" s="3"/>
      <c r="Z354" s="3"/>
      <c r="AA354" s="3"/>
      <c r="AB354" s="3"/>
      <c r="AC354" s="3"/>
      <c r="AD354" s="3"/>
      <c r="AE354" s="3"/>
      <c r="AF354" s="3"/>
      <c r="AG354" s="3"/>
      <c r="AH354" s="3"/>
      <c r="AI354" s="3"/>
      <c r="AJ354" s="3"/>
    </row>
    <row r="355" spans="1:36">
      <c r="A355" s="61"/>
      <c r="B355" s="62" t="s">
        <v>792</v>
      </c>
      <c r="C355" s="63" t="s">
        <v>23</v>
      </c>
      <c r="D355" s="114" t="s">
        <v>1030</v>
      </c>
      <c r="E355" s="114" t="s">
        <v>768</v>
      </c>
      <c r="F355" s="65" t="s">
        <v>793</v>
      </c>
      <c r="G355" s="66">
        <v>10</v>
      </c>
      <c r="H355" s="67" t="s">
        <v>313</v>
      </c>
      <c r="I355" s="67">
        <v>40</v>
      </c>
      <c r="J355" s="230">
        <v>10</v>
      </c>
      <c r="K355" s="69">
        <v>6.16</v>
      </c>
      <c r="L355" s="70">
        <v>80160</v>
      </c>
      <c r="M355" s="71">
        <v>8719274540885</v>
      </c>
      <c r="N355" s="240"/>
      <c r="O355" s="73">
        <f>N355*Таблица233334[[#This Row],[Цена за упаковку, €]]</f>
        <v>0</v>
      </c>
      <c r="P355" s="74" t="str">
        <f t="shared" si="5"/>
        <v>-</v>
      </c>
      <c r="Q355" s="75" t="str">
        <f>IF(N355/I355=0,"",IF(MOD(Таблица233334[[#This Row],[Заказ (упаковок)
↓]],Таблица233334[[#This Row],[Кратность заказа, упаковок]])&gt;0,"Ошибка!",""))</f>
        <v/>
      </c>
      <c r="R355" s="40"/>
      <c r="S355" s="3"/>
      <c r="T355" s="3"/>
      <c r="U355" s="3"/>
      <c r="V355" s="3"/>
      <c r="W355" s="3"/>
      <c r="X355" s="3"/>
      <c r="Y355" s="3"/>
      <c r="Z355" s="3"/>
      <c r="AA355" s="3"/>
      <c r="AB355" s="3"/>
      <c r="AC355" s="3"/>
      <c r="AD355" s="3"/>
      <c r="AE355" s="3"/>
      <c r="AF355" s="3"/>
      <c r="AG355" s="3"/>
      <c r="AH355" s="3"/>
      <c r="AI355" s="3"/>
      <c r="AJ355" s="3"/>
    </row>
    <row r="356" spans="1:36">
      <c r="A356" s="61"/>
      <c r="B356" s="62" t="s">
        <v>715</v>
      </c>
      <c r="C356" s="63" t="s">
        <v>23</v>
      </c>
      <c r="D356" s="114" t="s">
        <v>1024</v>
      </c>
      <c r="E356" s="114" t="s">
        <v>705</v>
      </c>
      <c r="F356" s="65" t="s">
        <v>2261</v>
      </c>
      <c r="G356" s="66">
        <v>7</v>
      </c>
      <c r="H356" s="67" t="s">
        <v>313</v>
      </c>
      <c r="I356" s="67">
        <v>40</v>
      </c>
      <c r="J356" s="230">
        <v>10</v>
      </c>
      <c r="K356" s="69">
        <v>6.16</v>
      </c>
      <c r="L356" s="70">
        <v>80410</v>
      </c>
      <c r="M356" s="71">
        <v>8719075299791</v>
      </c>
      <c r="N356" s="240"/>
      <c r="O356" s="73">
        <f>N356*Таблица233334[[#This Row],[Цена за упаковку, €]]</f>
        <v>0</v>
      </c>
      <c r="P356" s="74" t="str">
        <f t="shared" si="5"/>
        <v>-</v>
      </c>
      <c r="Q356" s="75" t="str">
        <f>IF(N356/I356=0,"",IF(MOD(Таблица233334[[#This Row],[Заказ (упаковок)
↓]],Таблица233334[[#This Row],[Кратность заказа, упаковок]])&gt;0,"Ошибка!",""))</f>
        <v/>
      </c>
      <c r="R356" s="40"/>
      <c r="S356" s="3"/>
      <c r="T356" s="3"/>
      <c r="U356" s="3"/>
      <c r="V356" s="3"/>
      <c r="W356" s="3"/>
      <c r="X356" s="3"/>
      <c r="Y356" s="3"/>
      <c r="Z356" s="3"/>
      <c r="AA356" s="3"/>
      <c r="AB356" s="3"/>
      <c r="AC356" s="3"/>
      <c r="AD356" s="3"/>
      <c r="AE356" s="3"/>
      <c r="AF356" s="3"/>
      <c r="AG356" s="3"/>
      <c r="AH356" s="3"/>
      <c r="AI356" s="3"/>
      <c r="AJ356" s="3"/>
    </row>
    <row r="357" spans="1:36">
      <c r="A357" s="61"/>
      <c r="B357" s="62" t="s">
        <v>561</v>
      </c>
      <c r="C357" s="63" t="s">
        <v>23</v>
      </c>
      <c r="D357" s="114" t="s">
        <v>2990</v>
      </c>
      <c r="E357" s="114" t="s">
        <v>555</v>
      </c>
      <c r="F357" s="65" t="s">
        <v>562</v>
      </c>
      <c r="G357" s="66">
        <v>7</v>
      </c>
      <c r="H357" s="67" t="s">
        <v>313</v>
      </c>
      <c r="I357" s="67">
        <v>40</v>
      </c>
      <c r="J357" s="230">
        <v>10</v>
      </c>
      <c r="K357" s="69">
        <v>5.22</v>
      </c>
      <c r="L357" s="70">
        <v>80360</v>
      </c>
      <c r="M357" s="71">
        <v>8719274541264</v>
      </c>
      <c r="N357" s="240"/>
      <c r="O357" s="73">
        <f>N357*Таблица233334[[#This Row],[Цена за упаковку, €]]</f>
        <v>0</v>
      </c>
      <c r="P357" s="74" t="str">
        <f t="shared" si="5"/>
        <v>-</v>
      </c>
      <c r="Q357" s="75" t="str">
        <f>IF(N357/I357=0,"",IF(MOD(Таблица233334[[#This Row],[Заказ (упаковок)
↓]],Таблица233334[[#This Row],[Кратность заказа, упаковок]])&gt;0,"Ошибка!",""))</f>
        <v/>
      </c>
      <c r="R357" s="40"/>
      <c r="S357" s="3"/>
      <c r="T357" s="3"/>
      <c r="U357" s="3"/>
      <c r="V357" s="3"/>
      <c r="W357" s="3"/>
      <c r="X357" s="3"/>
      <c r="Y357" s="3"/>
      <c r="Z357" s="3"/>
      <c r="AA357" s="3"/>
      <c r="AB357" s="3"/>
      <c r="AC357" s="3"/>
      <c r="AD357" s="3"/>
      <c r="AE357" s="3"/>
      <c r="AF357" s="3"/>
      <c r="AG357" s="3"/>
      <c r="AH357" s="3"/>
      <c r="AI357" s="3"/>
      <c r="AJ357" s="3"/>
    </row>
    <row r="358" spans="1:36">
      <c r="A358" s="61"/>
      <c r="B358" s="62" t="s">
        <v>537</v>
      </c>
      <c r="C358" s="63" t="s">
        <v>23</v>
      </c>
      <c r="D358" s="114" t="s">
        <v>1000</v>
      </c>
      <c r="E358" s="114" t="s">
        <v>524</v>
      </c>
      <c r="F358" s="65" t="s">
        <v>538</v>
      </c>
      <c r="G358" s="66">
        <v>10</v>
      </c>
      <c r="H358" s="67" t="s">
        <v>313</v>
      </c>
      <c r="I358" s="67">
        <v>40</v>
      </c>
      <c r="J358" s="230">
        <v>10</v>
      </c>
      <c r="K358" s="69">
        <v>4.54</v>
      </c>
      <c r="L358" s="70">
        <v>80480</v>
      </c>
      <c r="M358" s="71">
        <v>8719274541479</v>
      </c>
      <c r="N358" s="240"/>
      <c r="O358" s="73">
        <f>N358*Таблица233334[[#This Row],[Цена за упаковку, €]]</f>
        <v>0</v>
      </c>
      <c r="P358" s="74" t="str">
        <f t="shared" si="5"/>
        <v>-</v>
      </c>
      <c r="Q358" s="75" t="str">
        <f>IF(N358/I358=0,"",IF(MOD(Таблица233334[[#This Row],[Заказ (упаковок)
↓]],Таблица233334[[#This Row],[Кратность заказа, упаковок]])&gt;0,"Ошибка!",""))</f>
        <v/>
      </c>
      <c r="R358" s="40"/>
      <c r="S358" s="3"/>
      <c r="T358" s="3"/>
      <c r="U358" s="3"/>
      <c r="V358" s="3"/>
      <c r="W358" s="3"/>
      <c r="X358" s="3"/>
      <c r="Y358" s="3"/>
      <c r="Z358" s="3"/>
      <c r="AA358" s="3"/>
      <c r="AB358" s="3"/>
      <c r="AC358" s="3"/>
      <c r="AD358" s="3"/>
      <c r="AE358" s="3"/>
      <c r="AF358" s="3"/>
      <c r="AG358" s="3"/>
      <c r="AH358" s="3"/>
      <c r="AI358" s="3"/>
      <c r="AJ358" s="3"/>
    </row>
    <row r="359" spans="1:36">
      <c r="A359" s="61"/>
      <c r="B359" s="62" t="s">
        <v>698</v>
      </c>
      <c r="C359" s="63" t="s">
        <v>23</v>
      </c>
      <c r="D359" s="114" t="s">
        <v>2989</v>
      </c>
      <c r="E359" s="114" t="s">
        <v>691</v>
      </c>
      <c r="F359" s="65" t="s">
        <v>699</v>
      </c>
      <c r="G359" s="66">
        <v>7</v>
      </c>
      <c r="H359" s="67" t="s">
        <v>313</v>
      </c>
      <c r="I359" s="67">
        <v>40</v>
      </c>
      <c r="J359" s="230">
        <v>10</v>
      </c>
      <c r="K359" s="69">
        <v>5.0299999999999994</v>
      </c>
      <c r="L359" s="70">
        <v>81005</v>
      </c>
      <c r="M359" s="71">
        <v>8719274542148</v>
      </c>
      <c r="N359" s="240"/>
      <c r="O359" s="73">
        <f>N359*Таблица233334[[#This Row],[Цена за упаковку, €]]</f>
        <v>0</v>
      </c>
      <c r="P359" s="74" t="str">
        <f t="shared" si="5"/>
        <v>-</v>
      </c>
      <c r="Q359" s="75" t="str">
        <f>IF(N359/I359=0,"",IF(MOD(Таблица233334[[#This Row],[Заказ (упаковок)
↓]],Таблица233334[[#This Row],[Кратность заказа, упаковок]])&gt;0,"Ошибка!",""))</f>
        <v/>
      </c>
      <c r="R359" s="40"/>
      <c r="S359" s="3"/>
      <c r="T359" s="3"/>
      <c r="U359" s="3"/>
      <c r="V359" s="3"/>
      <c r="W359" s="3"/>
      <c r="X359" s="3"/>
      <c r="Y359" s="3"/>
      <c r="Z359" s="3"/>
      <c r="AA359" s="3"/>
      <c r="AB359" s="3"/>
      <c r="AC359" s="3"/>
      <c r="AD359" s="3"/>
      <c r="AE359" s="3"/>
      <c r="AF359" s="3"/>
      <c r="AG359" s="3"/>
      <c r="AH359" s="3"/>
      <c r="AI359" s="3"/>
      <c r="AJ359" s="3"/>
    </row>
    <row r="360" spans="1:36">
      <c r="A360" s="61"/>
      <c r="B360" s="62" t="s">
        <v>2831</v>
      </c>
      <c r="C360" s="63" t="s">
        <v>23</v>
      </c>
      <c r="D360" s="114" t="s">
        <v>1030</v>
      </c>
      <c r="E360" s="114" t="s">
        <v>768</v>
      </c>
      <c r="F360" s="65" t="s">
        <v>2548</v>
      </c>
      <c r="G360" s="66">
        <v>10</v>
      </c>
      <c r="H360" s="67" t="s">
        <v>313</v>
      </c>
      <c r="I360" s="67">
        <v>40</v>
      </c>
      <c r="J360" s="230">
        <v>10</v>
      </c>
      <c r="K360" s="69">
        <v>6.16</v>
      </c>
      <c r="L360" s="70">
        <v>80170</v>
      </c>
      <c r="M360" s="71">
        <v>8720143936746</v>
      </c>
      <c r="N360" s="240"/>
      <c r="O360" s="73">
        <f>N360*Таблица233334[[#This Row],[Цена за упаковку, €]]</f>
        <v>0</v>
      </c>
      <c r="P360" s="74" t="str">
        <f t="shared" si="5"/>
        <v>-</v>
      </c>
      <c r="Q360" s="75" t="str">
        <f>IF(N360/I360=0,"",IF(MOD(Таблица233334[[#This Row],[Заказ (упаковок)
↓]],Таблица233334[[#This Row],[Кратность заказа, упаковок]])&gt;0,"Ошибка!",""))</f>
        <v/>
      </c>
      <c r="R360" s="40"/>
      <c r="S360" s="3"/>
      <c r="T360" s="3"/>
      <c r="U360" s="3"/>
      <c r="V360" s="3"/>
      <c r="W360" s="3"/>
      <c r="X360" s="3"/>
      <c r="Y360" s="3"/>
      <c r="Z360" s="3"/>
      <c r="AA360" s="3"/>
      <c r="AB360" s="3"/>
      <c r="AC360" s="3"/>
      <c r="AD360" s="3"/>
      <c r="AE360" s="3"/>
      <c r="AF360" s="3"/>
      <c r="AG360" s="3"/>
      <c r="AH360" s="3"/>
      <c r="AI360" s="3"/>
      <c r="AJ360" s="3"/>
    </row>
    <row r="361" spans="1:36">
      <c r="A361" s="61"/>
      <c r="B361" s="62" t="s">
        <v>487</v>
      </c>
      <c r="C361" s="63" t="s">
        <v>23</v>
      </c>
      <c r="D361" s="114" t="s">
        <v>991</v>
      </c>
      <c r="E361" s="114" t="s">
        <v>480</v>
      </c>
      <c r="F361" s="65" t="s">
        <v>2152</v>
      </c>
      <c r="G361" s="66">
        <v>10</v>
      </c>
      <c r="H361" s="67" t="s">
        <v>59</v>
      </c>
      <c r="I361" s="67">
        <v>40</v>
      </c>
      <c r="J361" s="230">
        <v>10</v>
      </c>
      <c r="K361" s="69">
        <v>5.08</v>
      </c>
      <c r="L361" s="70">
        <v>80929</v>
      </c>
      <c r="M361" s="71">
        <v>8720604878646</v>
      </c>
      <c r="N361" s="240"/>
      <c r="O361" s="73">
        <f>N361*Таблица233334[[#This Row],[Цена за упаковку, €]]</f>
        <v>0</v>
      </c>
      <c r="P361" s="74" t="str">
        <f t="shared" si="5"/>
        <v>-</v>
      </c>
      <c r="Q361" s="75" t="str">
        <f>IF(N361/I361=0,"",IF(MOD(Таблица233334[[#This Row],[Заказ (упаковок)
↓]],Таблица233334[[#This Row],[Кратность заказа, упаковок]])&gt;0,"Ошибка!",""))</f>
        <v/>
      </c>
      <c r="R361" s="40"/>
      <c r="S361" s="3"/>
      <c r="T361" s="3"/>
      <c r="U361" s="3"/>
      <c r="V361" s="3"/>
      <c r="W361" s="3"/>
      <c r="X361" s="3"/>
      <c r="Y361" s="3"/>
      <c r="Z361" s="3"/>
      <c r="AA361" s="3"/>
      <c r="AB361" s="3"/>
      <c r="AC361" s="3"/>
      <c r="AD361" s="3"/>
      <c r="AE361" s="3"/>
      <c r="AF361" s="3"/>
      <c r="AG361" s="3"/>
      <c r="AH361" s="3"/>
      <c r="AI361" s="3"/>
      <c r="AJ361" s="3"/>
    </row>
    <row r="362" spans="1:36">
      <c r="A362" s="61"/>
      <c r="B362" s="62" t="s">
        <v>468</v>
      </c>
      <c r="C362" s="63" t="s">
        <v>23</v>
      </c>
      <c r="D362" s="114" t="s">
        <v>987</v>
      </c>
      <c r="E362" s="114" t="s">
        <v>454</v>
      </c>
      <c r="F362" s="65" t="s">
        <v>469</v>
      </c>
      <c r="G362" s="66">
        <v>7</v>
      </c>
      <c r="H362" s="67" t="s">
        <v>313</v>
      </c>
      <c r="I362" s="67">
        <v>40</v>
      </c>
      <c r="J362" s="230">
        <v>10</v>
      </c>
      <c r="K362" s="69">
        <v>5.3999999999999995</v>
      </c>
      <c r="L362" s="70">
        <v>80605</v>
      </c>
      <c r="M362" s="71">
        <v>8719274541691</v>
      </c>
      <c r="N362" s="240"/>
      <c r="O362" s="73">
        <f>N362*Таблица233334[[#This Row],[Цена за упаковку, €]]</f>
        <v>0</v>
      </c>
      <c r="P362" s="74" t="str">
        <f t="shared" si="5"/>
        <v>-</v>
      </c>
      <c r="Q362" s="75" t="str">
        <f>IF(N362/I362=0,"",IF(MOD(Таблица233334[[#This Row],[Заказ (упаковок)
↓]],Таблица233334[[#This Row],[Кратность заказа, упаковок]])&gt;0,"Ошибка!",""))</f>
        <v/>
      </c>
      <c r="R362" s="40"/>
      <c r="S362" s="3"/>
      <c r="T362" s="3"/>
      <c r="U362" s="3"/>
      <c r="V362" s="3"/>
      <c r="W362" s="3"/>
      <c r="X362" s="3"/>
      <c r="Y362" s="3"/>
      <c r="Z362" s="3"/>
      <c r="AA362" s="3"/>
      <c r="AB362" s="3"/>
      <c r="AC362" s="3"/>
      <c r="AD362" s="3"/>
      <c r="AE362" s="3"/>
      <c r="AF362" s="3"/>
      <c r="AG362" s="3"/>
      <c r="AH362" s="3"/>
      <c r="AI362" s="3"/>
      <c r="AJ362" s="3"/>
    </row>
    <row r="363" spans="1:36">
      <c r="A363" s="61"/>
      <c r="B363" s="62" t="s">
        <v>488</v>
      </c>
      <c r="C363" s="63" t="s">
        <v>23</v>
      </c>
      <c r="D363" s="114" t="s">
        <v>991</v>
      </c>
      <c r="E363" s="114" t="s">
        <v>480</v>
      </c>
      <c r="F363" s="65" t="s">
        <v>489</v>
      </c>
      <c r="G363" s="66">
        <v>10</v>
      </c>
      <c r="H363" s="67" t="s">
        <v>306</v>
      </c>
      <c r="I363" s="67">
        <v>40</v>
      </c>
      <c r="J363" s="230">
        <v>10</v>
      </c>
      <c r="K363" s="69">
        <v>3.5999999999999996</v>
      </c>
      <c r="L363" s="70">
        <v>80930</v>
      </c>
      <c r="M363" s="71">
        <v>8720143937033</v>
      </c>
      <c r="N363" s="240"/>
      <c r="O363" s="73">
        <f>N363*Таблица233334[[#This Row],[Цена за упаковку, €]]</f>
        <v>0</v>
      </c>
      <c r="P363" s="74" t="str">
        <f t="shared" si="5"/>
        <v>-</v>
      </c>
      <c r="Q363" s="75" t="str">
        <f>IF(N363/I363=0,"",IF(MOD(Таблица233334[[#This Row],[Заказ (упаковок)
↓]],Таблица233334[[#This Row],[Кратность заказа, упаковок]])&gt;0,"Ошибка!",""))</f>
        <v/>
      </c>
      <c r="R363" s="40"/>
      <c r="S363" s="3"/>
      <c r="T363" s="3"/>
      <c r="U363" s="3"/>
      <c r="V363" s="3"/>
      <c r="W363" s="3"/>
      <c r="X363" s="3"/>
      <c r="Y363" s="3"/>
      <c r="Z363" s="3"/>
      <c r="AA363" s="3"/>
      <c r="AB363" s="3"/>
      <c r="AC363" s="3"/>
      <c r="AD363" s="3"/>
      <c r="AE363" s="3"/>
      <c r="AF363" s="3"/>
      <c r="AG363" s="3"/>
      <c r="AH363" s="3"/>
      <c r="AI363" s="3"/>
      <c r="AJ363" s="3"/>
    </row>
    <row r="364" spans="1:36">
      <c r="A364" s="61"/>
      <c r="B364" s="62" t="s">
        <v>795</v>
      </c>
      <c r="C364" s="63" t="s">
        <v>23</v>
      </c>
      <c r="D364" s="114" t="s">
        <v>1030</v>
      </c>
      <c r="E364" s="114" t="s">
        <v>768</v>
      </c>
      <c r="F364" s="65" t="s">
        <v>796</v>
      </c>
      <c r="G364" s="66">
        <v>10</v>
      </c>
      <c r="H364" s="67" t="s">
        <v>313</v>
      </c>
      <c r="I364" s="67">
        <v>40</v>
      </c>
      <c r="J364" s="230">
        <v>10</v>
      </c>
      <c r="K364" s="69">
        <v>6.02</v>
      </c>
      <c r="L364" s="70">
        <v>80180</v>
      </c>
      <c r="M364" s="71">
        <v>8719274541158</v>
      </c>
      <c r="N364" s="240"/>
      <c r="O364" s="73">
        <f>N364*Таблица233334[[#This Row],[Цена за упаковку, €]]</f>
        <v>0</v>
      </c>
      <c r="P364" s="74" t="str">
        <f t="shared" si="5"/>
        <v>-</v>
      </c>
      <c r="Q364" s="75" t="str">
        <f>IF(N364/I364=0,"",IF(MOD(Таблица233334[[#This Row],[Заказ (упаковок)
↓]],Таблица233334[[#This Row],[Кратность заказа, упаковок]])&gt;0,"Ошибка!",""))</f>
        <v/>
      </c>
      <c r="R364" s="40"/>
      <c r="S364" s="3"/>
      <c r="T364" s="3"/>
      <c r="U364" s="3"/>
      <c r="V364" s="3"/>
      <c r="W364" s="3"/>
      <c r="X364" s="3"/>
      <c r="Y364" s="3"/>
      <c r="Z364" s="3"/>
      <c r="AA364" s="3"/>
      <c r="AB364" s="3"/>
      <c r="AC364" s="3"/>
      <c r="AD364" s="3"/>
      <c r="AE364" s="3"/>
      <c r="AF364" s="3"/>
      <c r="AG364" s="3"/>
      <c r="AH364" s="3"/>
      <c r="AI364" s="3"/>
      <c r="AJ364" s="3"/>
    </row>
    <row r="365" spans="1:36">
      <c r="A365" s="61"/>
      <c r="B365" s="62" t="s">
        <v>640</v>
      </c>
      <c r="C365" s="63" t="s">
        <v>23</v>
      </c>
      <c r="D365" s="114" t="s">
        <v>1012</v>
      </c>
      <c r="E365" s="114" t="s">
        <v>626</v>
      </c>
      <c r="F365" s="65" t="s">
        <v>2349</v>
      </c>
      <c r="G365" s="66">
        <v>5</v>
      </c>
      <c r="H365" s="67" t="s">
        <v>313</v>
      </c>
      <c r="I365" s="67">
        <v>40</v>
      </c>
      <c r="J365" s="230">
        <v>10</v>
      </c>
      <c r="K365" s="69">
        <v>5.22</v>
      </c>
      <c r="L365" s="70">
        <v>80725</v>
      </c>
      <c r="M365" s="71">
        <v>8719075299807</v>
      </c>
      <c r="N365" s="240"/>
      <c r="O365" s="73">
        <f>N365*Таблица233334[[#This Row],[Цена за упаковку, €]]</f>
        <v>0</v>
      </c>
      <c r="P365" s="74" t="str">
        <f t="shared" si="5"/>
        <v>-</v>
      </c>
      <c r="Q365" s="75" t="str">
        <f>IF(N365/I365=0,"",IF(MOD(Таблица233334[[#This Row],[Заказ (упаковок)
↓]],Таблица233334[[#This Row],[Кратность заказа, упаковок]])&gt;0,"Ошибка!",""))</f>
        <v/>
      </c>
      <c r="R365" s="40"/>
      <c r="S365" s="3"/>
      <c r="T365" s="3"/>
      <c r="U365" s="3"/>
      <c r="V365" s="3"/>
      <c r="W365" s="3"/>
      <c r="X365" s="3"/>
      <c r="Y365" s="3"/>
      <c r="Z365" s="3"/>
      <c r="AA365" s="3"/>
      <c r="AB365" s="3"/>
      <c r="AC365" s="3"/>
      <c r="AD365" s="3"/>
      <c r="AE365" s="3"/>
      <c r="AF365" s="3"/>
      <c r="AG365" s="3"/>
      <c r="AH365" s="3"/>
      <c r="AI365" s="3"/>
      <c r="AJ365" s="3"/>
    </row>
    <row r="366" spans="1:36">
      <c r="A366" s="61"/>
      <c r="B366" s="62" t="s">
        <v>641</v>
      </c>
      <c r="C366" s="63" t="s">
        <v>23</v>
      </c>
      <c r="D366" s="114" t="s">
        <v>1012</v>
      </c>
      <c r="E366" s="114" t="s">
        <v>626</v>
      </c>
      <c r="F366" s="65" t="s">
        <v>2351</v>
      </c>
      <c r="G366" s="66">
        <v>3</v>
      </c>
      <c r="H366" s="67" t="s">
        <v>313</v>
      </c>
      <c r="I366" s="67">
        <v>40</v>
      </c>
      <c r="J366" s="230">
        <v>10</v>
      </c>
      <c r="K366" s="69">
        <v>4.6099999999999994</v>
      </c>
      <c r="L366" s="70">
        <v>80730</v>
      </c>
      <c r="M366" s="71">
        <v>8720143936944</v>
      </c>
      <c r="N366" s="240"/>
      <c r="O366" s="73">
        <f>N366*Таблица233334[[#This Row],[Цена за упаковку, €]]</f>
        <v>0</v>
      </c>
      <c r="P366" s="74" t="str">
        <f t="shared" si="5"/>
        <v>-</v>
      </c>
      <c r="Q366" s="75" t="str">
        <f>IF(N366/I366=0,"",IF(MOD(Таблица233334[[#This Row],[Заказ (упаковок)
↓]],Таблица233334[[#This Row],[Кратность заказа, упаковок]])&gt;0,"Ошибка!",""))</f>
        <v/>
      </c>
      <c r="R366" s="40"/>
      <c r="S366" s="3"/>
      <c r="T366" s="3"/>
      <c r="U366" s="3"/>
      <c r="V366" s="3"/>
      <c r="W366" s="3"/>
      <c r="X366" s="3"/>
      <c r="Y366" s="3"/>
      <c r="Z366" s="3"/>
      <c r="AA366" s="3"/>
      <c r="AB366" s="3"/>
      <c r="AC366" s="3"/>
      <c r="AD366" s="3"/>
      <c r="AE366" s="3"/>
      <c r="AF366" s="3"/>
      <c r="AG366" s="3"/>
      <c r="AH366" s="3"/>
      <c r="AI366" s="3"/>
      <c r="AJ366" s="3"/>
    </row>
    <row r="367" spans="1:36">
      <c r="A367" s="61"/>
      <c r="B367" s="62" t="s">
        <v>642</v>
      </c>
      <c r="C367" s="63" t="s">
        <v>23</v>
      </c>
      <c r="D367" s="114" t="s">
        <v>1012</v>
      </c>
      <c r="E367" s="114" t="s">
        <v>626</v>
      </c>
      <c r="F367" s="65" t="s">
        <v>2353</v>
      </c>
      <c r="G367" s="66">
        <v>5</v>
      </c>
      <c r="H367" s="67" t="s">
        <v>313</v>
      </c>
      <c r="I367" s="67">
        <v>40</v>
      </c>
      <c r="J367" s="230">
        <v>10</v>
      </c>
      <c r="K367" s="69">
        <v>6.09</v>
      </c>
      <c r="L367" s="70">
        <v>80732</v>
      </c>
      <c r="M367" s="71">
        <v>8720604878400</v>
      </c>
      <c r="N367" s="240"/>
      <c r="O367" s="73">
        <f>N367*Таблица233334[[#This Row],[Цена за упаковку, €]]</f>
        <v>0</v>
      </c>
      <c r="P367" s="74" t="str">
        <f t="shared" si="5"/>
        <v>-</v>
      </c>
      <c r="Q367" s="75" t="str">
        <f>IF(N367/I367=0,"",IF(MOD(Таблица233334[[#This Row],[Заказ (упаковок)
↓]],Таблица233334[[#This Row],[Кратность заказа, упаковок]])&gt;0,"Ошибка!",""))</f>
        <v/>
      </c>
      <c r="R367" s="40"/>
      <c r="S367" s="3"/>
      <c r="T367" s="3"/>
      <c r="U367" s="3"/>
      <c r="V367" s="3"/>
      <c r="W367" s="3"/>
      <c r="X367" s="3"/>
      <c r="Y367" s="3"/>
      <c r="Z367" s="3"/>
      <c r="AA367" s="3"/>
      <c r="AB367" s="3"/>
      <c r="AC367" s="3"/>
      <c r="AD367" s="3"/>
      <c r="AE367" s="3"/>
      <c r="AF367" s="3"/>
      <c r="AG367" s="3"/>
      <c r="AH367" s="3"/>
      <c r="AI367" s="3"/>
      <c r="AJ367" s="3"/>
    </row>
    <row r="368" spans="1:36">
      <c r="A368" s="61"/>
      <c r="B368" s="62" t="s">
        <v>643</v>
      </c>
      <c r="C368" s="63" t="s">
        <v>23</v>
      </c>
      <c r="D368" s="114" t="s">
        <v>1012</v>
      </c>
      <c r="E368" s="114" t="s">
        <v>626</v>
      </c>
      <c r="F368" s="65" t="s">
        <v>2355</v>
      </c>
      <c r="G368" s="66">
        <v>3</v>
      </c>
      <c r="H368" s="67" t="s">
        <v>313</v>
      </c>
      <c r="I368" s="67">
        <v>40</v>
      </c>
      <c r="J368" s="230">
        <v>10</v>
      </c>
      <c r="K368" s="69">
        <v>4.6099999999999994</v>
      </c>
      <c r="L368" s="70">
        <v>80731</v>
      </c>
      <c r="M368" s="71">
        <v>8720604878394</v>
      </c>
      <c r="N368" s="240"/>
      <c r="O368" s="73">
        <f>N368*Таблица233334[[#This Row],[Цена за упаковку, €]]</f>
        <v>0</v>
      </c>
      <c r="P368" s="74" t="str">
        <f t="shared" si="5"/>
        <v>-</v>
      </c>
      <c r="Q368" s="75" t="str">
        <f>IF(N368/I368=0,"",IF(MOD(Таблица233334[[#This Row],[Заказ (упаковок)
↓]],Таблица233334[[#This Row],[Кратность заказа, упаковок]])&gt;0,"Ошибка!",""))</f>
        <v/>
      </c>
      <c r="R368" s="40"/>
      <c r="S368" s="3"/>
      <c r="T368" s="3"/>
      <c r="U368" s="3"/>
      <c r="V368" s="3"/>
      <c r="W368" s="3"/>
      <c r="X368" s="3"/>
      <c r="Y368" s="3"/>
      <c r="Z368" s="3"/>
      <c r="AA368" s="3"/>
      <c r="AB368" s="3"/>
      <c r="AC368" s="3"/>
      <c r="AD368" s="3"/>
      <c r="AE368" s="3"/>
      <c r="AF368" s="3"/>
      <c r="AG368" s="3"/>
      <c r="AH368" s="3"/>
      <c r="AI368" s="3"/>
      <c r="AJ368" s="3"/>
    </row>
    <row r="369" spans="1:36">
      <c r="A369" s="61"/>
      <c r="B369" s="62" t="s">
        <v>797</v>
      </c>
      <c r="C369" s="63" t="s">
        <v>23</v>
      </c>
      <c r="D369" s="114" t="s">
        <v>1030</v>
      </c>
      <c r="E369" s="114" t="s">
        <v>768</v>
      </c>
      <c r="F369" s="65" t="s">
        <v>798</v>
      </c>
      <c r="G369" s="66">
        <v>10</v>
      </c>
      <c r="H369" s="67" t="s">
        <v>313</v>
      </c>
      <c r="I369" s="67">
        <v>40</v>
      </c>
      <c r="J369" s="230">
        <v>10</v>
      </c>
      <c r="K369" s="69">
        <v>6.02</v>
      </c>
      <c r="L369" s="70">
        <v>80185</v>
      </c>
      <c r="M369" s="71">
        <v>8719274540984</v>
      </c>
      <c r="N369" s="240"/>
      <c r="O369" s="73">
        <f>N369*Таблица233334[[#This Row],[Цена за упаковку, €]]</f>
        <v>0</v>
      </c>
      <c r="P369" s="74" t="str">
        <f t="shared" si="5"/>
        <v>-</v>
      </c>
      <c r="Q369" s="75" t="str">
        <f>IF(N369/I369=0,"",IF(MOD(Таблица233334[[#This Row],[Заказ (упаковок)
↓]],Таблица233334[[#This Row],[Кратность заказа, упаковок]])&gt;0,"Ошибка!",""))</f>
        <v/>
      </c>
      <c r="R369" s="40"/>
      <c r="S369" s="3"/>
      <c r="T369" s="3"/>
      <c r="U369" s="3"/>
      <c r="V369" s="3"/>
      <c r="W369" s="3"/>
      <c r="X369" s="3"/>
      <c r="Y369" s="3"/>
      <c r="Z369" s="3"/>
      <c r="AA369" s="3"/>
      <c r="AB369" s="3"/>
      <c r="AC369" s="3"/>
      <c r="AD369" s="3"/>
      <c r="AE369" s="3"/>
      <c r="AF369" s="3"/>
      <c r="AG369" s="3"/>
      <c r="AH369" s="3"/>
      <c r="AI369" s="3"/>
      <c r="AJ369" s="3"/>
    </row>
    <row r="370" spans="1:36">
      <c r="A370" s="61"/>
      <c r="B370" s="62" t="s">
        <v>799</v>
      </c>
      <c r="C370" s="63" t="s">
        <v>23</v>
      </c>
      <c r="D370" s="114" t="s">
        <v>1030</v>
      </c>
      <c r="E370" s="114" t="s">
        <v>768</v>
      </c>
      <c r="F370" s="65" t="s">
        <v>800</v>
      </c>
      <c r="G370" s="66">
        <v>10</v>
      </c>
      <c r="H370" s="67" t="s">
        <v>313</v>
      </c>
      <c r="I370" s="67">
        <v>40</v>
      </c>
      <c r="J370" s="230">
        <v>10</v>
      </c>
      <c r="K370" s="69">
        <v>5.89</v>
      </c>
      <c r="L370" s="70">
        <v>80090</v>
      </c>
      <c r="M370" s="71">
        <v>8719274540977</v>
      </c>
      <c r="N370" s="240"/>
      <c r="O370" s="73">
        <f>N370*Таблица233334[[#This Row],[Цена за упаковку, €]]</f>
        <v>0</v>
      </c>
      <c r="P370" s="74" t="str">
        <f t="shared" si="5"/>
        <v>-</v>
      </c>
      <c r="Q370" s="75" t="str">
        <f>IF(N370/I370=0,"",IF(MOD(Таблица233334[[#This Row],[Заказ (упаковок)
↓]],Таблица233334[[#This Row],[Кратность заказа, упаковок]])&gt;0,"Ошибка!",""))</f>
        <v/>
      </c>
      <c r="R370" s="40"/>
      <c r="S370" s="3"/>
      <c r="T370" s="3"/>
      <c r="U370" s="3"/>
      <c r="V370" s="3"/>
      <c r="W370" s="3"/>
      <c r="X370" s="3"/>
      <c r="Y370" s="3"/>
      <c r="Z370" s="3"/>
      <c r="AA370" s="3"/>
      <c r="AB370" s="3"/>
      <c r="AC370" s="3"/>
      <c r="AD370" s="3"/>
      <c r="AE370" s="3"/>
      <c r="AF370" s="3"/>
      <c r="AG370" s="3"/>
      <c r="AH370" s="3"/>
      <c r="AI370" s="3"/>
      <c r="AJ370" s="3"/>
    </row>
    <row r="371" spans="1:36">
      <c r="A371" s="61"/>
      <c r="B371" s="62" t="s">
        <v>716</v>
      </c>
      <c r="C371" s="63" t="s">
        <v>23</v>
      </c>
      <c r="D371" s="114" t="s">
        <v>1024</v>
      </c>
      <c r="E371" s="114" t="s">
        <v>705</v>
      </c>
      <c r="F371" s="65" t="s">
        <v>717</v>
      </c>
      <c r="G371" s="66">
        <v>7</v>
      </c>
      <c r="H371" s="67" t="s">
        <v>313</v>
      </c>
      <c r="I371" s="67">
        <v>40</v>
      </c>
      <c r="J371" s="230">
        <v>10</v>
      </c>
      <c r="K371" s="69">
        <v>5.22</v>
      </c>
      <c r="L371" s="70">
        <v>80415</v>
      </c>
      <c r="M371" s="71">
        <v>8719274541318</v>
      </c>
      <c r="N371" s="240"/>
      <c r="O371" s="73">
        <f>N371*Таблица233334[[#This Row],[Цена за упаковку, €]]</f>
        <v>0</v>
      </c>
      <c r="P371" s="74" t="str">
        <f t="shared" si="5"/>
        <v>-</v>
      </c>
      <c r="Q371" s="75" t="str">
        <f>IF(N371/I371=0,"",IF(MOD(Таблица233334[[#This Row],[Заказ (упаковок)
↓]],Таблица233334[[#This Row],[Кратность заказа, упаковок]])&gt;0,"Ошибка!",""))</f>
        <v/>
      </c>
      <c r="R371" s="40"/>
      <c r="S371" s="3"/>
      <c r="T371" s="3"/>
      <c r="U371" s="3"/>
      <c r="V371" s="3"/>
      <c r="W371" s="3"/>
      <c r="X371" s="3"/>
      <c r="Y371" s="3"/>
      <c r="Z371" s="3"/>
      <c r="AA371" s="3"/>
      <c r="AB371" s="3"/>
      <c r="AC371" s="3"/>
      <c r="AD371" s="3"/>
      <c r="AE371" s="3"/>
      <c r="AF371" s="3"/>
      <c r="AG371" s="3"/>
      <c r="AH371" s="3"/>
      <c r="AI371" s="3"/>
      <c r="AJ371" s="3"/>
    </row>
    <row r="372" spans="1:36">
      <c r="A372" s="61"/>
      <c r="B372" s="62" t="s">
        <v>801</v>
      </c>
      <c r="C372" s="63" t="s">
        <v>23</v>
      </c>
      <c r="D372" s="114" t="s">
        <v>1030</v>
      </c>
      <c r="E372" s="114" t="s">
        <v>768</v>
      </c>
      <c r="F372" s="65" t="s">
        <v>802</v>
      </c>
      <c r="G372" s="66">
        <v>10</v>
      </c>
      <c r="H372" s="67" t="s">
        <v>313</v>
      </c>
      <c r="I372" s="67">
        <v>40</v>
      </c>
      <c r="J372" s="230">
        <v>10</v>
      </c>
      <c r="K372" s="69">
        <v>5.35</v>
      </c>
      <c r="L372" s="70">
        <v>80091</v>
      </c>
      <c r="M372" s="71">
        <v>8720604878448</v>
      </c>
      <c r="N372" s="240"/>
      <c r="O372" s="73">
        <f>N372*Таблица233334[[#This Row],[Цена за упаковку, €]]</f>
        <v>0</v>
      </c>
      <c r="P372" s="74" t="str">
        <f t="shared" si="5"/>
        <v>-</v>
      </c>
      <c r="Q372" s="75" t="str">
        <f>IF(N372/I372=0,"",IF(MOD(Таблица233334[[#This Row],[Заказ (упаковок)
↓]],Таблица233334[[#This Row],[Кратность заказа, упаковок]])&gt;0,"Ошибка!",""))</f>
        <v/>
      </c>
      <c r="R372" s="40"/>
      <c r="S372" s="3"/>
      <c r="T372" s="3"/>
      <c r="U372" s="3"/>
      <c r="V372" s="3"/>
      <c r="W372" s="3"/>
      <c r="X372" s="3"/>
      <c r="Y372" s="3"/>
      <c r="Z372" s="3"/>
      <c r="AA372" s="3"/>
      <c r="AB372" s="3"/>
      <c r="AC372" s="3"/>
      <c r="AD372" s="3"/>
      <c r="AE372" s="3"/>
      <c r="AF372" s="3"/>
      <c r="AG372" s="3"/>
      <c r="AH372" s="3"/>
      <c r="AI372" s="3"/>
      <c r="AJ372" s="3"/>
    </row>
    <row r="373" spans="1:36">
      <c r="A373" s="61"/>
      <c r="B373" s="62" t="s">
        <v>2832</v>
      </c>
      <c r="C373" s="63" t="s">
        <v>23</v>
      </c>
      <c r="D373" s="191" t="s">
        <v>1030</v>
      </c>
      <c r="E373" s="191" t="s">
        <v>768</v>
      </c>
      <c r="F373" s="192" t="s">
        <v>2560</v>
      </c>
      <c r="G373" s="237">
        <v>10</v>
      </c>
      <c r="H373" s="67" t="s">
        <v>313</v>
      </c>
      <c r="I373" s="67">
        <v>40</v>
      </c>
      <c r="J373" s="230">
        <v>10</v>
      </c>
      <c r="K373" s="69">
        <v>5.35</v>
      </c>
      <c r="L373" s="70">
        <v>80092</v>
      </c>
      <c r="M373" s="71" t="s">
        <v>313</v>
      </c>
      <c r="N373" s="240"/>
      <c r="O373" s="73">
        <f>N373*Таблица233334[[#This Row],[Цена за упаковку, €]]</f>
        <v>0</v>
      </c>
      <c r="P373" s="74" t="str">
        <f t="shared" si="5"/>
        <v>-</v>
      </c>
      <c r="Q373" s="75" t="str">
        <f>IF(N373/I373=0,"",IF(MOD(Таблица233334[[#This Row],[Заказ (упаковок)
↓]],Таблица233334[[#This Row],[Кратность заказа, упаковок]])&gt;0,"Ошибка!",""))</f>
        <v/>
      </c>
      <c r="R373" s="40"/>
      <c r="S373" s="3"/>
      <c r="T373" s="3"/>
      <c r="U373" s="3"/>
      <c r="V373" s="3"/>
      <c r="W373" s="3"/>
      <c r="X373" s="3"/>
      <c r="Y373" s="3"/>
      <c r="Z373" s="3"/>
      <c r="AA373" s="3"/>
      <c r="AB373" s="3"/>
      <c r="AC373" s="3"/>
      <c r="AD373" s="3"/>
      <c r="AE373" s="3"/>
      <c r="AF373" s="3"/>
      <c r="AG373" s="3"/>
      <c r="AH373" s="3"/>
      <c r="AI373" s="3"/>
      <c r="AJ373" s="3"/>
    </row>
    <row r="374" spans="1:36">
      <c r="A374" s="61"/>
      <c r="B374" s="62" t="s">
        <v>576</v>
      </c>
      <c r="C374" s="63" t="s">
        <v>23</v>
      </c>
      <c r="D374" s="114" t="s">
        <v>1005</v>
      </c>
      <c r="E374" s="114" t="s">
        <v>569</v>
      </c>
      <c r="F374" s="65" t="s">
        <v>577</v>
      </c>
      <c r="G374" s="66">
        <v>7</v>
      </c>
      <c r="H374" s="67" t="s">
        <v>313</v>
      </c>
      <c r="I374" s="67">
        <v>40</v>
      </c>
      <c r="J374" s="230">
        <v>10</v>
      </c>
      <c r="K374" s="69">
        <v>4.46</v>
      </c>
      <c r="L374" s="70">
        <v>80060</v>
      </c>
      <c r="M374" s="71">
        <v>8719274540816</v>
      </c>
      <c r="N374" s="240"/>
      <c r="O374" s="73">
        <f>N374*Таблица233334[[#This Row],[Цена за упаковку, €]]</f>
        <v>0</v>
      </c>
      <c r="P374" s="74" t="str">
        <f t="shared" si="5"/>
        <v>-</v>
      </c>
      <c r="Q374" s="75" t="str">
        <f>IF(N374/I374=0,"",IF(MOD(Таблица233334[[#This Row],[Заказ (упаковок)
↓]],Таблица233334[[#This Row],[Кратность заказа, упаковок]])&gt;0,"Ошибка!",""))</f>
        <v/>
      </c>
      <c r="R374" s="40"/>
      <c r="S374" s="3"/>
      <c r="T374" s="3"/>
      <c r="U374" s="3"/>
      <c r="V374" s="3"/>
      <c r="W374" s="3"/>
      <c r="X374" s="3"/>
      <c r="Y374" s="3"/>
      <c r="Z374" s="3"/>
      <c r="AA374" s="3"/>
      <c r="AB374" s="3"/>
      <c r="AC374" s="3"/>
      <c r="AD374" s="3"/>
      <c r="AE374" s="3"/>
      <c r="AF374" s="3"/>
      <c r="AG374" s="3"/>
      <c r="AH374" s="3"/>
      <c r="AI374" s="3"/>
      <c r="AJ374" s="3"/>
    </row>
    <row r="375" spans="1:36">
      <c r="A375" s="61"/>
      <c r="B375" s="62" t="s">
        <v>803</v>
      </c>
      <c r="C375" s="63" t="s">
        <v>23</v>
      </c>
      <c r="D375" s="114" t="s">
        <v>1030</v>
      </c>
      <c r="E375" s="114" t="s">
        <v>768</v>
      </c>
      <c r="F375" s="65" t="s">
        <v>804</v>
      </c>
      <c r="G375" s="66">
        <v>10</v>
      </c>
      <c r="H375" s="67" t="s">
        <v>313</v>
      </c>
      <c r="I375" s="67">
        <v>40</v>
      </c>
      <c r="J375" s="230">
        <v>10</v>
      </c>
      <c r="K375" s="69">
        <v>5.62</v>
      </c>
      <c r="L375" s="70">
        <v>80190</v>
      </c>
      <c r="M375" s="71">
        <v>8719497266494</v>
      </c>
      <c r="N375" s="240"/>
      <c r="O375" s="73">
        <f>N375*Таблица233334[[#This Row],[Цена за упаковку, €]]</f>
        <v>0</v>
      </c>
      <c r="P375" s="74" t="str">
        <f t="shared" si="5"/>
        <v>-</v>
      </c>
      <c r="Q375" s="75" t="str">
        <f>IF(N375/I375=0,"",IF(MOD(Таблица233334[[#This Row],[Заказ (упаковок)
↓]],Таблица233334[[#This Row],[Кратность заказа, упаковок]])&gt;0,"Ошибка!",""))</f>
        <v/>
      </c>
      <c r="R375" s="40"/>
      <c r="S375" s="3"/>
      <c r="T375" s="3"/>
      <c r="U375" s="3"/>
      <c r="V375" s="3"/>
      <c r="W375" s="3"/>
      <c r="X375" s="3"/>
      <c r="Y375" s="3"/>
      <c r="Z375" s="3"/>
      <c r="AA375" s="3"/>
      <c r="AB375" s="3"/>
      <c r="AC375" s="3"/>
      <c r="AD375" s="3"/>
      <c r="AE375" s="3"/>
      <c r="AF375" s="3"/>
      <c r="AG375" s="3"/>
      <c r="AH375" s="3"/>
      <c r="AI375" s="3"/>
      <c r="AJ375" s="3"/>
    </row>
    <row r="376" spans="1:36">
      <c r="A376" s="61"/>
      <c r="B376" s="62" t="s">
        <v>644</v>
      </c>
      <c r="C376" s="63" t="s">
        <v>23</v>
      </c>
      <c r="D376" s="114" t="s">
        <v>1012</v>
      </c>
      <c r="E376" s="114" t="s">
        <v>626</v>
      </c>
      <c r="F376" s="65" t="s">
        <v>3005</v>
      </c>
      <c r="G376" s="66">
        <v>5</v>
      </c>
      <c r="H376" s="67" t="s">
        <v>313</v>
      </c>
      <c r="I376" s="67">
        <v>40</v>
      </c>
      <c r="J376" s="230">
        <v>10</v>
      </c>
      <c r="K376" s="69">
        <v>7.1</v>
      </c>
      <c r="L376" s="70">
        <v>80735</v>
      </c>
      <c r="M376" s="71">
        <v>8720604875911</v>
      </c>
      <c r="N376" s="240"/>
      <c r="O376" s="73">
        <f>N376*Таблица233334[[#This Row],[Цена за упаковку, €]]</f>
        <v>0</v>
      </c>
      <c r="P376" s="74" t="str">
        <f t="shared" si="5"/>
        <v>-</v>
      </c>
      <c r="Q376" s="75" t="str">
        <f>IF(N376/I376=0,"",IF(MOD(Таблица233334[[#This Row],[Заказ (упаковок)
↓]],Таблица233334[[#This Row],[Кратность заказа, упаковок]])&gt;0,"Ошибка!",""))</f>
        <v/>
      </c>
      <c r="R376" s="40"/>
      <c r="S376" s="3"/>
      <c r="T376" s="3"/>
      <c r="U376" s="3"/>
      <c r="V376" s="3"/>
      <c r="W376" s="3"/>
      <c r="X376" s="3"/>
      <c r="Y376" s="3"/>
      <c r="Z376" s="3"/>
      <c r="AA376" s="3"/>
      <c r="AB376" s="3"/>
      <c r="AC376" s="3"/>
      <c r="AD376" s="3"/>
      <c r="AE376" s="3"/>
      <c r="AF376" s="3"/>
      <c r="AG376" s="3"/>
      <c r="AH376" s="3"/>
      <c r="AI376" s="3"/>
      <c r="AJ376" s="3"/>
    </row>
    <row r="377" spans="1:36">
      <c r="A377" s="61"/>
      <c r="B377" s="62" t="s">
        <v>470</v>
      </c>
      <c r="C377" s="63" t="s">
        <v>23</v>
      </c>
      <c r="D377" s="114" t="s">
        <v>987</v>
      </c>
      <c r="E377" s="114" t="s">
        <v>454</v>
      </c>
      <c r="F377" s="65" t="s">
        <v>2103</v>
      </c>
      <c r="G377" s="66">
        <v>7</v>
      </c>
      <c r="H377" s="67" t="s">
        <v>313</v>
      </c>
      <c r="I377" s="67">
        <v>40</v>
      </c>
      <c r="J377" s="230">
        <v>10</v>
      </c>
      <c r="K377" s="69">
        <v>5.22</v>
      </c>
      <c r="L377" s="70">
        <v>80610</v>
      </c>
      <c r="M377" s="71">
        <v>8719075299944</v>
      </c>
      <c r="N377" s="240"/>
      <c r="O377" s="73">
        <f>N377*Таблица233334[[#This Row],[Цена за упаковку, €]]</f>
        <v>0</v>
      </c>
      <c r="P377" s="74" t="str">
        <f t="shared" si="5"/>
        <v>-</v>
      </c>
      <c r="Q377" s="75" t="str">
        <f>IF(N377/I377=0,"",IF(MOD(Таблица233334[[#This Row],[Заказ (упаковок)
↓]],Таблица233334[[#This Row],[Кратность заказа, упаковок]])&gt;0,"Ошибка!",""))</f>
        <v/>
      </c>
      <c r="R377" s="40"/>
      <c r="S377" s="3"/>
      <c r="T377" s="3"/>
      <c r="U377" s="3"/>
      <c r="V377" s="3"/>
      <c r="W377" s="3"/>
      <c r="X377" s="3"/>
      <c r="Y377" s="3"/>
      <c r="Z377" s="3"/>
      <c r="AA377" s="3"/>
      <c r="AB377" s="3"/>
      <c r="AC377" s="3"/>
      <c r="AD377" s="3"/>
      <c r="AE377" s="3"/>
      <c r="AF377" s="3"/>
      <c r="AG377" s="3"/>
      <c r="AH377" s="3"/>
      <c r="AI377" s="3"/>
      <c r="AJ377" s="3"/>
    </row>
    <row r="378" spans="1:36">
      <c r="A378" s="61"/>
      <c r="B378" s="62" t="s">
        <v>471</v>
      </c>
      <c r="C378" s="63" t="s">
        <v>23</v>
      </c>
      <c r="D378" s="114" t="s">
        <v>987</v>
      </c>
      <c r="E378" s="114" t="s">
        <v>454</v>
      </c>
      <c r="F378" s="65" t="s">
        <v>472</v>
      </c>
      <c r="G378" s="66">
        <v>10</v>
      </c>
      <c r="H378" s="67" t="s">
        <v>313</v>
      </c>
      <c r="I378" s="67">
        <v>40</v>
      </c>
      <c r="J378" s="230">
        <v>10</v>
      </c>
      <c r="K378" s="69">
        <v>5.89</v>
      </c>
      <c r="L378" s="70">
        <v>80612</v>
      </c>
      <c r="M378" s="71">
        <v>8720604873115</v>
      </c>
      <c r="N378" s="240"/>
      <c r="O378" s="73">
        <f>N378*Таблица233334[[#This Row],[Цена за упаковку, €]]</f>
        <v>0</v>
      </c>
      <c r="P378" s="74" t="str">
        <f t="shared" si="5"/>
        <v>-</v>
      </c>
      <c r="Q378" s="75" t="str">
        <f>IF(N378/I378=0,"",IF(MOD(Таблица233334[[#This Row],[Заказ (упаковок)
↓]],Таблица233334[[#This Row],[Кратность заказа, упаковок]])&gt;0,"Ошибка!",""))</f>
        <v/>
      </c>
      <c r="R378" s="40"/>
      <c r="S378" s="3"/>
      <c r="T378" s="3"/>
      <c r="U378" s="3"/>
      <c r="V378" s="3"/>
      <c r="W378" s="3"/>
      <c r="X378" s="3"/>
      <c r="Y378" s="3"/>
      <c r="Z378" s="3"/>
      <c r="AA378" s="3"/>
      <c r="AB378" s="3"/>
      <c r="AC378" s="3"/>
      <c r="AD378" s="3"/>
      <c r="AE378" s="3"/>
      <c r="AF378" s="3"/>
      <c r="AG378" s="3"/>
      <c r="AH378" s="3"/>
      <c r="AI378" s="3"/>
      <c r="AJ378" s="3"/>
    </row>
    <row r="379" spans="1:36">
      <c r="A379" s="61"/>
      <c r="B379" s="62" t="s">
        <v>539</v>
      </c>
      <c r="C379" s="63" t="s">
        <v>23</v>
      </c>
      <c r="D379" s="114" t="s">
        <v>1000</v>
      </c>
      <c r="E379" s="114" t="s">
        <v>524</v>
      </c>
      <c r="F379" s="65" t="s">
        <v>2229</v>
      </c>
      <c r="G379" s="66">
        <v>7</v>
      </c>
      <c r="H379" s="67" t="s">
        <v>313</v>
      </c>
      <c r="I379" s="67">
        <v>40</v>
      </c>
      <c r="J379" s="230">
        <v>10</v>
      </c>
      <c r="K379" s="69">
        <v>5.59</v>
      </c>
      <c r="L379" s="70">
        <v>80484</v>
      </c>
      <c r="M379" s="71">
        <v>8720604878653</v>
      </c>
      <c r="N379" s="240"/>
      <c r="O379" s="73">
        <f>N379*Таблица233334[[#This Row],[Цена за упаковку, €]]</f>
        <v>0</v>
      </c>
      <c r="P379" s="74" t="str">
        <f t="shared" si="5"/>
        <v>-</v>
      </c>
      <c r="Q379" s="75" t="str">
        <f>IF(N379/I379=0,"",IF(MOD(Таблица233334[[#This Row],[Заказ (упаковок)
↓]],Таблица233334[[#This Row],[Кратность заказа, упаковок]])&gt;0,"Ошибка!",""))</f>
        <v/>
      </c>
      <c r="R379" s="40"/>
      <c r="S379" s="3"/>
      <c r="T379" s="3"/>
      <c r="U379" s="3"/>
      <c r="V379" s="3"/>
      <c r="W379" s="3"/>
      <c r="X379" s="3"/>
      <c r="Y379" s="3"/>
      <c r="Z379" s="3"/>
      <c r="AA379" s="3"/>
      <c r="AB379" s="3"/>
      <c r="AC379" s="3"/>
      <c r="AD379" s="3"/>
      <c r="AE379" s="3"/>
      <c r="AF379" s="3"/>
      <c r="AG379" s="3"/>
      <c r="AH379" s="3"/>
      <c r="AI379" s="3"/>
      <c r="AJ379" s="3"/>
    </row>
    <row r="380" spans="1:36">
      <c r="A380" s="61"/>
      <c r="B380" s="62" t="s">
        <v>805</v>
      </c>
      <c r="C380" s="63" t="s">
        <v>23</v>
      </c>
      <c r="D380" s="114" t="s">
        <v>1030</v>
      </c>
      <c r="E380" s="114" t="s">
        <v>768</v>
      </c>
      <c r="F380" s="65" t="s">
        <v>806</v>
      </c>
      <c r="G380" s="66">
        <v>10</v>
      </c>
      <c r="H380" s="67" t="s">
        <v>313</v>
      </c>
      <c r="I380" s="67">
        <v>40</v>
      </c>
      <c r="J380" s="230">
        <v>10</v>
      </c>
      <c r="K380" s="69">
        <v>5.62</v>
      </c>
      <c r="L380" s="70">
        <v>80195</v>
      </c>
      <c r="M380" s="71">
        <v>8719274540960</v>
      </c>
      <c r="N380" s="240"/>
      <c r="O380" s="73">
        <f>N380*Таблица233334[[#This Row],[Цена за упаковку, €]]</f>
        <v>0</v>
      </c>
      <c r="P380" s="74" t="str">
        <f t="shared" si="5"/>
        <v>-</v>
      </c>
      <c r="Q380" s="75" t="str">
        <f>IF(N380/I380=0,"",IF(MOD(Таблица233334[[#This Row],[Заказ (упаковок)
↓]],Таблица233334[[#This Row],[Кратность заказа, упаковок]])&gt;0,"Ошибка!",""))</f>
        <v/>
      </c>
      <c r="R380" s="40"/>
      <c r="S380" s="3"/>
      <c r="T380" s="3"/>
      <c r="U380" s="3"/>
      <c r="V380" s="3"/>
      <c r="W380" s="3"/>
      <c r="X380" s="3"/>
      <c r="Y380" s="3"/>
      <c r="Z380" s="3"/>
      <c r="AA380" s="3"/>
      <c r="AB380" s="3"/>
      <c r="AC380" s="3"/>
      <c r="AD380" s="3"/>
      <c r="AE380" s="3"/>
      <c r="AF380" s="3"/>
      <c r="AG380" s="3"/>
      <c r="AH380" s="3"/>
      <c r="AI380" s="3"/>
      <c r="AJ380" s="3"/>
    </row>
    <row r="381" spans="1:36">
      <c r="A381" s="61"/>
      <c r="B381" s="62" t="s">
        <v>540</v>
      </c>
      <c r="C381" s="63" t="s">
        <v>23</v>
      </c>
      <c r="D381" s="114" t="s">
        <v>1000</v>
      </c>
      <c r="E381" s="114" t="s">
        <v>524</v>
      </c>
      <c r="F381" s="65" t="s">
        <v>541</v>
      </c>
      <c r="G381" s="66">
        <v>7</v>
      </c>
      <c r="H381" s="67" t="s">
        <v>313</v>
      </c>
      <c r="I381" s="67">
        <v>40</v>
      </c>
      <c r="J381" s="230">
        <v>10</v>
      </c>
      <c r="K381" s="69">
        <v>5.0299999999999994</v>
      </c>
      <c r="L381" s="70">
        <v>80485</v>
      </c>
      <c r="M381" s="71">
        <v>8720143936913</v>
      </c>
      <c r="N381" s="240"/>
      <c r="O381" s="73">
        <f>N381*Таблица233334[[#This Row],[Цена за упаковку, €]]</f>
        <v>0</v>
      </c>
      <c r="P381" s="74" t="str">
        <f t="shared" si="5"/>
        <v>-</v>
      </c>
      <c r="Q381" s="75" t="str">
        <f>IF(N381/I381=0,"",IF(MOD(Таблица233334[[#This Row],[Заказ (упаковок)
↓]],Таблица233334[[#This Row],[Кратность заказа, упаковок]])&gt;0,"Ошибка!",""))</f>
        <v/>
      </c>
      <c r="R381" s="40"/>
      <c r="S381" s="3"/>
      <c r="T381" s="3"/>
      <c r="U381" s="3"/>
      <c r="V381" s="3"/>
      <c r="W381" s="3"/>
      <c r="X381" s="3"/>
      <c r="Y381" s="3"/>
      <c r="Z381" s="3"/>
      <c r="AA381" s="3"/>
      <c r="AB381" s="3"/>
      <c r="AC381" s="3"/>
      <c r="AD381" s="3"/>
      <c r="AE381" s="3"/>
      <c r="AF381" s="3"/>
      <c r="AG381" s="3"/>
      <c r="AH381" s="3"/>
      <c r="AI381" s="3"/>
      <c r="AJ381" s="3"/>
    </row>
    <row r="382" spans="1:36">
      <c r="A382" s="61"/>
      <c r="B382" s="62" t="s">
        <v>473</v>
      </c>
      <c r="C382" s="63" t="s">
        <v>23</v>
      </c>
      <c r="D382" s="114" t="s">
        <v>987</v>
      </c>
      <c r="E382" s="114" t="s">
        <v>454</v>
      </c>
      <c r="F382" s="65" t="s">
        <v>474</v>
      </c>
      <c r="G382" s="66">
        <v>7</v>
      </c>
      <c r="H382" s="67" t="s">
        <v>313</v>
      </c>
      <c r="I382" s="67">
        <v>40</v>
      </c>
      <c r="J382" s="230">
        <v>10</v>
      </c>
      <c r="K382" s="69">
        <v>5.3999999999999995</v>
      </c>
      <c r="L382" s="70">
        <v>80614</v>
      </c>
      <c r="M382" s="71">
        <v>8720604874136</v>
      </c>
      <c r="N382" s="240"/>
      <c r="O382" s="73">
        <f>N382*Таблица233334[[#This Row],[Цена за упаковку, €]]</f>
        <v>0</v>
      </c>
      <c r="P382" s="74" t="str">
        <f t="shared" si="5"/>
        <v>-</v>
      </c>
      <c r="Q382" s="75" t="str">
        <f>IF(N382/I382=0,"",IF(MOD(Таблица233334[[#This Row],[Заказ (упаковок)
↓]],Таблица233334[[#This Row],[Кратность заказа, упаковок]])&gt;0,"Ошибка!",""))</f>
        <v/>
      </c>
      <c r="R382" s="40"/>
      <c r="S382" s="3"/>
      <c r="T382" s="3"/>
      <c r="U382" s="3"/>
      <c r="V382" s="3"/>
      <c r="W382" s="3"/>
      <c r="X382" s="3"/>
      <c r="Y382" s="3"/>
      <c r="Z382" s="3"/>
      <c r="AA382" s="3"/>
      <c r="AB382" s="3"/>
      <c r="AC382" s="3"/>
      <c r="AD382" s="3"/>
      <c r="AE382" s="3"/>
      <c r="AF382" s="3"/>
      <c r="AG382" s="3"/>
      <c r="AH382" s="3"/>
      <c r="AI382" s="3"/>
      <c r="AJ382" s="3"/>
    </row>
    <row r="383" spans="1:36">
      <c r="A383" s="61"/>
      <c r="B383" s="62" t="s">
        <v>490</v>
      </c>
      <c r="C383" s="63" t="s">
        <v>23</v>
      </c>
      <c r="D383" s="114" t="s">
        <v>991</v>
      </c>
      <c r="E383" s="114" t="s">
        <v>480</v>
      </c>
      <c r="F383" s="65" t="s">
        <v>491</v>
      </c>
      <c r="G383" s="66">
        <v>10</v>
      </c>
      <c r="H383" s="67" t="s">
        <v>55</v>
      </c>
      <c r="I383" s="67">
        <v>40</v>
      </c>
      <c r="J383" s="230">
        <v>10</v>
      </c>
      <c r="K383" s="69">
        <v>3.5999999999999996</v>
      </c>
      <c r="L383" s="70">
        <v>80940</v>
      </c>
      <c r="M383" s="71">
        <v>8719274542117</v>
      </c>
      <c r="N383" s="240"/>
      <c r="O383" s="73">
        <f>N383*Таблица233334[[#This Row],[Цена за упаковку, €]]</f>
        <v>0</v>
      </c>
      <c r="P383" s="74" t="str">
        <f t="shared" si="5"/>
        <v>-</v>
      </c>
      <c r="Q383" s="75" t="str">
        <f>IF(N383/I383=0,"",IF(MOD(Таблица233334[[#This Row],[Заказ (упаковок)
↓]],Таблица233334[[#This Row],[Кратность заказа, упаковок]])&gt;0,"Ошибка!",""))</f>
        <v/>
      </c>
      <c r="R383" s="40"/>
      <c r="S383" s="3"/>
      <c r="T383" s="3"/>
      <c r="U383" s="3"/>
      <c r="V383" s="3"/>
      <c r="W383" s="3"/>
      <c r="X383" s="3"/>
      <c r="Y383" s="3"/>
      <c r="Z383" s="3"/>
      <c r="AA383" s="3"/>
      <c r="AB383" s="3"/>
      <c r="AC383" s="3"/>
      <c r="AD383" s="3"/>
      <c r="AE383" s="3"/>
      <c r="AF383" s="3"/>
      <c r="AG383" s="3"/>
      <c r="AH383" s="3"/>
      <c r="AI383" s="3"/>
      <c r="AJ383" s="3"/>
    </row>
    <row r="384" spans="1:36">
      <c r="A384" s="61"/>
      <c r="B384" s="62" t="s">
        <v>492</v>
      </c>
      <c r="C384" s="63" t="s">
        <v>23</v>
      </c>
      <c r="D384" s="114" t="s">
        <v>991</v>
      </c>
      <c r="E384" s="114" t="s">
        <v>480</v>
      </c>
      <c r="F384" s="65" t="s">
        <v>493</v>
      </c>
      <c r="G384" s="66">
        <v>10</v>
      </c>
      <c r="H384" s="67" t="s">
        <v>59</v>
      </c>
      <c r="I384" s="67">
        <v>40</v>
      </c>
      <c r="J384" s="230">
        <v>10</v>
      </c>
      <c r="K384" s="69">
        <v>3.7399999999999998</v>
      </c>
      <c r="L384" s="70">
        <v>80945</v>
      </c>
      <c r="M384" s="71">
        <v>8719274542124</v>
      </c>
      <c r="N384" s="240"/>
      <c r="O384" s="73">
        <f>N384*Таблица233334[[#This Row],[Цена за упаковку, €]]</f>
        <v>0</v>
      </c>
      <c r="P384" s="74" t="str">
        <f t="shared" si="5"/>
        <v>-</v>
      </c>
      <c r="Q384" s="75" t="str">
        <f>IF(N384/I384=0,"",IF(MOD(Таблица233334[[#This Row],[Заказ (упаковок)
↓]],Таблица233334[[#This Row],[Кратность заказа, упаковок]])&gt;0,"Ошибка!",""))</f>
        <v/>
      </c>
      <c r="R384" s="40"/>
      <c r="S384" s="3"/>
      <c r="T384" s="3"/>
      <c r="U384" s="3"/>
      <c r="V384" s="3"/>
      <c r="W384" s="3"/>
      <c r="X384" s="3"/>
      <c r="Y384" s="3"/>
      <c r="Z384" s="3"/>
      <c r="AA384" s="3"/>
      <c r="AB384" s="3"/>
      <c r="AC384" s="3"/>
      <c r="AD384" s="3"/>
      <c r="AE384" s="3"/>
      <c r="AF384" s="3"/>
      <c r="AG384" s="3"/>
      <c r="AH384" s="3"/>
      <c r="AI384" s="3"/>
      <c r="AJ384" s="3"/>
    </row>
    <row r="385" spans="1:36">
      <c r="A385" s="61"/>
      <c r="B385" s="62" t="s">
        <v>475</v>
      </c>
      <c r="C385" s="63" t="s">
        <v>23</v>
      </c>
      <c r="D385" s="114" t="s">
        <v>987</v>
      </c>
      <c r="E385" s="114" t="s">
        <v>454</v>
      </c>
      <c r="F385" s="65" t="s">
        <v>2110</v>
      </c>
      <c r="G385" s="66">
        <v>7</v>
      </c>
      <c r="H385" s="67" t="s">
        <v>313</v>
      </c>
      <c r="I385" s="67">
        <v>40</v>
      </c>
      <c r="J385" s="230">
        <v>10</v>
      </c>
      <c r="K385" s="69">
        <v>5.7799999999999994</v>
      </c>
      <c r="L385" s="70">
        <v>80616</v>
      </c>
      <c r="M385" s="71">
        <v>8720604878622</v>
      </c>
      <c r="N385" s="240"/>
      <c r="O385" s="73">
        <f>N385*Таблица233334[[#This Row],[Цена за упаковку, €]]</f>
        <v>0</v>
      </c>
      <c r="P385" s="74" t="str">
        <f t="shared" si="5"/>
        <v>-</v>
      </c>
      <c r="Q385" s="75" t="str">
        <f>IF(N385/I385=0,"",IF(MOD(Таблица233334[[#This Row],[Заказ (упаковок)
↓]],Таблица233334[[#This Row],[Кратность заказа, упаковок]])&gt;0,"Ошибка!",""))</f>
        <v/>
      </c>
      <c r="R385" s="40"/>
      <c r="S385" s="3"/>
      <c r="T385" s="3"/>
      <c r="U385" s="3"/>
      <c r="V385" s="3"/>
      <c r="W385" s="3"/>
      <c r="X385" s="3"/>
      <c r="Y385" s="3"/>
      <c r="Z385" s="3"/>
      <c r="AA385" s="3"/>
      <c r="AB385" s="3"/>
      <c r="AC385" s="3"/>
      <c r="AD385" s="3"/>
      <c r="AE385" s="3"/>
      <c r="AF385" s="3"/>
      <c r="AG385" s="3"/>
      <c r="AH385" s="3"/>
      <c r="AI385" s="3"/>
      <c r="AJ385" s="3"/>
    </row>
    <row r="386" spans="1:36">
      <c r="A386" s="61"/>
      <c r="B386" s="62" t="s">
        <v>645</v>
      </c>
      <c r="C386" s="63" t="s">
        <v>23</v>
      </c>
      <c r="D386" s="114" t="s">
        <v>1012</v>
      </c>
      <c r="E386" s="114" t="s">
        <v>626</v>
      </c>
      <c r="F386" s="65" t="s">
        <v>2361</v>
      </c>
      <c r="G386" s="66">
        <v>7</v>
      </c>
      <c r="H386" s="67" t="s">
        <v>313</v>
      </c>
      <c r="I386" s="67">
        <v>40</v>
      </c>
      <c r="J386" s="230">
        <v>10</v>
      </c>
      <c r="K386" s="69">
        <v>6.35</v>
      </c>
      <c r="L386" s="70">
        <v>80737</v>
      </c>
      <c r="M386" s="71">
        <v>8720604878424</v>
      </c>
      <c r="N386" s="240"/>
      <c r="O386" s="73">
        <f>N386*Таблица233334[[#This Row],[Цена за упаковку, €]]</f>
        <v>0</v>
      </c>
      <c r="P386" s="74" t="str">
        <f t="shared" si="5"/>
        <v>-</v>
      </c>
      <c r="Q386" s="75" t="str">
        <f>IF(N386/I386=0,"",IF(MOD(Таблица233334[[#This Row],[Заказ (упаковок)
↓]],Таблица233334[[#This Row],[Кратность заказа, упаковок]])&gt;0,"Ошибка!",""))</f>
        <v/>
      </c>
      <c r="R386" s="40"/>
      <c r="S386" s="3"/>
      <c r="T386" s="3"/>
      <c r="U386" s="3"/>
      <c r="V386" s="3"/>
      <c r="W386" s="3"/>
      <c r="X386" s="3"/>
      <c r="Y386" s="3"/>
      <c r="Z386" s="3"/>
      <c r="AA386" s="3"/>
      <c r="AB386" s="3"/>
      <c r="AC386" s="3"/>
      <c r="AD386" s="3"/>
      <c r="AE386" s="3"/>
      <c r="AF386" s="3"/>
      <c r="AG386" s="3"/>
      <c r="AH386" s="3"/>
      <c r="AI386" s="3"/>
      <c r="AJ386" s="3"/>
    </row>
    <row r="387" spans="1:36">
      <c r="A387" s="61"/>
      <c r="B387" s="62" t="s">
        <v>597</v>
      </c>
      <c r="C387" s="63" t="s">
        <v>23</v>
      </c>
      <c r="D387" s="114" t="s">
        <v>1008</v>
      </c>
      <c r="E387" s="114" t="s">
        <v>588</v>
      </c>
      <c r="F387" s="65" t="s">
        <v>598</v>
      </c>
      <c r="G387" s="66">
        <v>7</v>
      </c>
      <c r="H387" s="67" t="s">
        <v>313</v>
      </c>
      <c r="I387" s="67">
        <v>40</v>
      </c>
      <c r="J387" s="230">
        <v>10</v>
      </c>
      <c r="K387" s="69">
        <v>4.84</v>
      </c>
      <c r="L387" s="70">
        <v>80865</v>
      </c>
      <c r="M387" s="71">
        <v>8719274541967</v>
      </c>
      <c r="N387" s="240"/>
      <c r="O387" s="73">
        <f>N387*Таблица233334[[#This Row],[Цена за упаковку, €]]</f>
        <v>0</v>
      </c>
      <c r="P387" s="74" t="str">
        <f t="shared" si="5"/>
        <v>-</v>
      </c>
      <c r="Q387" s="75" t="str">
        <f>IF(N387/I387=0,"",IF(MOD(Таблица233334[[#This Row],[Заказ (упаковок)
↓]],Таблица233334[[#This Row],[Кратность заказа, упаковок]])&gt;0,"Ошибка!",""))</f>
        <v/>
      </c>
      <c r="R387" s="40"/>
      <c r="S387" s="3"/>
      <c r="T387" s="3"/>
      <c r="U387" s="3"/>
      <c r="V387" s="3"/>
      <c r="W387" s="3"/>
      <c r="X387" s="3"/>
      <c r="Y387" s="3"/>
      <c r="Z387" s="3"/>
      <c r="AA387" s="3"/>
      <c r="AB387" s="3"/>
      <c r="AC387" s="3"/>
      <c r="AD387" s="3"/>
      <c r="AE387" s="3"/>
      <c r="AF387" s="3"/>
      <c r="AG387" s="3"/>
      <c r="AH387" s="3"/>
      <c r="AI387" s="3"/>
      <c r="AJ387" s="3"/>
    </row>
    <row r="388" spans="1:36">
      <c r="A388" s="61"/>
      <c r="B388" s="62" t="s">
        <v>510</v>
      </c>
      <c r="C388" s="63" t="s">
        <v>23</v>
      </c>
      <c r="D388" s="114" t="s">
        <v>994</v>
      </c>
      <c r="E388" s="114" t="s">
        <v>509</v>
      </c>
      <c r="F388" s="65" t="s">
        <v>511</v>
      </c>
      <c r="G388" s="66">
        <v>7</v>
      </c>
      <c r="H388" s="67" t="s">
        <v>313</v>
      </c>
      <c r="I388" s="67">
        <v>40</v>
      </c>
      <c r="J388" s="230">
        <v>10</v>
      </c>
      <c r="K388" s="69">
        <v>4.5599999999999996</v>
      </c>
      <c r="L388" s="70">
        <v>80800</v>
      </c>
      <c r="M388" s="71">
        <v>8719274541745</v>
      </c>
      <c r="N388" s="240"/>
      <c r="O388" s="73">
        <f>N388*Таблица233334[[#This Row],[Цена за упаковку, €]]</f>
        <v>0</v>
      </c>
      <c r="P388" s="74" t="str">
        <f t="shared" si="5"/>
        <v>-</v>
      </c>
      <c r="Q388" s="75" t="str">
        <f>IF(N388/I388=0,"",IF(MOD(Таблица233334[[#This Row],[Заказ (упаковок)
↓]],Таблица233334[[#This Row],[Кратность заказа, упаковок]])&gt;0,"Ошибка!",""))</f>
        <v/>
      </c>
      <c r="R388" s="40"/>
      <c r="S388" s="3"/>
      <c r="T388" s="3"/>
      <c r="U388" s="3"/>
      <c r="V388" s="3"/>
      <c r="W388" s="3"/>
      <c r="X388" s="3"/>
      <c r="Y388" s="3"/>
      <c r="Z388" s="3"/>
      <c r="AA388" s="3"/>
      <c r="AB388" s="3"/>
      <c r="AC388" s="3"/>
      <c r="AD388" s="3"/>
      <c r="AE388" s="3"/>
      <c r="AF388" s="3"/>
      <c r="AG388" s="3"/>
      <c r="AH388" s="3"/>
      <c r="AI388" s="3"/>
      <c r="AJ388" s="3"/>
    </row>
    <row r="389" spans="1:36">
      <c r="A389" s="61"/>
      <c r="B389" s="62" t="s">
        <v>680</v>
      </c>
      <c r="C389" s="63" t="s">
        <v>23</v>
      </c>
      <c r="D389" s="114" t="s">
        <v>668</v>
      </c>
      <c r="E389" s="114" t="s">
        <v>669</v>
      </c>
      <c r="F389" s="65" t="s">
        <v>681</v>
      </c>
      <c r="G389" s="66">
        <v>7</v>
      </c>
      <c r="H389" s="67" t="s">
        <v>313</v>
      </c>
      <c r="I389" s="67">
        <v>40</v>
      </c>
      <c r="J389" s="230">
        <v>10</v>
      </c>
      <c r="K389" s="69">
        <v>5.22</v>
      </c>
      <c r="L389" s="70">
        <v>80025</v>
      </c>
      <c r="M389" s="71">
        <v>8720143936692</v>
      </c>
      <c r="N389" s="240"/>
      <c r="O389" s="73">
        <f>N389*Таблица233334[[#This Row],[Цена за упаковку, €]]</f>
        <v>0</v>
      </c>
      <c r="P389" s="74" t="str">
        <f t="shared" si="5"/>
        <v>-</v>
      </c>
      <c r="Q389" s="75" t="str">
        <f>IF(N389/I389=0,"",IF(MOD(Таблица233334[[#This Row],[Заказ (упаковок)
↓]],Таблица233334[[#This Row],[Кратность заказа, упаковок]])&gt;0,"Ошибка!",""))</f>
        <v/>
      </c>
      <c r="R389" s="40"/>
      <c r="S389" s="3"/>
      <c r="T389" s="3"/>
      <c r="U389" s="3"/>
      <c r="V389" s="3"/>
      <c r="W389" s="3"/>
      <c r="X389" s="3"/>
      <c r="Y389" s="3"/>
      <c r="Z389" s="3"/>
      <c r="AA389" s="3"/>
      <c r="AB389" s="3"/>
      <c r="AC389" s="3"/>
      <c r="AD389" s="3"/>
      <c r="AE389" s="3"/>
      <c r="AF389" s="3"/>
      <c r="AG389" s="3"/>
      <c r="AH389" s="3"/>
      <c r="AI389" s="3"/>
      <c r="AJ389" s="3"/>
    </row>
    <row r="390" spans="1:36">
      <c r="A390" s="61"/>
      <c r="B390" s="62" t="s">
        <v>807</v>
      </c>
      <c r="C390" s="63" t="s">
        <v>23</v>
      </c>
      <c r="D390" s="114" t="s">
        <v>1030</v>
      </c>
      <c r="E390" s="114" t="s">
        <v>768</v>
      </c>
      <c r="F390" s="65" t="s">
        <v>808</v>
      </c>
      <c r="G390" s="66">
        <v>7</v>
      </c>
      <c r="H390" s="67" t="s">
        <v>313</v>
      </c>
      <c r="I390" s="67">
        <v>40</v>
      </c>
      <c r="J390" s="230">
        <v>10</v>
      </c>
      <c r="K390" s="69">
        <v>5.0299999999999994</v>
      </c>
      <c r="L390" s="70">
        <v>80200</v>
      </c>
      <c r="M390" s="71">
        <v>8719274541059</v>
      </c>
      <c r="N390" s="240"/>
      <c r="O390" s="73">
        <f>N390*Таблица233334[[#This Row],[Цена за упаковку, €]]</f>
        <v>0</v>
      </c>
      <c r="P390" s="74" t="str">
        <f t="shared" si="5"/>
        <v>-</v>
      </c>
      <c r="Q390" s="75" t="str">
        <f>IF(N390/I390=0,"",IF(MOD(Таблица233334[[#This Row],[Заказ (упаковок)
↓]],Таблица233334[[#This Row],[Кратность заказа, упаковок]])&gt;0,"Ошибка!",""))</f>
        <v/>
      </c>
      <c r="R390" s="40"/>
      <c r="S390" s="3"/>
      <c r="T390" s="3"/>
      <c r="U390" s="3"/>
      <c r="V390" s="3"/>
      <c r="W390" s="3"/>
      <c r="X390" s="3"/>
      <c r="Y390" s="3"/>
      <c r="Z390" s="3"/>
      <c r="AA390" s="3"/>
      <c r="AB390" s="3"/>
      <c r="AC390" s="3"/>
      <c r="AD390" s="3"/>
      <c r="AE390" s="3"/>
      <c r="AF390" s="3"/>
      <c r="AG390" s="3"/>
      <c r="AH390" s="3"/>
      <c r="AI390" s="3"/>
      <c r="AJ390" s="3"/>
    </row>
    <row r="391" spans="1:36">
      <c r="A391" s="61"/>
      <c r="B391" s="62" t="s">
        <v>619</v>
      </c>
      <c r="C391" s="63" t="s">
        <v>23</v>
      </c>
      <c r="D391" s="114" t="s">
        <v>2991</v>
      </c>
      <c r="E391" s="114" t="s">
        <v>614</v>
      </c>
      <c r="F391" s="65" t="s">
        <v>2112</v>
      </c>
      <c r="G391" s="66">
        <v>7</v>
      </c>
      <c r="H391" s="67" t="s">
        <v>313</v>
      </c>
      <c r="I391" s="67">
        <v>40</v>
      </c>
      <c r="J391" s="230">
        <v>10</v>
      </c>
      <c r="K391" s="69">
        <v>5.59</v>
      </c>
      <c r="L391" s="70">
        <v>80635</v>
      </c>
      <c r="M391" s="71">
        <v>8719075299821</v>
      </c>
      <c r="N391" s="240"/>
      <c r="O391" s="73">
        <f>N391*Таблица233334[[#This Row],[Цена за упаковку, €]]</f>
        <v>0</v>
      </c>
      <c r="P391" s="74" t="str">
        <f t="shared" si="5"/>
        <v>-</v>
      </c>
      <c r="Q391" s="75" t="str">
        <f>IF(N391/I391=0,"",IF(MOD(Таблица233334[[#This Row],[Заказ (упаковок)
↓]],Таблица233334[[#This Row],[Кратность заказа, упаковок]])&gt;0,"Ошибка!",""))</f>
        <v/>
      </c>
      <c r="R391" s="40"/>
      <c r="S391" s="3"/>
      <c r="T391" s="3"/>
      <c r="U391" s="3"/>
      <c r="V391" s="3"/>
      <c r="W391" s="3"/>
      <c r="X391" s="3"/>
      <c r="Y391" s="3"/>
      <c r="Z391" s="3"/>
      <c r="AA391" s="3"/>
      <c r="AB391" s="3"/>
      <c r="AC391" s="3"/>
      <c r="AD391" s="3"/>
      <c r="AE391" s="3"/>
      <c r="AF391" s="3"/>
      <c r="AG391" s="3"/>
      <c r="AH391" s="3"/>
      <c r="AI391" s="3"/>
      <c r="AJ391" s="3"/>
    </row>
    <row r="392" spans="1:36">
      <c r="A392" s="61"/>
      <c r="B392" s="62" t="s">
        <v>732</v>
      </c>
      <c r="C392" s="63" t="s">
        <v>23</v>
      </c>
      <c r="D392" s="114" t="s">
        <v>2995</v>
      </c>
      <c r="E392" s="114" t="s">
        <v>727</v>
      </c>
      <c r="F392" s="65" t="s">
        <v>733</v>
      </c>
      <c r="G392" s="66">
        <v>7</v>
      </c>
      <c r="H392" s="67" t="s">
        <v>313</v>
      </c>
      <c r="I392" s="67">
        <v>40</v>
      </c>
      <c r="J392" s="230">
        <v>10</v>
      </c>
      <c r="K392" s="69">
        <v>5.0299999999999994</v>
      </c>
      <c r="L392" s="70">
        <v>80535</v>
      </c>
      <c r="M392" s="71">
        <v>8719274541554</v>
      </c>
      <c r="N392" s="240"/>
      <c r="O392" s="73">
        <f>N392*Таблица233334[[#This Row],[Цена за упаковку, €]]</f>
        <v>0</v>
      </c>
      <c r="P392" s="74" t="str">
        <f t="shared" si="5"/>
        <v>-</v>
      </c>
      <c r="Q392" s="75" t="str">
        <f>IF(N392/I392=0,"",IF(MOD(Таблица233334[[#This Row],[Заказ (упаковок)
↓]],Таблица233334[[#This Row],[Кратность заказа, упаковок]])&gt;0,"Ошибка!",""))</f>
        <v/>
      </c>
      <c r="R392" s="40"/>
      <c r="S392" s="3"/>
      <c r="T392" s="3"/>
      <c r="U392" s="3"/>
      <c r="V392" s="3"/>
      <c r="W392" s="3"/>
      <c r="X392" s="3"/>
      <c r="Y392" s="3"/>
      <c r="Z392" s="3"/>
      <c r="AA392" s="3"/>
      <c r="AB392" s="3"/>
      <c r="AC392" s="3"/>
      <c r="AD392" s="3"/>
      <c r="AE392" s="3"/>
      <c r="AF392" s="3"/>
      <c r="AG392" s="3"/>
      <c r="AH392" s="3"/>
      <c r="AI392" s="3"/>
      <c r="AJ392" s="3"/>
    </row>
    <row r="393" spans="1:36">
      <c r="A393" s="61"/>
      <c r="B393" s="62" t="s">
        <v>476</v>
      </c>
      <c r="C393" s="63" t="s">
        <v>23</v>
      </c>
      <c r="D393" s="114" t="s">
        <v>987</v>
      </c>
      <c r="E393" s="114" t="s">
        <v>454</v>
      </c>
      <c r="F393" s="65" t="s">
        <v>2114</v>
      </c>
      <c r="G393" s="66">
        <v>7</v>
      </c>
      <c r="H393" s="67" t="s">
        <v>313</v>
      </c>
      <c r="I393" s="67">
        <v>40</v>
      </c>
      <c r="J393" s="230">
        <v>10</v>
      </c>
      <c r="K393" s="69">
        <v>5.0299999999999994</v>
      </c>
      <c r="L393" s="70">
        <v>80613</v>
      </c>
      <c r="M393" s="71">
        <v>8718036506084</v>
      </c>
      <c r="N393" s="240"/>
      <c r="O393" s="73">
        <f>N393*Таблица233334[[#This Row],[Цена за упаковку, €]]</f>
        <v>0</v>
      </c>
      <c r="P393" s="74" t="str">
        <f t="shared" si="5"/>
        <v>-</v>
      </c>
      <c r="Q393" s="75" t="str">
        <f>IF(N393/I393=0,"",IF(MOD(Таблица233334[[#This Row],[Заказ (упаковок)
↓]],Таблица233334[[#This Row],[Кратность заказа, упаковок]])&gt;0,"Ошибка!",""))</f>
        <v/>
      </c>
      <c r="R393" s="40"/>
      <c r="S393" s="3"/>
      <c r="T393" s="3"/>
      <c r="U393" s="3"/>
      <c r="V393" s="3"/>
      <c r="W393" s="3"/>
      <c r="X393" s="3"/>
      <c r="Y393" s="3"/>
      <c r="Z393" s="3"/>
      <c r="AA393" s="3"/>
      <c r="AB393" s="3"/>
      <c r="AC393" s="3"/>
      <c r="AD393" s="3"/>
      <c r="AE393" s="3"/>
      <c r="AF393" s="3"/>
      <c r="AG393" s="3"/>
      <c r="AH393" s="3"/>
      <c r="AI393" s="3"/>
      <c r="AJ393" s="3"/>
    </row>
    <row r="394" spans="1:36">
      <c r="A394" s="61"/>
      <c r="B394" s="62" t="s">
        <v>599</v>
      </c>
      <c r="C394" s="63" t="s">
        <v>23</v>
      </c>
      <c r="D394" s="114" t="s">
        <v>1008</v>
      </c>
      <c r="E394" s="114" t="s">
        <v>588</v>
      </c>
      <c r="F394" s="65" t="s">
        <v>600</v>
      </c>
      <c r="G394" s="66">
        <v>7</v>
      </c>
      <c r="H394" s="67" t="s">
        <v>313</v>
      </c>
      <c r="I394" s="67">
        <v>40</v>
      </c>
      <c r="J394" s="230">
        <v>10</v>
      </c>
      <c r="K394" s="69">
        <v>5.0299999999999994</v>
      </c>
      <c r="L394" s="70">
        <v>80870</v>
      </c>
      <c r="M394" s="71">
        <v>8719474818623</v>
      </c>
      <c r="N394" s="240"/>
      <c r="O394" s="73">
        <f>N394*Таблица233334[[#This Row],[Цена за упаковку, €]]</f>
        <v>0</v>
      </c>
      <c r="P394" s="74" t="str">
        <f t="shared" si="5"/>
        <v>-</v>
      </c>
      <c r="Q394" s="75" t="str">
        <f>IF(N394/I394=0,"",IF(MOD(Таблица233334[[#This Row],[Заказ (упаковок)
↓]],Таблица233334[[#This Row],[Кратность заказа, упаковок]])&gt;0,"Ошибка!",""))</f>
        <v/>
      </c>
      <c r="R394" s="40"/>
      <c r="S394" s="3"/>
      <c r="T394" s="3"/>
      <c r="U394" s="3"/>
      <c r="V394" s="3"/>
      <c r="W394" s="3"/>
      <c r="X394" s="3"/>
      <c r="Y394" s="3"/>
      <c r="Z394" s="3"/>
      <c r="AA394" s="3"/>
      <c r="AB394" s="3"/>
      <c r="AC394" s="3"/>
      <c r="AD394" s="3"/>
      <c r="AE394" s="3"/>
      <c r="AF394" s="3"/>
      <c r="AG394" s="3"/>
      <c r="AH394" s="3"/>
      <c r="AI394" s="3"/>
      <c r="AJ394" s="3"/>
    </row>
    <row r="395" spans="1:36">
      <c r="A395" s="61"/>
      <c r="B395" s="62" t="s">
        <v>542</v>
      </c>
      <c r="C395" s="63" t="s">
        <v>23</v>
      </c>
      <c r="D395" s="114" t="s">
        <v>1000</v>
      </c>
      <c r="E395" s="114" t="s">
        <v>524</v>
      </c>
      <c r="F395" s="65" t="s">
        <v>3006</v>
      </c>
      <c r="G395" s="66">
        <v>7</v>
      </c>
      <c r="H395" s="67" t="s">
        <v>313</v>
      </c>
      <c r="I395" s="67">
        <v>40</v>
      </c>
      <c r="J395" s="230">
        <v>10</v>
      </c>
      <c r="K395" s="69">
        <v>5.0299999999999994</v>
      </c>
      <c r="L395" s="70">
        <v>80488</v>
      </c>
      <c r="M395" s="71">
        <v>8718036506053</v>
      </c>
      <c r="N395" s="240"/>
      <c r="O395" s="73">
        <f>N395*Таблица233334[[#This Row],[Цена за упаковку, €]]</f>
        <v>0</v>
      </c>
      <c r="P395" s="74" t="str">
        <f t="shared" si="5"/>
        <v>-</v>
      </c>
      <c r="Q395" s="75" t="str">
        <f>IF(N395/I395=0,"",IF(MOD(Таблица233334[[#This Row],[Заказ (упаковок)
↓]],Таблица233334[[#This Row],[Кратность заказа, упаковок]])&gt;0,"Ошибка!",""))</f>
        <v/>
      </c>
      <c r="R395" s="40"/>
      <c r="S395" s="3"/>
      <c r="T395" s="3"/>
      <c r="U395" s="3"/>
      <c r="V395" s="3"/>
      <c r="W395" s="3"/>
      <c r="X395" s="3"/>
      <c r="Y395" s="3"/>
      <c r="Z395" s="3"/>
      <c r="AA395" s="3"/>
      <c r="AB395" s="3"/>
      <c r="AC395" s="3"/>
      <c r="AD395" s="3"/>
      <c r="AE395" s="3"/>
      <c r="AF395" s="3"/>
      <c r="AG395" s="3"/>
      <c r="AH395" s="3"/>
      <c r="AI395" s="3"/>
      <c r="AJ395" s="3"/>
    </row>
    <row r="396" spans="1:36">
      <c r="A396" s="61"/>
      <c r="B396" s="62" t="s">
        <v>500</v>
      </c>
      <c r="C396" s="63" t="s">
        <v>23</v>
      </c>
      <c r="D396" s="114" t="s">
        <v>991</v>
      </c>
      <c r="E396" s="114" t="s">
        <v>480</v>
      </c>
      <c r="F396" s="65" t="s">
        <v>2865</v>
      </c>
      <c r="G396" s="66">
        <v>15</v>
      </c>
      <c r="H396" s="67" t="s">
        <v>306</v>
      </c>
      <c r="I396" s="67">
        <v>40</v>
      </c>
      <c r="J396" s="230">
        <v>10</v>
      </c>
      <c r="K396" s="69">
        <v>3.8</v>
      </c>
      <c r="L396" s="70">
        <v>80980</v>
      </c>
      <c r="M396" s="71">
        <v>8719274542100</v>
      </c>
      <c r="N396" s="240"/>
      <c r="O396" s="73">
        <f>N396*Таблица233334[[#This Row],[Цена за упаковку, €]]</f>
        <v>0</v>
      </c>
      <c r="P396" s="74" t="str">
        <f t="shared" si="5"/>
        <v>-</v>
      </c>
      <c r="Q396" s="75" t="str">
        <f>IF(N396/I396=0,"",IF(MOD(Таблица233334[[#This Row],[Заказ (упаковок)
↓]],Таблица233334[[#This Row],[Кратность заказа, упаковок]])&gt;0,"Ошибка!",""))</f>
        <v/>
      </c>
      <c r="R396" s="40"/>
      <c r="S396" s="3"/>
      <c r="T396" s="3"/>
      <c r="U396" s="3"/>
      <c r="V396" s="3"/>
      <c r="W396" s="3"/>
      <c r="X396" s="3"/>
      <c r="Y396" s="3"/>
      <c r="Z396" s="3"/>
      <c r="AA396" s="3"/>
      <c r="AB396" s="3"/>
      <c r="AC396" s="3"/>
      <c r="AD396" s="3"/>
      <c r="AE396" s="3"/>
      <c r="AF396" s="3"/>
      <c r="AG396" s="3"/>
      <c r="AH396" s="3"/>
      <c r="AI396" s="3"/>
      <c r="AJ396" s="3"/>
    </row>
    <row r="397" spans="1:36">
      <c r="A397" s="61"/>
      <c r="B397" s="62" t="s">
        <v>596</v>
      </c>
      <c r="C397" s="63" t="s">
        <v>23</v>
      </c>
      <c r="D397" s="114" t="s">
        <v>1008</v>
      </c>
      <c r="E397" s="114" t="s">
        <v>588</v>
      </c>
      <c r="F397" s="65" t="s">
        <v>2865</v>
      </c>
      <c r="G397" s="66">
        <v>7</v>
      </c>
      <c r="H397" s="67" t="s">
        <v>313</v>
      </c>
      <c r="I397" s="67">
        <v>40</v>
      </c>
      <c r="J397" s="230">
        <v>10</v>
      </c>
      <c r="K397" s="69">
        <v>4.84</v>
      </c>
      <c r="L397" s="70">
        <v>80900</v>
      </c>
      <c r="M397" s="71">
        <v>8719274542018</v>
      </c>
      <c r="N397" s="240"/>
      <c r="O397" s="73">
        <f>N397*Таблица233334[[#This Row],[Цена за упаковку, €]]</f>
        <v>0</v>
      </c>
      <c r="P397" s="74" t="str">
        <f t="shared" si="5"/>
        <v>-</v>
      </c>
      <c r="Q397" s="75" t="str">
        <f>IF(N397/I397=0,"",IF(MOD(Таблица233334[[#This Row],[Заказ (упаковок)
↓]],Таблица233334[[#This Row],[Кратность заказа, упаковок]])&gt;0,"Ошибка!",""))</f>
        <v/>
      </c>
      <c r="R397" s="40"/>
      <c r="S397" s="3"/>
      <c r="T397" s="3"/>
      <c r="U397" s="3"/>
      <c r="V397" s="3"/>
      <c r="W397" s="3"/>
      <c r="X397" s="3"/>
      <c r="Y397" s="3"/>
      <c r="Z397" s="3"/>
      <c r="AA397" s="3"/>
      <c r="AB397" s="3"/>
      <c r="AC397" s="3"/>
      <c r="AD397" s="3"/>
      <c r="AE397" s="3"/>
      <c r="AF397" s="3"/>
      <c r="AG397" s="3"/>
      <c r="AH397" s="3"/>
      <c r="AI397" s="3"/>
      <c r="AJ397" s="3"/>
    </row>
    <row r="398" spans="1:36">
      <c r="A398" s="61"/>
      <c r="B398" s="62" t="s">
        <v>675</v>
      </c>
      <c r="C398" s="63" t="s">
        <v>23</v>
      </c>
      <c r="D398" s="114" t="s">
        <v>668</v>
      </c>
      <c r="E398" s="114" t="s">
        <v>669</v>
      </c>
      <c r="F398" s="65" t="s">
        <v>2865</v>
      </c>
      <c r="G398" s="66">
        <v>7</v>
      </c>
      <c r="H398" s="67" t="s">
        <v>313</v>
      </c>
      <c r="I398" s="67">
        <v>40</v>
      </c>
      <c r="J398" s="230">
        <v>10</v>
      </c>
      <c r="K398" s="69">
        <v>4.93</v>
      </c>
      <c r="L398" s="70">
        <v>80040</v>
      </c>
      <c r="M398" s="71">
        <v>8719274540700</v>
      </c>
      <c r="N398" s="240"/>
      <c r="O398" s="73">
        <f>N398*Таблица233334[[#This Row],[Цена за упаковку, €]]</f>
        <v>0</v>
      </c>
      <c r="P398" s="74" t="str">
        <f t="shared" si="5"/>
        <v>-</v>
      </c>
      <c r="Q398" s="75" t="str">
        <f>IF(N398/I398=0,"",IF(MOD(Таблица233334[[#This Row],[Заказ (упаковок)
↓]],Таблица233334[[#This Row],[Кратность заказа, упаковок]])&gt;0,"Ошибка!",""))</f>
        <v/>
      </c>
      <c r="R398" s="40"/>
      <c r="S398" s="3"/>
      <c r="T398" s="3"/>
      <c r="U398" s="3"/>
      <c r="V398" s="3"/>
      <c r="W398" s="3"/>
      <c r="X398" s="3"/>
      <c r="Y398" s="3"/>
      <c r="Z398" s="3"/>
      <c r="AA398" s="3"/>
      <c r="AB398" s="3"/>
      <c r="AC398" s="3"/>
      <c r="AD398" s="3"/>
      <c r="AE398" s="3"/>
      <c r="AF398" s="3"/>
      <c r="AG398" s="3"/>
      <c r="AH398" s="3"/>
      <c r="AI398" s="3"/>
      <c r="AJ398" s="3"/>
    </row>
    <row r="399" spans="1:36">
      <c r="A399" s="61"/>
      <c r="B399" s="62" t="s">
        <v>532</v>
      </c>
      <c r="C399" s="63" t="s">
        <v>23</v>
      </c>
      <c r="D399" s="114" t="s">
        <v>1000</v>
      </c>
      <c r="E399" s="114" t="s">
        <v>524</v>
      </c>
      <c r="F399" s="65" t="s">
        <v>2865</v>
      </c>
      <c r="G399" s="66">
        <v>10</v>
      </c>
      <c r="H399" s="67" t="s">
        <v>313</v>
      </c>
      <c r="I399" s="67">
        <v>40</v>
      </c>
      <c r="J399" s="230">
        <v>10</v>
      </c>
      <c r="K399" s="69">
        <v>5.08</v>
      </c>
      <c r="L399" s="70">
        <v>80510</v>
      </c>
      <c r="M399" s="71">
        <v>8719274541523</v>
      </c>
      <c r="N399" s="240"/>
      <c r="O399" s="73">
        <f>N399*Таблица233334[[#This Row],[Цена за упаковку, €]]</f>
        <v>0</v>
      </c>
      <c r="P399" s="74" t="str">
        <f t="shared" si="5"/>
        <v>-</v>
      </c>
      <c r="Q399" s="75" t="str">
        <f>IF(N399/I399=0,"",IF(MOD(Таблица233334[[#This Row],[Заказ (упаковок)
↓]],Таблица233334[[#This Row],[Кратность заказа, упаковок]])&gt;0,"Ошибка!",""))</f>
        <v/>
      </c>
      <c r="R399" s="40"/>
      <c r="S399" s="3"/>
      <c r="T399" s="3"/>
      <c r="U399" s="3"/>
      <c r="V399" s="3"/>
      <c r="W399" s="3"/>
      <c r="X399" s="3"/>
      <c r="Y399" s="3"/>
      <c r="Z399" s="3"/>
      <c r="AA399" s="3"/>
      <c r="AB399" s="3"/>
      <c r="AC399" s="3"/>
      <c r="AD399" s="3"/>
      <c r="AE399" s="3"/>
      <c r="AF399" s="3"/>
      <c r="AG399" s="3"/>
      <c r="AH399" s="3"/>
      <c r="AI399" s="3"/>
      <c r="AJ399" s="3"/>
    </row>
    <row r="400" spans="1:36">
      <c r="A400" s="61"/>
      <c r="B400" s="62" t="s">
        <v>567</v>
      </c>
      <c r="C400" s="63" t="s">
        <v>23</v>
      </c>
      <c r="D400" s="114" t="s">
        <v>2990</v>
      </c>
      <c r="E400" s="114" t="s">
        <v>555</v>
      </c>
      <c r="F400" s="65" t="s">
        <v>2865</v>
      </c>
      <c r="G400" s="66">
        <v>7</v>
      </c>
      <c r="H400" s="67" t="s">
        <v>313</v>
      </c>
      <c r="I400" s="67">
        <v>40</v>
      </c>
      <c r="J400" s="230">
        <v>10</v>
      </c>
      <c r="K400" s="69">
        <v>5.12</v>
      </c>
      <c r="L400" s="70">
        <v>80375</v>
      </c>
      <c r="M400" s="71">
        <v>8719274541295</v>
      </c>
      <c r="N400" s="240"/>
      <c r="O400" s="73">
        <f>N400*Таблица233334[[#This Row],[Цена за упаковку, €]]</f>
        <v>0</v>
      </c>
      <c r="P400" s="74" t="str">
        <f t="shared" si="5"/>
        <v>-</v>
      </c>
      <c r="Q400" s="75" t="str">
        <f>IF(N400/I400=0,"",IF(MOD(Таблица233334[[#This Row],[Заказ (упаковок)
↓]],Таблица233334[[#This Row],[Кратность заказа, упаковок]])&gt;0,"Ошибка!",""))</f>
        <v/>
      </c>
      <c r="R400" s="40"/>
      <c r="S400" s="3"/>
      <c r="T400" s="3"/>
      <c r="U400" s="3"/>
      <c r="V400" s="3"/>
      <c r="W400" s="3"/>
      <c r="X400" s="3"/>
      <c r="Y400" s="3"/>
      <c r="Z400" s="3"/>
      <c r="AA400" s="3"/>
      <c r="AB400" s="3"/>
      <c r="AC400" s="3"/>
      <c r="AD400" s="3"/>
      <c r="AE400" s="3"/>
      <c r="AF400" s="3"/>
      <c r="AG400" s="3"/>
      <c r="AH400" s="3"/>
      <c r="AI400" s="3"/>
      <c r="AJ400" s="3"/>
    </row>
    <row r="401" spans="1:36">
      <c r="A401" s="61"/>
      <c r="B401" s="62" t="s">
        <v>837</v>
      </c>
      <c r="C401" s="63" t="s">
        <v>23</v>
      </c>
      <c r="D401" s="114" t="s">
        <v>1030</v>
      </c>
      <c r="E401" s="114" t="s">
        <v>768</v>
      </c>
      <c r="F401" s="65" t="s">
        <v>2865</v>
      </c>
      <c r="G401" s="66">
        <v>10</v>
      </c>
      <c r="H401" s="67" t="s">
        <v>313</v>
      </c>
      <c r="I401" s="67">
        <v>40</v>
      </c>
      <c r="J401" s="230">
        <v>10</v>
      </c>
      <c r="K401" s="69">
        <v>5.35</v>
      </c>
      <c r="L401" s="70">
        <v>80290</v>
      </c>
      <c r="M401" s="71">
        <v>8719274541141</v>
      </c>
      <c r="N401" s="240"/>
      <c r="O401" s="73">
        <f>N401*Таблица233334[[#This Row],[Цена за упаковку, €]]</f>
        <v>0</v>
      </c>
      <c r="P401" s="74" t="str">
        <f t="shared" si="5"/>
        <v>-</v>
      </c>
      <c r="Q401" s="75" t="str">
        <f>IF(N401/I401=0,"",IF(MOD(Таблица233334[[#This Row],[Заказ (упаковок)
↓]],Таблица233334[[#This Row],[Кратность заказа, упаковок]])&gt;0,"Ошибка!",""))</f>
        <v/>
      </c>
      <c r="R401" s="40"/>
      <c r="S401" s="3"/>
      <c r="T401" s="3"/>
      <c r="U401" s="3"/>
      <c r="V401" s="3"/>
      <c r="W401" s="3"/>
      <c r="X401" s="3"/>
      <c r="Y401" s="3"/>
      <c r="Z401" s="3"/>
      <c r="AA401" s="3"/>
      <c r="AB401" s="3"/>
      <c r="AC401" s="3"/>
      <c r="AD401" s="3"/>
      <c r="AE401" s="3"/>
      <c r="AF401" s="3"/>
      <c r="AG401" s="3"/>
      <c r="AH401" s="3"/>
      <c r="AI401" s="3"/>
      <c r="AJ401" s="3"/>
    </row>
    <row r="402" spans="1:36">
      <c r="A402" s="61"/>
      <c r="B402" s="62" t="s">
        <v>571</v>
      </c>
      <c r="C402" s="63" t="s">
        <v>23</v>
      </c>
      <c r="D402" s="114" t="s">
        <v>1005</v>
      </c>
      <c r="E402" s="114" t="s">
        <v>569</v>
      </c>
      <c r="F402" s="65" t="s">
        <v>2865</v>
      </c>
      <c r="G402" s="66">
        <v>10</v>
      </c>
      <c r="H402" s="67" t="s">
        <v>313</v>
      </c>
      <c r="I402" s="67">
        <v>40</v>
      </c>
      <c r="J402" s="230">
        <v>10</v>
      </c>
      <c r="K402" s="69">
        <v>5.49</v>
      </c>
      <c r="L402" s="70">
        <v>80080</v>
      </c>
      <c r="M402" s="71">
        <v>8719274540809</v>
      </c>
      <c r="N402" s="240"/>
      <c r="O402" s="73">
        <f>N402*Таблица233334[[#This Row],[Цена за упаковку, €]]</f>
        <v>0</v>
      </c>
      <c r="P402" s="74" t="str">
        <f t="shared" si="5"/>
        <v>-</v>
      </c>
      <c r="Q402" s="75" t="str">
        <f>IF(N402/I402=0,"",IF(MOD(Таблица233334[[#This Row],[Заказ (упаковок)
↓]],Таблица233334[[#This Row],[Кратность заказа, упаковок]])&gt;0,"Ошибка!",""))</f>
        <v/>
      </c>
      <c r="R402" s="40"/>
      <c r="S402" s="3"/>
      <c r="T402" s="3"/>
      <c r="U402" s="3"/>
      <c r="V402" s="3"/>
      <c r="W402" s="3"/>
      <c r="X402" s="3"/>
      <c r="Y402" s="3"/>
      <c r="Z402" s="3"/>
      <c r="AA402" s="3"/>
      <c r="AB402" s="3"/>
      <c r="AC402" s="3"/>
      <c r="AD402" s="3"/>
      <c r="AE402" s="3"/>
      <c r="AF402" s="3"/>
      <c r="AG402" s="3"/>
      <c r="AH402" s="3"/>
      <c r="AI402" s="3"/>
      <c r="AJ402" s="3"/>
    </row>
    <row r="403" spans="1:36">
      <c r="A403" s="61"/>
      <c r="B403" s="62" t="s">
        <v>846</v>
      </c>
      <c r="C403" s="63" t="s">
        <v>23</v>
      </c>
      <c r="D403" s="114" t="s">
        <v>2631</v>
      </c>
      <c r="E403" s="114" t="s">
        <v>2986</v>
      </c>
      <c r="F403" s="65" t="s">
        <v>2865</v>
      </c>
      <c r="G403" s="66">
        <v>10</v>
      </c>
      <c r="H403" s="67" t="s">
        <v>313</v>
      </c>
      <c r="I403" s="67">
        <v>40</v>
      </c>
      <c r="J403" s="230">
        <v>10</v>
      </c>
      <c r="K403" s="69">
        <v>5.62</v>
      </c>
      <c r="L403" s="70">
        <v>80335</v>
      </c>
      <c r="M403" s="71">
        <v>8719274541233</v>
      </c>
      <c r="N403" s="240"/>
      <c r="O403" s="73">
        <f>N403*Таблица233334[[#This Row],[Цена за упаковку, €]]</f>
        <v>0</v>
      </c>
      <c r="P403" s="74" t="str">
        <f t="shared" si="5"/>
        <v>-</v>
      </c>
      <c r="Q403" s="75" t="str">
        <f>IF(N403/I403=0,"",IF(MOD(Таблица233334[[#This Row],[Заказ (упаковок)
↓]],Таблица233334[[#This Row],[Кратность заказа, упаковок]])&gt;0,"Ошибка!",""))</f>
        <v/>
      </c>
      <c r="R403" s="40"/>
      <c r="S403" s="3"/>
      <c r="T403" s="3"/>
      <c r="U403" s="3"/>
      <c r="V403" s="3"/>
      <c r="W403" s="3"/>
      <c r="X403" s="3"/>
      <c r="Y403" s="3"/>
      <c r="Z403" s="3"/>
      <c r="AA403" s="3"/>
      <c r="AB403" s="3"/>
      <c r="AC403" s="3"/>
      <c r="AD403" s="3"/>
      <c r="AE403" s="3"/>
      <c r="AF403" s="3"/>
      <c r="AG403" s="3"/>
      <c r="AH403" s="3"/>
      <c r="AI403" s="3"/>
      <c r="AJ403" s="3"/>
    </row>
    <row r="404" spans="1:36">
      <c r="A404" s="61"/>
      <c r="B404" s="62" t="s">
        <v>721</v>
      </c>
      <c r="C404" s="63" t="s">
        <v>23</v>
      </c>
      <c r="D404" s="114" t="s">
        <v>1024</v>
      </c>
      <c r="E404" s="114" t="s">
        <v>705</v>
      </c>
      <c r="F404" s="65" t="s">
        <v>2865</v>
      </c>
      <c r="G404" s="66">
        <v>7</v>
      </c>
      <c r="H404" s="67" t="s">
        <v>313</v>
      </c>
      <c r="I404" s="67">
        <v>40</v>
      </c>
      <c r="J404" s="230">
        <v>10</v>
      </c>
      <c r="K404" s="69">
        <v>5.7799999999999994</v>
      </c>
      <c r="L404" s="70">
        <v>80450</v>
      </c>
      <c r="M404" s="71">
        <v>8719274541417</v>
      </c>
      <c r="N404" s="240"/>
      <c r="O404" s="73">
        <f>N404*Таблица233334[[#This Row],[Цена за упаковку, €]]</f>
        <v>0</v>
      </c>
      <c r="P404" s="74" t="str">
        <f t="shared" si="5"/>
        <v>-</v>
      </c>
      <c r="Q404" s="75" t="str">
        <f>IF(N404/I404=0,"",IF(MOD(Таблица233334[[#This Row],[Заказ (упаковок)
↓]],Таблица233334[[#This Row],[Кратность заказа, упаковок]])&gt;0,"Ошибка!",""))</f>
        <v/>
      </c>
      <c r="R404" s="40"/>
      <c r="S404" s="3"/>
      <c r="T404" s="3"/>
      <c r="U404" s="3"/>
      <c r="V404" s="3"/>
      <c r="W404" s="3"/>
      <c r="X404" s="3"/>
      <c r="Y404" s="3"/>
      <c r="Z404" s="3"/>
      <c r="AA404" s="3"/>
      <c r="AB404" s="3"/>
      <c r="AC404" s="3"/>
      <c r="AD404" s="3"/>
      <c r="AE404" s="3"/>
      <c r="AF404" s="3"/>
      <c r="AG404" s="3"/>
      <c r="AH404" s="3"/>
      <c r="AI404" s="3"/>
      <c r="AJ404" s="3"/>
    </row>
    <row r="405" spans="1:36">
      <c r="A405" s="61"/>
      <c r="B405" s="62" t="s">
        <v>465</v>
      </c>
      <c r="C405" s="63" t="s">
        <v>23</v>
      </c>
      <c r="D405" s="114" t="s">
        <v>987</v>
      </c>
      <c r="E405" s="114" t="s">
        <v>454</v>
      </c>
      <c r="F405" s="65" t="s">
        <v>2865</v>
      </c>
      <c r="G405" s="66">
        <v>10</v>
      </c>
      <c r="H405" s="67" t="s">
        <v>313</v>
      </c>
      <c r="I405" s="67">
        <v>40</v>
      </c>
      <c r="J405" s="230">
        <v>10</v>
      </c>
      <c r="K405" s="69">
        <v>5.89</v>
      </c>
      <c r="L405" s="70">
        <v>80620</v>
      </c>
      <c r="M405" s="71">
        <v>8719274541721</v>
      </c>
      <c r="N405" s="240"/>
      <c r="O405" s="73">
        <f>N405*Таблица233334[[#This Row],[Цена за упаковку, €]]</f>
        <v>0</v>
      </c>
      <c r="P405" s="74" t="str">
        <f t="shared" si="5"/>
        <v>-</v>
      </c>
      <c r="Q405" s="75" t="str">
        <f>IF(N405/I405=0,"",IF(MOD(Таблица233334[[#This Row],[Заказ (упаковок)
↓]],Таблица233334[[#This Row],[Кратность заказа, упаковок]])&gt;0,"Ошибка!",""))</f>
        <v/>
      </c>
      <c r="R405" s="40"/>
      <c r="S405" s="3"/>
      <c r="T405" s="3"/>
      <c r="U405" s="3"/>
      <c r="V405" s="3"/>
      <c r="W405" s="3"/>
      <c r="X405" s="3"/>
      <c r="Y405" s="3"/>
      <c r="Z405" s="3"/>
      <c r="AA405" s="3"/>
      <c r="AB405" s="3"/>
      <c r="AC405" s="3"/>
      <c r="AD405" s="3"/>
      <c r="AE405" s="3"/>
      <c r="AF405" s="3"/>
      <c r="AG405" s="3"/>
      <c r="AH405" s="3"/>
      <c r="AI405" s="3"/>
      <c r="AJ405" s="3"/>
    </row>
    <row r="406" spans="1:36">
      <c r="A406" s="61"/>
      <c r="B406" s="62" t="s">
        <v>636</v>
      </c>
      <c r="C406" s="63" t="s">
        <v>23</v>
      </c>
      <c r="D406" s="114" t="s">
        <v>1012</v>
      </c>
      <c r="E406" s="114" t="s">
        <v>626</v>
      </c>
      <c r="F406" s="65" t="s">
        <v>2865</v>
      </c>
      <c r="G406" s="66">
        <v>10</v>
      </c>
      <c r="H406" s="67" t="s">
        <v>313</v>
      </c>
      <c r="I406" s="67">
        <v>40</v>
      </c>
      <c r="J406" s="230">
        <v>10</v>
      </c>
      <c r="K406" s="69">
        <v>5.89</v>
      </c>
      <c r="L406" s="70">
        <v>80795</v>
      </c>
      <c r="M406" s="71">
        <v>8719274541899</v>
      </c>
      <c r="N406" s="240"/>
      <c r="O406" s="73">
        <f>N406*Таблица233334[[#This Row],[Цена за упаковку, €]]</f>
        <v>0</v>
      </c>
      <c r="P406" s="74" t="str">
        <f t="shared" si="5"/>
        <v>-</v>
      </c>
      <c r="Q406" s="75" t="str">
        <f>IF(N406/I406=0,"",IF(MOD(Таблица233334[[#This Row],[Заказ (упаковок)
↓]],Таблица233334[[#This Row],[Кратность заказа, упаковок]])&gt;0,"Ошибка!",""))</f>
        <v/>
      </c>
      <c r="R406" s="40"/>
      <c r="S406" s="3"/>
      <c r="T406" s="3"/>
      <c r="U406" s="3"/>
      <c r="V406" s="3"/>
      <c r="W406" s="3"/>
      <c r="X406" s="3"/>
      <c r="Y406" s="3"/>
      <c r="Z406" s="3"/>
      <c r="AA406" s="3"/>
      <c r="AB406" s="3"/>
      <c r="AC406" s="3"/>
      <c r="AD406" s="3"/>
      <c r="AE406" s="3"/>
      <c r="AF406" s="3"/>
      <c r="AG406" s="3"/>
      <c r="AH406" s="3"/>
      <c r="AI406" s="3"/>
      <c r="AJ406" s="3"/>
    </row>
    <row r="407" spans="1:36">
      <c r="A407" s="61"/>
      <c r="B407" s="62" t="s">
        <v>736</v>
      </c>
      <c r="C407" s="63" t="s">
        <v>23</v>
      </c>
      <c r="D407" s="114" t="s">
        <v>2995</v>
      </c>
      <c r="E407" s="114" t="s">
        <v>727</v>
      </c>
      <c r="F407" s="65" t="s">
        <v>2865</v>
      </c>
      <c r="G407" s="66">
        <v>10</v>
      </c>
      <c r="H407" s="67" t="s">
        <v>313</v>
      </c>
      <c r="I407" s="67">
        <v>40</v>
      </c>
      <c r="J407" s="230">
        <v>10</v>
      </c>
      <c r="K407" s="69">
        <v>6.43</v>
      </c>
      <c r="L407" s="70">
        <v>80550</v>
      </c>
      <c r="M407" s="71">
        <v>8720143937415</v>
      </c>
      <c r="N407" s="240"/>
      <c r="O407" s="73">
        <f>N407*Таблица233334[[#This Row],[Цена за упаковку, €]]</f>
        <v>0</v>
      </c>
      <c r="P407" s="74" t="str">
        <f t="shared" si="5"/>
        <v>-</v>
      </c>
      <c r="Q407" s="75" t="str">
        <f>IF(N407/I407=0,"",IF(MOD(Таблица233334[[#This Row],[Заказ (упаковок)
↓]],Таблица233334[[#This Row],[Кратность заказа, упаковок]])&gt;0,"Ошибка!",""))</f>
        <v/>
      </c>
      <c r="R407" s="40"/>
      <c r="S407" s="3"/>
      <c r="T407" s="3"/>
      <c r="U407" s="3"/>
      <c r="V407" s="3"/>
      <c r="W407" s="3"/>
      <c r="X407" s="3"/>
      <c r="Y407" s="3"/>
      <c r="Z407" s="3"/>
      <c r="AA407" s="3"/>
      <c r="AB407" s="3"/>
      <c r="AC407" s="3"/>
      <c r="AD407" s="3"/>
      <c r="AE407" s="3"/>
      <c r="AF407" s="3"/>
      <c r="AG407" s="3"/>
      <c r="AH407" s="3"/>
      <c r="AI407" s="3"/>
      <c r="AJ407" s="3"/>
    </row>
    <row r="408" spans="1:36">
      <c r="A408" s="61"/>
      <c r="B408" s="62" t="s">
        <v>738</v>
      </c>
      <c r="C408" s="63" t="s">
        <v>23</v>
      </c>
      <c r="D408" s="114" t="s">
        <v>965</v>
      </c>
      <c r="E408" s="114" t="s">
        <v>1106</v>
      </c>
      <c r="F408" s="65" t="s">
        <v>3007</v>
      </c>
      <c r="G408" s="66">
        <v>10</v>
      </c>
      <c r="H408" s="67" t="s">
        <v>313</v>
      </c>
      <c r="I408" s="67">
        <v>40</v>
      </c>
      <c r="J408" s="230">
        <v>10</v>
      </c>
      <c r="K408" s="69">
        <v>5.62</v>
      </c>
      <c r="L408" s="70">
        <v>81050</v>
      </c>
      <c r="M408" s="71">
        <v>8719274542209</v>
      </c>
      <c r="N408" s="240"/>
      <c r="O408" s="73">
        <f>N408*Таблица233334[[#This Row],[Цена за упаковку, €]]</f>
        <v>0</v>
      </c>
      <c r="P408" s="74" t="str">
        <f t="shared" si="5"/>
        <v>-</v>
      </c>
      <c r="Q408" s="75" t="str">
        <f>IF(N408/I408=0,"",IF(MOD(Таблица233334[[#This Row],[Заказ (упаковок)
↓]],Таблица233334[[#This Row],[Кратность заказа, упаковок]])&gt;0,"Ошибка!",""))</f>
        <v/>
      </c>
      <c r="R408" s="40"/>
      <c r="S408" s="3"/>
      <c r="T408" s="3"/>
      <c r="U408" s="3"/>
      <c r="V408" s="3"/>
      <c r="W408" s="3"/>
      <c r="X408" s="3"/>
      <c r="Y408" s="3"/>
      <c r="Z408" s="3"/>
      <c r="AA408" s="3"/>
      <c r="AB408" s="3"/>
      <c r="AC408" s="3"/>
      <c r="AD408" s="3"/>
      <c r="AE408" s="3"/>
      <c r="AF408" s="3"/>
      <c r="AG408" s="3"/>
      <c r="AH408" s="3"/>
      <c r="AI408" s="3"/>
      <c r="AJ408" s="3"/>
    </row>
    <row r="409" spans="1:36">
      <c r="A409" s="61"/>
      <c r="B409" s="62" t="s">
        <v>739</v>
      </c>
      <c r="C409" s="63" t="s">
        <v>23</v>
      </c>
      <c r="D409" s="114" t="s">
        <v>965</v>
      </c>
      <c r="E409" s="114" t="s">
        <v>1106</v>
      </c>
      <c r="F409" s="65" t="s">
        <v>3008</v>
      </c>
      <c r="G409" s="66">
        <v>10</v>
      </c>
      <c r="H409" s="67" t="s">
        <v>313</v>
      </c>
      <c r="I409" s="67">
        <v>40</v>
      </c>
      <c r="J409" s="230">
        <v>10</v>
      </c>
      <c r="K409" s="69">
        <v>6.02</v>
      </c>
      <c r="L409" s="70">
        <v>81055</v>
      </c>
      <c r="M409" s="71">
        <v>8719274542346</v>
      </c>
      <c r="N409" s="240"/>
      <c r="O409" s="73">
        <f>N409*Таблица233334[[#This Row],[Цена за упаковку, €]]</f>
        <v>0</v>
      </c>
      <c r="P409" s="74" t="str">
        <f t="shared" si="5"/>
        <v>-</v>
      </c>
      <c r="Q409" s="75" t="str">
        <f>IF(N409/I409=0,"",IF(MOD(Таблица233334[[#This Row],[Заказ (упаковок)
↓]],Таблица233334[[#This Row],[Кратность заказа, упаковок]])&gt;0,"Ошибка!",""))</f>
        <v/>
      </c>
      <c r="R409" s="40"/>
      <c r="S409" s="3"/>
      <c r="T409" s="3"/>
      <c r="U409" s="3"/>
      <c r="V409" s="3"/>
      <c r="W409" s="3"/>
      <c r="X409" s="3"/>
      <c r="Y409" s="3"/>
      <c r="Z409" s="3"/>
      <c r="AA409" s="3"/>
      <c r="AB409" s="3"/>
      <c r="AC409" s="3"/>
      <c r="AD409" s="3"/>
      <c r="AE409" s="3"/>
      <c r="AF409" s="3"/>
      <c r="AG409" s="3"/>
      <c r="AH409" s="3"/>
      <c r="AI409" s="3"/>
      <c r="AJ409" s="3"/>
    </row>
    <row r="410" spans="1:36">
      <c r="A410" s="61"/>
      <c r="B410" s="62" t="s">
        <v>741</v>
      </c>
      <c r="C410" s="63" t="s">
        <v>23</v>
      </c>
      <c r="D410" s="114" t="s">
        <v>965</v>
      </c>
      <c r="E410" s="114" t="s">
        <v>1106</v>
      </c>
      <c r="F410" s="65" t="s">
        <v>3009</v>
      </c>
      <c r="G410" s="66">
        <v>10</v>
      </c>
      <c r="H410" s="67" t="s">
        <v>313</v>
      </c>
      <c r="I410" s="67">
        <v>40</v>
      </c>
      <c r="J410" s="230">
        <v>10</v>
      </c>
      <c r="K410" s="69">
        <v>5.89</v>
      </c>
      <c r="L410" s="70">
        <v>81060</v>
      </c>
      <c r="M410" s="71">
        <v>8719274542216</v>
      </c>
      <c r="N410" s="240"/>
      <c r="O410" s="73">
        <f>N410*Таблица233334[[#This Row],[Цена за упаковку, €]]</f>
        <v>0</v>
      </c>
      <c r="P410" s="74" t="str">
        <f t="shared" si="5"/>
        <v>-</v>
      </c>
      <c r="Q410" s="75" t="str">
        <f>IF(N410/I410=0,"",IF(MOD(Таблица233334[[#This Row],[Заказ (упаковок)
↓]],Таблица233334[[#This Row],[Кратность заказа, упаковок]])&gt;0,"Ошибка!",""))</f>
        <v/>
      </c>
      <c r="R410" s="40"/>
      <c r="S410" s="3"/>
      <c r="T410" s="3"/>
      <c r="U410" s="3"/>
      <c r="V410" s="3"/>
      <c r="W410" s="3"/>
      <c r="X410" s="3"/>
      <c r="Y410" s="3"/>
      <c r="Z410" s="3"/>
      <c r="AA410" s="3"/>
      <c r="AB410" s="3"/>
      <c r="AC410" s="3"/>
      <c r="AD410" s="3"/>
      <c r="AE410" s="3"/>
      <c r="AF410" s="3"/>
      <c r="AG410" s="3"/>
      <c r="AH410" s="3"/>
      <c r="AI410" s="3"/>
      <c r="AJ410" s="3"/>
    </row>
    <row r="411" spans="1:36">
      <c r="A411" s="61"/>
      <c r="B411" s="62" t="s">
        <v>742</v>
      </c>
      <c r="C411" s="63" t="s">
        <v>23</v>
      </c>
      <c r="D411" s="114" t="s">
        <v>965</v>
      </c>
      <c r="E411" s="114" t="s">
        <v>1106</v>
      </c>
      <c r="F411" s="65" t="s">
        <v>3010</v>
      </c>
      <c r="G411" s="66">
        <v>10</v>
      </c>
      <c r="H411" s="67" t="s">
        <v>313</v>
      </c>
      <c r="I411" s="67">
        <v>40</v>
      </c>
      <c r="J411" s="230">
        <v>10</v>
      </c>
      <c r="K411" s="69">
        <v>6.43</v>
      </c>
      <c r="L411" s="70">
        <v>81065</v>
      </c>
      <c r="M411" s="71">
        <v>8719274542261</v>
      </c>
      <c r="N411" s="240"/>
      <c r="O411" s="73">
        <f>N411*Таблица233334[[#This Row],[Цена за упаковку, €]]</f>
        <v>0</v>
      </c>
      <c r="P411" s="74" t="str">
        <f t="shared" si="5"/>
        <v>-</v>
      </c>
      <c r="Q411" s="75" t="str">
        <f>IF(N411/I411=0,"",IF(MOD(Таблица233334[[#This Row],[Заказ (упаковок)
↓]],Таблица233334[[#This Row],[Кратность заказа, упаковок]])&gt;0,"Ошибка!",""))</f>
        <v/>
      </c>
      <c r="R411" s="40"/>
      <c r="S411" s="3"/>
      <c r="T411" s="3"/>
      <c r="U411" s="3"/>
      <c r="V411" s="3"/>
      <c r="W411" s="3"/>
      <c r="X411" s="3"/>
      <c r="Y411" s="3"/>
      <c r="Z411" s="3"/>
      <c r="AA411" s="3"/>
      <c r="AB411" s="3"/>
      <c r="AC411" s="3"/>
      <c r="AD411" s="3"/>
      <c r="AE411" s="3"/>
      <c r="AF411" s="3"/>
      <c r="AG411" s="3"/>
      <c r="AH411" s="3"/>
      <c r="AI411" s="3"/>
      <c r="AJ411" s="3"/>
    </row>
    <row r="412" spans="1:36">
      <c r="A412" s="61"/>
      <c r="B412" s="62" t="s">
        <v>743</v>
      </c>
      <c r="C412" s="63" t="s">
        <v>23</v>
      </c>
      <c r="D412" s="114" t="s">
        <v>965</v>
      </c>
      <c r="E412" s="114" t="s">
        <v>1106</v>
      </c>
      <c r="F412" s="65" t="s">
        <v>3011</v>
      </c>
      <c r="G412" s="66">
        <v>10</v>
      </c>
      <c r="H412" s="67" t="s">
        <v>313</v>
      </c>
      <c r="I412" s="67">
        <v>40</v>
      </c>
      <c r="J412" s="230">
        <v>10</v>
      </c>
      <c r="K412" s="69">
        <v>6.7</v>
      </c>
      <c r="L412" s="70">
        <v>81070</v>
      </c>
      <c r="M412" s="71">
        <v>8719274542278</v>
      </c>
      <c r="N412" s="240"/>
      <c r="O412" s="73">
        <f>N412*Таблица233334[[#This Row],[Цена за упаковку, €]]</f>
        <v>0</v>
      </c>
      <c r="P412" s="74" t="str">
        <f t="shared" si="5"/>
        <v>-</v>
      </c>
      <c r="Q412" s="75" t="str">
        <f>IF(N412/I412=0,"",IF(MOD(Таблица233334[[#This Row],[Заказ (упаковок)
↓]],Таблица233334[[#This Row],[Кратность заказа, упаковок]])&gt;0,"Ошибка!",""))</f>
        <v/>
      </c>
      <c r="R412" s="40"/>
      <c r="S412" s="3"/>
      <c r="T412" s="3"/>
      <c r="U412" s="3"/>
      <c r="V412" s="3"/>
      <c r="W412" s="3"/>
      <c r="X412" s="3"/>
      <c r="Y412" s="3"/>
      <c r="Z412" s="3"/>
      <c r="AA412" s="3"/>
      <c r="AB412" s="3"/>
      <c r="AC412" s="3"/>
      <c r="AD412" s="3"/>
      <c r="AE412" s="3"/>
      <c r="AF412" s="3"/>
      <c r="AG412" s="3"/>
      <c r="AH412" s="3"/>
      <c r="AI412" s="3"/>
      <c r="AJ412" s="3"/>
    </row>
    <row r="413" spans="1:36">
      <c r="A413" s="61"/>
      <c r="B413" s="62" t="s">
        <v>744</v>
      </c>
      <c r="C413" s="63" t="s">
        <v>23</v>
      </c>
      <c r="D413" s="114" t="s">
        <v>965</v>
      </c>
      <c r="E413" s="114" t="s">
        <v>1106</v>
      </c>
      <c r="F413" s="65" t="s">
        <v>3012</v>
      </c>
      <c r="G413" s="66">
        <v>10</v>
      </c>
      <c r="H413" s="67" t="s">
        <v>313</v>
      </c>
      <c r="I413" s="67">
        <v>40</v>
      </c>
      <c r="J413" s="230">
        <v>10</v>
      </c>
      <c r="K413" s="69">
        <v>6.83</v>
      </c>
      <c r="L413" s="70">
        <v>81075</v>
      </c>
      <c r="M413" s="71">
        <v>8719274542292</v>
      </c>
      <c r="N413" s="240"/>
      <c r="O413" s="73">
        <f>N413*Таблица233334[[#This Row],[Цена за упаковку, €]]</f>
        <v>0</v>
      </c>
      <c r="P413" s="74" t="str">
        <f t="shared" si="5"/>
        <v>-</v>
      </c>
      <c r="Q413" s="75" t="str">
        <f>IF(N413/I413=0,"",IF(MOD(Таблица233334[[#This Row],[Заказ (упаковок)
↓]],Таблица233334[[#This Row],[Кратность заказа, упаковок]])&gt;0,"Ошибка!",""))</f>
        <v/>
      </c>
      <c r="R413" s="40"/>
      <c r="S413" s="3"/>
      <c r="T413" s="3"/>
      <c r="U413" s="3"/>
      <c r="V413" s="3"/>
      <c r="W413" s="3"/>
      <c r="X413" s="3"/>
      <c r="Y413" s="3"/>
      <c r="Z413" s="3"/>
      <c r="AA413" s="3"/>
      <c r="AB413" s="3"/>
      <c r="AC413" s="3"/>
      <c r="AD413" s="3"/>
      <c r="AE413" s="3"/>
      <c r="AF413" s="3"/>
      <c r="AG413" s="3"/>
      <c r="AH413" s="3"/>
      <c r="AI413" s="3"/>
      <c r="AJ413" s="3"/>
    </row>
    <row r="414" spans="1:36">
      <c r="A414" s="61"/>
      <c r="B414" s="62" t="s">
        <v>745</v>
      </c>
      <c r="C414" s="63" t="s">
        <v>23</v>
      </c>
      <c r="D414" s="114" t="s">
        <v>965</v>
      </c>
      <c r="E414" s="114" t="s">
        <v>1106</v>
      </c>
      <c r="F414" s="65" t="s">
        <v>3013</v>
      </c>
      <c r="G414" s="66">
        <v>10</v>
      </c>
      <c r="H414" s="67" t="s">
        <v>313</v>
      </c>
      <c r="I414" s="67">
        <v>40</v>
      </c>
      <c r="J414" s="230">
        <v>10</v>
      </c>
      <c r="K414" s="69">
        <v>6.02</v>
      </c>
      <c r="L414" s="70">
        <v>81080</v>
      </c>
      <c r="M414" s="71">
        <v>8719474818654</v>
      </c>
      <c r="N414" s="240"/>
      <c r="O414" s="73">
        <f>N414*Таблица233334[[#This Row],[Цена за упаковку, €]]</f>
        <v>0</v>
      </c>
      <c r="P414" s="74" t="str">
        <f t="shared" ref="P414:P477" si="6">IF(N414/I414=0,"-",N414/I414)</f>
        <v>-</v>
      </c>
      <c r="Q414" s="75" t="str">
        <f>IF(N414/I414=0,"",IF(MOD(Таблица233334[[#This Row],[Заказ (упаковок)
↓]],Таблица233334[[#This Row],[Кратность заказа, упаковок]])&gt;0,"Ошибка!",""))</f>
        <v/>
      </c>
      <c r="R414" s="40"/>
      <c r="S414" s="3"/>
      <c r="T414" s="3"/>
      <c r="U414" s="3"/>
      <c r="V414" s="3"/>
      <c r="W414" s="3"/>
      <c r="X414" s="3"/>
      <c r="Y414" s="3"/>
      <c r="Z414" s="3"/>
      <c r="AA414" s="3"/>
      <c r="AB414" s="3"/>
      <c r="AC414" s="3"/>
      <c r="AD414" s="3"/>
      <c r="AE414" s="3"/>
      <c r="AF414" s="3"/>
      <c r="AG414" s="3"/>
      <c r="AH414" s="3"/>
      <c r="AI414" s="3"/>
      <c r="AJ414" s="3"/>
    </row>
    <row r="415" spans="1:36">
      <c r="A415" s="61"/>
      <c r="B415" s="62" t="s">
        <v>746</v>
      </c>
      <c r="C415" s="63" t="s">
        <v>23</v>
      </c>
      <c r="D415" s="114" t="s">
        <v>965</v>
      </c>
      <c r="E415" s="114" t="s">
        <v>1106</v>
      </c>
      <c r="F415" s="65" t="s">
        <v>3014</v>
      </c>
      <c r="G415" s="66">
        <v>10</v>
      </c>
      <c r="H415" s="67" t="s">
        <v>313</v>
      </c>
      <c r="I415" s="67">
        <v>40</v>
      </c>
      <c r="J415" s="230">
        <v>10</v>
      </c>
      <c r="K415" s="69">
        <v>6.7</v>
      </c>
      <c r="L415" s="70">
        <v>81085</v>
      </c>
      <c r="M415" s="71">
        <v>8719274542360</v>
      </c>
      <c r="N415" s="240"/>
      <c r="O415" s="73">
        <f>N415*Таблица233334[[#This Row],[Цена за упаковку, €]]</f>
        <v>0</v>
      </c>
      <c r="P415" s="74" t="str">
        <f t="shared" si="6"/>
        <v>-</v>
      </c>
      <c r="Q415" s="75" t="str">
        <f>IF(N415/I415=0,"",IF(MOD(Таблица233334[[#This Row],[Заказ (упаковок)
↓]],Таблица233334[[#This Row],[Кратность заказа, упаковок]])&gt;0,"Ошибка!",""))</f>
        <v/>
      </c>
      <c r="R415" s="40"/>
      <c r="S415" s="3"/>
      <c r="T415" s="3"/>
      <c r="U415" s="3"/>
      <c r="V415" s="3"/>
      <c r="W415" s="3"/>
      <c r="X415" s="3"/>
      <c r="Y415" s="3"/>
      <c r="Z415" s="3"/>
      <c r="AA415" s="3"/>
      <c r="AB415" s="3"/>
      <c r="AC415" s="3"/>
      <c r="AD415" s="3"/>
      <c r="AE415" s="3"/>
      <c r="AF415" s="3"/>
      <c r="AG415" s="3"/>
      <c r="AH415" s="3"/>
      <c r="AI415" s="3"/>
      <c r="AJ415" s="3"/>
    </row>
    <row r="416" spans="1:36">
      <c r="A416" s="61"/>
      <c r="B416" s="62" t="s">
        <v>747</v>
      </c>
      <c r="C416" s="63" t="s">
        <v>23</v>
      </c>
      <c r="D416" s="114" t="s">
        <v>965</v>
      </c>
      <c r="E416" s="114" t="s">
        <v>1106</v>
      </c>
      <c r="F416" s="65" t="s">
        <v>3015</v>
      </c>
      <c r="G416" s="66">
        <v>10</v>
      </c>
      <c r="H416" s="67" t="s">
        <v>313</v>
      </c>
      <c r="I416" s="67">
        <v>40</v>
      </c>
      <c r="J416" s="230">
        <v>10</v>
      </c>
      <c r="K416" s="69">
        <v>6.02</v>
      </c>
      <c r="L416" s="70">
        <v>81090</v>
      </c>
      <c r="M416" s="71">
        <v>8719274542230</v>
      </c>
      <c r="N416" s="240"/>
      <c r="O416" s="73">
        <f>N416*Таблица233334[[#This Row],[Цена за упаковку, €]]</f>
        <v>0</v>
      </c>
      <c r="P416" s="74" t="str">
        <f t="shared" si="6"/>
        <v>-</v>
      </c>
      <c r="Q416" s="75" t="str">
        <f>IF(N416/I416=0,"",IF(MOD(Таблица233334[[#This Row],[Заказ (упаковок)
↓]],Таблица233334[[#This Row],[Кратность заказа, упаковок]])&gt;0,"Ошибка!",""))</f>
        <v/>
      </c>
      <c r="R416" s="40"/>
      <c r="S416" s="3"/>
      <c r="T416" s="3"/>
      <c r="U416" s="3"/>
      <c r="V416" s="3"/>
      <c r="W416" s="3"/>
      <c r="X416" s="3"/>
      <c r="Y416" s="3"/>
      <c r="Z416" s="3"/>
      <c r="AA416" s="3"/>
      <c r="AB416" s="3"/>
      <c r="AC416" s="3"/>
      <c r="AD416" s="3"/>
      <c r="AE416" s="3"/>
      <c r="AF416" s="3"/>
      <c r="AG416" s="3"/>
      <c r="AH416" s="3"/>
      <c r="AI416" s="3"/>
      <c r="AJ416" s="3"/>
    </row>
    <row r="417" spans="1:36">
      <c r="A417" s="61"/>
      <c r="B417" s="62" t="s">
        <v>748</v>
      </c>
      <c r="C417" s="63" t="s">
        <v>23</v>
      </c>
      <c r="D417" s="114" t="s">
        <v>965</v>
      </c>
      <c r="E417" s="114" t="s">
        <v>1106</v>
      </c>
      <c r="F417" s="65" t="s">
        <v>3016</v>
      </c>
      <c r="G417" s="66">
        <v>10</v>
      </c>
      <c r="H417" s="67" t="s">
        <v>313</v>
      </c>
      <c r="I417" s="67">
        <v>40</v>
      </c>
      <c r="J417" s="230">
        <v>10</v>
      </c>
      <c r="K417" s="69">
        <v>6.02</v>
      </c>
      <c r="L417" s="70">
        <v>81095</v>
      </c>
      <c r="M417" s="71">
        <v>8719274542315</v>
      </c>
      <c r="N417" s="240"/>
      <c r="O417" s="73">
        <f>N417*Таблица233334[[#This Row],[Цена за упаковку, €]]</f>
        <v>0</v>
      </c>
      <c r="P417" s="74" t="str">
        <f t="shared" si="6"/>
        <v>-</v>
      </c>
      <c r="Q417" s="75" t="str">
        <f>IF(N417/I417=0,"",IF(MOD(Таблица233334[[#This Row],[Заказ (упаковок)
↓]],Таблица233334[[#This Row],[Кратность заказа, упаковок]])&gt;0,"Ошибка!",""))</f>
        <v/>
      </c>
      <c r="R417" s="40"/>
      <c r="S417" s="3"/>
      <c r="T417" s="3"/>
      <c r="U417" s="3"/>
      <c r="V417" s="3"/>
      <c r="W417" s="3"/>
      <c r="X417" s="3"/>
      <c r="Y417" s="3"/>
      <c r="Z417" s="3"/>
      <c r="AA417" s="3"/>
      <c r="AB417" s="3"/>
      <c r="AC417" s="3"/>
      <c r="AD417" s="3"/>
      <c r="AE417" s="3"/>
      <c r="AF417" s="3"/>
      <c r="AG417" s="3"/>
      <c r="AH417" s="3"/>
      <c r="AI417" s="3"/>
      <c r="AJ417" s="3"/>
    </row>
    <row r="418" spans="1:36">
      <c r="A418" s="61"/>
      <c r="B418" s="62" t="s">
        <v>749</v>
      </c>
      <c r="C418" s="63" t="s">
        <v>23</v>
      </c>
      <c r="D418" s="114" t="s">
        <v>965</v>
      </c>
      <c r="E418" s="114" t="s">
        <v>1106</v>
      </c>
      <c r="F418" s="65" t="s">
        <v>3017</v>
      </c>
      <c r="G418" s="66">
        <v>10</v>
      </c>
      <c r="H418" s="67" t="s">
        <v>313</v>
      </c>
      <c r="I418" s="67">
        <v>40</v>
      </c>
      <c r="J418" s="230">
        <v>10</v>
      </c>
      <c r="K418" s="69">
        <v>5.75</v>
      </c>
      <c r="L418" s="70">
        <v>81100</v>
      </c>
      <c r="M418" s="71">
        <v>8719274545057</v>
      </c>
      <c r="N418" s="240"/>
      <c r="O418" s="73">
        <f>N418*Таблица233334[[#This Row],[Цена за упаковку, €]]</f>
        <v>0</v>
      </c>
      <c r="P418" s="74" t="str">
        <f t="shared" si="6"/>
        <v>-</v>
      </c>
      <c r="Q418" s="75" t="str">
        <f>IF(N418/I418=0,"",IF(MOD(Таблица233334[[#This Row],[Заказ (упаковок)
↓]],Таблица233334[[#This Row],[Кратность заказа, упаковок]])&gt;0,"Ошибка!",""))</f>
        <v/>
      </c>
      <c r="R418" s="40"/>
      <c r="S418" s="3"/>
      <c r="T418" s="3"/>
      <c r="U418" s="3"/>
      <c r="V418" s="3"/>
      <c r="W418" s="3"/>
      <c r="X418" s="3"/>
      <c r="Y418" s="3"/>
      <c r="Z418" s="3"/>
      <c r="AA418" s="3"/>
      <c r="AB418" s="3"/>
      <c r="AC418" s="3"/>
      <c r="AD418" s="3"/>
      <c r="AE418" s="3"/>
      <c r="AF418" s="3"/>
      <c r="AG418" s="3"/>
      <c r="AH418" s="3"/>
      <c r="AI418" s="3"/>
      <c r="AJ418" s="3"/>
    </row>
    <row r="419" spans="1:36">
      <c r="A419" s="61"/>
      <c r="B419" s="62" t="s">
        <v>750</v>
      </c>
      <c r="C419" s="63" t="s">
        <v>23</v>
      </c>
      <c r="D419" s="114" t="s">
        <v>965</v>
      </c>
      <c r="E419" s="114" t="s">
        <v>1106</v>
      </c>
      <c r="F419" s="65" t="s">
        <v>3018</v>
      </c>
      <c r="G419" s="66">
        <v>10</v>
      </c>
      <c r="H419" s="67" t="s">
        <v>313</v>
      </c>
      <c r="I419" s="67">
        <v>40</v>
      </c>
      <c r="J419" s="230">
        <v>10</v>
      </c>
      <c r="K419" s="69">
        <v>5.35</v>
      </c>
      <c r="L419" s="70">
        <v>81105</v>
      </c>
      <c r="M419" s="71">
        <v>8719274542322</v>
      </c>
      <c r="N419" s="240"/>
      <c r="O419" s="73">
        <f>N419*Таблица233334[[#This Row],[Цена за упаковку, €]]</f>
        <v>0</v>
      </c>
      <c r="P419" s="74" t="str">
        <f t="shared" si="6"/>
        <v>-</v>
      </c>
      <c r="Q419" s="75" t="str">
        <f>IF(N419/I419=0,"",IF(MOD(Таблица233334[[#This Row],[Заказ (упаковок)
↓]],Таблица233334[[#This Row],[Кратность заказа, упаковок]])&gt;0,"Ошибка!",""))</f>
        <v/>
      </c>
      <c r="R419" s="40"/>
      <c r="S419" s="3"/>
      <c r="T419" s="3"/>
      <c r="U419" s="3"/>
      <c r="V419" s="3"/>
      <c r="W419" s="3"/>
      <c r="X419" s="3"/>
      <c r="Y419" s="3"/>
      <c r="Z419" s="3"/>
      <c r="AA419" s="3"/>
      <c r="AB419" s="3"/>
      <c r="AC419" s="3"/>
      <c r="AD419" s="3"/>
      <c r="AE419" s="3"/>
      <c r="AF419" s="3"/>
      <c r="AG419" s="3"/>
      <c r="AH419" s="3"/>
      <c r="AI419" s="3"/>
      <c r="AJ419" s="3"/>
    </row>
    <row r="420" spans="1:36">
      <c r="A420" s="61"/>
      <c r="B420" s="62" t="s">
        <v>751</v>
      </c>
      <c r="C420" s="63" t="s">
        <v>23</v>
      </c>
      <c r="D420" s="114" t="s">
        <v>965</v>
      </c>
      <c r="E420" s="114" t="s">
        <v>1106</v>
      </c>
      <c r="F420" s="65" t="s">
        <v>3019</v>
      </c>
      <c r="G420" s="66">
        <v>10</v>
      </c>
      <c r="H420" s="67" t="s">
        <v>313</v>
      </c>
      <c r="I420" s="67">
        <v>40</v>
      </c>
      <c r="J420" s="230">
        <v>10</v>
      </c>
      <c r="K420" s="69">
        <v>5.49</v>
      </c>
      <c r="L420" s="70">
        <v>81110</v>
      </c>
      <c r="M420" s="71">
        <v>8719274542285</v>
      </c>
      <c r="N420" s="240"/>
      <c r="O420" s="73">
        <f>N420*Таблица233334[[#This Row],[Цена за упаковку, €]]</f>
        <v>0</v>
      </c>
      <c r="P420" s="74" t="str">
        <f t="shared" si="6"/>
        <v>-</v>
      </c>
      <c r="Q420" s="75" t="str">
        <f>IF(N420/I420=0,"",IF(MOD(Таблица233334[[#This Row],[Заказ (упаковок)
↓]],Таблица233334[[#This Row],[Кратность заказа, упаковок]])&gt;0,"Ошибка!",""))</f>
        <v/>
      </c>
      <c r="R420" s="40"/>
      <c r="S420" s="3"/>
      <c r="T420" s="3"/>
      <c r="U420" s="3"/>
      <c r="V420" s="3"/>
      <c r="W420" s="3"/>
      <c r="X420" s="3"/>
      <c r="Y420" s="3"/>
      <c r="Z420" s="3"/>
      <c r="AA420" s="3"/>
      <c r="AB420" s="3"/>
      <c r="AC420" s="3"/>
      <c r="AD420" s="3"/>
      <c r="AE420" s="3"/>
      <c r="AF420" s="3"/>
      <c r="AG420" s="3"/>
      <c r="AH420" s="3"/>
      <c r="AI420" s="3"/>
      <c r="AJ420" s="3"/>
    </row>
    <row r="421" spans="1:36">
      <c r="A421" s="61"/>
      <c r="B421" s="62" t="s">
        <v>508</v>
      </c>
      <c r="C421" s="63" t="s">
        <v>23</v>
      </c>
      <c r="D421" s="114" t="s">
        <v>994</v>
      </c>
      <c r="E421" s="114" t="s">
        <v>509</v>
      </c>
      <c r="F421" s="65" t="s">
        <v>3020</v>
      </c>
      <c r="G421" s="66">
        <v>10</v>
      </c>
      <c r="H421" s="67" t="s">
        <v>313</v>
      </c>
      <c r="I421" s="67">
        <v>40</v>
      </c>
      <c r="J421" s="230">
        <v>10</v>
      </c>
      <c r="K421" s="69">
        <v>4.95</v>
      </c>
      <c r="L421" s="70">
        <v>80835</v>
      </c>
      <c r="M421" s="71">
        <v>8720143937002</v>
      </c>
      <c r="N421" s="240"/>
      <c r="O421" s="73">
        <f>N421*Таблица233334[[#This Row],[Цена за упаковку, €]]</f>
        <v>0</v>
      </c>
      <c r="P421" s="74" t="str">
        <f t="shared" si="6"/>
        <v>-</v>
      </c>
      <c r="Q421" s="75" t="str">
        <f>IF(N421/I421=0,"",IF(MOD(Таблица233334[[#This Row],[Заказ (упаковок)
↓]],Таблица233334[[#This Row],[Кратность заказа, упаковок]])&gt;0,"Ошибка!",""))</f>
        <v/>
      </c>
      <c r="R421" s="40"/>
      <c r="S421" s="3"/>
      <c r="T421" s="3"/>
      <c r="U421" s="3"/>
      <c r="V421" s="3"/>
      <c r="W421" s="3"/>
      <c r="X421" s="3"/>
      <c r="Y421" s="3"/>
      <c r="Z421" s="3"/>
      <c r="AA421" s="3"/>
      <c r="AB421" s="3"/>
      <c r="AC421" s="3"/>
      <c r="AD421" s="3"/>
      <c r="AE421" s="3"/>
      <c r="AF421" s="3"/>
      <c r="AG421" s="3"/>
      <c r="AH421" s="3"/>
      <c r="AI421" s="3"/>
      <c r="AJ421" s="3"/>
    </row>
    <row r="422" spans="1:36">
      <c r="A422" s="61"/>
      <c r="B422" s="62" t="s">
        <v>757</v>
      </c>
      <c r="C422" s="63" t="s">
        <v>23</v>
      </c>
      <c r="D422" s="114" t="s">
        <v>965</v>
      </c>
      <c r="E422" s="114" t="s">
        <v>1106</v>
      </c>
      <c r="F422" s="65" t="s">
        <v>3021</v>
      </c>
      <c r="G422" s="66">
        <v>10</v>
      </c>
      <c r="H422" s="67" t="s">
        <v>313</v>
      </c>
      <c r="I422" s="67">
        <v>40</v>
      </c>
      <c r="J422" s="230">
        <v>10</v>
      </c>
      <c r="K422" s="69">
        <v>6.16</v>
      </c>
      <c r="L422" s="70">
        <v>81132</v>
      </c>
      <c r="M422" s="71">
        <v>8720604874112</v>
      </c>
      <c r="N422" s="240"/>
      <c r="O422" s="73">
        <f>N422*Таблица233334[[#This Row],[Цена за упаковку, €]]</f>
        <v>0</v>
      </c>
      <c r="P422" s="74" t="str">
        <f t="shared" si="6"/>
        <v>-</v>
      </c>
      <c r="Q422" s="75" t="str">
        <f>IF(N422/I422=0,"",IF(MOD(Таблица233334[[#This Row],[Заказ (упаковок)
↓]],Таблица233334[[#This Row],[Кратность заказа, упаковок]])&gt;0,"Ошибка!",""))</f>
        <v/>
      </c>
      <c r="R422" s="40"/>
      <c r="S422" s="3"/>
      <c r="T422" s="3"/>
      <c r="U422" s="3"/>
      <c r="V422" s="3"/>
      <c r="W422" s="3"/>
      <c r="X422" s="3"/>
      <c r="Y422" s="3"/>
      <c r="Z422" s="3"/>
      <c r="AA422" s="3"/>
      <c r="AB422" s="3"/>
      <c r="AC422" s="3"/>
      <c r="AD422" s="3"/>
      <c r="AE422" s="3"/>
      <c r="AF422" s="3"/>
      <c r="AG422" s="3"/>
      <c r="AH422" s="3"/>
      <c r="AI422" s="3"/>
      <c r="AJ422" s="3"/>
    </row>
    <row r="423" spans="1:36">
      <c r="A423" s="61"/>
      <c r="B423" s="62" t="s">
        <v>752</v>
      </c>
      <c r="C423" s="63" t="s">
        <v>23</v>
      </c>
      <c r="D423" s="114" t="s">
        <v>965</v>
      </c>
      <c r="E423" s="114" t="s">
        <v>1106</v>
      </c>
      <c r="F423" s="65" t="s">
        <v>3022</v>
      </c>
      <c r="G423" s="66">
        <v>10</v>
      </c>
      <c r="H423" s="67" t="s">
        <v>313</v>
      </c>
      <c r="I423" s="67">
        <v>40</v>
      </c>
      <c r="J423" s="230">
        <v>10</v>
      </c>
      <c r="K423" s="69">
        <v>5.75</v>
      </c>
      <c r="L423" s="70">
        <v>81115</v>
      </c>
      <c r="M423" s="71">
        <v>8719474812065</v>
      </c>
      <c r="N423" s="240"/>
      <c r="O423" s="73">
        <f>N423*Таблица233334[[#This Row],[Цена за упаковку, €]]</f>
        <v>0</v>
      </c>
      <c r="P423" s="74" t="str">
        <f t="shared" si="6"/>
        <v>-</v>
      </c>
      <c r="Q423" s="75" t="str">
        <f>IF(N423/I423=0,"",IF(MOD(Таблица233334[[#This Row],[Заказ (упаковок)
↓]],Таблица233334[[#This Row],[Кратность заказа, упаковок]])&gt;0,"Ошибка!",""))</f>
        <v/>
      </c>
      <c r="R423" s="40"/>
      <c r="S423" s="3"/>
      <c r="T423" s="3"/>
      <c r="U423" s="3"/>
      <c r="V423" s="3"/>
      <c r="W423" s="3"/>
      <c r="X423" s="3"/>
      <c r="Y423" s="3"/>
      <c r="Z423" s="3"/>
      <c r="AA423" s="3"/>
      <c r="AB423" s="3"/>
      <c r="AC423" s="3"/>
      <c r="AD423" s="3"/>
      <c r="AE423" s="3"/>
      <c r="AF423" s="3"/>
      <c r="AG423" s="3"/>
      <c r="AH423" s="3"/>
      <c r="AI423" s="3"/>
      <c r="AJ423" s="3"/>
    </row>
    <row r="424" spans="1:36">
      <c r="A424" s="61"/>
      <c r="B424" s="62" t="s">
        <v>754</v>
      </c>
      <c r="C424" s="63" t="s">
        <v>23</v>
      </c>
      <c r="D424" s="114" t="s">
        <v>965</v>
      </c>
      <c r="E424" s="114" t="s">
        <v>1106</v>
      </c>
      <c r="F424" s="65" t="s">
        <v>3023</v>
      </c>
      <c r="G424" s="66">
        <v>10</v>
      </c>
      <c r="H424" s="67" t="s">
        <v>313</v>
      </c>
      <c r="I424" s="67">
        <v>40</v>
      </c>
      <c r="J424" s="230">
        <v>10</v>
      </c>
      <c r="K424" s="69">
        <v>6.29</v>
      </c>
      <c r="L424" s="70">
        <v>81120</v>
      </c>
      <c r="M424" s="71">
        <v>8719274542353</v>
      </c>
      <c r="N424" s="240"/>
      <c r="O424" s="73">
        <f>N424*Таблица233334[[#This Row],[Цена за упаковку, €]]</f>
        <v>0</v>
      </c>
      <c r="P424" s="74" t="str">
        <f t="shared" si="6"/>
        <v>-</v>
      </c>
      <c r="Q424" s="75" t="str">
        <f>IF(N424/I424=0,"",IF(MOD(Таблица233334[[#This Row],[Заказ (упаковок)
↓]],Таблица233334[[#This Row],[Кратность заказа, упаковок]])&gt;0,"Ошибка!",""))</f>
        <v/>
      </c>
      <c r="R424" s="40"/>
      <c r="S424" s="3"/>
      <c r="T424" s="3"/>
      <c r="U424" s="3"/>
      <c r="V424" s="3"/>
      <c r="W424" s="3"/>
      <c r="X424" s="3"/>
      <c r="Y424" s="3"/>
      <c r="Z424" s="3"/>
      <c r="AA424" s="3"/>
      <c r="AB424" s="3"/>
      <c r="AC424" s="3"/>
      <c r="AD424" s="3"/>
      <c r="AE424" s="3"/>
      <c r="AF424" s="3"/>
      <c r="AG424" s="3"/>
      <c r="AH424" s="3"/>
      <c r="AI424" s="3"/>
      <c r="AJ424" s="3"/>
    </row>
    <row r="425" spans="1:36">
      <c r="A425" s="61"/>
      <c r="B425" s="62" t="s">
        <v>756</v>
      </c>
      <c r="C425" s="63" t="s">
        <v>23</v>
      </c>
      <c r="D425" s="114" t="s">
        <v>965</v>
      </c>
      <c r="E425" s="114" t="s">
        <v>1106</v>
      </c>
      <c r="F425" s="65" t="s">
        <v>3024</v>
      </c>
      <c r="G425" s="66">
        <v>10</v>
      </c>
      <c r="H425" s="67" t="s">
        <v>313</v>
      </c>
      <c r="I425" s="67">
        <v>40</v>
      </c>
      <c r="J425" s="230">
        <v>10</v>
      </c>
      <c r="K425" s="69">
        <v>6.02</v>
      </c>
      <c r="L425" s="70">
        <v>81122</v>
      </c>
      <c r="M425" s="71">
        <v>8720604874099</v>
      </c>
      <c r="N425" s="240"/>
      <c r="O425" s="73">
        <f>N425*Таблица233334[[#This Row],[Цена за упаковку, €]]</f>
        <v>0</v>
      </c>
      <c r="P425" s="74" t="str">
        <f t="shared" si="6"/>
        <v>-</v>
      </c>
      <c r="Q425" s="75" t="str">
        <f>IF(N425/I425=0,"",IF(MOD(Таблица233334[[#This Row],[Заказ (упаковок)
↓]],Таблица233334[[#This Row],[Кратность заказа, упаковок]])&gt;0,"Ошибка!",""))</f>
        <v/>
      </c>
      <c r="R425" s="40"/>
      <c r="S425" s="3"/>
      <c r="T425" s="3"/>
      <c r="U425" s="3"/>
      <c r="V425" s="3"/>
      <c r="W425" s="3"/>
      <c r="X425" s="3"/>
      <c r="Y425" s="3"/>
      <c r="Z425" s="3"/>
      <c r="AA425" s="3"/>
      <c r="AB425" s="3"/>
      <c r="AC425" s="3"/>
      <c r="AD425" s="3"/>
      <c r="AE425" s="3"/>
      <c r="AF425" s="3"/>
      <c r="AG425" s="3"/>
      <c r="AH425" s="3"/>
      <c r="AI425" s="3"/>
      <c r="AJ425" s="3"/>
    </row>
    <row r="426" spans="1:36">
      <c r="A426" s="61"/>
      <c r="B426" s="62" t="s">
        <v>758</v>
      </c>
      <c r="C426" s="63" t="s">
        <v>23</v>
      </c>
      <c r="D426" s="114" t="s">
        <v>965</v>
      </c>
      <c r="E426" s="114" t="s">
        <v>1106</v>
      </c>
      <c r="F426" s="65" t="s">
        <v>3025</v>
      </c>
      <c r="G426" s="66">
        <v>10</v>
      </c>
      <c r="H426" s="67" t="s">
        <v>313</v>
      </c>
      <c r="I426" s="67">
        <v>40</v>
      </c>
      <c r="J426" s="230">
        <v>10</v>
      </c>
      <c r="K426" s="69">
        <v>5.75</v>
      </c>
      <c r="L426" s="70">
        <v>81125</v>
      </c>
      <c r="M426" s="71">
        <v>8719474818647</v>
      </c>
      <c r="N426" s="240"/>
      <c r="O426" s="73">
        <f>N426*Таблица233334[[#This Row],[Цена за упаковку, €]]</f>
        <v>0</v>
      </c>
      <c r="P426" s="74" t="str">
        <f t="shared" si="6"/>
        <v>-</v>
      </c>
      <c r="Q426" s="75" t="str">
        <f>IF(N426/I426=0,"",IF(MOD(Таблица233334[[#This Row],[Заказ (упаковок)
↓]],Таблица233334[[#This Row],[Кратность заказа, упаковок]])&gt;0,"Ошибка!",""))</f>
        <v/>
      </c>
      <c r="R426" s="40"/>
      <c r="S426" s="3"/>
      <c r="T426" s="3"/>
      <c r="U426" s="3"/>
      <c r="V426" s="3"/>
      <c r="W426" s="3"/>
      <c r="X426" s="3"/>
      <c r="Y426" s="3"/>
      <c r="Z426" s="3"/>
      <c r="AA426" s="3"/>
      <c r="AB426" s="3"/>
      <c r="AC426" s="3"/>
      <c r="AD426" s="3"/>
      <c r="AE426" s="3"/>
      <c r="AF426" s="3"/>
      <c r="AG426" s="3"/>
      <c r="AH426" s="3"/>
      <c r="AI426" s="3"/>
      <c r="AJ426" s="3"/>
    </row>
    <row r="427" spans="1:36">
      <c r="A427" s="61"/>
      <c r="B427" s="62" t="s">
        <v>759</v>
      </c>
      <c r="C427" s="63" t="s">
        <v>23</v>
      </c>
      <c r="D427" s="114" t="s">
        <v>965</v>
      </c>
      <c r="E427" s="114" t="s">
        <v>1106</v>
      </c>
      <c r="F427" s="65" t="s">
        <v>3026</v>
      </c>
      <c r="G427" s="66">
        <v>10</v>
      </c>
      <c r="H427" s="67" t="s">
        <v>313</v>
      </c>
      <c r="I427" s="67">
        <v>40</v>
      </c>
      <c r="J427" s="230">
        <v>10</v>
      </c>
      <c r="K427" s="69">
        <v>6.43</v>
      </c>
      <c r="L427" s="70">
        <v>81130</v>
      </c>
      <c r="M427" s="71">
        <v>8719274542308</v>
      </c>
      <c r="N427" s="240"/>
      <c r="O427" s="73">
        <f>N427*Таблица233334[[#This Row],[Цена за упаковку, €]]</f>
        <v>0</v>
      </c>
      <c r="P427" s="74" t="str">
        <f t="shared" si="6"/>
        <v>-</v>
      </c>
      <c r="Q427" s="75" t="str">
        <f>IF(N427/I427=0,"",IF(MOD(Таблица233334[[#This Row],[Заказ (упаковок)
↓]],Таблица233334[[#This Row],[Кратность заказа, упаковок]])&gt;0,"Ошибка!",""))</f>
        <v/>
      </c>
      <c r="R427" s="40"/>
      <c r="S427" s="3"/>
      <c r="T427" s="3"/>
      <c r="U427" s="3"/>
      <c r="V427" s="3"/>
      <c r="W427" s="3"/>
      <c r="X427" s="3"/>
      <c r="Y427" s="3"/>
      <c r="Z427" s="3"/>
      <c r="AA427" s="3"/>
      <c r="AB427" s="3"/>
      <c r="AC427" s="3"/>
      <c r="AD427" s="3"/>
      <c r="AE427" s="3"/>
      <c r="AF427" s="3"/>
      <c r="AG427" s="3"/>
      <c r="AH427" s="3"/>
      <c r="AI427" s="3"/>
      <c r="AJ427" s="3"/>
    </row>
    <row r="428" spans="1:36">
      <c r="A428" s="61"/>
      <c r="B428" s="62" t="s">
        <v>760</v>
      </c>
      <c r="C428" s="63" t="s">
        <v>23</v>
      </c>
      <c r="D428" s="114" t="s">
        <v>965</v>
      </c>
      <c r="E428" s="114" t="s">
        <v>1106</v>
      </c>
      <c r="F428" s="65" t="s">
        <v>3027</v>
      </c>
      <c r="G428" s="66">
        <v>10</v>
      </c>
      <c r="H428" s="67" t="s">
        <v>313</v>
      </c>
      <c r="I428" s="67">
        <v>40</v>
      </c>
      <c r="J428" s="230">
        <v>10</v>
      </c>
      <c r="K428" s="69">
        <v>6.02</v>
      </c>
      <c r="L428" s="70">
        <v>81135</v>
      </c>
      <c r="M428" s="71">
        <v>8719274542247</v>
      </c>
      <c r="N428" s="240"/>
      <c r="O428" s="73">
        <f>N428*Таблица233334[[#This Row],[Цена за упаковку, €]]</f>
        <v>0</v>
      </c>
      <c r="P428" s="74" t="str">
        <f t="shared" si="6"/>
        <v>-</v>
      </c>
      <c r="Q428" s="75" t="str">
        <f>IF(N428/I428=0,"",IF(MOD(Таблица233334[[#This Row],[Заказ (упаковок)
↓]],Таблица233334[[#This Row],[Кратность заказа, упаковок]])&gt;0,"Ошибка!",""))</f>
        <v/>
      </c>
      <c r="R428" s="40"/>
      <c r="S428" s="3"/>
      <c r="T428" s="3"/>
      <c r="U428" s="3"/>
      <c r="V428" s="3"/>
      <c r="W428" s="3"/>
      <c r="X428" s="3"/>
      <c r="Y428" s="3"/>
      <c r="Z428" s="3"/>
      <c r="AA428" s="3"/>
      <c r="AB428" s="3"/>
      <c r="AC428" s="3"/>
      <c r="AD428" s="3"/>
      <c r="AE428" s="3"/>
      <c r="AF428" s="3"/>
      <c r="AG428" s="3"/>
      <c r="AH428" s="3"/>
      <c r="AI428" s="3"/>
      <c r="AJ428" s="3"/>
    </row>
    <row r="429" spans="1:36">
      <c r="A429" s="61"/>
      <c r="B429" s="62" t="s">
        <v>761</v>
      </c>
      <c r="C429" s="63" t="s">
        <v>23</v>
      </c>
      <c r="D429" s="114" t="s">
        <v>965</v>
      </c>
      <c r="E429" s="114" t="s">
        <v>1106</v>
      </c>
      <c r="F429" s="65" t="s">
        <v>3028</v>
      </c>
      <c r="G429" s="66">
        <v>10</v>
      </c>
      <c r="H429" s="67" t="s">
        <v>313</v>
      </c>
      <c r="I429" s="67">
        <v>40</v>
      </c>
      <c r="J429" s="230">
        <v>10</v>
      </c>
      <c r="K429" s="69">
        <v>6.43</v>
      </c>
      <c r="L429" s="70">
        <v>81140</v>
      </c>
      <c r="M429" s="71">
        <v>8719274541622</v>
      </c>
      <c r="N429" s="240"/>
      <c r="O429" s="73">
        <f>N429*Таблица233334[[#This Row],[Цена за упаковку, €]]</f>
        <v>0</v>
      </c>
      <c r="P429" s="74" t="str">
        <f t="shared" si="6"/>
        <v>-</v>
      </c>
      <c r="Q429" s="75" t="str">
        <f>IF(N429/I429=0,"",IF(MOD(Таблица233334[[#This Row],[Заказ (упаковок)
↓]],Таблица233334[[#This Row],[Кратность заказа, упаковок]])&gt;0,"Ошибка!",""))</f>
        <v/>
      </c>
      <c r="R429" s="40"/>
      <c r="S429" s="3"/>
      <c r="T429" s="3"/>
      <c r="U429" s="3"/>
      <c r="V429" s="3"/>
      <c r="W429" s="3"/>
      <c r="X429" s="3"/>
      <c r="Y429" s="3"/>
      <c r="Z429" s="3"/>
      <c r="AA429" s="3"/>
      <c r="AB429" s="3"/>
      <c r="AC429" s="3"/>
      <c r="AD429" s="3"/>
      <c r="AE429" s="3"/>
      <c r="AF429" s="3"/>
      <c r="AG429" s="3"/>
      <c r="AH429" s="3"/>
      <c r="AI429" s="3"/>
      <c r="AJ429" s="3"/>
    </row>
    <row r="430" spans="1:36">
      <c r="A430" s="61"/>
      <c r="B430" s="62" t="s">
        <v>762</v>
      </c>
      <c r="C430" s="63" t="s">
        <v>23</v>
      </c>
      <c r="D430" s="114" t="s">
        <v>965</v>
      </c>
      <c r="E430" s="114" t="s">
        <v>1106</v>
      </c>
      <c r="F430" s="65" t="s">
        <v>3029</v>
      </c>
      <c r="G430" s="66">
        <v>10</v>
      </c>
      <c r="H430" s="67" t="s">
        <v>313</v>
      </c>
      <c r="I430" s="67">
        <v>40</v>
      </c>
      <c r="J430" s="230">
        <v>10</v>
      </c>
      <c r="K430" s="69">
        <v>6.83</v>
      </c>
      <c r="L430" s="70">
        <v>81145</v>
      </c>
      <c r="M430" s="71">
        <v>8719274542254</v>
      </c>
      <c r="N430" s="240"/>
      <c r="O430" s="73">
        <f>N430*Таблица233334[[#This Row],[Цена за упаковку, €]]</f>
        <v>0</v>
      </c>
      <c r="P430" s="74" t="str">
        <f t="shared" si="6"/>
        <v>-</v>
      </c>
      <c r="Q430" s="75" t="str">
        <f>IF(N430/I430=0,"",IF(MOD(Таблица233334[[#This Row],[Заказ (упаковок)
↓]],Таблица233334[[#This Row],[Кратность заказа, упаковок]])&gt;0,"Ошибка!",""))</f>
        <v/>
      </c>
      <c r="R430" s="40"/>
      <c r="S430" s="3"/>
      <c r="T430" s="3"/>
      <c r="U430" s="3"/>
      <c r="V430" s="3"/>
      <c r="W430" s="3"/>
      <c r="X430" s="3"/>
      <c r="Y430" s="3"/>
      <c r="Z430" s="3"/>
      <c r="AA430" s="3"/>
      <c r="AB430" s="3"/>
      <c r="AC430" s="3"/>
      <c r="AD430" s="3"/>
      <c r="AE430" s="3"/>
      <c r="AF430" s="3"/>
      <c r="AG430" s="3"/>
      <c r="AH430" s="3"/>
      <c r="AI430" s="3"/>
      <c r="AJ430" s="3"/>
    </row>
    <row r="431" spans="1:36">
      <c r="A431" s="61"/>
      <c r="B431" s="62" t="s">
        <v>763</v>
      </c>
      <c r="C431" s="63" t="s">
        <v>23</v>
      </c>
      <c r="D431" s="114" t="s">
        <v>965</v>
      </c>
      <c r="E431" s="114" t="s">
        <v>1106</v>
      </c>
      <c r="F431" s="65" t="s">
        <v>3030</v>
      </c>
      <c r="G431" s="66">
        <v>10</v>
      </c>
      <c r="H431" s="67" t="s">
        <v>313</v>
      </c>
      <c r="I431" s="67">
        <v>40</v>
      </c>
      <c r="J431" s="230">
        <v>10</v>
      </c>
      <c r="K431" s="69">
        <v>5.75</v>
      </c>
      <c r="L431" s="70">
        <v>81150</v>
      </c>
      <c r="M431" s="71">
        <v>8719274542339</v>
      </c>
      <c r="N431" s="240"/>
      <c r="O431" s="73">
        <f>N431*Таблица233334[[#This Row],[Цена за упаковку, €]]</f>
        <v>0</v>
      </c>
      <c r="P431" s="74" t="str">
        <f t="shared" si="6"/>
        <v>-</v>
      </c>
      <c r="Q431" s="75" t="str">
        <f>IF(N431/I431=0,"",IF(MOD(Таблица233334[[#This Row],[Заказ (упаковок)
↓]],Таблица233334[[#This Row],[Кратность заказа, упаковок]])&gt;0,"Ошибка!",""))</f>
        <v/>
      </c>
      <c r="R431" s="40"/>
      <c r="S431" s="3"/>
      <c r="T431" s="3"/>
      <c r="U431" s="3"/>
      <c r="V431" s="3"/>
      <c r="W431" s="3"/>
      <c r="X431" s="3"/>
      <c r="Y431" s="3"/>
      <c r="Z431" s="3"/>
      <c r="AA431" s="3"/>
      <c r="AB431" s="3"/>
      <c r="AC431" s="3"/>
      <c r="AD431" s="3"/>
      <c r="AE431" s="3"/>
      <c r="AF431" s="3"/>
      <c r="AG431" s="3"/>
      <c r="AH431" s="3"/>
      <c r="AI431" s="3"/>
      <c r="AJ431" s="3"/>
    </row>
    <row r="432" spans="1:36">
      <c r="A432" s="61"/>
      <c r="B432" s="62" t="s">
        <v>764</v>
      </c>
      <c r="C432" s="63" t="s">
        <v>23</v>
      </c>
      <c r="D432" s="114" t="s">
        <v>965</v>
      </c>
      <c r="E432" s="114" t="s">
        <v>1106</v>
      </c>
      <c r="F432" s="65" t="s">
        <v>3031</v>
      </c>
      <c r="G432" s="66">
        <v>10</v>
      </c>
      <c r="H432" s="67" t="s">
        <v>313</v>
      </c>
      <c r="I432" s="67">
        <v>40</v>
      </c>
      <c r="J432" s="230">
        <v>10</v>
      </c>
      <c r="K432" s="69">
        <v>5.49</v>
      </c>
      <c r="L432" s="70">
        <v>81155</v>
      </c>
      <c r="M432" s="71">
        <v>8719274542223</v>
      </c>
      <c r="N432" s="240"/>
      <c r="O432" s="73">
        <f>N432*Таблица233334[[#This Row],[Цена за упаковку, €]]</f>
        <v>0</v>
      </c>
      <c r="P432" s="74" t="str">
        <f t="shared" si="6"/>
        <v>-</v>
      </c>
      <c r="Q432" s="75" t="str">
        <f>IF(N432/I432=0,"",IF(MOD(Таблица233334[[#This Row],[Заказ (упаковок)
↓]],Таблица233334[[#This Row],[Кратность заказа, упаковок]])&gt;0,"Ошибка!",""))</f>
        <v/>
      </c>
      <c r="R432" s="40"/>
      <c r="S432" s="3"/>
      <c r="T432" s="3"/>
      <c r="U432" s="3"/>
      <c r="V432" s="3"/>
      <c r="W432" s="3"/>
      <c r="X432" s="3"/>
      <c r="Y432" s="3"/>
      <c r="Z432" s="3"/>
      <c r="AA432" s="3"/>
      <c r="AB432" s="3"/>
      <c r="AC432" s="3"/>
      <c r="AD432" s="3"/>
      <c r="AE432" s="3"/>
      <c r="AF432" s="3"/>
      <c r="AG432" s="3"/>
      <c r="AH432" s="3"/>
      <c r="AI432" s="3"/>
      <c r="AJ432" s="3"/>
    </row>
    <row r="433" spans="1:36">
      <c r="A433" s="61"/>
      <c r="B433" s="62" t="s">
        <v>765</v>
      </c>
      <c r="C433" s="63" t="s">
        <v>23</v>
      </c>
      <c r="D433" s="114" t="s">
        <v>965</v>
      </c>
      <c r="E433" s="114" t="s">
        <v>1106</v>
      </c>
      <c r="F433" s="65" t="s">
        <v>3032</v>
      </c>
      <c r="G433" s="66">
        <v>10</v>
      </c>
      <c r="H433" s="67" t="s">
        <v>313</v>
      </c>
      <c r="I433" s="67">
        <v>40</v>
      </c>
      <c r="J433" s="230">
        <v>10</v>
      </c>
      <c r="K433" s="69">
        <v>5.49</v>
      </c>
      <c r="L433" s="70">
        <v>81160</v>
      </c>
      <c r="M433" s="71">
        <v>8719274542377</v>
      </c>
      <c r="N433" s="240"/>
      <c r="O433" s="73">
        <f>N433*Таблица233334[[#This Row],[Цена за упаковку, €]]</f>
        <v>0</v>
      </c>
      <c r="P433" s="74" t="str">
        <f t="shared" si="6"/>
        <v>-</v>
      </c>
      <c r="Q433" s="75" t="str">
        <f>IF(N433/I433=0,"",IF(MOD(Таблица233334[[#This Row],[Заказ (упаковок)
↓]],Таблица233334[[#This Row],[Кратность заказа, упаковок]])&gt;0,"Ошибка!",""))</f>
        <v/>
      </c>
      <c r="R433" s="40"/>
      <c r="S433" s="3"/>
      <c r="T433" s="3"/>
      <c r="U433" s="3"/>
      <c r="V433" s="3"/>
      <c r="W433" s="3"/>
      <c r="X433" s="3"/>
      <c r="Y433" s="3"/>
      <c r="Z433" s="3"/>
      <c r="AA433" s="3"/>
      <c r="AB433" s="3"/>
      <c r="AC433" s="3"/>
      <c r="AD433" s="3"/>
      <c r="AE433" s="3"/>
      <c r="AF433" s="3"/>
      <c r="AG433" s="3"/>
      <c r="AH433" s="3"/>
      <c r="AI433" s="3"/>
      <c r="AJ433" s="3"/>
    </row>
    <row r="434" spans="1:36">
      <c r="A434" s="61"/>
      <c r="B434" s="62" t="s">
        <v>766</v>
      </c>
      <c r="C434" s="63" t="s">
        <v>23</v>
      </c>
      <c r="D434" s="114" t="s">
        <v>965</v>
      </c>
      <c r="E434" s="114" t="s">
        <v>1106</v>
      </c>
      <c r="F434" s="65" t="s">
        <v>3033</v>
      </c>
      <c r="G434" s="66">
        <v>10</v>
      </c>
      <c r="H434" s="67" t="s">
        <v>313</v>
      </c>
      <c r="I434" s="67">
        <v>40</v>
      </c>
      <c r="J434" s="230">
        <v>10</v>
      </c>
      <c r="K434" s="69">
        <v>5.75</v>
      </c>
      <c r="L434" s="70">
        <v>81165</v>
      </c>
      <c r="M434" s="71">
        <v>8719497266548</v>
      </c>
      <c r="N434" s="240"/>
      <c r="O434" s="73">
        <f>N434*Таблица233334[[#This Row],[Цена за упаковку, €]]</f>
        <v>0</v>
      </c>
      <c r="P434" s="74" t="str">
        <f t="shared" si="6"/>
        <v>-</v>
      </c>
      <c r="Q434" s="75" t="str">
        <f>IF(N434/I434=0,"",IF(MOD(Таблица233334[[#This Row],[Заказ (упаковок)
↓]],Таблица233334[[#This Row],[Кратность заказа, упаковок]])&gt;0,"Ошибка!",""))</f>
        <v/>
      </c>
      <c r="R434" s="40"/>
      <c r="S434" s="3"/>
      <c r="T434" s="3"/>
      <c r="U434" s="3"/>
      <c r="V434" s="3"/>
      <c r="W434" s="3"/>
      <c r="X434" s="3"/>
      <c r="Y434" s="3"/>
      <c r="Z434" s="3"/>
      <c r="AA434" s="3"/>
      <c r="AB434" s="3"/>
      <c r="AC434" s="3"/>
      <c r="AD434" s="3"/>
      <c r="AE434" s="3"/>
      <c r="AF434" s="3"/>
      <c r="AG434" s="3"/>
      <c r="AH434" s="3"/>
      <c r="AI434" s="3"/>
      <c r="AJ434" s="3"/>
    </row>
    <row r="435" spans="1:36">
      <c r="A435" s="61"/>
      <c r="B435" s="62" t="s">
        <v>682</v>
      </c>
      <c r="C435" s="63" t="s">
        <v>23</v>
      </c>
      <c r="D435" s="114" t="s">
        <v>668</v>
      </c>
      <c r="E435" s="114" t="s">
        <v>669</v>
      </c>
      <c r="F435" s="65" t="s">
        <v>683</v>
      </c>
      <c r="G435" s="66">
        <v>7</v>
      </c>
      <c r="H435" s="67" t="s">
        <v>313</v>
      </c>
      <c r="I435" s="67">
        <v>40</v>
      </c>
      <c r="J435" s="230">
        <v>10</v>
      </c>
      <c r="K435" s="69">
        <v>5.6899999999999995</v>
      </c>
      <c r="L435" s="70">
        <v>80030</v>
      </c>
      <c r="M435" s="71">
        <v>8719274540663</v>
      </c>
      <c r="N435" s="240"/>
      <c r="O435" s="73">
        <f>N435*Таблица233334[[#This Row],[Цена за упаковку, €]]</f>
        <v>0</v>
      </c>
      <c r="P435" s="74" t="str">
        <f t="shared" si="6"/>
        <v>-</v>
      </c>
      <c r="Q435" s="75" t="str">
        <f>IF(N435/I435=0,"",IF(MOD(Таблица233334[[#This Row],[Заказ (упаковок)
↓]],Таблица233334[[#This Row],[Кратность заказа, упаковок]])&gt;0,"Ошибка!",""))</f>
        <v/>
      </c>
      <c r="R435" s="40"/>
      <c r="S435" s="3"/>
      <c r="T435" s="3"/>
      <c r="U435" s="3"/>
      <c r="V435" s="3"/>
      <c r="W435" s="3"/>
      <c r="X435" s="3"/>
      <c r="Y435" s="3"/>
      <c r="Z435" s="3"/>
      <c r="AA435" s="3"/>
      <c r="AB435" s="3"/>
      <c r="AC435" s="3"/>
      <c r="AD435" s="3"/>
      <c r="AE435" s="3"/>
      <c r="AF435" s="3"/>
      <c r="AG435" s="3"/>
      <c r="AH435" s="3"/>
      <c r="AI435" s="3"/>
      <c r="AJ435" s="3"/>
    </row>
    <row r="436" spans="1:36">
      <c r="A436" s="61"/>
      <c r="B436" s="62" t="s">
        <v>646</v>
      </c>
      <c r="C436" s="63" t="s">
        <v>23</v>
      </c>
      <c r="D436" s="114" t="s">
        <v>1012</v>
      </c>
      <c r="E436" s="114" t="s">
        <v>626</v>
      </c>
      <c r="F436" s="65" t="s">
        <v>647</v>
      </c>
      <c r="G436" s="66">
        <v>7</v>
      </c>
      <c r="H436" s="67" t="s">
        <v>313</v>
      </c>
      <c r="I436" s="67">
        <v>40</v>
      </c>
      <c r="J436" s="230">
        <v>10</v>
      </c>
      <c r="K436" s="69">
        <v>5.3999999999999995</v>
      </c>
      <c r="L436" s="70">
        <v>80740</v>
      </c>
      <c r="M436" s="71">
        <v>8719274541875</v>
      </c>
      <c r="N436" s="240"/>
      <c r="O436" s="73">
        <f>N436*Таблица233334[[#This Row],[Цена за упаковку, €]]</f>
        <v>0</v>
      </c>
      <c r="P436" s="74" t="str">
        <f t="shared" si="6"/>
        <v>-</v>
      </c>
      <c r="Q436" s="75" t="str">
        <f>IF(N436/I436=0,"",IF(MOD(Таблица233334[[#This Row],[Заказ (упаковок)
↓]],Таблица233334[[#This Row],[Кратность заказа, упаковок]])&gt;0,"Ошибка!",""))</f>
        <v/>
      </c>
      <c r="R436" s="40"/>
      <c r="S436" s="3"/>
      <c r="T436" s="3"/>
      <c r="U436" s="3"/>
      <c r="V436" s="3"/>
      <c r="W436" s="3"/>
      <c r="X436" s="3"/>
      <c r="Y436" s="3"/>
      <c r="Z436" s="3"/>
      <c r="AA436" s="3"/>
      <c r="AB436" s="3"/>
      <c r="AC436" s="3"/>
      <c r="AD436" s="3"/>
      <c r="AE436" s="3"/>
      <c r="AF436" s="3"/>
      <c r="AG436" s="3"/>
      <c r="AH436" s="3"/>
      <c r="AI436" s="3"/>
      <c r="AJ436" s="3"/>
    </row>
    <row r="437" spans="1:36">
      <c r="A437" s="61"/>
      <c r="B437" s="62" t="s">
        <v>809</v>
      </c>
      <c r="C437" s="63" t="s">
        <v>23</v>
      </c>
      <c r="D437" s="114" t="s">
        <v>1030</v>
      </c>
      <c r="E437" s="114" t="s">
        <v>768</v>
      </c>
      <c r="F437" s="65" t="s">
        <v>810</v>
      </c>
      <c r="G437" s="66">
        <v>7</v>
      </c>
      <c r="H437" s="67" t="s">
        <v>313</v>
      </c>
      <c r="I437" s="67">
        <v>40</v>
      </c>
      <c r="J437" s="230">
        <v>10</v>
      </c>
      <c r="K437" s="69">
        <v>4.93</v>
      </c>
      <c r="L437" s="70">
        <v>80205</v>
      </c>
      <c r="M437" s="71">
        <v>8719497266487</v>
      </c>
      <c r="N437" s="240"/>
      <c r="O437" s="73">
        <f>N437*Таблица233334[[#This Row],[Цена за упаковку, €]]</f>
        <v>0</v>
      </c>
      <c r="P437" s="74" t="str">
        <f t="shared" si="6"/>
        <v>-</v>
      </c>
      <c r="Q437" s="75" t="str">
        <f>IF(N437/I437=0,"",IF(MOD(Таблица233334[[#This Row],[Заказ (упаковок)
↓]],Таблица233334[[#This Row],[Кратность заказа, упаковок]])&gt;0,"Ошибка!",""))</f>
        <v/>
      </c>
      <c r="R437" s="40"/>
      <c r="S437" s="3"/>
      <c r="T437" s="3"/>
      <c r="U437" s="3"/>
      <c r="V437" s="3"/>
      <c r="W437" s="3"/>
      <c r="X437" s="3"/>
      <c r="Y437" s="3"/>
      <c r="Z437" s="3"/>
      <c r="AA437" s="3"/>
      <c r="AB437" s="3"/>
      <c r="AC437" s="3"/>
      <c r="AD437" s="3"/>
      <c r="AE437" s="3"/>
      <c r="AF437" s="3"/>
      <c r="AG437" s="3"/>
      <c r="AH437" s="3"/>
      <c r="AI437" s="3"/>
      <c r="AJ437" s="3"/>
    </row>
    <row r="438" spans="1:36">
      <c r="A438" s="61"/>
      <c r="B438" s="62" t="s">
        <v>543</v>
      </c>
      <c r="C438" s="63" t="s">
        <v>23</v>
      </c>
      <c r="D438" s="114" t="s">
        <v>1000</v>
      </c>
      <c r="E438" s="114" t="s">
        <v>524</v>
      </c>
      <c r="F438" s="65" t="s">
        <v>544</v>
      </c>
      <c r="G438" s="66">
        <v>10</v>
      </c>
      <c r="H438" s="67" t="s">
        <v>313</v>
      </c>
      <c r="I438" s="67">
        <v>40</v>
      </c>
      <c r="J438" s="230">
        <v>10</v>
      </c>
      <c r="K438" s="69">
        <v>4.8099999999999996</v>
      </c>
      <c r="L438" s="70">
        <v>80487</v>
      </c>
      <c r="M438" s="71">
        <v>8720604873092</v>
      </c>
      <c r="N438" s="240"/>
      <c r="O438" s="73">
        <f>N438*Таблица233334[[#This Row],[Цена за упаковку, €]]</f>
        <v>0</v>
      </c>
      <c r="P438" s="74" t="str">
        <f t="shared" si="6"/>
        <v>-</v>
      </c>
      <c r="Q438" s="75" t="str">
        <f>IF(N438/I438=0,"",IF(MOD(Таблица233334[[#This Row],[Заказ (упаковок)
↓]],Таблица233334[[#This Row],[Кратность заказа, упаковок]])&gt;0,"Ошибка!",""))</f>
        <v/>
      </c>
      <c r="R438" s="40"/>
      <c r="S438" s="3"/>
      <c r="T438" s="3"/>
      <c r="U438" s="3"/>
      <c r="V438" s="3"/>
      <c r="W438" s="3"/>
      <c r="X438" s="3"/>
      <c r="Y438" s="3"/>
      <c r="Z438" s="3"/>
      <c r="AA438" s="3"/>
      <c r="AB438" s="3"/>
      <c r="AC438" s="3"/>
      <c r="AD438" s="3"/>
      <c r="AE438" s="3"/>
      <c r="AF438" s="3"/>
      <c r="AG438" s="3"/>
      <c r="AH438" s="3"/>
      <c r="AI438" s="3"/>
      <c r="AJ438" s="3"/>
    </row>
    <row r="439" spans="1:36">
      <c r="A439" s="61"/>
      <c r="B439" s="62" t="s">
        <v>648</v>
      </c>
      <c r="C439" s="63" t="s">
        <v>23</v>
      </c>
      <c r="D439" s="114" t="s">
        <v>1012</v>
      </c>
      <c r="E439" s="114" t="s">
        <v>626</v>
      </c>
      <c r="F439" s="65" t="s">
        <v>2366</v>
      </c>
      <c r="G439" s="66">
        <v>5</v>
      </c>
      <c r="H439" s="67" t="s">
        <v>313</v>
      </c>
      <c r="I439" s="67">
        <v>40</v>
      </c>
      <c r="J439" s="230">
        <v>10</v>
      </c>
      <c r="K439" s="69">
        <v>7.1</v>
      </c>
      <c r="L439" s="70">
        <v>80745</v>
      </c>
      <c r="M439" s="71">
        <v>8719474812300</v>
      </c>
      <c r="N439" s="240"/>
      <c r="O439" s="73">
        <f>N439*Таблица233334[[#This Row],[Цена за упаковку, €]]</f>
        <v>0</v>
      </c>
      <c r="P439" s="74" t="str">
        <f t="shared" si="6"/>
        <v>-</v>
      </c>
      <c r="Q439" s="75" t="str">
        <f>IF(N439/I439=0,"",IF(MOD(Таблица233334[[#This Row],[Заказ (упаковок)
↓]],Таблица233334[[#This Row],[Кратность заказа, упаковок]])&gt;0,"Ошибка!",""))</f>
        <v/>
      </c>
      <c r="R439" s="40"/>
      <c r="S439" s="3"/>
      <c r="T439" s="3"/>
      <c r="U439" s="3"/>
      <c r="V439" s="3"/>
      <c r="W439" s="3"/>
      <c r="X439" s="3"/>
      <c r="Y439" s="3"/>
      <c r="Z439" s="3"/>
      <c r="AA439" s="3"/>
      <c r="AB439" s="3"/>
      <c r="AC439" s="3"/>
      <c r="AD439" s="3"/>
      <c r="AE439" s="3"/>
      <c r="AF439" s="3"/>
      <c r="AG439" s="3"/>
      <c r="AH439" s="3"/>
      <c r="AI439" s="3"/>
      <c r="AJ439" s="3"/>
    </row>
    <row r="440" spans="1:36">
      <c r="A440" s="61"/>
      <c r="B440" s="62" t="s">
        <v>811</v>
      </c>
      <c r="C440" s="63" t="s">
        <v>23</v>
      </c>
      <c r="D440" s="114" t="s">
        <v>1030</v>
      </c>
      <c r="E440" s="114" t="s">
        <v>768</v>
      </c>
      <c r="F440" s="65" t="s">
        <v>812</v>
      </c>
      <c r="G440" s="66">
        <v>7</v>
      </c>
      <c r="H440" s="67" t="s">
        <v>313</v>
      </c>
      <c r="I440" s="67">
        <v>40</v>
      </c>
      <c r="J440" s="230">
        <v>10</v>
      </c>
      <c r="K440" s="69">
        <v>5.0299999999999994</v>
      </c>
      <c r="L440" s="70">
        <v>80210</v>
      </c>
      <c r="M440" s="71">
        <v>8720143936753</v>
      </c>
      <c r="N440" s="240"/>
      <c r="O440" s="73">
        <f>N440*Таблица233334[[#This Row],[Цена за упаковку, €]]</f>
        <v>0</v>
      </c>
      <c r="P440" s="74" t="str">
        <f t="shared" si="6"/>
        <v>-</v>
      </c>
      <c r="Q440" s="75" t="str">
        <f>IF(N440/I440=0,"",IF(MOD(Таблица233334[[#This Row],[Заказ (упаковок)
↓]],Таблица233334[[#This Row],[Кратность заказа, упаковок]])&gt;0,"Ошибка!",""))</f>
        <v/>
      </c>
      <c r="R440" s="40"/>
      <c r="S440" s="3"/>
      <c r="T440" s="3"/>
      <c r="U440" s="3"/>
      <c r="V440" s="3"/>
      <c r="W440" s="3"/>
      <c r="X440" s="3"/>
      <c r="Y440" s="3"/>
      <c r="Z440" s="3"/>
      <c r="AA440" s="3"/>
      <c r="AB440" s="3"/>
      <c r="AC440" s="3"/>
      <c r="AD440" s="3"/>
      <c r="AE440" s="3"/>
      <c r="AF440" s="3"/>
      <c r="AG440" s="3"/>
      <c r="AH440" s="3"/>
      <c r="AI440" s="3"/>
      <c r="AJ440" s="3"/>
    </row>
    <row r="441" spans="1:36">
      <c r="A441" s="61"/>
      <c r="B441" s="62" t="s">
        <v>649</v>
      </c>
      <c r="C441" s="63" t="s">
        <v>23</v>
      </c>
      <c r="D441" s="114" t="s">
        <v>1012</v>
      </c>
      <c r="E441" s="114" t="s">
        <v>626</v>
      </c>
      <c r="F441" s="65" t="s">
        <v>3034</v>
      </c>
      <c r="G441" s="66">
        <v>7</v>
      </c>
      <c r="H441" s="67" t="s">
        <v>313</v>
      </c>
      <c r="I441" s="67">
        <v>40</v>
      </c>
      <c r="J441" s="230">
        <v>10</v>
      </c>
      <c r="K441" s="69">
        <v>4.84</v>
      </c>
      <c r="L441" s="70">
        <v>80750</v>
      </c>
      <c r="M441" s="71">
        <v>8719274541813</v>
      </c>
      <c r="N441" s="240"/>
      <c r="O441" s="73">
        <f>N441*Таблица233334[[#This Row],[Цена за упаковку, €]]</f>
        <v>0</v>
      </c>
      <c r="P441" s="74" t="str">
        <f t="shared" si="6"/>
        <v>-</v>
      </c>
      <c r="Q441" s="75" t="str">
        <f>IF(N441/I441=0,"",IF(MOD(Таблица233334[[#This Row],[Заказ (упаковок)
↓]],Таблица233334[[#This Row],[Кратность заказа, упаковок]])&gt;0,"Ошибка!",""))</f>
        <v/>
      </c>
      <c r="R441" s="40"/>
      <c r="S441" s="3"/>
      <c r="T441" s="3"/>
      <c r="U441" s="3"/>
      <c r="V441" s="3"/>
      <c r="W441" s="3"/>
      <c r="X441" s="3"/>
      <c r="Y441" s="3"/>
      <c r="Z441" s="3"/>
      <c r="AA441" s="3"/>
      <c r="AB441" s="3"/>
      <c r="AC441" s="3"/>
      <c r="AD441" s="3"/>
      <c r="AE441" s="3"/>
      <c r="AF441" s="3"/>
      <c r="AG441" s="3"/>
      <c r="AH441" s="3"/>
      <c r="AI441" s="3"/>
      <c r="AJ441" s="3"/>
    </row>
    <row r="442" spans="1:36">
      <c r="A442" s="61"/>
      <c r="B442" s="62" t="s">
        <v>718</v>
      </c>
      <c r="C442" s="63" t="s">
        <v>23</v>
      </c>
      <c r="D442" s="114" t="s">
        <v>1024</v>
      </c>
      <c r="E442" s="114" t="s">
        <v>705</v>
      </c>
      <c r="F442" s="65" t="s">
        <v>2454</v>
      </c>
      <c r="G442" s="66">
        <v>7</v>
      </c>
      <c r="H442" s="67" t="s">
        <v>313</v>
      </c>
      <c r="I442" s="67">
        <v>40</v>
      </c>
      <c r="J442" s="230">
        <v>10</v>
      </c>
      <c r="K442" s="69">
        <v>5.3999999999999995</v>
      </c>
      <c r="L442" s="70">
        <v>80441</v>
      </c>
      <c r="M442" s="71" t="s">
        <v>313</v>
      </c>
      <c r="N442" s="240"/>
      <c r="O442" s="73">
        <f>N442*Таблица233334[[#This Row],[Цена за упаковку, €]]</f>
        <v>0</v>
      </c>
      <c r="P442" s="74" t="str">
        <f t="shared" si="6"/>
        <v>-</v>
      </c>
      <c r="Q442" s="75" t="str">
        <f>IF(N442/I442=0,"",IF(MOD(Таблица233334[[#This Row],[Заказ (упаковок)
↓]],Таблица233334[[#This Row],[Кратность заказа, упаковок]])&gt;0,"Ошибка!",""))</f>
        <v/>
      </c>
      <c r="R442" s="40"/>
      <c r="S442" s="3"/>
      <c r="T442" s="3"/>
      <c r="U442" s="3"/>
      <c r="V442" s="3"/>
      <c r="W442" s="3"/>
      <c r="X442" s="3"/>
      <c r="Y442" s="3"/>
      <c r="Z442" s="3"/>
      <c r="AA442" s="3"/>
      <c r="AB442" s="3"/>
      <c r="AC442" s="3"/>
      <c r="AD442" s="3"/>
      <c r="AE442" s="3"/>
      <c r="AF442" s="3"/>
      <c r="AG442" s="3"/>
      <c r="AH442" s="3"/>
      <c r="AI442" s="3"/>
      <c r="AJ442" s="3"/>
    </row>
    <row r="443" spans="1:36">
      <c r="A443" s="61"/>
      <c r="B443" s="62" t="s">
        <v>700</v>
      </c>
      <c r="C443" s="63" t="s">
        <v>23</v>
      </c>
      <c r="D443" s="114" t="s">
        <v>2989</v>
      </c>
      <c r="E443" s="114" t="s">
        <v>691</v>
      </c>
      <c r="F443" s="65" t="s">
        <v>701</v>
      </c>
      <c r="G443" s="66">
        <v>7</v>
      </c>
      <c r="H443" s="67" t="s">
        <v>313</v>
      </c>
      <c r="I443" s="67">
        <v>40</v>
      </c>
      <c r="J443" s="230">
        <v>10</v>
      </c>
      <c r="K443" s="69">
        <v>5.3999999999999995</v>
      </c>
      <c r="L443" s="70">
        <v>81015</v>
      </c>
      <c r="M443" s="71">
        <v>8719497266531</v>
      </c>
      <c r="N443" s="240"/>
      <c r="O443" s="73">
        <f>N443*Таблица233334[[#This Row],[Цена за упаковку, €]]</f>
        <v>0</v>
      </c>
      <c r="P443" s="74" t="str">
        <f t="shared" si="6"/>
        <v>-</v>
      </c>
      <c r="Q443" s="75" t="str">
        <f>IF(N443/I443=0,"",IF(MOD(Таблица233334[[#This Row],[Заказ (упаковок)
↓]],Таблица233334[[#This Row],[Кратность заказа, упаковок]])&gt;0,"Ошибка!",""))</f>
        <v/>
      </c>
      <c r="R443" s="40"/>
      <c r="S443" s="3"/>
      <c r="T443" s="3"/>
      <c r="U443" s="3"/>
      <c r="V443" s="3"/>
      <c r="W443" s="3"/>
      <c r="X443" s="3"/>
      <c r="Y443" s="3"/>
      <c r="Z443" s="3"/>
      <c r="AA443" s="3"/>
      <c r="AB443" s="3"/>
      <c r="AC443" s="3"/>
      <c r="AD443" s="3"/>
      <c r="AE443" s="3"/>
      <c r="AF443" s="3"/>
      <c r="AG443" s="3"/>
      <c r="AH443" s="3"/>
      <c r="AI443" s="3"/>
      <c r="AJ443" s="3"/>
    </row>
    <row r="444" spans="1:36">
      <c r="A444" s="61"/>
      <c r="B444" s="62" t="s">
        <v>2833</v>
      </c>
      <c r="C444" s="63" t="s">
        <v>23</v>
      </c>
      <c r="D444" s="191" t="s">
        <v>1030</v>
      </c>
      <c r="E444" s="191" t="s">
        <v>768</v>
      </c>
      <c r="F444" s="192" t="s">
        <v>3035</v>
      </c>
      <c r="G444" s="237">
        <v>7</v>
      </c>
      <c r="H444" s="67" t="s">
        <v>313</v>
      </c>
      <c r="I444" s="67">
        <v>40</v>
      </c>
      <c r="J444" s="230">
        <v>10</v>
      </c>
      <c r="K444" s="69">
        <v>5.22</v>
      </c>
      <c r="L444" s="70">
        <v>80211</v>
      </c>
      <c r="M444" s="71" t="s">
        <v>313</v>
      </c>
      <c r="N444" s="240"/>
      <c r="O444" s="73">
        <f>N444*Таблица233334[[#This Row],[Цена за упаковку, €]]</f>
        <v>0</v>
      </c>
      <c r="P444" s="74" t="str">
        <f t="shared" si="6"/>
        <v>-</v>
      </c>
      <c r="Q444" s="75" t="str">
        <f>IF(N444/I444=0,"",IF(MOD(Таблица233334[[#This Row],[Заказ (упаковок)
↓]],Таблица233334[[#This Row],[Кратность заказа, упаковок]])&gt;0,"Ошибка!",""))</f>
        <v/>
      </c>
      <c r="R444" s="40"/>
      <c r="S444" s="3"/>
      <c r="T444" s="3"/>
      <c r="U444" s="3"/>
      <c r="V444" s="3"/>
      <c r="W444" s="3"/>
      <c r="X444" s="3"/>
      <c r="Y444" s="3"/>
      <c r="Z444" s="3"/>
      <c r="AA444" s="3"/>
      <c r="AB444" s="3"/>
      <c r="AC444" s="3"/>
      <c r="AD444" s="3"/>
      <c r="AE444" s="3"/>
      <c r="AF444" s="3"/>
      <c r="AG444" s="3"/>
      <c r="AH444" s="3"/>
      <c r="AI444" s="3"/>
      <c r="AJ444" s="3"/>
    </row>
    <row r="445" spans="1:36">
      <c r="A445" s="61"/>
      <c r="B445" s="62" t="s">
        <v>847</v>
      </c>
      <c r="C445" s="63" t="s">
        <v>23</v>
      </c>
      <c r="D445" s="114" t="s">
        <v>2631</v>
      </c>
      <c r="E445" s="114" t="s">
        <v>2986</v>
      </c>
      <c r="F445" s="65" t="s">
        <v>848</v>
      </c>
      <c r="G445" s="66">
        <v>10</v>
      </c>
      <c r="H445" s="67" t="s">
        <v>313</v>
      </c>
      <c r="I445" s="67">
        <v>40</v>
      </c>
      <c r="J445" s="230">
        <v>10</v>
      </c>
      <c r="K445" s="69">
        <v>5.08</v>
      </c>
      <c r="L445" s="70">
        <v>80315</v>
      </c>
      <c r="M445" s="71">
        <v>8719274541202</v>
      </c>
      <c r="N445" s="240"/>
      <c r="O445" s="73">
        <f>N445*Таблица233334[[#This Row],[Цена за упаковку, €]]</f>
        <v>0</v>
      </c>
      <c r="P445" s="74" t="str">
        <f t="shared" si="6"/>
        <v>-</v>
      </c>
      <c r="Q445" s="75" t="str">
        <f>IF(N445/I445=0,"",IF(MOD(Таблица233334[[#This Row],[Заказ (упаковок)
↓]],Таблица233334[[#This Row],[Кратность заказа, упаковок]])&gt;0,"Ошибка!",""))</f>
        <v/>
      </c>
      <c r="R445" s="40"/>
      <c r="S445" s="3"/>
      <c r="T445" s="3"/>
      <c r="U445" s="3"/>
      <c r="V445" s="3"/>
      <c r="W445" s="3"/>
      <c r="X445" s="3"/>
      <c r="Y445" s="3"/>
      <c r="Z445" s="3"/>
      <c r="AA445" s="3"/>
      <c r="AB445" s="3"/>
      <c r="AC445" s="3"/>
      <c r="AD445" s="3"/>
      <c r="AE445" s="3"/>
      <c r="AF445" s="3"/>
      <c r="AG445" s="3"/>
      <c r="AH445" s="3"/>
      <c r="AI445" s="3"/>
      <c r="AJ445" s="3"/>
    </row>
    <row r="446" spans="1:36">
      <c r="A446" s="61"/>
      <c r="B446" s="62" t="s">
        <v>512</v>
      </c>
      <c r="C446" s="63" t="s">
        <v>23</v>
      </c>
      <c r="D446" s="114" t="s">
        <v>994</v>
      </c>
      <c r="E446" s="114" t="s">
        <v>509</v>
      </c>
      <c r="F446" s="65" t="s">
        <v>513</v>
      </c>
      <c r="G446" s="66">
        <v>10</v>
      </c>
      <c r="H446" s="67" t="s">
        <v>313</v>
      </c>
      <c r="I446" s="67">
        <v>40</v>
      </c>
      <c r="J446" s="230">
        <v>10</v>
      </c>
      <c r="K446" s="69">
        <v>5.22</v>
      </c>
      <c r="L446" s="70">
        <v>80805</v>
      </c>
      <c r="M446" s="71">
        <v>8719274541738</v>
      </c>
      <c r="N446" s="240"/>
      <c r="O446" s="73">
        <f>N446*Таблица233334[[#This Row],[Цена за упаковку, €]]</f>
        <v>0</v>
      </c>
      <c r="P446" s="74" t="str">
        <f t="shared" si="6"/>
        <v>-</v>
      </c>
      <c r="Q446" s="75" t="str">
        <f>IF(N446/I446=0,"",IF(MOD(Таблица233334[[#This Row],[Заказ (упаковок)
↓]],Таблица233334[[#This Row],[Кратность заказа, упаковок]])&gt;0,"Ошибка!",""))</f>
        <v/>
      </c>
      <c r="R446" s="40"/>
      <c r="S446" s="3"/>
      <c r="T446" s="3"/>
      <c r="U446" s="3"/>
      <c r="V446" s="3"/>
      <c r="W446" s="3"/>
      <c r="X446" s="3"/>
      <c r="Y446" s="3"/>
      <c r="Z446" s="3"/>
      <c r="AA446" s="3"/>
      <c r="AB446" s="3"/>
      <c r="AC446" s="3"/>
      <c r="AD446" s="3"/>
      <c r="AE446" s="3"/>
      <c r="AF446" s="3"/>
      <c r="AG446" s="3"/>
      <c r="AH446" s="3"/>
      <c r="AI446" s="3"/>
      <c r="AJ446" s="3"/>
    </row>
    <row r="447" spans="1:36">
      <c r="A447" s="61"/>
      <c r="B447" s="62" t="s">
        <v>684</v>
      </c>
      <c r="C447" s="63" t="s">
        <v>23</v>
      </c>
      <c r="D447" s="114" t="s">
        <v>668</v>
      </c>
      <c r="E447" s="114" t="s">
        <v>669</v>
      </c>
      <c r="F447" s="65" t="s">
        <v>685</v>
      </c>
      <c r="G447" s="66">
        <v>7</v>
      </c>
      <c r="H447" s="67" t="s">
        <v>313</v>
      </c>
      <c r="I447" s="67">
        <v>40</v>
      </c>
      <c r="J447" s="230">
        <v>10</v>
      </c>
      <c r="K447" s="69">
        <v>5.59</v>
      </c>
      <c r="L447" s="70">
        <v>80035</v>
      </c>
      <c r="M447" s="71">
        <v>8720143936708</v>
      </c>
      <c r="N447" s="240"/>
      <c r="O447" s="73">
        <f>N447*Таблица233334[[#This Row],[Цена за упаковку, €]]</f>
        <v>0</v>
      </c>
      <c r="P447" s="74" t="str">
        <f t="shared" si="6"/>
        <v>-</v>
      </c>
      <c r="Q447" s="75" t="str">
        <f>IF(N447/I447=0,"",IF(MOD(Таблица233334[[#This Row],[Заказ (упаковок)
↓]],Таблица233334[[#This Row],[Кратность заказа, упаковок]])&gt;0,"Ошибка!",""))</f>
        <v/>
      </c>
      <c r="R447" s="40"/>
      <c r="S447" s="3"/>
      <c r="T447" s="3"/>
      <c r="U447" s="3"/>
      <c r="V447" s="3"/>
      <c r="W447" s="3"/>
      <c r="X447" s="3"/>
      <c r="Y447" s="3"/>
      <c r="Z447" s="3"/>
      <c r="AA447" s="3"/>
      <c r="AB447" s="3"/>
      <c r="AC447" s="3"/>
      <c r="AD447" s="3"/>
      <c r="AE447" s="3"/>
      <c r="AF447" s="3"/>
      <c r="AG447" s="3"/>
      <c r="AH447" s="3"/>
      <c r="AI447" s="3"/>
      <c r="AJ447" s="3"/>
    </row>
    <row r="448" spans="1:36">
      <c r="A448" s="61"/>
      <c r="B448" s="62" t="s">
        <v>650</v>
      </c>
      <c r="C448" s="63" t="s">
        <v>23</v>
      </c>
      <c r="D448" s="114" t="s">
        <v>1012</v>
      </c>
      <c r="E448" s="114" t="s">
        <v>626</v>
      </c>
      <c r="F448" s="65" t="s">
        <v>651</v>
      </c>
      <c r="G448" s="66">
        <v>7</v>
      </c>
      <c r="H448" s="67" t="s">
        <v>313</v>
      </c>
      <c r="I448" s="67">
        <v>40</v>
      </c>
      <c r="J448" s="230">
        <v>10</v>
      </c>
      <c r="K448" s="69">
        <v>5.7799999999999994</v>
      </c>
      <c r="L448" s="70">
        <v>80760</v>
      </c>
      <c r="M448" s="71">
        <v>8720143936951</v>
      </c>
      <c r="N448" s="240"/>
      <c r="O448" s="73">
        <f>N448*Таблица233334[[#This Row],[Цена за упаковку, €]]</f>
        <v>0</v>
      </c>
      <c r="P448" s="74" t="str">
        <f t="shared" si="6"/>
        <v>-</v>
      </c>
      <c r="Q448" s="75" t="str">
        <f>IF(N448/I448=0,"",IF(MOD(Таблица233334[[#This Row],[Заказ (упаковок)
↓]],Таблица233334[[#This Row],[Кратность заказа, упаковок]])&gt;0,"Ошибка!",""))</f>
        <v/>
      </c>
      <c r="R448" s="40"/>
      <c r="S448" s="3"/>
      <c r="T448" s="3"/>
      <c r="U448" s="3"/>
      <c r="V448" s="3"/>
      <c r="W448" s="3"/>
      <c r="X448" s="3"/>
      <c r="Y448" s="3"/>
      <c r="Z448" s="3"/>
      <c r="AA448" s="3"/>
      <c r="AB448" s="3"/>
      <c r="AC448" s="3"/>
      <c r="AD448" s="3"/>
      <c r="AE448" s="3"/>
      <c r="AF448" s="3"/>
      <c r="AG448" s="3"/>
      <c r="AH448" s="3"/>
      <c r="AI448" s="3"/>
      <c r="AJ448" s="3"/>
    </row>
    <row r="449" spans="1:36">
      <c r="A449" s="61"/>
      <c r="B449" s="62" t="s">
        <v>652</v>
      </c>
      <c r="C449" s="63" t="s">
        <v>23</v>
      </c>
      <c r="D449" s="114" t="s">
        <v>1012</v>
      </c>
      <c r="E449" s="114" t="s">
        <v>626</v>
      </c>
      <c r="F449" s="65" t="s">
        <v>653</v>
      </c>
      <c r="G449" s="66">
        <v>7</v>
      </c>
      <c r="H449" s="67" t="s">
        <v>313</v>
      </c>
      <c r="I449" s="67">
        <v>40</v>
      </c>
      <c r="J449" s="230">
        <v>10</v>
      </c>
      <c r="K449" s="69">
        <v>5.22</v>
      </c>
      <c r="L449" s="70">
        <v>80765</v>
      </c>
      <c r="M449" s="71">
        <v>8720143936968</v>
      </c>
      <c r="N449" s="240"/>
      <c r="O449" s="73">
        <f>N449*Таблица233334[[#This Row],[Цена за упаковку, €]]</f>
        <v>0</v>
      </c>
      <c r="P449" s="74" t="str">
        <f t="shared" si="6"/>
        <v>-</v>
      </c>
      <c r="Q449" s="75" t="str">
        <f>IF(N449/I449=0,"",IF(MOD(Таблица233334[[#This Row],[Заказ (упаковок)
↓]],Таблица233334[[#This Row],[Кратность заказа, упаковок]])&gt;0,"Ошибка!",""))</f>
        <v/>
      </c>
      <c r="R449" s="40"/>
      <c r="S449" s="3"/>
      <c r="T449" s="3"/>
      <c r="U449" s="3"/>
      <c r="V449" s="3"/>
      <c r="W449" s="3"/>
      <c r="X449" s="3"/>
      <c r="Y449" s="3"/>
      <c r="Z449" s="3"/>
      <c r="AA449" s="3"/>
      <c r="AB449" s="3"/>
      <c r="AC449" s="3"/>
      <c r="AD449" s="3"/>
      <c r="AE449" s="3"/>
      <c r="AF449" s="3"/>
      <c r="AG449" s="3"/>
      <c r="AH449" s="3"/>
      <c r="AI449" s="3"/>
      <c r="AJ449" s="3"/>
    </row>
    <row r="450" spans="1:36">
      <c r="A450" s="61"/>
      <c r="B450" s="62" t="s">
        <v>545</v>
      </c>
      <c r="C450" s="63" t="s">
        <v>23</v>
      </c>
      <c r="D450" s="114" t="s">
        <v>1000</v>
      </c>
      <c r="E450" s="114" t="s">
        <v>524</v>
      </c>
      <c r="F450" s="65" t="s">
        <v>546</v>
      </c>
      <c r="G450" s="66">
        <v>10</v>
      </c>
      <c r="H450" s="67" t="s">
        <v>313</v>
      </c>
      <c r="I450" s="67">
        <v>40</v>
      </c>
      <c r="J450" s="230">
        <v>10</v>
      </c>
      <c r="K450" s="69">
        <v>4.95</v>
      </c>
      <c r="L450" s="70">
        <v>80490</v>
      </c>
      <c r="M450" s="71">
        <v>8719274541493</v>
      </c>
      <c r="N450" s="240"/>
      <c r="O450" s="73">
        <f>N450*Таблица233334[[#This Row],[Цена за упаковку, €]]</f>
        <v>0</v>
      </c>
      <c r="P450" s="74" t="str">
        <f t="shared" si="6"/>
        <v>-</v>
      </c>
      <c r="Q450" s="75" t="str">
        <f>IF(N450/I450=0,"",IF(MOD(Таблица233334[[#This Row],[Заказ (упаковок)
↓]],Таблица233334[[#This Row],[Кратность заказа, упаковок]])&gt;0,"Ошибка!",""))</f>
        <v/>
      </c>
      <c r="R450" s="40"/>
      <c r="S450" s="3"/>
      <c r="T450" s="3"/>
      <c r="U450" s="3"/>
      <c r="V450" s="3"/>
      <c r="W450" s="3"/>
      <c r="X450" s="3"/>
      <c r="Y450" s="3"/>
      <c r="Z450" s="3"/>
      <c r="AA450" s="3"/>
      <c r="AB450" s="3"/>
      <c r="AC450" s="3"/>
      <c r="AD450" s="3"/>
      <c r="AE450" s="3"/>
      <c r="AF450" s="3"/>
      <c r="AG450" s="3"/>
      <c r="AH450" s="3"/>
      <c r="AI450" s="3"/>
      <c r="AJ450" s="3"/>
    </row>
    <row r="451" spans="1:36">
      <c r="A451" s="61"/>
      <c r="B451" s="62" t="s">
        <v>719</v>
      </c>
      <c r="C451" s="63" t="s">
        <v>23</v>
      </c>
      <c r="D451" s="114" t="s">
        <v>1024</v>
      </c>
      <c r="E451" s="114" t="s">
        <v>705</v>
      </c>
      <c r="F451" s="65" t="s">
        <v>720</v>
      </c>
      <c r="G451" s="66">
        <v>7</v>
      </c>
      <c r="H451" s="67" t="s">
        <v>313</v>
      </c>
      <c r="I451" s="67">
        <v>40</v>
      </c>
      <c r="J451" s="230">
        <v>10</v>
      </c>
      <c r="K451" s="69">
        <v>5.6899999999999995</v>
      </c>
      <c r="L451" s="70">
        <v>80425</v>
      </c>
      <c r="M451" s="71">
        <v>8720143936890</v>
      </c>
      <c r="N451" s="240"/>
      <c r="O451" s="73">
        <f>N451*Таблица233334[[#This Row],[Цена за упаковку, €]]</f>
        <v>0</v>
      </c>
      <c r="P451" s="74" t="str">
        <f t="shared" si="6"/>
        <v>-</v>
      </c>
      <c r="Q451" s="75" t="str">
        <f>IF(N451/I451=0,"",IF(MOD(Таблица233334[[#This Row],[Заказ (упаковок)
↓]],Таблица233334[[#This Row],[Кратность заказа, упаковок]])&gt;0,"Ошибка!",""))</f>
        <v/>
      </c>
      <c r="R451" s="40"/>
      <c r="S451" s="3"/>
      <c r="T451" s="3"/>
      <c r="U451" s="3"/>
      <c r="V451" s="3"/>
      <c r="W451" s="3"/>
      <c r="X451" s="3"/>
      <c r="Y451" s="3"/>
      <c r="Z451" s="3"/>
      <c r="AA451" s="3"/>
      <c r="AB451" s="3"/>
      <c r="AC451" s="3"/>
      <c r="AD451" s="3"/>
      <c r="AE451" s="3"/>
      <c r="AF451" s="3"/>
      <c r="AG451" s="3"/>
      <c r="AH451" s="3"/>
      <c r="AI451" s="3"/>
      <c r="AJ451" s="3"/>
    </row>
    <row r="452" spans="1:36">
      <c r="A452" s="61"/>
      <c r="B452" s="62" t="s">
        <v>813</v>
      </c>
      <c r="C452" s="63" t="s">
        <v>23</v>
      </c>
      <c r="D452" s="114" t="s">
        <v>1030</v>
      </c>
      <c r="E452" s="114" t="s">
        <v>768</v>
      </c>
      <c r="F452" s="65" t="s">
        <v>2576</v>
      </c>
      <c r="G452" s="66">
        <v>7</v>
      </c>
      <c r="H452" s="67" t="s">
        <v>313</v>
      </c>
      <c r="I452" s="67">
        <v>40</v>
      </c>
      <c r="J452" s="230">
        <v>10</v>
      </c>
      <c r="K452" s="69">
        <v>5.3999999999999995</v>
      </c>
      <c r="L452" s="70">
        <v>80215</v>
      </c>
      <c r="M452" s="71">
        <v>8718036506114</v>
      </c>
      <c r="N452" s="240"/>
      <c r="O452" s="73">
        <f>N452*Таблица233334[[#This Row],[Цена за упаковку, €]]</f>
        <v>0</v>
      </c>
      <c r="P452" s="74" t="str">
        <f t="shared" si="6"/>
        <v>-</v>
      </c>
      <c r="Q452" s="75" t="str">
        <f>IF(N452/I452=0,"",IF(MOD(Таблица233334[[#This Row],[Заказ (упаковок)
↓]],Таблица233334[[#This Row],[Кратность заказа, упаковок]])&gt;0,"Ошибка!",""))</f>
        <v/>
      </c>
      <c r="R452" s="40"/>
      <c r="S452" s="3"/>
      <c r="T452" s="3"/>
      <c r="U452" s="3"/>
      <c r="V452" s="3"/>
      <c r="W452" s="3"/>
      <c r="X452" s="3"/>
      <c r="Y452" s="3"/>
      <c r="Z452" s="3"/>
      <c r="AA452" s="3"/>
      <c r="AB452" s="3"/>
      <c r="AC452" s="3"/>
      <c r="AD452" s="3"/>
      <c r="AE452" s="3"/>
      <c r="AF452" s="3"/>
      <c r="AG452" s="3"/>
      <c r="AH452" s="3"/>
      <c r="AI452" s="3"/>
      <c r="AJ452" s="3"/>
    </row>
    <row r="453" spans="1:36">
      <c r="A453" s="61"/>
      <c r="B453" s="62" t="s">
        <v>620</v>
      </c>
      <c r="C453" s="63" t="s">
        <v>23</v>
      </c>
      <c r="D453" s="114" t="s">
        <v>2991</v>
      </c>
      <c r="E453" s="114" t="s">
        <v>614</v>
      </c>
      <c r="F453" s="65" t="s">
        <v>2122</v>
      </c>
      <c r="G453" s="66">
        <v>7</v>
      </c>
      <c r="H453" s="67" t="s">
        <v>313</v>
      </c>
      <c r="I453" s="67">
        <v>40</v>
      </c>
      <c r="J453" s="230">
        <v>10</v>
      </c>
      <c r="K453" s="69">
        <v>5.6899999999999995</v>
      </c>
      <c r="L453" s="70">
        <v>80640</v>
      </c>
      <c r="M453" s="71">
        <v>8719474818876</v>
      </c>
      <c r="N453" s="240"/>
      <c r="O453" s="73">
        <f>N453*Таблица233334[[#This Row],[Цена за упаковку, €]]</f>
        <v>0</v>
      </c>
      <c r="P453" s="74" t="str">
        <f t="shared" si="6"/>
        <v>-</v>
      </c>
      <c r="Q453" s="75" t="str">
        <f>IF(N453/I453=0,"",IF(MOD(Таблица233334[[#This Row],[Заказ (упаковок)
↓]],Таблица233334[[#This Row],[Кратность заказа, упаковок]])&gt;0,"Ошибка!",""))</f>
        <v/>
      </c>
      <c r="R453" s="40"/>
      <c r="S453" s="3"/>
      <c r="T453" s="3"/>
      <c r="U453" s="3"/>
      <c r="V453" s="3"/>
      <c r="W453" s="3"/>
      <c r="X453" s="3"/>
      <c r="Y453" s="3"/>
      <c r="Z453" s="3"/>
      <c r="AA453" s="3"/>
      <c r="AB453" s="3"/>
      <c r="AC453" s="3"/>
      <c r="AD453" s="3"/>
      <c r="AE453" s="3"/>
      <c r="AF453" s="3"/>
      <c r="AG453" s="3"/>
      <c r="AH453" s="3"/>
      <c r="AI453" s="3"/>
      <c r="AJ453" s="3"/>
    </row>
    <row r="454" spans="1:36">
      <c r="A454" s="61"/>
      <c r="B454" s="62" t="s">
        <v>601</v>
      </c>
      <c r="C454" s="63" t="s">
        <v>23</v>
      </c>
      <c r="D454" s="114" t="s">
        <v>1008</v>
      </c>
      <c r="E454" s="114" t="s">
        <v>588</v>
      </c>
      <c r="F454" s="65" t="s">
        <v>602</v>
      </c>
      <c r="G454" s="66">
        <v>7</v>
      </c>
      <c r="H454" s="67" t="s">
        <v>313</v>
      </c>
      <c r="I454" s="67">
        <v>40</v>
      </c>
      <c r="J454" s="230">
        <v>10</v>
      </c>
      <c r="K454" s="69">
        <v>4.75</v>
      </c>
      <c r="L454" s="70">
        <v>80875</v>
      </c>
      <c r="M454" s="71">
        <v>8719274541981</v>
      </c>
      <c r="N454" s="240"/>
      <c r="O454" s="73">
        <f>N454*Таблица233334[[#This Row],[Цена за упаковку, €]]</f>
        <v>0</v>
      </c>
      <c r="P454" s="74" t="str">
        <f t="shared" si="6"/>
        <v>-</v>
      </c>
      <c r="Q454" s="75" t="str">
        <f>IF(N454/I454=0,"",IF(MOD(Таблица233334[[#This Row],[Заказ (упаковок)
↓]],Таблица233334[[#This Row],[Кратность заказа, упаковок]])&gt;0,"Ошибка!",""))</f>
        <v/>
      </c>
      <c r="R454" s="40"/>
      <c r="S454" s="3"/>
      <c r="T454" s="3"/>
      <c r="U454" s="3"/>
      <c r="V454" s="3"/>
      <c r="W454" s="3"/>
      <c r="X454" s="3"/>
      <c r="Y454" s="3"/>
      <c r="Z454" s="3"/>
      <c r="AA454" s="3"/>
      <c r="AB454" s="3"/>
      <c r="AC454" s="3"/>
      <c r="AD454" s="3"/>
      <c r="AE454" s="3"/>
      <c r="AF454" s="3"/>
      <c r="AG454" s="3"/>
      <c r="AH454" s="3"/>
      <c r="AI454" s="3"/>
      <c r="AJ454" s="3"/>
    </row>
    <row r="455" spans="1:36">
      <c r="A455" s="61"/>
      <c r="B455" s="62" t="s">
        <v>814</v>
      </c>
      <c r="C455" s="63" t="s">
        <v>23</v>
      </c>
      <c r="D455" s="114" t="s">
        <v>1030</v>
      </c>
      <c r="E455" s="114" t="s">
        <v>768</v>
      </c>
      <c r="F455" s="65" t="s">
        <v>2580</v>
      </c>
      <c r="G455" s="66">
        <v>10</v>
      </c>
      <c r="H455" s="67" t="s">
        <v>313</v>
      </c>
      <c r="I455" s="67">
        <v>40</v>
      </c>
      <c r="J455" s="230">
        <v>10</v>
      </c>
      <c r="K455" s="69">
        <v>5.35</v>
      </c>
      <c r="L455" s="70">
        <v>80222</v>
      </c>
      <c r="M455" s="71">
        <v>8718036506015</v>
      </c>
      <c r="N455" s="240"/>
      <c r="O455" s="73">
        <f>N455*Таблица233334[[#This Row],[Цена за упаковку, €]]</f>
        <v>0</v>
      </c>
      <c r="P455" s="74" t="str">
        <f t="shared" si="6"/>
        <v>-</v>
      </c>
      <c r="Q455" s="75" t="str">
        <f>IF(N455/I455=0,"",IF(MOD(Таблица233334[[#This Row],[Заказ (упаковок)
↓]],Таблица233334[[#This Row],[Кратность заказа, упаковок]])&gt;0,"Ошибка!",""))</f>
        <v/>
      </c>
      <c r="R455" s="40"/>
      <c r="S455" s="3"/>
      <c r="T455" s="3"/>
      <c r="U455" s="3"/>
      <c r="V455" s="3"/>
      <c r="W455" s="3"/>
      <c r="X455" s="3"/>
      <c r="Y455" s="3"/>
      <c r="Z455" s="3"/>
      <c r="AA455" s="3"/>
      <c r="AB455" s="3"/>
      <c r="AC455" s="3"/>
      <c r="AD455" s="3"/>
      <c r="AE455" s="3"/>
      <c r="AF455" s="3"/>
      <c r="AG455" s="3"/>
      <c r="AH455" s="3"/>
      <c r="AI455" s="3"/>
      <c r="AJ455" s="3"/>
    </row>
    <row r="456" spans="1:36">
      <c r="A456" s="61"/>
      <c r="B456" s="62" t="s">
        <v>547</v>
      </c>
      <c r="C456" s="63" t="s">
        <v>23</v>
      </c>
      <c r="D456" s="114" t="s">
        <v>1000</v>
      </c>
      <c r="E456" s="114" t="s">
        <v>524</v>
      </c>
      <c r="F456" s="65" t="s">
        <v>548</v>
      </c>
      <c r="G456" s="66">
        <v>10</v>
      </c>
      <c r="H456" s="67" t="s">
        <v>313</v>
      </c>
      <c r="I456" s="67">
        <v>40</v>
      </c>
      <c r="J456" s="230">
        <v>10</v>
      </c>
      <c r="K456" s="69">
        <v>5.62</v>
      </c>
      <c r="L456" s="70">
        <v>80495</v>
      </c>
      <c r="M456" s="71">
        <v>8719274541509</v>
      </c>
      <c r="N456" s="240"/>
      <c r="O456" s="73">
        <f>N456*Таблица233334[[#This Row],[Цена за упаковку, €]]</f>
        <v>0</v>
      </c>
      <c r="P456" s="74" t="str">
        <f t="shared" si="6"/>
        <v>-</v>
      </c>
      <c r="Q456" s="75" t="str">
        <f>IF(N456/I456=0,"",IF(MOD(Таблица233334[[#This Row],[Заказ (упаковок)
↓]],Таблица233334[[#This Row],[Кратность заказа, упаковок]])&gt;0,"Ошибка!",""))</f>
        <v/>
      </c>
      <c r="R456" s="40"/>
      <c r="S456" s="3"/>
      <c r="T456" s="3"/>
      <c r="U456" s="3"/>
      <c r="V456" s="3"/>
      <c r="W456" s="3"/>
      <c r="X456" s="3"/>
      <c r="Y456" s="3"/>
      <c r="Z456" s="3"/>
      <c r="AA456" s="3"/>
      <c r="AB456" s="3"/>
      <c r="AC456" s="3"/>
      <c r="AD456" s="3"/>
      <c r="AE456" s="3"/>
      <c r="AF456" s="3"/>
      <c r="AG456" s="3"/>
      <c r="AH456" s="3"/>
      <c r="AI456" s="3"/>
      <c r="AJ456" s="3"/>
    </row>
    <row r="457" spans="1:36">
      <c r="A457" s="61"/>
      <c r="B457" s="62" t="s">
        <v>654</v>
      </c>
      <c r="C457" s="63" t="s">
        <v>23</v>
      </c>
      <c r="D457" s="114" t="s">
        <v>1012</v>
      </c>
      <c r="E457" s="114" t="s">
        <v>626</v>
      </c>
      <c r="F457" s="65" t="s">
        <v>115</v>
      </c>
      <c r="G457" s="66">
        <v>7</v>
      </c>
      <c r="H457" s="67" t="s">
        <v>313</v>
      </c>
      <c r="I457" s="67">
        <v>40</v>
      </c>
      <c r="J457" s="230">
        <v>10</v>
      </c>
      <c r="K457" s="69">
        <v>5.3999999999999995</v>
      </c>
      <c r="L457" s="70">
        <v>80770</v>
      </c>
      <c r="M457" s="71">
        <v>8720143936975</v>
      </c>
      <c r="N457" s="240"/>
      <c r="O457" s="73">
        <f>N457*Таблица233334[[#This Row],[Цена за упаковку, €]]</f>
        <v>0</v>
      </c>
      <c r="P457" s="74" t="str">
        <f t="shared" si="6"/>
        <v>-</v>
      </c>
      <c r="Q457" s="75" t="str">
        <f>IF(N457/I457=0,"",IF(MOD(Таблица233334[[#This Row],[Заказ (упаковок)
↓]],Таблица233334[[#This Row],[Кратность заказа, упаковок]])&gt;0,"Ошибка!",""))</f>
        <v/>
      </c>
      <c r="R457" s="40"/>
      <c r="S457" s="3"/>
      <c r="T457" s="3"/>
      <c r="U457" s="3"/>
      <c r="V457" s="3"/>
      <c r="W457" s="3"/>
      <c r="X457" s="3"/>
      <c r="Y457" s="3"/>
      <c r="Z457" s="3"/>
      <c r="AA457" s="3"/>
      <c r="AB457" s="3"/>
      <c r="AC457" s="3"/>
      <c r="AD457" s="3"/>
      <c r="AE457" s="3"/>
      <c r="AF457" s="3"/>
      <c r="AG457" s="3"/>
      <c r="AH457" s="3"/>
      <c r="AI457" s="3"/>
      <c r="AJ457" s="3"/>
    </row>
    <row r="458" spans="1:36">
      <c r="A458" s="61"/>
      <c r="B458" s="62" t="s">
        <v>514</v>
      </c>
      <c r="C458" s="63" t="s">
        <v>23</v>
      </c>
      <c r="D458" s="114" t="s">
        <v>994</v>
      </c>
      <c r="E458" s="114" t="s">
        <v>509</v>
      </c>
      <c r="F458" s="65" t="s">
        <v>515</v>
      </c>
      <c r="G458" s="66">
        <v>7</v>
      </c>
      <c r="H458" s="67" t="s">
        <v>313</v>
      </c>
      <c r="I458" s="67">
        <v>40</v>
      </c>
      <c r="J458" s="230">
        <v>10</v>
      </c>
      <c r="K458" s="69">
        <v>4.46</v>
      </c>
      <c r="L458" s="70">
        <v>80810</v>
      </c>
      <c r="M458" s="71">
        <v>8719274541752</v>
      </c>
      <c r="N458" s="240"/>
      <c r="O458" s="73">
        <f>N458*Таблица233334[[#This Row],[Цена за упаковку, €]]</f>
        <v>0</v>
      </c>
      <c r="P458" s="74" t="str">
        <f t="shared" si="6"/>
        <v>-</v>
      </c>
      <c r="Q458" s="75" t="str">
        <f>IF(N458/I458=0,"",IF(MOD(Таблица233334[[#This Row],[Заказ (упаковок)
↓]],Таблица233334[[#This Row],[Кратность заказа, упаковок]])&gt;0,"Ошибка!",""))</f>
        <v/>
      </c>
      <c r="R458" s="40"/>
      <c r="S458" s="3"/>
      <c r="T458" s="3"/>
      <c r="U458" s="3"/>
      <c r="V458" s="3"/>
      <c r="W458" s="3"/>
      <c r="X458" s="3"/>
      <c r="Y458" s="3"/>
      <c r="Z458" s="3"/>
      <c r="AA458" s="3"/>
      <c r="AB458" s="3"/>
      <c r="AC458" s="3"/>
      <c r="AD458" s="3"/>
      <c r="AE458" s="3"/>
      <c r="AF458" s="3"/>
      <c r="AG458" s="3"/>
      <c r="AH458" s="3"/>
      <c r="AI458" s="3"/>
      <c r="AJ458" s="3"/>
    </row>
    <row r="459" spans="1:36">
      <c r="A459" s="61"/>
      <c r="B459" s="62" t="s">
        <v>494</v>
      </c>
      <c r="C459" s="63" t="s">
        <v>23</v>
      </c>
      <c r="D459" s="114" t="s">
        <v>991</v>
      </c>
      <c r="E459" s="114" t="s">
        <v>480</v>
      </c>
      <c r="F459" s="65" t="s">
        <v>495</v>
      </c>
      <c r="G459" s="66">
        <v>10</v>
      </c>
      <c r="H459" s="67" t="s">
        <v>59</v>
      </c>
      <c r="I459" s="67">
        <v>40</v>
      </c>
      <c r="J459" s="230">
        <v>10</v>
      </c>
      <c r="K459" s="69">
        <v>4.68</v>
      </c>
      <c r="L459" s="70">
        <v>80950</v>
      </c>
      <c r="M459" s="71">
        <v>8719274542056</v>
      </c>
      <c r="N459" s="240"/>
      <c r="O459" s="73">
        <f>N459*Таблица233334[[#This Row],[Цена за упаковку, €]]</f>
        <v>0</v>
      </c>
      <c r="P459" s="74" t="str">
        <f t="shared" si="6"/>
        <v>-</v>
      </c>
      <c r="Q459" s="75" t="str">
        <f>IF(N459/I459=0,"",IF(MOD(Таблица233334[[#This Row],[Заказ (упаковок)
↓]],Таблица233334[[#This Row],[Кратность заказа, упаковок]])&gt;0,"Ошибка!",""))</f>
        <v/>
      </c>
      <c r="R459" s="40"/>
      <c r="S459" s="3"/>
      <c r="T459" s="3"/>
      <c r="U459" s="3"/>
      <c r="V459" s="3"/>
      <c r="W459" s="3"/>
      <c r="X459" s="3"/>
      <c r="Y459" s="3"/>
      <c r="Z459" s="3"/>
      <c r="AA459" s="3"/>
      <c r="AB459" s="3"/>
      <c r="AC459" s="3"/>
      <c r="AD459" s="3"/>
      <c r="AE459" s="3"/>
      <c r="AF459" s="3"/>
      <c r="AG459" s="3"/>
      <c r="AH459" s="3"/>
      <c r="AI459" s="3"/>
      <c r="AJ459" s="3"/>
    </row>
    <row r="460" spans="1:36">
      <c r="A460" s="61"/>
      <c r="B460" s="62" t="s">
        <v>496</v>
      </c>
      <c r="C460" s="63" t="s">
        <v>23</v>
      </c>
      <c r="D460" s="114" t="s">
        <v>991</v>
      </c>
      <c r="E460" s="114" t="s">
        <v>480</v>
      </c>
      <c r="F460" s="65" t="s">
        <v>497</v>
      </c>
      <c r="G460" s="66">
        <v>10</v>
      </c>
      <c r="H460" s="67" t="s">
        <v>164</v>
      </c>
      <c r="I460" s="67">
        <v>40</v>
      </c>
      <c r="J460" s="230">
        <v>10</v>
      </c>
      <c r="K460" s="69">
        <v>4</v>
      </c>
      <c r="L460" s="70">
        <v>80955</v>
      </c>
      <c r="M460" s="71">
        <v>8720143937057</v>
      </c>
      <c r="N460" s="240"/>
      <c r="O460" s="73">
        <f>N460*Таблица233334[[#This Row],[Цена за упаковку, €]]</f>
        <v>0</v>
      </c>
      <c r="P460" s="74" t="str">
        <f t="shared" si="6"/>
        <v>-</v>
      </c>
      <c r="Q460" s="75" t="str">
        <f>IF(N460/I460=0,"",IF(MOD(Таблица233334[[#This Row],[Заказ (упаковок)
↓]],Таблица233334[[#This Row],[Кратность заказа, упаковок]])&gt;0,"Ошибка!",""))</f>
        <v/>
      </c>
      <c r="R460" s="40"/>
      <c r="S460" s="3"/>
      <c r="T460" s="3"/>
      <c r="U460" s="3"/>
      <c r="V460" s="3"/>
      <c r="W460" s="3"/>
      <c r="X460" s="3"/>
      <c r="Y460" s="3"/>
      <c r="Z460" s="3"/>
      <c r="AA460" s="3"/>
      <c r="AB460" s="3"/>
      <c r="AC460" s="3"/>
      <c r="AD460" s="3"/>
      <c r="AE460" s="3"/>
      <c r="AF460" s="3"/>
      <c r="AG460" s="3"/>
      <c r="AH460" s="3"/>
      <c r="AI460" s="3"/>
      <c r="AJ460" s="3"/>
    </row>
    <row r="461" spans="1:36">
      <c r="A461" s="61"/>
      <c r="B461" s="62" t="s">
        <v>603</v>
      </c>
      <c r="C461" s="63" t="s">
        <v>23</v>
      </c>
      <c r="D461" s="114" t="s">
        <v>1008</v>
      </c>
      <c r="E461" s="114" t="s">
        <v>588</v>
      </c>
      <c r="F461" s="65" t="s">
        <v>604</v>
      </c>
      <c r="G461" s="66">
        <v>7</v>
      </c>
      <c r="H461" s="67" t="s">
        <v>313</v>
      </c>
      <c r="I461" s="67">
        <v>40</v>
      </c>
      <c r="J461" s="230">
        <v>10</v>
      </c>
      <c r="K461" s="69">
        <v>4.6499999999999995</v>
      </c>
      <c r="L461" s="70">
        <v>80880</v>
      </c>
      <c r="M461" s="71">
        <v>8719474818630</v>
      </c>
      <c r="N461" s="240"/>
      <c r="O461" s="73">
        <f>N461*Таблица233334[[#This Row],[Цена за упаковку, €]]</f>
        <v>0</v>
      </c>
      <c r="P461" s="74" t="str">
        <f t="shared" si="6"/>
        <v>-</v>
      </c>
      <c r="Q461" s="75" t="str">
        <f>IF(N461/I461=0,"",IF(MOD(Таблица233334[[#This Row],[Заказ (упаковок)
↓]],Таблица233334[[#This Row],[Кратность заказа, упаковок]])&gt;0,"Ошибка!",""))</f>
        <v/>
      </c>
      <c r="R461" s="40"/>
      <c r="S461" s="3"/>
      <c r="T461" s="3"/>
      <c r="U461" s="3"/>
      <c r="V461" s="3"/>
      <c r="W461" s="3"/>
      <c r="X461" s="3"/>
      <c r="Y461" s="3"/>
      <c r="Z461" s="3"/>
      <c r="AA461" s="3"/>
      <c r="AB461" s="3"/>
      <c r="AC461" s="3"/>
      <c r="AD461" s="3"/>
      <c r="AE461" s="3"/>
      <c r="AF461" s="3"/>
      <c r="AG461" s="3"/>
      <c r="AH461" s="3"/>
      <c r="AI461" s="3"/>
      <c r="AJ461" s="3"/>
    </row>
    <row r="462" spans="1:36">
      <c r="A462" s="61"/>
      <c r="B462" s="62" t="s">
        <v>849</v>
      </c>
      <c r="C462" s="63" t="s">
        <v>23</v>
      </c>
      <c r="D462" s="114" t="s">
        <v>2631</v>
      </c>
      <c r="E462" s="114" t="s">
        <v>2986</v>
      </c>
      <c r="F462" s="65" t="s">
        <v>850</v>
      </c>
      <c r="G462" s="66">
        <v>10</v>
      </c>
      <c r="H462" s="67" t="s">
        <v>313</v>
      </c>
      <c r="I462" s="67">
        <v>40</v>
      </c>
      <c r="J462" s="230">
        <v>10</v>
      </c>
      <c r="K462" s="69">
        <v>5.62</v>
      </c>
      <c r="L462" s="70">
        <v>80320</v>
      </c>
      <c r="M462" s="71">
        <v>8719274541219</v>
      </c>
      <c r="N462" s="240"/>
      <c r="O462" s="73">
        <f>N462*Таблица233334[[#This Row],[Цена за упаковку, €]]</f>
        <v>0</v>
      </c>
      <c r="P462" s="74" t="str">
        <f t="shared" si="6"/>
        <v>-</v>
      </c>
      <c r="Q462" s="75" t="str">
        <f>IF(N462/I462=0,"",IF(MOD(Таблица233334[[#This Row],[Заказ (упаковок)
↓]],Таблица233334[[#This Row],[Кратность заказа, упаковок]])&gt;0,"Ошибка!",""))</f>
        <v/>
      </c>
      <c r="R462" s="40"/>
      <c r="S462" s="3"/>
      <c r="T462" s="3"/>
      <c r="U462" s="3"/>
      <c r="V462" s="3"/>
      <c r="W462" s="3"/>
      <c r="X462" s="3"/>
      <c r="Y462" s="3"/>
      <c r="Z462" s="3"/>
      <c r="AA462" s="3"/>
      <c r="AB462" s="3"/>
      <c r="AC462" s="3"/>
      <c r="AD462" s="3"/>
      <c r="AE462" s="3"/>
      <c r="AF462" s="3"/>
      <c r="AG462" s="3"/>
      <c r="AH462" s="3"/>
      <c r="AI462" s="3"/>
      <c r="AJ462" s="3"/>
    </row>
    <row r="463" spans="1:36">
      <c r="A463" s="61"/>
      <c r="B463" s="62" t="s">
        <v>563</v>
      </c>
      <c r="C463" s="63" t="s">
        <v>23</v>
      </c>
      <c r="D463" s="114" t="s">
        <v>2990</v>
      </c>
      <c r="E463" s="114" t="s">
        <v>555</v>
      </c>
      <c r="F463" s="65" t="s">
        <v>564</v>
      </c>
      <c r="G463" s="66">
        <v>7</v>
      </c>
      <c r="H463" s="67" t="s">
        <v>313</v>
      </c>
      <c r="I463" s="67">
        <v>40</v>
      </c>
      <c r="J463" s="230">
        <v>10</v>
      </c>
      <c r="K463" s="69">
        <v>4.37</v>
      </c>
      <c r="L463" s="70">
        <v>80365</v>
      </c>
      <c r="M463" s="71">
        <v>8720143936869</v>
      </c>
      <c r="N463" s="240"/>
      <c r="O463" s="73">
        <f>N463*Таблица233334[[#This Row],[Цена за упаковку, €]]</f>
        <v>0</v>
      </c>
      <c r="P463" s="74" t="str">
        <f t="shared" si="6"/>
        <v>-</v>
      </c>
      <c r="Q463" s="75" t="str">
        <f>IF(N463/I463=0,"",IF(MOD(Таблица233334[[#This Row],[Заказ (упаковок)
↓]],Таблица233334[[#This Row],[Кратность заказа, упаковок]])&gt;0,"Ошибка!",""))</f>
        <v/>
      </c>
      <c r="R463" s="40"/>
      <c r="S463" s="3"/>
      <c r="T463" s="3"/>
      <c r="U463" s="3"/>
      <c r="V463" s="3"/>
      <c r="W463" s="3"/>
      <c r="X463" s="3"/>
      <c r="Y463" s="3"/>
      <c r="Z463" s="3"/>
      <c r="AA463" s="3"/>
      <c r="AB463" s="3"/>
      <c r="AC463" s="3"/>
      <c r="AD463" s="3"/>
      <c r="AE463" s="3"/>
      <c r="AF463" s="3"/>
      <c r="AG463" s="3"/>
      <c r="AH463" s="3"/>
      <c r="AI463" s="3"/>
      <c r="AJ463" s="3"/>
    </row>
    <row r="464" spans="1:36">
      <c r="A464" s="61"/>
      <c r="B464" s="62" t="s">
        <v>605</v>
      </c>
      <c r="C464" s="63" t="s">
        <v>23</v>
      </c>
      <c r="D464" s="114" t="s">
        <v>1008</v>
      </c>
      <c r="E464" s="114" t="s">
        <v>588</v>
      </c>
      <c r="F464" s="65" t="s">
        <v>606</v>
      </c>
      <c r="G464" s="66">
        <v>7</v>
      </c>
      <c r="H464" s="67" t="s">
        <v>313</v>
      </c>
      <c r="I464" s="67">
        <v>40</v>
      </c>
      <c r="J464" s="230">
        <v>10</v>
      </c>
      <c r="K464" s="69">
        <v>4.75</v>
      </c>
      <c r="L464" s="70">
        <v>80885</v>
      </c>
      <c r="M464" s="71">
        <v>8719274541936</v>
      </c>
      <c r="N464" s="240"/>
      <c r="O464" s="73">
        <f>N464*Таблица233334[[#This Row],[Цена за упаковку, €]]</f>
        <v>0</v>
      </c>
      <c r="P464" s="74" t="str">
        <f t="shared" si="6"/>
        <v>-</v>
      </c>
      <c r="Q464" s="75" t="str">
        <f>IF(N464/I464=0,"",IF(MOD(Таблица233334[[#This Row],[Заказ (упаковок)
↓]],Таблица233334[[#This Row],[Кратность заказа, упаковок]])&gt;0,"Ошибка!",""))</f>
        <v/>
      </c>
      <c r="R464" s="40"/>
      <c r="S464" s="3"/>
      <c r="T464" s="3"/>
      <c r="U464" s="3"/>
      <c r="V464" s="3"/>
      <c r="W464" s="3"/>
      <c r="X464" s="3"/>
      <c r="Y464" s="3"/>
      <c r="Z464" s="3"/>
      <c r="AA464" s="3"/>
      <c r="AB464" s="3"/>
      <c r="AC464" s="3"/>
      <c r="AD464" s="3"/>
      <c r="AE464" s="3"/>
      <c r="AF464" s="3"/>
      <c r="AG464" s="3"/>
      <c r="AH464" s="3"/>
      <c r="AI464" s="3"/>
      <c r="AJ464" s="3"/>
    </row>
    <row r="465" spans="1:36">
      <c r="A465" s="61"/>
      <c r="B465" s="62" t="s">
        <v>549</v>
      </c>
      <c r="C465" s="63" t="s">
        <v>23</v>
      </c>
      <c r="D465" s="114" t="s">
        <v>1000</v>
      </c>
      <c r="E465" s="114" t="s">
        <v>524</v>
      </c>
      <c r="F465" s="65" t="s">
        <v>2244</v>
      </c>
      <c r="G465" s="66">
        <v>7</v>
      </c>
      <c r="H465" s="67" t="s">
        <v>313</v>
      </c>
      <c r="I465" s="67">
        <v>40</v>
      </c>
      <c r="J465" s="230">
        <v>10</v>
      </c>
      <c r="K465" s="69">
        <v>5.0299999999999994</v>
      </c>
      <c r="L465" s="70">
        <v>80496</v>
      </c>
      <c r="M465" s="71">
        <v>8720604878592</v>
      </c>
      <c r="N465" s="240"/>
      <c r="O465" s="73">
        <f>N465*Таблица233334[[#This Row],[Цена за упаковку, €]]</f>
        <v>0</v>
      </c>
      <c r="P465" s="74" t="str">
        <f t="shared" si="6"/>
        <v>-</v>
      </c>
      <c r="Q465" s="75" t="str">
        <f>IF(N465/I465=0,"",IF(MOD(Таблица233334[[#This Row],[Заказ (упаковок)
↓]],Таблица233334[[#This Row],[Кратность заказа, упаковок]])&gt;0,"Ошибка!",""))</f>
        <v/>
      </c>
      <c r="R465" s="40"/>
      <c r="S465" s="3"/>
      <c r="T465" s="3"/>
      <c r="U465" s="3"/>
      <c r="V465" s="3"/>
      <c r="W465" s="3"/>
      <c r="X465" s="3"/>
      <c r="Y465" s="3"/>
      <c r="Z465" s="3"/>
      <c r="AA465" s="3"/>
      <c r="AB465" s="3"/>
      <c r="AC465" s="3"/>
      <c r="AD465" s="3"/>
      <c r="AE465" s="3"/>
      <c r="AF465" s="3"/>
      <c r="AG465" s="3"/>
      <c r="AH465" s="3"/>
      <c r="AI465" s="3"/>
      <c r="AJ465" s="3"/>
    </row>
    <row r="466" spans="1:36">
      <c r="A466" s="61"/>
      <c r="B466" s="62" t="s">
        <v>815</v>
      </c>
      <c r="C466" s="63" t="s">
        <v>23</v>
      </c>
      <c r="D466" s="114" t="s">
        <v>1030</v>
      </c>
      <c r="E466" s="114" t="s">
        <v>768</v>
      </c>
      <c r="F466" s="65" t="s">
        <v>816</v>
      </c>
      <c r="G466" s="66">
        <v>10</v>
      </c>
      <c r="H466" s="67" t="s">
        <v>313</v>
      </c>
      <c r="I466" s="67">
        <v>40</v>
      </c>
      <c r="J466" s="230">
        <v>10</v>
      </c>
      <c r="K466" s="69">
        <v>5.22</v>
      </c>
      <c r="L466" s="70">
        <v>80230</v>
      </c>
      <c r="M466" s="71">
        <v>8719274541004</v>
      </c>
      <c r="N466" s="240"/>
      <c r="O466" s="73">
        <f>N466*Таблица233334[[#This Row],[Цена за упаковку, €]]</f>
        <v>0</v>
      </c>
      <c r="P466" s="74" t="str">
        <f t="shared" si="6"/>
        <v>-</v>
      </c>
      <c r="Q466" s="75" t="str">
        <f>IF(N466/I466=0,"",IF(MOD(Таблица233334[[#This Row],[Заказ (упаковок)
↓]],Таблица233334[[#This Row],[Кратность заказа, упаковок]])&gt;0,"Ошибка!",""))</f>
        <v/>
      </c>
      <c r="R466" s="40"/>
      <c r="S466" s="3"/>
      <c r="T466" s="3"/>
      <c r="U466" s="3"/>
      <c r="V466" s="3"/>
      <c r="W466" s="3"/>
      <c r="X466" s="3"/>
      <c r="Y466" s="3"/>
      <c r="Z466" s="3"/>
      <c r="AA466" s="3"/>
      <c r="AB466" s="3"/>
      <c r="AC466" s="3"/>
      <c r="AD466" s="3"/>
      <c r="AE466" s="3"/>
      <c r="AF466" s="3"/>
      <c r="AG466" s="3"/>
      <c r="AH466" s="3"/>
      <c r="AI466" s="3"/>
      <c r="AJ466" s="3"/>
    </row>
    <row r="467" spans="1:36">
      <c r="A467" s="61"/>
      <c r="B467" s="62" t="s">
        <v>621</v>
      </c>
      <c r="C467" s="63" t="s">
        <v>23</v>
      </c>
      <c r="D467" s="114" t="s">
        <v>2991</v>
      </c>
      <c r="E467" s="114" t="s">
        <v>614</v>
      </c>
      <c r="F467" s="65" t="s">
        <v>2124</v>
      </c>
      <c r="G467" s="66">
        <v>7</v>
      </c>
      <c r="H467" s="67" t="s">
        <v>313</v>
      </c>
      <c r="I467" s="67">
        <v>40</v>
      </c>
      <c r="J467" s="230">
        <v>10</v>
      </c>
      <c r="K467" s="69">
        <v>5.3999999999999995</v>
      </c>
      <c r="L467" s="70">
        <v>80645</v>
      </c>
      <c r="M467" s="71">
        <v>8720143936982</v>
      </c>
      <c r="N467" s="240"/>
      <c r="O467" s="73">
        <f>N467*Таблица233334[[#This Row],[Цена за упаковку, €]]</f>
        <v>0</v>
      </c>
      <c r="P467" s="74" t="str">
        <f t="shared" si="6"/>
        <v>-</v>
      </c>
      <c r="Q467" s="75" t="str">
        <f>IF(N467/I467=0,"",IF(MOD(Таблица233334[[#This Row],[Заказ (упаковок)
↓]],Таблица233334[[#This Row],[Кратность заказа, упаковок]])&gt;0,"Ошибка!",""))</f>
        <v/>
      </c>
      <c r="R467" s="40"/>
      <c r="S467" s="3"/>
      <c r="T467" s="3"/>
      <c r="U467" s="3"/>
      <c r="V467" s="3"/>
      <c r="W467" s="3"/>
      <c r="X467" s="3"/>
      <c r="Y467" s="3"/>
      <c r="Z467" s="3"/>
      <c r="AA467" s="3"/>
      <c r="AB467" s="3"/>
      <c r="AC467" s="3"/>
      <c r="AD467" s="3"/>
      <c r="AE467" s="3"/>
      <c r="AF467" s="3"/>
      <c r="AG467" s="3"/>
      <c r="AH467" s="3"/>
      <c r="AI467" s="3"/>
      <c r="AJ467" s="3"/>
    </row>
    <row r="468" spans="1:36">
      <c r="A468" s="61"/>
      <c r="B468" s="62" t="s">
        <v>516</v>
      </c>
      <c r="C468" s="63" t="s">
        <v>23</v>
      </c>
      <c r="D468" s="114" t="s">
        <v>994</v>
      </c>
      <c r="E468" s="114" t="s">
        <v>509</v>
      </c>
      <c r="F468" s="65" t="s">
        <v>517</v>
      </c>
      <c r="G468" s="66">
        <v>10</v>
      </c>
      <c r="H468" s="67" t="s">
        <v>313</v>
      </c>
      <c r="I468" s="67">
        <v>40</v>
      </c>
      <c r="J468" s="230">
        <v>10</v>
      </c>
      <c r="K468" s="69">
        <v>4.95</v>
      </c>
      <c r="L468" s="70">
        <v>80815</v>
      </c>
      <c r="M468" s="71">
        <v>8719274541769</v>
      </c>
      <c r="N468" s="240"/>
      <c r="O468" s="73">
        <f>N468*Таблица233334[[#This Row],[Цена за упаковку, €]]</f>
        <v>0</v>
      </c>
      <c r="P468" s="74" t="str">
        <f t="shared" si="6"/>
        <v>-</v>
      </c>
      <c r="Q468" s="75" t="str">
        <f>IF(N468/I468=0,"",IF(MOD(Таблица233334[[#This Row],[Заказ (упаковок)
↓]],Таблица233334[[#This Row],[Кратность заказа, упаковок]])&gt;0,"Ошибка!",""))</f>
        <v/>
      </c>
      <c r="R468" s="40"/>
      <c r="S468" s="3"/>
      <c r="T468" s="3"/>
      <c r="U468" s="3"/>
      <c r="V468" s="3"/>
      <c r="W468" s="3"/>
      <c r="X468" s="3"/>
      <c r="Y468" s="3"/>
      <c r="Z468" s="3"/>
      <c r="AA468" s="3"/>
      <c r="AB468" s="3"/>
      <c r="AC468" s="3"/>
      <c r="AD468" s="3"/>
      <c r="AE468" s="3"/>
      <c r="AF468" s="3"/>
      <c r="AG468" s="3"/>
      <c r="AH468" s="3"/>
      <c r="AI468" s="3"/>
      <c r="AJ468" s="3"/>
    </row>
    <row r="469" spans="1:36">
      <c r="A469" s="61"/>
      <c r="B469" s="62" t="s">
        <v>734</v>
      </c>
      <c r="C469" s="63" t="s">
        <v>23</v>
      </c>
      <c r="D469" s="114" t="s">
        <v>2995</v>
      </c>
      <c r="E469" s="114" t="s">
        <v>727</v>
      </c>
      <c r="F469" s="65" t="s">
        <v>735</v>
      </c>
      <c r="G469" s="66">
        <v>7</v>
      </c>
      <c r="H469" s="67" t="s">
        <v>313</v>
      </c>
      <c r="I469" s="67">
        <v>40</v>
      </c>
      <c r="J469" s="230">
        <v>10</v>
      </c>
      <c r="K469" s="69">
        <v>5.22</v>
      </c>
      <c r="L469" s="70">
        <v>80540</v>
      </c>
      <c r="M469" s="71">
        <v>8719274541561</v>
      </c>
      <c r="N469" s="240"/>
      <c r="O469" s="73">
        <f>N469*Таблица233334[[#This Row],[Цена за упаковку, €]]</f>
        <v>0</v>
      </c>
      <c r="P469" s="74" t="str">
        <f t="shared" si="6"/>
        <v>-</v>
      </c>
      <c r="Q469" s="75" t="str">
        <f>IF(N469/I469=0,"",IF(MOD(Таблица233334[[#This Row],[Заказ (упаковок)
↓]],Таблица233334[[#This Row],[Кратность заказа, упаковок]])&gt;0,"Ошибка!",""))</f>
        <v/>
      </c>
      <c r="R469" s="40"/>
      <c r="S469" s="3"/>
      <c r="T469" s="3"/>
      <c r="U469" s="3"/>
      <c r="V469" s="3"/>
      <c r="W469" s="3"/>
      <c r="X469" s="3"/>
      <c r="Y469" s="3"/>
      <c r="Z469" s="3"/>
      <c r="AA469" s="3"/>
      <c r="AB469" s="3"/>
      <c r="AC469" s="3"/>
      <c r="AD469" s="3"/>
      <c r="AE469" s="3"/>
      <c r="AF469" s="3"/>
      <c r="AG469" s="3"/>
      <c r="AH469" s="3"/>
      <c r="AI469" s="3"/>
      <c r="AJ469" s="3"/>
    </row>
    <row r="470" spans="1:36">
      <c r="A470" s="61"/>
      <c r="B470" s="62" t="s">
        <v>655</v>
      </c>
      <c r="C470" s="63" t="s">
        <v>23</v>
      </c>
      <c r="D470" s="114" t="s">
        <v>1012</v>
      </c>
      <c r="E470" s="114" t="s">
        <v>626</v>
      </c>
      <c r="F470" s="65" t="s">
        <v>2375</v>
      </c>
      <c r="G470" s="66">
        <v>7</v>
      </c>
      <c r="H470" s="67" t="s">
        <v>313</v>
      </c>
      <c r="I470" s="67">
        <v>40</v>
      </c>
      <c r="J470" s="230">
        <v>10</v>
      </c>
      <c r="K470" s="69">
        <v>5.7799999999999994</v>
      </c>
      <c r="L470" s="70">
        <v>80771</v>
      </c>
      <c r="M470" s="71">
        <v>8720604878615</v>
      </c>
      <c r="N470" s="240"/>
      <c r="O470" s="73">
        <f>N470*Таблица233334[[#This Row],[Цена за упаковку, €]]</f>
        <v>0</v>
      </c>
      <c r="P470" s="74" t="str">
        <f t="shared" si="6"/>
        <v>-</v>
      </c>
      <c r="Q470" s="75" t="str">
        <f>IF(N470/I470=0,"",IF(MOD(Таблица233334[[#This Row],[Заказ (упаковок)
↓]],Таблица233334[[#This Row],[Кратность заказа, упаковок]])&gt;0,"Ошибка!",""))</f>
        <v/>
      </c>
      <c r="R470" s="40"/>
      <c r="S470" s="3"/>
      <c r="T470" s="3"/>
      <c r="U470" s="3"/>
      <c r="V470" s="3"/>
      <c r="W470" s="3"/>
      <c r="X470" s="3"/>
      <c r="Y470" s="3"/>
      <c r="Z470" s="3"/>
      <c r="AA470" s="3"/>
      <c r="AB470" s="3"/>
      <c r="AC470" s="3"/>
      <c r="AD470" s="3"/>
      <c r="AE470" s="3"/>
      <c r="AF470" s="3"/>
      <c r="AG470" s="3"/>
      <c r="AH470" s="3"/>
      <c r="AI470" s="3"/>
      <c r="AJ470" s="3"/>
    </row>
    <row r="471" spans="1:36">
      <c r="A471" s="61"/>
      <c r="B471" s="62" t="s">
        <v>622</v>
      </c>
      <c r="C471" s="63" t="s">
        <v>23</v>
      </c>
      <c r="D471" s="114" t="s">
        <v>2991</v>
      </c>
      <c r="E471" s="114" t="s">
        <v>614</v>
      </c>
      <c r="F471" s="65" t="s">
        <v>3036</v>
      </c>
      <c r="G471" s="66">
        <v>7</v>
      </c>
      <c r="H471" s="67" t="s">
        <v>313</v>
      </c>
      <c r="I471" s="67">
        <v>40</v>
      </c>
      <c r="J471" s="230">
        <v>10</v>
      </c>
      <c r="K471" s="69">
        <v>5.22</v>
      </c>
      <c r="L471" s="70">
        <v>80650</v>
      </c>
      <c r="M471" s="71">
        <v>8719075299845</v>
      </c>
      <c r="N471" s="240"/>
      <c r="O471" s="73">
        <f>N471*Таблица233334[[#This Row],[Цена за упаковку, €]]</f>
        <v>0</v>
      </c>
      <c r="P471" s="74" t="str">
        <f t="shared" si="6"/>
        <v>-</v>
      </c>
      <c r="Q471" s="75" t="str">
        <f>IF(N471/I471=0,"",IF(MOD(Таблица233334[[#This Row],[Заказ (упаковок)
↓]],Таблица233334[[#This Row],[Кратность заказа, упаковок]])&gt;0,"Ошибка!",""))</f>
        <v/>
      </c>
      <c r="R471" s="40"/>
      <c r="S471" s="3"/>
      <c r="T471" s="3"/>
      <c r="U471" s="3"/>
      <c r="V471" s="3"/>
      <c r="W471" s="3"/>
      <c r="X471" s="3"/>
      <c r="Y471" s="3"/>
      <c r="Z471" s="3"/>
      <c r="AA471" s="3"/>
      <c r="AB471" s="3"/>
      <c r="AC471" s="3"/>
      <c r="AD471" s="3"/>
      <c r="AE471" s="3"/>
      <c r="AF471" s="3"/>
      <c r="AG471" s="3"/>
      <c r="AH471" s="3"/>
      <c r="AI471" s="3"/>
      <c r="AJ471" s="3"/>
    </row>
    <row r="472" spans="1:36">
      <c r="A472" s="61"/>
      <c r="B472" s="62" t="s">
        <v>586</v>
      </c>
      <c r="C472" s="63" t="s">
        <v>23</v>
      </c>
      <c r="D472" s="114" t="s">
        <v>1030</v>
      </c>
      <c r="E472" s="114" t="s">
        <v>768</v>
      </c>
      <c r="F472" s="65" t="s">
        <v>2628</v>
      </c>
      <c r="G472" s="66">
        <v>7</v>
      </c>
      <c r="H472" s="67" t="s">
        <v>313</v>
      </c>
      <c r="I472" s="67">
        <v>40</v>
      </c>
      <c r="J472" s="230">
        <v>10</v>
      </c>
      <c r="K472" s="69">
        <v>5.59</v>
      </c>
      <c r="L472" s="70">
        <v>81040</v>
      </c>
      <c r="M472" s="71">
        <v>8720143937125</v>
      </c>
      <c r="N472" s="240"/>
      <c r="O472" s="73">
        <f>N472*Таблица233334[[#This Row],[Цена за упаковку, €]]</f>
        <v>0</v>
      </c>
      <c r="P472" s="74" t="str">
        <f t="shared" si="6"/>
        <v>-</v>
      </c>
      <c r="Q472" s="75" t="str">
        <f>IF(N472/I472=0,"",IF(MOD(Таблица233334[[#This Row],[Заказ (упаковок)
↓]],Таблица233334[[#This Row],[Кратность заказа, упаковок]])&gt;0,"Ошибка!",""))</f>
        <v/>
      </c>
      <c r="R472" s="40"/>
      <c r="S472" s="3"/>
      <c r="T472" s="3"/>
      <c r="U472" s="3"/>
      <c r="V472" s="3"/>
      <c r="W472" s="3"/>
      <c r="X472" s="3"/>
      <c r="Y472" s="3"/>
      <c r="Z472" s="3"/>
      <c r="AA472" s="3"/>
      <c r="AB472" s="3"/>
      <c r="AC472" s="3"/>
      <c r="AD472" s="3"/>
      <c r="AE472" s="3"/>
      <c r="AF472" s="3"/>
      <c r="AG472" s="3"/>
      <c r="AH472" s="3"/>
      <c r="AI472" s="3"/>
      <c r="AJ472" s="3"/>
    </row>
    <row r="473" spans="1:36">
      <c r="A473" s="61"/>
      <c r="B473" s="62" t="s">
        <v>851</v>
      </c>
      <c r="C473" s="63" t="s">
        <v>23</v>
      </c>
      <c r="D473" s="114" t="s">
        <v>2631</v>
      </c>
      <c r="E473" s="114" t="s">
        <v>2986</v>
      </c>
      <c r="F473" s="65" t="s">
        <v>852</v>
      </c>
      <c r="G473" s="66">
        <v>10</v>
      </c>
      <c r="H473" s="67" t="s">
        <v>313</v>
      </c>
      <c r="I473" s="67">
        <v>40</v>
      </c>
      <c r="J473" s="230">
        <v>10</v>
      </c>
      <c r="K473" s="69">
        <v>5.62</v>
      </c>
      <c r="L473" s="70">
        <v>80325</v>
      </c>
      <c r="M473" s="71">
        <v>8720143936845</v>
      </c>
      <c r="N473" s="240"/>
      <c r="O473" s="73">
        <f>N473*Таблица233334[[#This Row],[Цена за упаковку, €]]</f>
        <v>0</v>
      </c>
      <c r="P473" s="74" t="str">
        <f t="shared" si="6"/>
        <v>-</v>
      </c>
      <c r="Q473" s="75" t="str">
        <f>IF(N473/I473=0,"",IF(MOD(Таблица233334[[#This Row],[Заказ (упаковок)
↓]],Таблица233334[[#This Row],[Кратность заказа, упаковок]])&gt;0,"Ошибка!",""))</f>
        <v/>
      </c>
      <c r="R473" s="40"/>
      <c r="S473" s="3"/>
      <c r="T473" s="3"/>
      <c r="U473" s="3"/>
      <c r="V473" s="3"/>
      <c r="W473" s="3"/>
      <c r="X473" s="3"/>
      <c r="Y473" s="3"/>
      <c r="Z473" s="3"/>
      <c r="AA473" s="3"/>
      <c r="AB473" s="3"/>
      <c r="AC473" s="3"/>
      <c r="AD473" s="3"/>
      <c r="AE473" s="3"/>
      <c r="AF473" s="3"/>
      <c r="AG473" s="3"/>
      <c r="AH473" s="3"/>
      <c r="AI473" s="3"/>
      <c r="AJ473" s="3"/>
    </row>
    <row r="474" spans="1:36">
      <c r="A474" s="61"/>
      <c r="B474" s="62" t="s">
        <v>498</v>
      </c>
      <c r="C474" s="63" t="s">
        <v>23</v>
      </c>
      <c r="D474" s="114" t="s">
        <v>991</v>
      </c>
      <c r="E474" s="114" t="s">
        <v>480</v>
      </c>
      <c r="F474" s="65" t="s">
        <v>499</v>
      </c>
      <c r="G474" s="66">
        <v>10</v>
      </c>
      <c r="H474" s="67" t="s">
        <v>306</v>
      </c>
      <c r="I474" s="67">
        <v>40</v>
      </c>
      <c r="J474" s="230">
        <v>10</v>
      </c>
      <c r="K474" s="69">
        <v>4.68</v>
      </c>
      <c r="L474" s="70">
        <v>80935</v>
      </c>
      <c r="M474" s="71">
        <v>8720143937040</v>
      </c>
      <c r="N474" s="240"/>
      <c r="O474" s="73">
        <f>N474*Таблица233334[[#This Row],[Цена за упаковку, €]]</f>
        <v>0</v>
      </c>
      <c r="P474" s="74" t="str">
        <f t="shared" si="6"/>
        <v>-</v>
      </c>
      <c r="Q474" s="75" t="str">
        <f>IF(N474/I474=0,"",IF(MOD(Таблица233334[[#This Row],[Заказ (упаковок)
↓]],Таблица233334[[#This Row],[Кратность заказа, упаковок]])&gt;0,"Ошибка!",""))</f>
        <v/>
      </c>
      <c r="R474" s="40"/>
      <c r="S474" s="3"/>
      <c r="T474" s="3"/>
      <c r="U474" s="3"/>
      <c r="V474" s="3"/>
      <c r="W474" s="3"/>
      <c r="X474" s="3"/>
      <c r="Y474" s="3"/>
      <c r="Z474" s="3"/>
      <c r="AA474" s="3"/>
      <c r="AB474" s="3"/>
      <c r="AC474" s="3"/>
      <c r="AD474" s="3"/>
      <c r="AE474" s="3"/>
      <c r="AF474" s="3"/>
      <c r="AG474" s="3"/>
      <c r="AH474" s="3"/>
      <c r="AI474" s="3"/>
      <c r="AJ474" s="3"/>
    </row>
    <row r="475" spans="1:36">
      <c r="A475" s="61"/>
      <c r="B475" s="62" t="s">
        <v>2834</v>
      </c>
      <c r="C475" s="63" t="s">
        <v>23</v>
      </c>
      <c r="D475" s="191" t="s">
        <v>1000</v>
      </c>
      <c r="E475" s="191" t="s">
        <v>524</v>
      </c>
      <c r="F475" s="192" t="s">
        <v>2247</v>
      </c>
      <c r="G475" s="237">
        <v>7</v>
      </c>
      <c r="H475" s="67" t="s">
        <v>313</v>
      </c>
      <c r="I475" s="67">
        <v>40</v>
      </c>
      <c r="J475" s="230">
        <v>10</v>
      </c>
      <c r="K475" s="69">
        <v>5.0299999999999994</v>
      </c>
      <c r="L475" s="70">
        <v>80497</v>
      </c>
      <c r="M475" s="71" t="s">
        <v>313</v>
      </c>
      <c r="N475" s="240"/>
      <c r="O475" s="73">
        <f>N475*Таблица233334[[#This Row],[Цена за упаковку, €]]</f>
        <v>0</v>
      </c>
      <c r="P475" s="74" t="str">
        <f t="shared" si="6"/>
        <v>-</v>
      </c>
      <c r="Q475" s="75" t="str">
        <f>IF(N475/I475=0,"",IF(MOD(Таблица233334[[#This Row],[Заказ (упаковок)
↓]],Таблица233334[[#This Row],[Кратность заказа, упаковок]])&gt;0,"Ошибка!",""))</f>
        <v/>
      </c>
      <c r="R475" s="40"/>
      <c r="S475" s="3"/>
      <c r="T475" s="3"/>
      <c r="U475" s="3"/>
      <c r="V475" s="3"/>
      <c r="W475" s="3"/>
      <c r="X475" s="3"/>
      <c r="Y475" s="3"/>
      <c r="Z475" s="3"/>
      <c r="AA475" s="3"/>
      <c r="AB475" s="3"/>
      <c r="AC475" s="3"/>
      <c r="AD475" s="3"/>
      <c r="AE475" s="3"/>
      <c r="AF475" s="3"/>
      <c r="AG475" s="3"/>
      <c r="AH475" s="3"/>
      <c r="AI475" s="3"/>
      <c r="AJ475" s="3"/>
    </row>
    <row r="476" spans="1:36">
      <c r="A476" s="61"/>
      <c r="B476" s="62" t="s">
        <v>518</v>
      </c>
      <c r="C476" s="63" t="s">
        <v>23</v>
      </c>
      <c r="D476" s="114" t="s">
        <v>994</v>
      </c>
      <c r="E476" s="114" t="s">
        <v>509</v>
      </c>
      <c r="F476" s="65" t="s">
        <v>519</v>
      </c>
      <c r="G476" s="66">
        <v>10</v>
      </c>
      <c r="H476" s="67" t="s">
        <v>313</v>
      </c>
      <c r="I476" s="67">
        <v>40</v>
      </c>
      <c r="J476" s="230">
        <v>10</v>
      </c>
      <c r="K476" s="69">
        <v>5.22</v>
      </c>
      <c r="L476" s="70">
        <v>80820</v>
      </c>
      <c r="M476" s="71">
        <v>8719274541776</v>
      </c>
      <c r="N476" s="240"/>
      <c r="O476" s="73">
        <f>N476*Таблица233334[[#This Row],[Цена за упаковку, €]]</f>
        <v>0</v>
      </c>
      <c r="P476" s="74" t="str">
        <f t="shared" si="6"/>
        <v>-</v>
      </c>
      <c r="Q476" s="75" t="str">
        <f>IF(N476/I476=0,"",IF(MOD(Таблица233334[[#This Row],[Заказ (упаковок)
↓]],Таблица233334[[#This Row],[Кратность заказа, упаковок]])&gt;0,"Ошибка!",""))</f>
        <v/>
      </c>
      <c r="R476" s="40"/>
      <c r="S476" s="3"/>
      <c r="T476" s="3"/>
      <c r="U476" s="3"/>
      <c r="V476" s="3"/>
      <c r="W476" s="3"/>
      <c r="X476" s="3"/>
      <c r="Y476" s="3"/>
      <c r="Z476" s="3"/>
      <c r="AA476" s="3"/>
      <c r="AB476" s="3"/>
      <c r="AC476" s="3"/>
      <c r="AD476" s="3"/>
      <c r="AE476" s="3"/>
      <c r="AF476" s="3"/>
      <c r="AG476" s="3"/>
      <c r="AH476" s="3"/>
      <c r="AI476" s="3"/>
      <c r="AJ476" s="3"/>
    </row>
    <row r="477" spans="1:36">
      <c r="A477" s="61"/>
      <c r="B477" s="62" t="s">
        <v>817</v>
      </c>
      <c r="C477" s="63" t="s">
        <v>23</v>
      </c>
      <c r="D477" s="114" t="s">
        <v>1030</v>
      </c>
      <c r="E477" s="114" t="s">
        <v>768</v>
      </c>
      <c r="F477" s="65" t="s">
        <v>2597</v>
      </c>
      <c r="G477" s="66">
        <v>10</v>
      </c>
      <c r="H477" s="67" t="s">
        <v>313</v>
      </c>
      <c r="I477" s="67">
        <v>40</v>
      </c>
      <c r="J477" s="230">
        <v>10</v>
      </c>
      <c r="K477" s="69">
        <v>6.16</v>
      </c>
      <c r="L477" s="70">
        <v>80232</v>
      </c>
      <c r="M477" s="71">
        <v>8718036506022</v>
      </c>
      <c r="N477" s="240"/>
      <c r="O477" s="73">
        <f>N477*Таблица233334[[#This Row],[Цена за упаковку, €]]</f>
        <v>0</v>
      </c>
      <c r="P477" s="74" t="str">
        <f t="shared" si="6"/>
        <v>-</v>
      </c>
      <c r="Q477" s="75" t="str">
        <f>IF(N477/I477=0,"",IF(MOD(Таблица233334[[#This Row],[Заказ (упаковок)
↓]],Таблица233334[[#This Row],[Кратность заказа, упаковок]])&gt;0,"Ошибка!",""))</f>
        <v/>
      </c>
      <c r="R477" s="40"/>
      <c r="S477" s="3"/>
      <c r="T477" s="3"/>
      <c r="U477" s="3"/>
      <c r="V477" s="3"/>
      <c r="W477" s="3"/>
      <c r="X477" s="3"/>
      <c r="Y477" s="3"/>
      <c r="Z477" s="3"/>
      <c r="AA477" s="3"/>
      <c r="AB477" s="3"/>
      <c r="AC477" s="3"/>
      <c r="AD477" s="3"/>
      <c r="AE477" s="3"/>
      <c r="AF477" s="3"/>
      <c r="AG477" s="3"/>
      <c r="AH477" s="3"/>
      <c r="AI477" s="3"/>
      <c r="AJ477" s="3"/>
    </row>
    <row r="478" spans="1:36">
      <c r="A478" s="61"/>
      <c r="B478" s="62" t="s">
        <v>818</v>
      </c>
      <c r="C478" s="63" t="s">
        <v>23</v>
      </c>
      <c r="D478" s="114" t="s">
        <v>1030</v>
      </c>
      <c r="E478" s="114" t="s">
        <v>768</v>
      </c>
      <c r="F478" s="65" t="s">
        <v>819</v>
      </c>
      <c r="G478" s="66">
        <v>10</v>
      </c>
      <c r="H478" s="67" t="s">
        <v>313</v>
      </c>
      <c r="I478" s="67">
        <v>40</v>
      </c>
      <c r="J478" s="230">
        <v>10</v>
      </c>
      <c r="K478" s="69">
        <v>6.16</v>
      </c>
      <c r="L478" s="70">
        <v>80235</v>
      </c>
      <c r="M478" s="71">
        <v>8719274540991</v>
      </c>
      <c r="N478" s="240"/>
      <c r="O478" s="73">
        <f>N478*Таблица233334[[#This Row],[Цена за упаковку, €]]</f>
        <v>0</v>
      </c>
      <c r="P478" s="74" t="str">
        <f t="shared" ref="P478:P541" si="7">IF(N478/I478=0,"-",N478/I478)</f>
        <v>-</v>
      </c>
      <c r="Q478" s="75" t="str">
        <f>IF(N478/I478=0,"",IF(MOD(Таблица233334[[#This Row],[Заказ (упаковок)
↓]],Таблица233334[[#This Row],[Кратность заказа, упаковок]])&gt;0,"Ошибка!",""))</f>
        <v/>
      </c>
      <c r="R478" s="40"/>
      <c r="S478" s="3"/>
      <c r="T478" s="3"/>
      <c r="U478" s="3"/>
      <c r="V478" s="3"/>
      <c r="W478" s="3"/>
      <c r="X478" s="3"/>
      <c r="Y478" s="3"/>
      <c r="Z478" s="3"/>
      <c r="AA478" s="3"/>
      <c r="AB478" s="3"/>
      <c r="AC478" s="3"/>
      <c r="AD478" s="3"/>
      <c r="AE478" s="3"/>
      <c r="AF478" s="3"/>
      <c r="AG478" s="3"/>
      <c r="AH478" s="3"/>
      <c r="AI478" s="3"/>
      <c r="AJ478" s="3"/>
    </row>
    <row r="479" spans="1:36">
      <c r="A479" s="61"/>
      <c r="B479" s="62" t="s">
        <v>820</v>
      </c>
      <c r="C479" s="63" t="s">
        <v>23</v>
      </c>
      <c r="D479" s="114" t="s">
        <v>1030</v>
      </c>
      <c r="E479" s="114" t="s">
        <v>768</v>
      </c>
      <c r="F479" s="65" t="s">
        <v>821</v>
      </c>
      <c r="G479" s="66">
        <v>7</v>
      </c>
      <c r="H479" s="67" t="s">
        <v>313</v>
      </c>
      <c r="I479" s="67">
        <v>40</v>
      </c>
      <c r="J479" s="230">
        <v>10</v>
      </c>
      <c r="K479" s="69">
        <v>5.7799999999999994</v>
      </c>
      <c r="L479" s="70">
        <v>80240</v>
      </c>
      <c r="M479" s="71">
        <v>8720143936777</v>
      </c>
      <c r="N479" s="240"/>
      <c r="O479" s="73">
        <f>N479*Таблица233334[[#This Row],[Цена за упаковку, €]]</f>
        <v>0</v>
      </c>
      <c r="P479" s="74" t="str">
        <f t="shared" si="7"/>
        <v>-</v>
      </c>
      <c r="Q479" s="75" t="str">
        <f>IF(N479/I479=0,"",IF(MOD(Таблица233334[[#This Row],[Заказ (упаковок)
↓]],Таблица233334[[#This Row],[Кратность заказа, упаковок]])&gt;0,"Ошибка!",""))</f>
        <v/>
      </c>
      <c r="R479" s="40"/>
      <c r="S479" s="3"/>
      <c r="T479" s="3"/>
      <c r="U479" s="3"/>
      <c r="V479" s="3"/>
      <c r="W479" s="3"/>
      <c r="X479" s="3"/>
      <c r="Y479" s="3"/>
      <c r="Z479" s="3"/>
      <c r="AA479" s="3"/>
      <c r="AB479" s="3"/>
      <c r="AC479" s="3"/>
      <c r="AD479" s="3"/>
      <c r="AE479" s="3"/>
      <c r="AF479" s="3"/>
      <c r="AG479" s="3"/>
      <c r="AH479" s="3"/>
      <c r="AI479" s="3"/>
      <c r="AJ479" s="3"/>
    </row>
    <row r="480" spans="1:36">
      <c r="A480" s="61"/>
      <c r="B480" s="62" t="s">
        <v>550</v>
      </c>
      <c r="C480" s="63" t="s">
        <v>23</v>
      </c>
      <c r="D480" s="114" t="s">
        <v>1000</v>
      </c>
      <c r="E480" s="114" t="s">
        <v>524</v>
      </c>
      <c r="F480" s="65" t="s">
        <v>551</v>
      </c>
      <c r="G480" s="66">
        <v>10</v>
      </c>
      <c r="H480" s="67" t="s">
        <v>313</v>
      </c>
      <c r="I480" s="67">
        <v>40</v>
      </c>
      <c r="J480" s="230">
        <v>10</v>
      </c>
      <c r="K480" s="69">
        <v>5.75</v>
      </c>
      <c r="L480" s="70">
        <v>80500</v>
      </c>
      <c r="M480" s="71">
        <v>8719274541516</v>
      </c>
      <c r="N480" s="240"/>
      <c r="O480" s="73">
        <f>N480*Таблица233334[[#This Row],[Цена за упаковку, €]]</f>
        <v>0</v>
      </c>
      <c r="P480" s="74" t="str">
        <f t="shared" si="7"/>
        <v>-</v>
      </c>
      <c r="Q480" s="75" t="str">
        <f>IF(N480/I480=0,"",IF(MOD(Таблица233334[[#This Row],[Заказ (упаковок)
↓]],Таблица233334[[#This Row],[Кратность заказа, упаковок]])&gt;0,"Ошибка!",""))</f>
        <v/>
      </c>
      <c r="R480" s="40"/>
      <c r="S480" s="3"/>
      <c r="T480" s="3"/>
      <c r="U480" s="3"/>
      <c r="V480" s="3"/>
      <c r="W480" s="3"/>
      <c r="X480" s="3"/>
      <c r="Y480" s="3"/>
      <c r="Z480" s="3"/>
      <c r="AA480" s="3"/>
      <c r="AB480" s="3"/>
      <c r="AC480" s="3"/>
      <c r="AD480" s="3"/>
      <c r="AE480" s="3"/>
      <c r="AF480" s="3"/>
      <c r="AG480" s="3"/>
      <c r="AH480" s="3"/>
      <c r="AI480" s="3"/>
      <c r="AJ480" s="3"/>
    </row>
    <row r="481" spans="1:36">
      <c r="A481" s="61"/>
      <c r="B481" s="62" t="s">
        <v>477</v>
      </c>
      <c r="C481" s="63" t="s">
        <v>23</v>
      </c>
      <c r="D481" s="114" t="s">
        <v>987</v>
      </c>
      <c r="E481" s="114" t="s">
        <v>454</v>
      </c>
      <c r="F481" s="65" t="s">
        <v>2134</v>
      </c>
      <c r="G481" s="66">
        <v>7</v>
      </c>
      <c r="H481" s="67" t="s">
        <v>313</v>
      </c>
      <c r="I481" s="67">
        <v>40</v>
      </c>
      <c r="J481" s="230">
        <v>10</v>
      </c>
      <c r="K481" s="69">
        <v>5.0299999999999994</v>
      </c>
      <c r="L481" s="70">
        <v>80622</v>
      </c>
      <c r="M481" s="71">
        <v>8718036506077</v>
      </c>
      <c r="N481" s="240"/>
      <c r="O481" s="73">
        <f>N481*Таблица233334[[#This Row],[Цена за упаковку, €]]</f>
        <v>0</v>
      </c>
      <c r="P481" s="74" t="str">
        <f t="shared" si="7"/>
        <v>-</v>
      </c>
      <c r="Q481" s="75" t="str">
        <f>IF(N481/I481=0,"",IF(MOD(Таблица233334[[#This Row],[Заказ (упаковок)
↓]],Таблица233334[[#This Row],[Кратность заказа, упаковок]])&gt;0,"Ошибка!",""))</f>
        <v/>
      </c>
      <c r="R481" s="40"/>
      <c r="S481" s="3"/>
      <c r="T481" s="3"/>
      <c r="U481" s="3"/>
      <c r="V481" s="3"/>
      <c r="W481" s="3"/>
      <c r="X481" s="3"/>
      <c r="Y481" s="3"/>
      <c r="Z481" s="3"/>
      <c r="AA481" s="3"/>
      <c r="AB481" s="3"/>
      <c r="AC481" s="3"/>
      <c r="AD481" s="3"/>
      <c r="AE481" s="3"/>
      <c r="AF481" s="3"/>
      <c r="AG481" s="3"/>
      <c r="AH481" s="3"/>
      <c r="AI481" s="3"/>
      <c r="AJ481" s="3"/>
    </row>
    <row r="482" spans="1:36">
      <c r="A482" s="61"/>
      <c r="B482" s="62" t="s">
        <v>607</v>
      </c>
      <c r="C482" s="63" t="s">
        <v>23</v>
      </c>
      <c r="D482" s="114" t="s">
        <v>1008</v>
      </c>
      <c r="E482" s="114" t="s">
        <v>588</v>
      </c>
      <c r="F482" s="65" t="s">
        <v>608</v>
      </c>
      <c r="G482" s="66">
        <v>7</v>
      </c>
      <c r="H482" s="67" t="s">
        <v>313</v>
      </c>
      <c r="I482" s="67">
        <v>40</v>
      </c>
      <c r="J482" s="230">
        <v>10</v>
      </c>
      <c r="K482" s="69">
        <v>4.84</v>
      </c>
      <c r="L482" s="70">
        <v>80887</v>
      </c>
      <c r="M482" s="71">
        <v>8720604873122</v>
      </c>
      <c r="N482" s="240"/>
      <c r="O482" s="73">
        <f>N482*Таблица233334[[#This Row],[Цена за упаковку, €]]</f>
        <v>0</v>
      </c>
      <c r="P482" s="74" t="str">
        <f t="shared" si="7"/>
        <v>-</v>
      </c>
      <c r="Q482" s="75" t="str">
        <f>IF(N482/I482=0,"",IF(MOD(Таблица233334[[#This Row],[Заказ (упаковок)
↓]],Таблица233334[[#This Row],[Кратность заказа, упаковок]])&gt;0,"Ошибка!",""))</f>
        <v/>
      </c>
      <c r="R482" s="40"/>
      <c r="S482" s="3"/>
      <c r="T482" s="3"/>
      <c r="U482" s="3"/>
      <c r="V482" s="3"/>
      <c r="W482" s="3"/>
      <c r="X482" s="3"/>
      <c r="Y482" s="3"/>
      <c r="Z482" s="3"/>
      <c r="AA482" s="3"/>
      <c r="AB482" s="3"/>
      <c r="AC482" s="3"/>
      <c r="AD482" s="3"/>
      <c r="AE482" s="3"/>
      <c r="AF482" s="3"/>
      <c r="AG482" s="3"/>
      <c r="AH482" s="3"/>
      <c r="AI482" s="3"/>
      <c r="AJ482" s="3"/>
    </row>
    <row r="483" spans="1:36">
      <c r="A483" s="61"/>
      <c r="B483" s="62" t="s">
        <v>609</v>
      </c>
      <c r="C483" s="63" t="s">
        <v>23</v>
      </c>
      <c r="D483" s="114" t="s">
        <v>1008</v>
      </c>
      <c r="E483" s="114" t="s">
        <v>588</v>
      </c>
      <c r="F483" s="65" t="s">
        <v>610</v>
      </c>
      <c r="G483" s="66">
        <v>7</v>
      </c>
      <c r="H483" s="67" t="s">
        <v>313</v>
      </c>
      <c r="I483" s="67">
        <v>40</v>
      </c>
      <c r="J483" s="230">
        <v>10</v>
      </c>
      <c r="K483" s="69">
        <v>5.59</v>
      </c>
      <c r="L483" s="70">
        <v>80892</v>
      </c>
      <c r="M483" s="71">
        <v>8720604873023</v>
      </c>
      <c r="N483" s="240"/>
      <c r="O483" s="73">
        <f>N483*Таблица233334[[#This Row],[Цена за упаковку, €]]</f>
        <v>0</v>
      </c>
      <c r="P483" s="74" t="str">
        <f t="shared" si="7"/>
        <v>-</v>
      </c>
      <c r="Q483" s="75" t="str">
        <f>IF(N483/I483=0,"",IF(MOD(Таблица233334[[#This Row],[Заказ (упаковок)
↓]],Таблица233334[[#This Row],[Кратность заказа, упаковок]])&gt;0,"Ошибка!",""))</f>
        <v/>
      </c>
      <c r="R483" s="40"/>
      <c r="S483" s="3"/>
      <c r="T483" s="3"/>
      <c r="U483" s="3"/>
      <c r="V483" s="3"/>
      <c r="W483" s="3"/>
      <c r="X483" s="3"/>
      <c r="Y483" s="3"/>
      <c r="Z483" s="3"/>
      <c r="AA483" s="3"/>
      <c r="AB483" s="3"/>
      <c r="AC483" s="3"/>
      <c r="AD483" s="3"/>
      <c r="AE483" s="3"/>
      <c r="AF483" s="3"/>
      <c r="AG483" s="3"/>
      <c r="AH483" s="3"/>
      <c r="AI483" s="3"/>
      <c r="AJ483" s="3"/>
    </row>
    <row r="484" spans="1:36">
      <c r="A484" s="61"/>
      <c r="B484" s="62" t="s">
        <v>578</v>
      </c>
      <c r="C484" s="63" t="s">
        <v>23</v>
      </c>
      <c r="D484" s="114" t="s">
        <v>1005</v>
      </c>
      <c r="E484" s="114" t="s">
        <v>569</v>
      </c>
      <c r="F484" s="65" t="s">
        <v>579</v>
      </c>
      <c r="G484" s="66">
        <v>10</v>
      </c>
      <c r="H484" s="67" t="s">
        <v>313</v>
      </c>
      <c r="I484" s="67">
        <v>40</v>
      </c>
      <c r="J484" s="230">
        <v>10</v>
      </c>
      <c r="K484" s="69">
        <v>5.22</v>
      </c>
      <c r="L484" s="70">
        <v>80065</v>
      </c>
      <c r="M484" s="71">
        <v>8719274540786</v>
      </c>
      <c r="N484" s="240"/>
      <c r="O484" s="73">
        <f>N484*Таблица233334[[#This Row],[Цена за упаковку, €]]</f>
        <v>0</v>
      </c>
      <c r="P484" s="74" t="str">
        <f t="shared" si="7"/>
        <v>-</v>
      </c>
      <c r="Q484" s="75" t="str">
        <f>IF(N484/I484=0,"",IF(MOD(Таблица233334[[#This Row],[Заказ (упаковок)
↓]],Таблица233334[[#This Row],[Кратность заказа, упаковок]])&gt;0,"Ошибка!",""))</f>
        <v/>
      </c>
      <c r="R484" s="40"/>
      <c r="S484" s="3"/>
      <c r="T484" s="3"/>
      <c r="U484" s="3"/>
      <c r="V484" s="3"/>
      <c r="W484" s="3"/>
      <c r="X484" s="3"/>
      <c r="Y484" s="3"/>
      <c r="Z484" s="3"/>
      <c r="AA484" s="3"/>
      <c r="AB484" s="3"/>
      <c r="AC484" s="3"/>
      <c r="AD484" s="3"/>
      <c r="AE484" s="3"/>
      <c r="AF484" s="3"/>
      <c r="AG484" s="3"/>
      <c r="AH484" s="3"/>
      <c r="AI484" s="3"/>
      <c r="AJ484" s="3"/>
    </row>
    <row r="485" spans="1:36">
      <c r="A485" s="61"/>
      <c r="B485" s="62" t="s">
        <v>611</v>
      </c>
      <c r="C485" s="63" t="s">
        <v>23</v>
      </c>
      <c r="D485" s="114" t="s">
        <v>1008</v>
      </c>
      <c r="E485" s="114" t="s">
        <v>588</v>
      </c>
      <c r="F485" s="65" t="s">
        <v>612</v>
      </c>
      <c r="G485" s="66">
        <v>7</v>
      </c>
      <c r="H485" s="67" t="s">
        <v>313</v>
      </c>
      <c r="I485" s="67">
        <v>40</v>
      </c>
      <c r="J485" s="230">
        <v>10</v>
      </c>
      <c r="K485" s="69">
        <v>5.22</v>
      </c>
      <c r="L485" s="70">
        <v>80895</v>
      </c>
      <c r="M485" s="71">
        <v>8719274542001</v>
      </c>
      <c r="N485" s="240"/>
      <c r="O485" s="73">
        <f>N485*Таблица233334[[#This Row],[Цена за упаковку, €]]</f>
        <v>0</v>
      </c>
      <c r="P485" s="74" t="str">
        <f t="shared" si="7"/>
        <v>-</v>
      </c>
      <c r="Q485" s="75" t="str">
        <f>IF(N485/I485=0,"",IF(MOD(Таблица233334[[#This Row],[Заказ (упаковок)
↓]],Таблица233334[[#This Row],[Кратность заказа, упаковок]])&gt;0,"Ошибка!",""))</f>
        <v/>
      </c>
      <c r="R485" s="40"/>
      <c r="S485" s="3"/>
      <c r="T485" s="3"/>
      <c r="U485" s="3"/>
      <c r="V485" s="3"/>
      <c r="W485" s="3"/>
      <c r="X485" s="3"/>
      <c r="Y485" s="3"/>
      <c r="Z485" s="3"/>
      <c r="AA485" s="3"/>
      <c r="AB485" s="3"/>
      <c r="AC485" s="3"/>
      <c r="AD485" s="3"/>
      <c r="AE485" s="3"/>
      <c r="AF485" s="3"/>
      <c r="AG485" s="3"/>
      <c r="AH485" s="3"/>
      <c r="AI485" s="3"/>
      <c r="AJ485" s="3"/>
    </row>
    <row r="486" spans="1:36">
      <c r="A486" s="61"/>
      <c r="B486" s="62" t="s">
        <v>822</v>
      </c>
      <c r="C486" s="63" t="s">
        <v>23</v>
      </c>
      <c r="D486" s="114" t="s">
        <v>1030</v>
      </c>
      <c r="E486" s="114" t="s">
        <v>768</v>
      </c>
      <c r="F486" s="65" t="s">
        <v>823</v>
      </c>
      <c r="G486" s="66">
        <v>10</v>
      </c>
      <c r="H486" s="67" t="s">
        <v>313</v>
      </c>
      <c r="I486" s="67">
        <v>40</v>
      </c>
      <c r="J486" s="230">
        <v>10</v>
      </c>
      <c r="K486" s="69">
        <v>4.68</v>
      </c>
      <c r="L486" s="70">
        <v>80245</v>
      </c>
      <c r="M486" s="71">
        <v>8720143936784</v>
      </c>
      <c r="N486" s="240"/>
      <c r="O486" s="73">
        <f>N486*Таблица233334[[#This Row],[Цена за упаковку, €]]</f>
        <v>0</v>
      </c>
      <c r="P486" s="74" t="str">
        <f t="shared" si="7"/>
        <v>-</v>
      </c>
      <c r="Q486" s="75" t="str">
        <f>IF(N486/I486=0,"",IF(MOD(Таблица233334[[#This Row],[Заказ (упаковок)
↓]],Таблица233334[[#This Row],[Кратность заказа, упаковок]])&gt;0,"Ошибка!",""))</f>
        <v/>
      </c>
      <c r="R486" s="40"/>
      <c r="S486" s="3"/>
      <c r="T486" s="3"/>
      <c r="U486" s="3"/>
      <c r="V486" s="3"/>
      <c r="W486" s="3"/>
      <c r="X486" s="3"/>
      <c r="Y486" s="3"/>
      <c r="Z486" s="3"/>
      <c r="AA486" s="3"/>
      <c r="AB486" s="3"/>
      <c r="AC486" s="3"/>
      <c r="AD486" s="3"/>
      <c r="AE486" s="3"/>
      <c r="AF486" s="3"/>
      <c r="AG486" s="3"/>
      <c r="AH486" s="3"/>
      <c r="AI486" s="3"/>
      <c r="AJ486" s="3"/>
    </row>
    <row r="487" spans="1:36">
      <c r="A487" s="61"/>
      <c r="B487" s="62" t="s">
        <v>478</v>
      </c>
      <c r="C487" s="63" t="s">
        <v>23</v>
      </c>
      <c r="D487" s="114" t="s">
        <v>987</v>
      </c>
      <c r="E487" s="114" t="s">
        <v>454</v>
      </c>
      <c r="F487" s="65" t="s">
        <v>3037</v>
      </c>
      <c r="G487" s="66">
        <v>7</v>
      </c>
      <c r="H487" s="67" t="s">
        <v>313</v>
      </c>
      <c r="I487" s="67">
        <v>40</v>
      </c>
      <c r="J487" s="230">
        <v>10</v>
      </c>
      <c r="K487" s="69">
        <v>5.0299999999999994</v>
      </c>
      <c r="L487" s="70">
        <v>80615</v>
      </c>
      <c r="M487" s="71">
        <v>8719474812317</v>
      </c>
      <c r="N487" s="240"/>
      <c r="O487" s="73">
        <f>N487*Таблица233334[[#This Row],[Цена за упаковку, €]]</f>
        <v>0</v>
      </c>
      <c r="P487" s="74" t="str">
        <f t="shared" si="7"/>
        <v>-</v>
      </c>
      <c r="Q487" s="75" t="str">
        <f>IF(N487/I487=0,"",IF(MOD(Таблица233334[[#This Row],[Заказ (упаковок)
↓]],Таблица233334[[#This Row],[Кратность заказа, упаковок]])&gt;0,"Ошибка!",""))</f>
        <v/>
      </c>
      <c r="R487" s="40"/>
      <c r="S487" s="3"/>
      <c r="T487" s="3"/>
      <c r="U487" s="3"/>
      <c r="V487" s="3"/>
      <c r="W487" s="3"/>
      <c r="X487" s="3"/>
      <c r="Y487" s="3"/>
      <c r="Z487" s="3"/>
      <c r="AA487" s="3"/>
      <c r="AB487" s="3"/>
      <c r="AC487" s="3"/>
      <c r="AD487" s="3"/>
      <c r="AE487" s="3"/>
      <c r="AF487" s="3"/>
      <c r="AG487" s="3"/>
      <c r="AH487" s="3"/>
      <c r="AI487" s="3"/>
      <c r="AJ487" s="3"/>
    </row>
    <row r="488" spans="1:36">
      <c r="A488" s="61"/>
      <c r="B488" s="62" t="s">
        <v>686</v>
      </c>
      <c r="C488" s="63" t="s">
        <v>23</v>
      </c>
      <c r="D488" s="114" t="s">
        <v>668</v>
      </c>
      <c r="E488" s="114" t="s">
        <v>669</v>
      </c>
      <c r="F488" s="65" t="s">
        <v>687</v>
      </c>
      <c r="G488" s="66">
        <v>7</v>
      </c>
      <c r="H488" s="67" t="s">
        <v>313</v>
      </c>
      <c r="I488" s="67">
        <v>40</v>
      </c>
      <c r="J488" s="230">
        <v>10</v>
      </c>
      <c r="K488" s="69">
        <v>5.3999999999999995</v>
      </c>
      <c r="L488" s="70">
        <v>80037</v>
      </c>
      <c r="M488" s="71">
        <v>8720604873139</v>
      </c>
      <c r="N488" s="240"/>
      <c r="O488" s="73">
        <f>N488*Таблица233334[[#This Row],[Цена за упаковку, €]]</f>
        <v>0</v>
      </c>
      <c r="P488" s="74" t="str">
        <f t="shared" si="7"/>
        <v>-</v>
      </c>
      <c r="Q488" s="75" t="str">
        <f>IF(N488/I488=0,"",IF(MOD(Таблица233334[[#This Row],[Заказ (упаковок)
↓]],Таблица233334[[#This Row],[Кратность заказа, упаковок]])&gt;0,"Ошибка!",""))</f>
        <v/>
      </c>
      <c r="R488" s="40"/>
      <c r="S488" s="3"/>
      <c r="T488" s="3"/>
      <c r="U488" s="3"/>
      <c r="V488" s="3"/>
      <c r="W488" s="3"/>
      <c r="X488" s="3"/>
      <c r="Y488" s="3"/>
      <c r="Z488" s="3"/>
      <c r="AA488" s="3"/>
      <c r="AB488" s="3"/>
      <c r="AC488" s="3"/>
      <c r="AD488" s="3"/>
      <c r="AE488" s="3"/>
      <c r="AF488" s="3"/>
      <c r="AG488" s="3"/>
      <c r="AH488" s="3"/>
      <c r="AI488" s="3"/>
      <c r="AJ488" s="3"/>
    </row>
    <row r="489" spans="1:36">
      <c r="A489" s="61"/>
      <c r="B489" s="62" t="s">
        <v>824</v>
      </c>
      <c r="C489" s="63" t="s">
        <v>23</v>
      </c>
      <c r="D489" s="114" t="s">
        <v>1030</v>
      </c>
      <c r="E489" s="114" t="s">
        <v>768</v>
      </c>
      <c r="F489" s="65" t="s">
        <v>825</v>
      </c>
      <c r="G489" s="66">
        <v>5</v>
      </c>
      <c r="H489" s="67" t="s">
        <v>313</v>
      </c>
      <c r="I489" s="67">
        <v>40</v>
      </c>
      <c r="J489" s="230">
        <v>10</v>
      </c>
      <c r="K489" s="69">
        <v>4.95</v>
      </c>
      <c r="L489" s="70">
        <v>80247</v>
      </c>
      <c r="M489" s="71">
        <v>8720604873047</v>
      </c>
      <c r="N489" s="240"/>
      <c r="O489" s="73">
        <f>N489*Таблица233334[[#This Row],[Цена за упаковку, €]]</f>
        <v>0</v>
      </c>
      <c r="P489" s="74" t="str">
        <f t="shared" si="7"/>
        <v>-</v>
      </c>
      <c r="Q489" s="75" t="str">
        <f>IF(N489/I489=0,"",IF(MOD(Таблица233334[[#This Row],[Заказ (упаковок)
↓]],Таблица233334[[#This Row],[Кратность заказа, упаковок]])&gt;0,"Ошибка!",""))</f>
        <v/>
      </c>
      <c r="R489" s="40"/>
      <c r="S489" s="3"/>
      <c r="T489" s="3"/>
      <c r="U489" s="3"/>
      <c r="V489" s="3"/>
      <c r="W489" s="3"/>
      <c r="X489" s="3"/>
      <c r="Y489" s="3"/>
      <c r="Z489" s="3"/>
      <c r="AA489" s="3"/>
      <c r="AB489" s="3"/>
      <c r="AC489" s="3"/>
      <c r="AD489" s="3"/>
      <c r="AE489" s="3"/>
      <c r="AF489" s="3"/>
      <c r="AG489" s="3"/>
      <c r="AH489" s="3"/>
      <c r="AI489" s="3"/>
      <c r="AJ489" s="3"/>
    </row>
    <row r="490" spans="1:36">
      <c r="A490" s="61"/>
      <c r="B490" s="62" t="s">
        <v>722</v>
      </c>
      <c r="C490" s="63" t="s">
        <v>23</v>
      </c>
      <c r="D490" s="114" t="s">
        <v>1024</v>
      </c>
      <c r="E490" s="114" t="s">
        <v>705</v>
      </c>
      <c r="F490" s="65" t="s">
        <v>723</v>
      </c>
      <c r="G490" s="66">
        <v>7</v>
      </c>
      <c r="H490" s="67" t="s">
        <v>313</v>
      </c>
      <c r="I490" s="67">
        <v>40</v>
      </c>
      <c r="J490" s="230">
        <v>10</v>
      </c>
      <c r="K490" s="69">
        <v>5.6899999999999995</v>
      </c>
      <c r="L490" s="70">
        <v>80430</v>
      </c>
      <c r="M490" s="71">
        <v>8720143936906</v>
      </c>
      <c r="N490" s="240"/>
      <c r="O490" s="73">
        <f>N490*Таблица233334[[#This Row],[Цена за упаковку, €]]</f>
        <v>0</v>
      </c>
      <c r="P490" s="74" t="str">
        <f t="shared" si="7"/>
        <v>-</v>
      </c>
      <c r="Q490" s="75" t="str">
        <f>IF(N490/I490=0,"",IF(MOD(Таблица233334[[#This Row],[Заказ (упаковок)
↓]],Таблица233334[[#This Row],[Кратность заказа, упаковок]])&gt;0,"Ошибка!",""))</f>
        <v/>
      </c>
      <c r="R490" s="40"/>
      <c r="S490" s="3"/>
      <c r="T490" s="3"/>
      <c r="U490" s="3"/>
      <c r="V490" s="3"/>
      <c r="W490" s="3"/>
      <c r="X490" s="3"/>
      <c r="Y490" s="3"/>
      <c r="Z490" s="3"/>
      <c r="AA490" s="3"/>
      <c r="AB490" s="3"/>
      <c r="AC490" s="3"/>
      <c r="AD490" s="3"/>
      <c r="AE490" s="3"/>
      <c r="AF490" s="3"/>
      <c r="AG490" s="3"/>
      <c r="AH490" s="3"/>
      <c r="AI490" s="3"/>
      <c r="AJ490" s="3"/>
    </row>
    <row r="491" spans="1:36">
      <c r="A491" s="61"/>
      <c r="B491" s="62" t="s">
        <v>623</v>
      </c>
      <c r="C491" s="63" t="s">
        <v>23</v>
      </c>
      <c r="D491" s="114" t="s">
        <v>2991</v>
      </c>
      <c r="E491" s="114" t="s">
        <v>614</v>
      </c>
      <c r="F491" s="65" t="s">
        <v>2139</v>
      </c>
      <c r="G491" s="66">
        <v>7</v>
      </c>
      <c r="H491" s="67" t="s">
        <v>313</v>
      </c>
      <c r="I491" s="67">
        <v>40</v>
      </c>
      <c r="J491" s="230">
        <v>10</v>
      </c>
      <c r="K491" s="69">
        <v>5.3999999999999995</v>
      </c>
      <c r="L491" s="70">
        <v>80660</v>
      </c>
      <c r="M491" s="71">
        <v>8719075299869</v>
      </c>
      <c r="N491" s="240"/>
      <c r="O491" s="73">
        <f>N491*Таблица233334[[#This Row],[Цена за упаковку, €]]</f>
        <v>0</v>
      </c>
      <c r="P491" s="74" t="str">
        <f t="shared" si="7"/>
        <v>-</v>
      </c>
      <c r="Q491" s="75" t="str">
        <f>IF(N491/I491=0,"",IF(MOD(Таблица233334[[#This Row],[Заказ (упаковок)
↓]],Таблица233334[[#This Row],[Кратность заказа, упаковок]])&gt;0,"Ошибка!",""))</f>
        <v/>
      </c>
      <c r="R491" s="40"/>
      <c r="S491" s="3"/>
      <c r="T491" s="3"/>
      <c r="U491" s="3"/>
      <c r="V491" s="3"/>
      <c r="W491" s="3"/>
      <c r="X491" s="3"/>
      <c r="Y491" s="3"/>
      <c r="Z491" s="3"/>
      <c r="AA491" s="3"/>
      <c r="AB491" s="3"/>
      <c r="AC491" s="3"/>
      <c r="AD491" s="3"/>
      <c r="AE491" s="3"/>
      <c r="AF491" s="3"/>
      <c r="AG491" s="3"/>
      <c r="AH491" s="3"/>
      <c r="AI491" s="3"/>
      <c r="AJ491" s="3"/>
    </row>
    <row r="492" spans="1:36">
      <c r="A492" s="61"/>
      <c r="B492" s="62" t="s">
        <v>826</v>
      </c>
      <c r="C492" s="63" t="s">
        <v>23</v>
      </c>
      <c r="D492" s="114" t="s">
        <v>1030</v>
      </c>
      <c r="E492" s="114" t="s">
        <v>768</v>
      </c>
      <c r="F492" s="65" t="s">
        <v>827</v>
      </c>
      <c r="G492" s="66">
        <v>7</v>
      </c>
      <c r="H492" s="67" t="s">
        <v>313</v>
      </c>
      <c r="I492" s="67">
        <v>40</v>
      </c>
      <c r="J492" s="230">
        <v>10</v>
      </c>
      <c r="K492" s="69">
        <v>5.0299999999999994</v>
      </c>
      <c r="L492" s="70">
        <v>80250</v>
      </c>
      <c r="M492" s="71">
        <v>8720143936791</v>
      </c>
      <c r="N492" s="240"/>
      <c r="O492" s="73">
        <f>N492*Таблица233334[[#This Row],[Цена за упаковку, €]]</f>
        <v>0</v>
      </c>
      <c r="P492" s="74" t="str">
        <f t="shared" si="7"/>
        <v>-</v>
      </c>
      <c r="Q492" s="75" t="str">
        <f>IF(N492/I492=0,"",IF(MOD(Таблица233334[[#This Row],[Заказ (упаковок)
↓]],Таблица233334[[#This Row],[Кратность заказа, упаковок]])&gt;0,"Ошибка!",""))</f>
        <v/>
      </c>
      <c r="R492" s="40"/>
      <c r="S492" s="3"/>
      <c r="T492" s="3"/>
      <c r="U492" s="3"/>
      <c r="V492" s="3"/>
      <c r="W492" s="3"/>
      <c r="X492" s="3"/>
      <c r="Y492" s="3"/>
      <c r="Z492" s="3"/>
      <c r="AA492" s="3"/>
      <c r="AB492" s="3"/>
      <c r="AC492" s="3"/>
      <c r="AD492" s="3"/>
      <c r="AE492" s="3"/>
      <c r="AF492" s="3"/>
      <c r="AG492" s="3"/>
      <c r="AH492" s="3"/>
      <c r="AI492" s="3"/>
      <c r="AJ492" s="3"/>
    </row>
    <row r="493" spans="1:36">
      <c r="A493" s="61"/>
      <c r="B493" s="62" t="s">
        <v>2835</v>
      </c>
      <c r="C493" s="63" t="s">
        <v>23</v>
      </c>
      <c r="D493" s="191" t="s">
        <v>1030</v>
      </c>
      <c r="E493" s="191" t="s">
        <v>768</v>
      </c>
      <c r="F493" s="192" t="s">
        <v>3038</v>
      </c>
      <c r="G493" s="237">
        <v>7</v>
      </c>
      <c r="H493" s="67" t="s">
        <v>313</v>
      </c>
      <c r="I493" s="67">
        <v>40</v>
      </c>
      <c r="J493" s="230">
        <v>10</v>
      </c>
      <c r="K493" s="69">
        <v>5.0299999999999994</v>
      </c>
      <c r="L493" s="70">
        <v>80246</v>
      </c>
      <c r="M493" s="71" t="s">
        <v>313</v>
      </c>
      <c r="N493" s="240"/>
      <c r="O493" s="73">
        <f>N493*Таблица233334[[#This Row],[Цена за упаковку, €]]</f>
        <v>0</v>
      </c>
      <c r="P493" s="74" t="str">
        <f t="shared" si="7"/>
        <v>-</v>
      </c>
      <c r="Q493" s="75" t="str">
        <f>IF(N493/I493=0,"",IF(MOD(Таблица233334[[#This Row],[Заказ (упаковок)
↓]],Таблица233334[[#This Row],[Кратность заказа, упаковок]])&gt;0,"Ошибка!",""))</f>
        <v/>
      </c>
      <c r="R493" s="40"/>
      <c r="S493" s="3"/>
      <c r="T493" s="3"/>
      <c r="U493" s="3"/>
      <c r="V493" s="3"/>
      <c r="W493" s="3"/>
      <c r="X493" s="3"/>
      <c r="Y493" s="3"/>
      <c r="Z493" s="3"/>
      <c r="AA493" s="3"/>
      <c r="AB493" s="3"/>
      <c r="AC493" s="3"/>
      <c r="AD493" s="3"/>
      <c r="AE493" s="3"/>
      <c r="AF493" s="3"/>
      <c r="AG493" s="3"/>
      <c r="AH493" s="3"/>
      <c r="AI493" s="3"/>
      <c r="AJ493" s="3"/>
    </row>
    <row r="494" spans="1:36">
      <c r="A494" s="61"/>
      <c r="B494" s="62" t="s">
        <v>565</v>
      </c>
      <c r="C494" s="63" t="s">
        <v>23</v>
      </c>
      <c r="D494" s="114" t="s">
        <v>2990</v>
      </c>
      <c r="E494" s="114" t="s">
        <v>555</v>
      </c>
      <c r="F494" s="65" t="s">
        <v>566</v>
      </c>
      <c r="G494" s="66">
        <v>7</v>
      </c>
      <c r="H494" s="67" t="s">
        <v>313</v>
      </c>
      <c r="I494" s="67">
        <v>40</v>
      </c>
      <c r="J494" s="230">
        <v>10</v>
      </c>
      <c r="K494" s="69">
        <v>5.59</v>
      </c>
      <c r="L494" s="70">
        <v>80370</v>
      </c>
      <c r="M494" s="71">
        <v>8719274541271</v>
      </c>
      <c r="N494" s="240"/>
      <c r="O494" s="73">
        <f>N494*Таблица233334[[#This Row],[Цена за упаковку, €]]</f>
        <v>0</v>
      </c>
      <c r="P494" s="74" t="str">
        <f t="shared" si="7"/>
        <v>-</v>
      </c>
      <c r="Q494" s="75" t="str">
        <f>IF(N494/I494=0,"",IF(MOD(Таблица233334[[#This Row],[Заказ (упаковок)
↓]],Таблица233334[[#This Row],[Кратность заказа, упаковок]])&gt;0,"Ошибка!",""))</f>
        <v/>
      </c>
      <c r="R494" s="40"/>
      <c r="S494" s="3"/>
      <c r="T494" s="3"/>
      <c r="U494" s="3"/>
      <c r="V494" s="3"/>
      <c r="W494" s="3"/>
      <c r="X494" s="3"/>
      <c r="Y494" s="3"/>
      <c r="Z494" s="3"/>
      <c r="AA494" s="3"/>
      <c r="AB494" s="3"/>
      <c r="AC494" s="3"/>
      <c r="AD494" s="3"/>
      <c r="AE494" s="3"/>
      <c r="AF494" s="3"/>
      <c r="AG494" s="3"/>
      <c r="AH494" s="3"/>
      <c r="AI494" s="3"/>
      <c r="AJ494" s="3"/>
    </row>
    <row r="495" spans="1:36">
      <c r="A495" s="61"/>
      <c r="B495" s="62" t="s">
        <v>580</v>
      </c>
      <c r="C495" s="63" t="s">
        <v>23</v>
      </c>
      <c r="D495" s="114" t="s">
        <v>1005</v>
      </c>
      <c r="E495" s="114" t="s">
        <v>569</v>
      </c>
      <c r="F495" s="65" t="s">
        <v>581</v>
      </c>
      <c r="G495" s="66">
        <v>7</v>
      </c>
      <c r="H495" s="67" t="s">
        <v>313</v>
      </c>
      <c r="I495" s="67">
        <v>40</v>
      </c>
      <c r="J495" s="230">
        <v>10</v>
      </c>
      <c r="K495" s="69">
        <v>4.5599999999999996</v>
      </c>
      <c r="L495" s="70">
        <v>80070</v>
      </c>
      <c r="M495" s="71">
        <v>8719274540793</v>
      </c>
      <c r="N495" s="240"/>
      <c r="O495" s="73">
        <f>N495*Таблица233334[[#This Row],[Цена за упаковку, €]]</f>
        <v>0</v>
      </c>
      <c r="P495" s="74" t="str">
        <f t="shared" si="7"/>
        <v>-</v>
      </c>
      <c r="Q495" s="75" t="str">
        <f>IF(N495/I495=0,"",IF(MOD(Таблица233334[[#This Row],[Заказ (упаковок)
↓]],Таблица233334[[#This Row],[Кратность заказа, упаковок]])&gt;0,"Ошибка!",""))</f>
        <v/>
      </c>
      <c r="R495" s="40"/>
      <c r="S495" s="3"/>
      <c r="T495" s="3"/>
      <c r="U495" s="3"/>
      <c r="V495" s="3"/>
      <c r="W495" s="3"/>
      <c r="X495" s="3"/>
      <c r="Y495" s="3"/>
      <c r="Z495" s="3"/>
      <c r="AA495" s="3"/>
      <c r="AB495" s="3"/>
      <c r="AC495" s="3"/>
      <c r="AD495" s="3"/>
      <c r="AE495" s="3"/>
      <c r="AF495" s="3"/>
      <c r="AG495" s="3"/>
      <c r="AH495" s="3"/>
      <c r="AI495" s="3"/>
      <c r="AJ495" s="3"/>
    </row>
    <row r="496" spans="1:36">
      <c r="A496" s="61"/>
      <c r="B496" s="62" t="s">
        <v>828</v>
      </c>
      <c r="C496" s="63" t="s">
        <v>23</v>
      </c>
      <c r="D496" s="114" t="s">
        <v>1030</v>
      </c>
      <c r="E496" s="114" t="s">
        <v>768</v>
      </c>
      <c r="F496" s="65" t="s">
        <v>829</v>
      </c>
      <c r="G496" s="66">
        <v>10</v>
      </c>
      <c r="H496" s="67" t="s">
        <v>313</v>
      </c>
      <c r="I496" s="67">
        <v>40</v>
      </c>
      <c r="J496" s="230">
        <v>10</v>
      </c>
      <c r="K496" s="69">
        <v>5.89</v>
      </c>
      <c r="L496" s="70">
        <v>80255</v>
      </c>
      <c r="M496" s="71">
        <v>8719274541134</v>
      </c>
      <c r="N496" s="240"/>
      <c r="O496" s="73">
        <f>N496*Таблица233334[[#This Row],[Цена за упаковку, €]]</f>
        <v>0</v>
      </c>
      <c r="P496" s="74" t="str">
        <f t="shared" si="7"/>
        <v>-</v>
      </c>
      <c r="Q496" s="75" t="str">
        <f>IF(N496/I496=0,"",IF(MOD(Таблица233334[[#This Row],[Заказ (упаковок)
↓]],Таблица233334[[#This Row],[Кратность заказа, упаковок]])&gt;0,"Ошибка!",""))</f>
        <v/>
      </c>
      <c r="R496" s="40"/>
      <c r="S496" s="3"/>
      <c r="T496" s="3"/>
      <c r="U496" s="3"/>
      <c r="V496" s="3"/>
      <c r="W496" s="3"/>
      <c r="X496" s="3"/>
      <c r="Y496" s="3"/>
      <c r="Z496" s="3"/>
      <c r="AA496" s="3"/>
      <c r="AB496" s="3"/>
      <c r="AC496" s="3"/>
      <c r="AD496" s="3"/>
      <c r="AE496" s="3"/>
      <c r="AF496" s="3"/>
      <c r="AG496" s="3"/>
      <c r="AH496" s="3"/>
      <c r="AI496" s="3"/>
      <c r="AJ496" s="3"/>
    </row>
    <row r="497" spans="1:36">
      <c r="A497" s="61"/>
      <c r="B497" s="62" t="s">
        <v>656</v>
      </c>
      <c r="C497" s="63" t="s">
        <v>23</v>
      </c>
      <c r="D497" s="114" t="s">
        <v>1012</v>
      </c>
      <c r="E497" s="114" t="s">
        <v>626</v>
      </c>
      <c r="F497" s="65" t="s">
        <v>2384</v>
      </c>
      <c r="G497" s="66">
        <v>7</v>
      </c>
      <c r="H497" s="67" t="s">
        <v>313</v>
      </c>
      <c r="I497" s="67">
        <v>40</v>
      </c>
      <c r="J497" s="230">
        <v>10</v>
      </c>
      <c r="K497" s="69">
        <v>5.5</v>
      </c>
      <c r="L497" s="70">
        <v>80775</v>
      </c>
      <c r="M497" s="71">
        <v>8719075299913</v>
      </c>
      <c r="N497" s="240"/>
      <c r="O497" s="73">
        <f>N497*Таблица233334[[#This Row],[Цена за упаковку, €]]</f>
        <v>0</v>
      </c>
      <c r="P497" s="74" t="str">
        <f t="shared" si="7"/>
        <v>-</v>
      </c>
      <c r="Q497" s="75" t="str">
        <f>IF(N497/I497=0,"",IF(MOD(Таблица233334[[#This Row],[Заказ (упаковок)
↓]],Таблица233334[[#This Row],[Кратность заказа, упаковок]])&gt;0,"Ошибка!",""))</f>
        <v/>
      </c>
      <c r="R497" s="40"/>
      <c r="S497" s="3"/>
      <c r="T497" s="3"/>
      <c r="U497" s="3"/>
      <c r="V497" s="3"/>
      <c r="W497" s="3"/>
      <c r="X497" s="3"/>
      <c r="Y497" s="3"/>
      <c r="Z497" s="3"/>
      <c r="AA497" s="3"/>
      <c r="AB497" s="3"/>
      <c r="AC497" s="3"/>
      <c r="AD497" s="3"/>
      <c r="AE497" s="3"/>
      <c r="AF497" s="3"/>
      <c r="AG497" s="3"/>
      <c r="AH497" s="3"/>
      <c r="AI497" s="3"/>
      <c r="AJ497" s="3"/>
    </row>
    <row r="498" spans="1:36">
      <c r="A498" s="61"/>
      <c r="B498" s="62" t="s">
        <v>657</v>
      </c>
      <c r="C498" s="63" t="s">
        <v>23</v>
      </c>
      <c r="D498" s="114" t="s">
        <v>1012</v>
      </c>
      <c r="E498" s="114" t="s">
        <v>626</v>
      </c>
      <c r="F498" s="65" t="s">
        <v>1017</v>
      </c>
      <c r="G498" s="66">
        <v>7</v>
      </c>
      <c r="H498" s="67" t="s">
        <v>313</v>
      </c>
      <c r="I498" s="67">
        <v>40</v>
      </c>
      <c r="J498" s="230">
        <v>10</v>
      </c>
      <c r="K498" s="69">
        <v>4.6499999999999995</v>
      </c>
      <c r="L498" s="70">
        <v>80780</v>
      </c>
      <c r="M498" s="71">
        <v>8719497266524</v>
      </c>
      <c r="N498" s="240"/>
      <c r="O498" s="73">
        <f>N498*Таблица233334[[#This Row],[Цена за упаковку, €]]</f>
        <v>0</v>
      </c>
      <c r="P498" s="74" t="str">
        <f t="shared" si="7"/>
        <v>-</v>
      </c>
      <c r="Q498" s="75" t="str">
        <f>IF(N498/I498=0,"",IF(MOD(Таблица233334[[#This Row],[Заказ (упаковок)
↓]],Таблица233334[[#This Row],[Кратность заказа, упаковок]])&gt;0,"Ошибка!",""))</f>
        <v/>
      </c>
      <c r="R498" s="40"/>
      <c r="S498" s="3"/>
      <c r="T498" s="3"/>
      <c r="U498" s="3"/>
      <c r="V498" s="3"/>
      <c r="W498" s="3"/>
      <c r="X498" s="3"/>
      <c r="Y498" s="3"/>
      <c r="Z498" s="3"/>
      <c r="AA498" s="3"/>
      <c r="AB498" s="3"/>
      <c r="AC498" s="3"/>
      <c r="AD498" s="3"/>
      <c r="AE498" s="3"/>
      <c r="AF498" s="3"/>
      <c r="AG498" s="3"/>
      <c r="AH498" s="3"/>
      <c r="AI498" s="3"/>
      <c r="AJ498" s="3"/>
    </row>
    <row r="499" spans="1:36">
      <c r="A499" s="61"/>
      <c r="B499" s="62" t="s">
        <v>724</v>
      </c>
      <c r="C499" s="63" t="s">
        <v>23</v>
      </c>
      <c r="D499" s="114" t="s">
        <v>1024</v>
      </c>
      <c r="E499" s="114" t="s">
        <v>705</v>
      </c>
      <c r="F499" s="65" t="s">
        <v>2464</v>
      </c>
      <c r="G499" s="66">
        <v>7</v>
      </c>
      <c r="H499" s="67" t="s">
        <v>313</v>
      </c>
      <c r="I499" s="67">
        <v>40</v>
      </c>
      <c r="J499" s="230">
        <v>10</v>
      </c>
      <c r="K499" s="69">
        <v>6.16</v>
      </c>
      <c r="L499" s="70">
        <v>80432</v>
      </c>
      <c r="M499" s="71">
        <v>8718036506039</v>
      </c>
      <c r="N499" s="240"/>
      <c r="O499" s="73">
        <f>N499*Таблица233334[[#This Row],[Цена за упаковку, €]]</f>
        <v>0</v>
      </c>
      <c r="P499" s="74" t="str">
        <f t="shared" si="7"/>
        <v>-</v>
      </c>
      <c r="Q499" s="75" t="str">
        <f>IF(N499/I499=0,"",IF(MOD(Таблица233334[[#This Row],[Заказ (упаковок)
↓]],Таблица233334[[#This Row],[Кратность заказа, упаковок]])&gt;0,"Ошибка!",""))</f>
        <v/>
      </c>
      <c r="R499" s="40"/>
      <c r="S499" s="3"/>
      <c r="T499" s="3"/>
      <c r="U499" s="3"/>
      <c r="V499" s="3"/>
      <c r="W499" s="3"/>
      <c r="X499" s="3"/>
      <c r="Y499" s="3"/>
      <c r="Z499" s="3"/>
      <c r="AA499" s="3"/>
      <c r="AB499" s="3"/>
      <c r="AC499" s="3"/>
      <c r="AD499" s="3"/>
      <c r="AE499" s="3"/>
      <c r="AF499" s="3"/>
      <c r="AG499" s="3"/>
      <c r="AH499" s="3"/>
      <c r="AI499" s="3"/>
      <c r="AJ499" s="3"/>
    </row>
    <row r="500" spans="1:36">
      <c r="A500" s="61"/>
      <c r="B500" s="62" t="s">
        <v>520</v>
      </c>
      <c r="C500" s="63" t="s">
        <v>23</v>
      </c>
      <c r="D500" s="114" t="s">
        <v>994</v>
      </c>
      <c r="E500" s="114" t="s">
        <v>509</v>
      </c>
      <c r="F500" s="65" t="s">
        <v>521</v>
      </c>
      <c r="G500" s="66">
        <v>7</v>
      </c>
      <c r="H500" s="67" t="s">
        <v>313</v>
      </c>
      <c r="I500" s="67">
        <v>40</v>
      </c>
      <c r="J500" s="230">
        <v>10</v>
      </c>
      <c r="K500" s="69">
        <v>4.5599999999999996</v>
      </c>
      <c r="L500" s="70">
        <v>80825</v>
      </c>
      <c r="M500" s="71">
        <v>8719274541783</v>
      </c>
      <c r="N500" s="240"/>
      <c r="O500" s="73">
        <f>N500*Таблица233334[[#This Row],[Цена за упаковку, €]]</f>
        <v>0</v>
      </c>
      <c r="P500" s="74" t="str">
        <f t="shared" si="7"/>
        <v>-</v>
      </c>
      <c r="Q500" s="75" t="str">
        <f>IF(N500/I500=0,"",IF(MOD(Таблица233334[[#This Row],[Заказ (упаковок)
↓]],Таблица233334[[#This Row],[Кратность заказа, упаковок]])&gt;0,"Ошибка!",""))</f>
        <v/>
      </c>
      <c r="R500" s="40"/>
      <c r="S500" s="3"/>
      <c r="T500" s="3"/>
      <c r="U500" s="3"/>
      <c r="V500" s="3"/>
      <c r="W500" s="3"/>
      <c r="X500" s="3"/>
      <c r="Y500" s="3"/>
      <c r="Z500" s="3"/>
      <c r="AA500" s="3"/>
      <c r="AB500" s="3"/>
      <c r="AC500" s="3"/>
      <c r="AD500" s="3"/>
      <c r="AE500" s="3"/>
      <c r="AF500" s="3"/>
      <c r="AG500" s="3"/>
      <c r="AH500" s="3"/>
      <c r="AI500" s="3"/>
      <c r="AJ500" s="3"/>
    </row>
    <row r="501" spans="1:36">
      <c r="A501" s="61"/>
      <c r="B501" s="62" t="s">
        <v>853</v>
      </c>
      <c r="C501" s="63" t="s">
        <v>23</v>
      </c>
      <c r="D501" s="114" t="s">
        <v>2631</v>
      </c>
      <c r="E501" s="114" t="s">
        <v>2986</v>
      </c>
      <c r="F501" s="65" t="s">
        <v>854</v>
      </c>
      <c r="G501" s="66">
        <v>7</v>
      </c>
      <c r="H501" s="67" t="s">
        <v>313</v>
      </c>
      <c r="I501" s="67">
        <v>40</v>
      </c>
      <c r="J501" s="230">
        <v>10</v>
      </c>
      <c r="K501" s="69">
        <v>4.37</v>
      </c>
      <c r="L501" s="70">
        <v>80330</v>
      </c>
      <c r="M501" s="71">
        <v>8719274541226</v>
      </c>
      <c r="N501" s="240"/>
      <c r="O501" s="73">
        <f>N501*Таблица233334[[#This Row],[Цена за упаковку, €]]</f>
        <v>0</v>
      </c>
      <c r="P501" s="74" t="str">
        <f t="shared" si="7"/>
        <v>-</v>
      </c>
      <c r="Q501" s="75" t="str">
        <f>IF(N501/I501=0,"",IF(MOD(Таблица233334[[#This Row],[Заказ (упаковок)
↓]],Таблица233334[[#This Row],[Кратность заказа, упаковок]])&gt;0,"Ошибка!",""))</f>
        <v/>
      </c>
      <c r="R501" s="40"/>
      <c r="S501" s="3"/>
      <c r="T501" s="3"/>
      <c r="U501" s="3"/>
      <c r="V501" s="3"/>
      <c r="W501" s="3"/>
      <c r="X501" s="3"/>
      <c r="Y501" s="3"/>
      <c r="Z501" s="3"/>
      <c r="AA501" s="3"/>
      <c r="AB501" s="3"/>
      <c r="AC501" s="3"/>
      <c r="AD501" s="3"/>
      <c r="AE501" s="3"/>
      <c r="AF501" s="3"/>
      <c r="AG501" s="3"/>
      <c r="AH501" s="3"/>
      <c r="AI501" s="3"/>
      <c r="AJ501" s="3"/>
    </row>
    <row r="502" spans="1:36">
      <c r="A502" s="61"/>
      <c r="B502" s="62" t="s">
        <v>831</v>
      </c>
      <c r="C502" s="63" t="s">
        <v>23</v>
      </c>
      <c r="D502" s="114" t="s">
        <v>1030</v>
      </c>
      <c r="E502" s="114" t="s">
        <v>768</v>
      </c>
      <c r="F502" s="65" t="s">
        <v>832</v>
      </c>
      <c r="G502" s="66">
        <v>7</v>
      </c>
      <c r="H502" s="67" t="s">
        <v>313</v>
      </c>
      <c r="I502" s="67">
        <v>40</v>
      </c>
      <c r="J502" s="230">
        <v>10</v>
      </c>
      <c r="K502" s="69">
        <v>5.22</v>
      </c>
      <c r="L502" s="70">
        <v>80270</v>
      </c>
      <c r="M502" s="71">
        <v>8720143936814</v>
      </c>
      <c r="N502" s="240"/>
      <c r="O502" s="73">
        <f>N502*Таблица233334[[#This Row],[Цена за упаковку, €]]</f>
        <v>0</v>
      </c>
      <c r="P502" s="74" t="str">
        <f t="shared" si="7"/>
        <v>-</v>
      </c>
      <c r="Q502" s="75" t="str">
        <f>IF(N502/I502=0,"",IF(MOD(Таблица233334[[#This Row],[Заказ (упаковок)
↓]],Таблица233334[[#This Row],[Кратность заказа, упаковок]])&gt;0,"Ошибка!",""))</f>
        <v/>
      </c>
      <c r="R502" s="40"/>
      <c r="S502" s="3"/>
      <c r="T502" s="3"/>
      <c r="U502" s="3"/>
      <c r="V502" s="3"/>
      <c r="W502" s="3"/>
      <c r="X502" s="3"/>
      <c r="Y502" s="3"/>
      <c r="Z502" s="3"/>
      <c r="AA502" s="3"/>
      <c r="AB502" s="3"/>
      <c r="AC502" s="3"/>
      <c r="AD502" s="3"/>
      <c r="AE502" s="3"/>
      <c r="AF502" s="3"/>
      <c r="AG502" s="3"/>
      <c r="AH502" s="3"/>
      <c r="AI502" s="3"/>
      <c r="AJ502" s="3"/>
    </row>
    <row r="503" spans="1:36">
      <c r="A503" s="61"/>
      <c r="B503" s="62" t="s">
        <v>830</v>
      </c>
      <c r="C503" s="63" t="s">
        <v>23</v>
      </c>
      <c r="D503" s="114" t="s">
        <v>1030</v>
      </c>
      <c r="E503" s="114" t="s">
        <v>768</v>
      </c>
      <c r="F503" s="65" t="s">
        <v>1096</v>
      </c>
      <c r="G503" s="66">
        <v>10</v>
      </c>
      <c r="H503" s="67" t="s">
        <v>313</v>
      </c>
      <c r="I503" s="67">
        <v>40</v>
      </c>
      <c r="J503" s="230">
        <v>10</v>
      </c>
      <c r="K503" s="69">
        <v>5.35</v>
      </c>
      <c r="L503" s="70">
        <v>80265</v>
      </c>
      <c r="M503" s="71">
        <v>8720143936807</v>
      </c>
      <c r="N503" s="240"/>
      <c r="O503" s="73">
        <f>N503*Таблица233334[[#This Row],[Цена за упаковку, €]]</f>
        <v>0</v>
      </c>
      <c r="P503" s="74" t="str">
        <f t="shared" si="7"/>
        <v>-</v>
      </c>
      <c r="Q503" s="75" t="str">
        <f>IF(N503/I503=0,"",IF(MOD(Таблица233334[[#This Row],[Заказ (упаковок)
↓]],Таблица233334[[#This Row],[Кратность заказа, упаковок]])&gt;0,"Ошибка!",""))</f>
        <v/>
      </c>
      <c r="R503" s="40"/>
      <c r="S503" s="3"/>
      <c r="T503" s="3"/>
      <c r="U503" s="3"/>
      <c r="V503" s="3"/>
      <c r="W503" s="3"/>
      <c r="X503" s="3"/>
      <c r="Y503" s="3"/>
      <c r="Z503" s="3"/>
      <c r="AA503" s="3"/>
      <c r="AB503" s="3"/>
      <c r="AC503" s="3"/>
      <c r="AD503" s="3"/>
      <c r="AE503" s="3"/>
      <c r="AF503" s="3"/>
      <c r="AG503" s="3"/>
      <c r="AH503" s="3"/>
      <c r="AI503" s="3"/>
      <c r="AJ503" s="3"/>
    </row>
    <row r="504" spans="1:36">
      <c r="A504" s="61"/>
      <c r="B504" s="62" t="s">
        <v>658</v>
      </c>
      <c r="C504" s="63" t="s">
        <v>23</v>
      </c>
      <c r="D504" s="114" t="s">
        <v>1012</v>
      </c>
      <c r="E504" s="114" t="s">
        <v>626</v>
      </c>
      <c r="F504" s="65" t="s">
        <v>3039</v>
      </c>
      <c r="G504" s="66">
        <v>7</v>
      </c>
      <c r="H504" s="67" t="s">
        <v>313</v>
      </c>
      <c r="I504" s="67">
        <v>40</v>
      </c>
      <c r="J504" s="230">
        <v>10</v>
      </c>
      <c r="K504" s="69">
        <v>5.12</v>
      </c>
      <c r="L504" s="70">
        <v>80781</v>
      </c>
      <c r="M504" s="71">
        <v>8720604873054</v>
      </c>
      <c r="N504" s="240"/>
      <c r="O504" s="73">
        <f>N504*Таблица233334[[#This Row],[Цена за упаковку, €]]</f>
        <v>0</v>
      </c>
      <c r="P504" s="74" t="str">
        <f t="shared" si="7"/>
        <v>-</v>
      </c>
      <c r="Q504" s="75" t="str">
        <f>IF(N504/I504=0,"",IF(MOD(Таблица233334[[#This Row],[Заказ (упаковок)
↓]],Таблица233334[[#This Row],[Кратность заказа, упаковок]])&gt;0,"Ошибка!",""))</f>
        <v/>
      </c>
      <c r="R504" s="40"/>
      <c r="S504" s="3"/>
      <c r="T504" s="3"/>
      <c r="U504" s="3"/>
      <c r="V504" s="3"/>
      <c r="W504" s="3"/>
      <c r="X504" s="3"/>
      <c r="Y504" s="3"/>
      <c r="Z504" s="3"/>
      <c r="AA504" s="3"/>
      <c r="AB504" s="3"/>
      <c r="AC504" s="3"/>
      <c r="AD504" s="3"/>
      <c r="AE504" s="3"/>
      <c r="AF504" s="3"/>
      <c r="AG504" s="3"/>
      <c r="AH504" s="3"/>
      <c r="AI504" s="3"/>
      <c r="AJ504" s="3"/>
    </row>
    <row r="505" spans="1:36">
      <c r="A505" s="61"/>
      <c r="B505" s="62" t="s">
        <v>502</v>
      </c>
      <c r="C505" s="63" t="s">
        <v>23</v>
      </c>
      <c r="D505" s="114" t="s">
        <v>991</v>
      </c>
      <c r="E505" s="114" t="s">
        <v>480</v>
      </c>
      <c r="F505" s="65" t="s">
        <v>503</v>
      </c>
      <c r="G505" s="66">
        <v>10</v>
      </c>
      <c r="H505" s="67" t="s">
        <v>504</v>
      </c>
      <c r="I505" s="67">
        <v>40</v>
      </c>
      <c r="J505" s="230">
        <v>10</v>
      </c>
      <c r="K505" s="69">
        <v>3.8699999999999997</v>
      </c>
      <c r="L505" s="70">
        <v>80965</v>
      </c>
      <c r="M505" s="71">
        <v>8719274542087</v>
      </c>
      <c r="N505" s="240"/>
      <c r="O505" s="73">
        <f>N505*Таблица233334[[#This Row],[Цена за упаковку, €]]</f>
        <v>0</v>
      </c>
      <c r="P505" s="74" t="str">
        <f t="shared" si="7"/>
        <v>-</v>
      </c>
      <c r="Q505" s="75" t="str">
        <f>IF(N505/I505=0,"",IF(MOD(Таблица233334[[#This Row],[Заказ (упаковок)
↓]],Таблица233334[[#This Row],[Кратность заказа, упаковок]])&gt;0,"Ошибка!",""))</f>
        <v/>
      </c>
      <c r="R505" s="40"/>
      <c r="S505" s="3"/>
      <c r="T505" s="3"/>
      <c r="U505" s="3"/>
      <c r="V505" s="3"/>
      <c r="W505" s="3"/>
      <c r="X505" s="3"/>
      <c r="Y505" s="3"/>
      <c r="Z505" s="3"/>
      <c r="AA505" s="3"/>
      <c r="AB505" s="3"/>
      <c r="AC505" s="3"/>
      <c r="AD505" s="3"/>
      <c r="AE505" s="3"/>
      <c r="AF505" s="3"/>
      <c r="AG505" s="3"/>
      <c r="AH505" s="3"/>
      <c r="AI505" s="3"/>
      <c r="AJ505" s="3"/>
    </row>
    <row r="506" spans="1:36">
      <c r="A506" s="61"/>
      <c r="B506" s="62" t="s">
        <v>725</v>
      </c>
      <c r="C506" s="63" t="s">
        <v>23</v>
      </c>
      <c r="D506" s="114" t="s">
        <v>1024</v>
      </c>
      <c r="E506" s="114" t="s">
        <v>705</v>
      </c>
      <c r="F506" s="65" t="s">
        <v>726</v>
      </c>
      <c r="G506" s="66">
        <v>7</v>
      </c>
      <c r="H506" s="67" t="s">
        <v>313</v>
      </c>
      <c r="I506" s="67">
        <v>40</v>
      </c>
      <c r="J506" s="230">
        <v>10</v>
      </c>
      <c r="K506" s="69">
        <v>5.3999999999999995</v>
      </c>
      <c r="L506" s="70">
        <v>80435</v>
      </c>
      <c r="M506" s="71">
        <v>8719274541394</v>
      </c>
      <c r="N506" s="240"/>
      <c r="O506" s="73">
        <f>N506*Таблица233334[[#This Row],[Цена за упаковку, €]]</f>
        <v>0</v>
      </c>
      <c r="P506" s="74" t="str">
        <f t="shared" si="7"/>
        <v>-</v>
      </c>
      <c r="Q506" s="75" t="str">
        <f>IF(N506/I506=0,"",IF(MOD(Таблица233334[[#This Row],[Заказ (упаковок)
↓]],Таблица233334[[#This Row],[Кратность заказа, упаковок]])&gt;0,"Ошибка!",""))</f>
        <v/>
      </c>
      <c r="R506" s="40"/>
      <c r="S506" s="3"/>
      <c r="T506" s="3"/>
      <c r="U506" s="3"/>
      <c r="V506" s="3"/>
      <c r="W506" s="3"/>
      <c r="X506" s="3"/>
      <c r="Y506" s="3"/>
      <c r="Z506" s="3"/>
      <c r="AA506" s="3"/>
      <c r="AB506" s="3"/>
      <c r="AC506" s="3"/>
      <c r="AD506" s="3"/>
      <c r="AE506" s="3"/>
      <c r="AF506" s="3"/>
      <c r="AG506" s="3"/>
      <c r="AH506" s="3"/>
      <c r="AI506" s="3"/>
      <c r="AJ506" s="3"/>
    </row>
    <row r="507" spans="1:36">
      <c r="A507" s="61"/>
      <c r="B507" s="62" t="s">
        <v>582</v>
      </c>
      <c r="C507" s="63" t="s">
        <v>23</v>
      </c>
      <c r="D507" s="114" t="s">
        <v>1005</v>
      </c>
      <c r="E507" s="114" t="s">
        <v>569</v>
      </c>
      <c r="F507" s="65" t="s">
        <v>583</v>
      </c>
      <c r="G507" s="66">
        <v>7</v>
      </c>
      <c r="H507" s="67" t="s">
        <v>313</v>
      </c>
      <c r="I507" s="67">
        <v>40</v>
      </c>
      <c r="J507" s="230">
        <v>10</v>
      </c>
      <c r="K507" s="69">
        <v>4.5599999999999996</v>
      </c>
      <c r="L507" s="70">
        <v>80075</v>
      </c>
      <c r="M507" s="71">
        <v>8719274540779</v>
      </c>
      <c r="N507" s="240"/>
      <c r="O507" s="73">
        <f>N507*Таблица233334[[#This Row],[Цена за упаковку, €]]</f>
        <v>0</v>
      </c>
      <c r="P507" s="74" t="str">
        <f t="shared" si="7"/>
        <v>-</v>
      </c>
      <c r="Q507" s="75" t="str">
        <f>IF(N507/I507=0,"",IF(MOD(Таблица233334[[#This Row],[Заказ (упаковок)
↓]],Таблица233334[[#This Row],[Кратность заказа, упаковок]])&gt;0,"Ошибка!",""))</f>
        <v/>
      </c>
      <c r="R507" s="40"/>
      <c r="S507" s="3"/>
      <c r="T507" s="3"/>
      <c r="U507" s="3"/>
      <c r="V507" s="3"/>
      <c r="W507" s="3"/>
      <c r="X507" s="3"/>
      <c r="Y507" s="3"/>
      <c r="Z507" s="3"/>
      <c r="AA507" s="3"/>
      <c r="AB507" s="3"/>
      <c r="AC507" s="3"/>
      <c r="AD507" s="3"/>
      <c r="AE507" s="3"/>
      <c r="AF507" s="3"/>
      <c r="AG507" s="3"/>
      <c r="AH507" s="3"/>
      <c r="AI507" s="3"/>
      <c r="AJ507" s="3"/>
    </row>
    <row r="508" spans="1:36">
      <c r="A508" s="61"/>
      <c r="B508" s="62" t="s">
        <v>833</v>
      </c>
      <c r="C508" s="63" t="s">
        <v>23</v>
      </c>
      <c r="D508" s="114" t="s">
        <v>1030</v>
      </c>
      <c r="E508" s="114" t="s">
        <v>768</v>
      </c>
      <c r="F508" s="65" t="s">
        <v>834</v>
      </c>
      <c r="G508" s="66">
        <v>7</v>
      </c>
      <c r="H508" s="67" t="s">
        <v>313</v>
      </c>
      <c r="I508" s="67">
        <v>40</v>
      </c>
      <c r="J508" s="230">
        <v>10</v>
      </c>
      <c r="K508" s="69">
        <v>5.22</v>
      </c>
      <c r="L508" s="70">
        <v>80280</v>
      </c>
      <c r="M508" s="71">
        <v>8720143936821</v>
      </c>
      <c r="N508" s="240"/>
      <c r="O508" s="73">
        <f>N508*Таблица233334[[#This Row],[Цена за упаковку, €]]</f>
        <v>0</v>
      </c>
      <c r="P508" s="74" t="str">
        <f t="shared" si="7"/>
        <v>-</v>
      </c>
      <c r="Q508" s="75" t="str">
        <f>IF(N508/I508=0,"",IF(MOD(Таблица233334[[#This Row],[Заказ (упаковок)
↓]],Таблица233334[[#This Row],[Кратность заказа, упаковок]])&gt;0,"Ошибка!",""))</f>
        <v/>
      </c>
      <c r="R508" s="40"/>
      <c r="S508" s="3"/>
      <c r="T508" s="3"/>
      <c r="U508" s="3"/>
      <c r="V508" s="3"/>
      <c r="W508" s="3"/>
      <c r="X508" s="3"/>
      <c r="Y508" s="3"/>
      <c r="Z508" s="3"/>
      <c r="AA508" s="3"/>
      <c r="AB508" s="3"/>
      <c r="AC508" s="3"/>
      <c r="AD508" s="3"/>
      <c r="AE508" s="3"/>
      <c r="AF508" s="3"/>
      <c r="AG508" s="3"/>
      <c r="AH508" s="3"/>
      <c r="AI508" s="3"/>
      <c r="AJ508" s="3"/>
    </row>
    <row r="509" spans="1:36">
      <c r="A509" s="61"/>
      <c r="B509" s="62" t="s">
        <v>835</v>
      </c>
      <c r="C509" s="63" t="s">
        <v>23</v>
      </c>
      <c r="D509" s="114" t="s">
        <v>1030</v>
      </c>
      <c r="E509" s="114" t="s">
        <v>768</v>
      </c>
      <c r="F509" s="65" t="s">
        <v>836</v>
      </c>
      <c r="G509" s="66">
        <v>7</v>
      </c>
      <c r="H509" s="67" t="s">
        <v>313</v>
      </c>
      <c r="I509" s="67">
        <v>40</v>
      </c>
      <c r="J509" s="230">
        <v>10</v>
      </c>
      <c r="K509" s="69">
        <v>4.93</v>
      </c>
      <c r="L509" s="70">
        <v>80275</v>
      </c>
      <c r="M509" s="71">
        <v>8719274540830</v>
      </c>
      <c r="N509" s="240"/>
      <c r="O509" s="73">
        <f>N509*Таблица233334[[#This Row],[Цена за упаковку, €]]</f>
        <v>0</v>
      </c>
      <c r="P509" s="74" t="str">
        <f t="shared" si="7"/>
        <v>-</v>
      </c>
      <c r="Q509" s="75" t="str">
        <f>IF(N509/I509=0,"",IF(MOD(Таблица233334[[#This Row],[Заказ (упаковок)
↓]],Таблица233334[[#This Row],[Кратность заказа, упаковок]])&gt;0,"Ошибка!",""))</f>
        <v/>
      </c>
      <c r="R509" s="40"/>
      <c r="S509" s="3"/>
      <c r="T509" s="3"/>
      <c r="U509" s="3"/>
      <c r="V509" s="3"/>
      <c r="W509" s="3"/>
      <c r="X509" s="3"/>
      <c r="Y509" s="3"/>
      <c r="Z509" s="3"/>
      <c r="AA509" s="3"/>
      <c r="AB509" s="3"/>
      <c r="AC509" s="3"/>
      <c r="AD509" s="3"/>
      <c r="AE509" s="3"/>
      <c r="AF509" s="3"/>
      <c r="AG509" s="3"/>
      <c r="AH509" s="3"/>
      <c r="AI509" s="3"/>
      <c r="AJ509" s="3"/>
    </row>
    <row r="510" spans="1:36">
      <c r="A510" s="61"/>
      <c r="B510" s="62" t="s">
        <v>522</v>
      </c>
      <c r="C510" s="63" t="s">
        <v>23</v>
      </c>
      <c r="D510" s="114" t="s">
        <v>994</v>
      </c>
      <c r="E510" s="114" t="s">
        <v>509</v>
      </c>
      <c r="F510" s="65" t="s">
        <v>998</v>
      </c>
      <c r="G510" s="66">
        <v>10</v>
      </c>
      <c r="H510" s="67" t="s">
        <v>313</v>
      </c>
      <c r="I510" s="67">
        <v>40</v>
      </c>
      <c r="J510" s="230">
        <v>10</v>
      </c>
      <c r="K510" s="69">
        <v>4.8099999999999996</v>
      </c>
      <c r="L510" s="70">
        <v>80830</v>
      </c>
      <c r="M510" s="71">
        <v>8719274541790</v>
      </c>
      <c r="N510" s="240"/>
      <c r="O510" s="73">
        <f>N510*Таблица233334[[#This Row],[Цена за упаковку, €]]</f>
        <v>0</v>
      </c>
      <c r="P510" s="74" t="str">
        <f t="shared" si="7"/>
        <v>-</v>
      </c>
      <c r="Q510" s="75" t="str">
        <f>IF(N510/I510=0,"",IF(MOD(Таблица233334[[#This Row],[Заказ (упаковок)
↓]],Таблица233334[[#This Row],[Кратность заказа, упаковок]])&gt;0,"Ошибка!",""))</f>
        <v/>
      </c>
      <c r="R510" s="40"/>
      <c r="S510" s="3"/>
      <c r="T510" s="3"/>
      <c r="U510" s="3"/>
      <c r="V510" s="3"/>
      <c r="W510" s="3"/>
      <c r="X510" s="3"/>
      <c r="Y510" s="3"/>
      <c r="Z510" s="3"/>
      <c r="AA510" s="3"/>
      <c r="AB510" s="3"/>
      <c r="AC510" s="3"/>
      <c r="AD510" s="3"/>
      <c r="AE510" s="3"/>
      <c r="AF510" s="3"/>
      <c r="AG510" s="3"/>
      <c r="AH510" s="3"/>
      <c r="AI510" s="3"/>
      <c r="AJ510" s="3"/>
    </row>
    <row r="511" spans="1:36">
      <c r="A511" s="61"/>
      <c r="B511" s="62" t="s">
        <v>505</v>
      </c>
      <c r="C511" s="63" t="s">
        <v>23</v>
      </c>
      <c r="D511" s="114" t="s">
        <v>991</v>
      </c>
      <c r="E511" s="114" t="s">
        <v>480</v>
      </c>
      <c r="F511" s="65" t="s">
        <v>3040</v>
      </c>
      <c r="G511" s="66">
        <v>10</v>
      </c>
      <c r="H511" s="67" t="s">
        <v>316</v>
      </c>
      <c r="I511" s="67">
        <v>40</v>
      </c>
      <c r="J511" s="230">
        <v>10</v>
      </c>
      <c r="K511" s="69">
        <v>3.25</v>
      </c>
      <c r="L511" s="70">
        <v>80975</v>
      </c>
      <c r="M511" s="71">
        <v>8720143937071</v>
      </c>
      <c r="N511" s="240"/>
      <c r="O511" s="73">
        <f>N511*Таблица233334[[#This Row],[Цена за упаковку, €]]</f>
        <v>0</v>
      </c>
      <c r="P511" s="74" t="str">
        <f t="shared" si="7"/>
        <v>-</v>
      </c>
      <c r="Q511" s="75" t="str">
        <f>IF(N511/I511=0,"",IF(MOD(Таблица233334[[#This Row],[Заказ (упаковок)
↓]],Таблица233334[[#This Row],[Кратность заказа, упаковок]])&gt;0,"Ошибка!",""))</f>
        <v/>
      </c>
      <c r="R511" s="40"/>
      <c r="S511" s="3"/>
      <c r="T511" s="3"/>
      <c r="U511" s="3"/>
      <c r="V511" s="3"/>
      <c r="W511" s="3"/>
      <c r="X511" s="3"/>
      <c r="Y511" s="3"/>
      <c r="Z511" s="3"/>
      <c r="AA511" s="3"/>
      <c r="AB511" s="3"/>
      <c r="AC511" s="3"/>
      <c r="AD511" s="3"/>
      <c r="AE511" s="3"/>
      <c r="AF511" s="3"/>
      <c r="AG511" s="3"/>
      <c r="AH511" s="3"/>
      <c r="AI511" s="3"/>
      <c r="AJ511" s="3"/>
    </row>
    <row r="512" spans="1:36">
      <c r="A512" s="61"/>
      <c r="B512" s="62" t="s">
        <v>506</v>
      </c>
      <c r="C512" s="63" t="s">
        <v>23</v>
      </c>
      <c r="D512" s="114" t="s">
        <v>991</v>
      </c>
      <c r="E512" s="114" t="s">
        <v>480</v>
      </c>
      <c r="F512" s="65" t="s">
        <v>507</v>
      </c>
      <c r="G512" s="66">
        <v>10</v>
      </c>
      <c r="H512" s="67" t="s">
        <v>59</v>
      </c>
      <c r="I512" s="67">
        <v>40</v>
      </c>
      <c r="J512" s="230">
        <v>10</v>
      </c>
      <c r="K512" s="69">
        <v>3.7399999999999998</v>
      </c>
      <c r="L512" s="70">
        <v>80970</v>
      </c>
      <c r="M512" s="71">
        <v>8719274542131</v>
      </c>
      <c r="N512" s="240"/>
      <c r="O512" s="73">
        <f>N512*Таблица233334[[#This Row],[Цена за упаковку, €]]</f>
        <v>0</v>
      </c>
      <c r="P512" s="74" t="str">
        <f t="shared" si="7"/>
        <v>-</v>
      </c>
      <c r="Q512" s="75" t="str">
        <f>IF(N512/I512=0,"",IF(MOD(Таблица233334[[#This Row],[Заказ (упаковок)
↓]],Таблица233334[[#This Row],[Кратность заказа, упаковок]])&gt;0,"Ошибка!",""))</f>
        <v/>
      </c>
      <c r="R512" s="40"/>
      <c r="S512" s="3"/>
      <c r="T512" s="3"/>
      <c r="U512" s="3"/>
      <c r="V512" s="3"/>
      <c r="W512" s="3"/>
      <c r="X512" s="3"/>
      <c r="Y512" s="3"/>
      <c r="Z512" s="3"/>
      <c r="AA512" s="3"/>
      <c r="AB512" s="3"/>
      <c r="AC512" s="3"/>
      <c r="AD512" s="3"/>
      <c r="AE512" s="3"/>
      <c r="AF512" s="3"/>
      <c r="AG512" s="3"/>
      <c r="AH512" s="3"/>
      <c r="AI512" s="3"/>
      <c r="AJ512" s="3"/>
    </row>
    <row r="513" spans="1:36">
      <c r="A513" s="61"/>
      <c r="B513" s="62" t="s">
        <v>659</v>
      </c>
      <c r="C513" s="63" t="s">
        <v>23</v>
      </c>
      <c r="D513" s="114" t="s">
        <v>1012</v>
      </c>
      <c r="E513" s="114" t="s">
        <v>626</v>
      </c>
      <c r="F513" s="65" t="s">
        <v>2391</v>
      </c>
      <c r="G513" s="66">
        <v>7</v>
      </c>
      <c r="H513" s="67" t="s">
        <v>313</v>
      </c>
      <c r="I513" s="67">
        <v>40</v>
      </c>
      <c r="J513" s="230">
        <v>10</v>
      </c>
      <c r="K513" s="69">
        <v>5.3999999999999995</v>
      </c>
      <c r="L513" s="70">
        <v>80783</v>
      </c>
      <c r="M513" s="71">
        <v>8720604878417</v>
      </c>
      <c r="N513" s="240"/>
      <c r="O513" s="73">
        <f>N513*Таблица233334[[#This Row],[Цена за упаковку, €]]</f>
        <v>0</v>
      </c>
      <c r="P513" s="74" t="str">
        <f t="shared" si="7"/>
        <v>-</v>
      </c>
      <c r="Q513" s="75" t="str">
        <f>IF(N513/I513=0,"",IF(MOD(Таблица233334[[#This Row],[Заказ (упаковок)
↓]],Таблица233334[[#This Row],[Кратность заказа, упаковок]])&gt;0,"Ошибка!",""))</f>
        <v/>
      </c>
      <c r="R513" s="40"/>
      <c r="S513" s="3"/>
      <c r="T513" s="3"/>
      <c r="U513" s="3"/>
      <c r="V513" s="3"/>
      <c r="W513" s="3"/>
      <c r="X513" s="3"/>
      <c r="Y513" s="3"/>
      <c r="Z513" s="3"/>
      <c r="AA513" s="3"/>
      <c r="AB513" s="3"/>
      <c r="AC513" s="3"/>
      <c r="AD513" s="3"/>
      <c r="AE513" s="3"/>
      <c r="AF513" s="3"/>
      <c r="AG513" s="3"/>
      <c r="AH513" s="3"/>
      <c r="AI513" s="3"/>
      <c r="AJ513" s="3"/>
    </row>
    <row r="514" spans="1:36">
      <c r="A514" s="61"/>
      <c r="B514" s="62" t="s">
        <v>624</v>
      </c>
      <c r="C514" s="63" t="s">
        <v>23</v>
      </c>
      <c r="D514" s="114" t="s">
        <v>2991</v>
      </c>
      <c r="E514" s="114" t="s">
        <v>614</v>
      </c>
      <c r="F514" s="65" t="s">
        <v>3041</v>
      </c>
      <c r="G514" s="66">
        <v>5</v>
      </c>
      <c r="H514" s="67" t="s">
        <v>313</v>
      </c>
      <c r="I514" s="67">
        <v>40</v>
      </c>
      <c r="J514" s="230">
        <v>10</v>
      </c>
      <c r="K514" s="69">
        <v>6.43</v>
      </c>
      <c r="L514" s="70">
        <v>80665</v>
      </c>
      <c r="M514" s="71">
        <v>8719075299876</v>
      </c>
      <c r="N514" s="240"/>
      <c r="O514" s="73">
        <f>N514*Таблица233334[[#This Row],[Цена за упаковку, €]]</f>
        <v>0</v>
      </c>
      <c r="P514" s="74" t="str">
        <f t="shared" si="7"/>
        <v>-</v>
      </c>
      <c r="Q514" s="75" t="str">
        <f>IF(N514/I514=0,"",IF(MOD(Таблица233334[[#This Row],[Заказ (упаковок)
↓]],Таблица233334[[#This Row],[Кратность заказа, упаковок]])&gt;0,"Ошибка!",""))</f>
        <v/>
      </c>
      <c r="R514" s="40"/>
      <c r="S514" s="3"/>
      <c r="T514" s="3"/>
      <c r="U514" s="3"/>
      <c r="V514" s="3"/>
      <c r="W514" s="3"/>
      <c r="X514" s="3"/>
      <c r="Y514" s="3"/>
      <c r="Z514" s="3"/>
      <c r="AA514" s="3"/>
      <c r="AB514" s="3"/>
      <c r="AC514" s="3"/>
      <c r="AD514" s="3"/>
      <c r="AE514" s="3"/>
      <c r="AF514" s="3"/>
      <c r="AG514" s="3"/>
      <c r="AH514" s="3"/>
      <c r="AI514" s="3"/>
      <c r="AJ514" s="3"/>
    </row>
    <row r="515" spans="1:36">
      <c r="A515" s="61"/>
      <c r="B515" s="62" t="s">
        <v>688</v>
      </c>
      <c r="C515" s="63" t="s">
        <v>23</v>
      </c>
      <c r="D515" s="114" t="s">
        <v>668</v>
      </c>
      <c r="E515" s="114" t="s">
        <v>669</v>
      </c>
      <c r="F515" s="65" t="s">
        <v>689</v>
      </c>
      <c r="G515" s="66">
        <v>7</v>
      </c>
      <c r="H515" s="67" t="s">
        <v>313</v>
      </c>
      <c r="I515" s="67">
        <v>40</v>
      </c>
      <c r="J515" s="230">
        <v>10</v>
      </c>
      <c r="K515" s="69">
        <v>5.3999999999999995</v>
      </c>
      <c r="L515" s="70">
        <v>80039</v>
      </c>
      <c r="M515" s="71">
        <v>8720604874129</v>
      </c>
      <c r="N515" s="240"/>
      <c r="O515" s="73">
        <f>N515*Таблица233334[[#This Row],[Цена за упаковку, €]]</f>
        <v>0</v>
      </c>
      <c r="P515" s="74" t="str">
        <f t="shared" si="7"/>
        <v>-</v>
      </c>
      <c r="Q515" s="75" t="str">
        <f>IF(N515/I515=0,"",IF(MOD(Таблица233334[[#This Row],[Заказ (упаковок)
↓]],Таблица233334[[#This Row],[Кратность заказа, упаковок]])&gt;0,"Ошибка!",""))</f>
        <v/>
      </c>
      <c r="R515" s="40"/>
      <c r="S515" s="3"/>
      <c r="T515" s="3"/>
      <c r="U515" s="3"/>
      <c r="V515" s="3"/>
      <c r="W515" s="3"/>
      <c r="X515" s="3"/>
      <c r="Y515" s="3"/>
      <c r="Z515" s="3"/>
      <c r="AA515" s="3"/>
      <c r="AB515" s="3"/>
      <c r="AC515" s="3"/>
      <c r="AD515" s="3"/>
      <c r="AE515" s="3"/>
      <c r="AF515" s="3"/>
      <c r="AG515" s="3"/>
      <c r="AH515" s="3"/>
      <c r="AI515" s="3"/>
      <c r="AJ515" s="3"/>
    </row>
    <row r="516" spans="1:36">
      <c r="A516" s="61"/>
      <c r="B516" s="62" t="s">
        <v>838</v>
      </c>
      <c r="C516" s="63" t="s">
        <v>23</v>
      </c>
      <c r="D516" s="114" t="s">
        <v>1030</v>
      </c>
      <c r="E516" s="114" t="s">
        <v>768</v>
      </c>
      <c r="F516" s="65" t="s">
        <v>839</v>
      </c>
      <c r="G516" s="66">
        <v>10</v>
      </c>
      <c r="H516" s="67" t="s">
        <v>313</v>
      </c>
      <c r="I516" s="67">
        <v>40</v>
      </c>
      <c r="J516" s="230">
        <v>10</v>
      </c>
      <c r="K516" s="69">
        <v>5.49</v>
      </c>
      <c r="L516" s="70">
        <v>80285</v>
      </c>
      <c r="M516" s="71">
        <v>8719274541110</v>
      </c>
      <c r="N516" s="240"/>
      <c r="O516" s="73">
        <f>N516*Таблица233334[[#This Row],[Цена за упаковку, €]]</f>
        <v>0</v>
      </c>
      <c r="P516" s="74" t="str">
        <f t="shared" si="7"/>
        <v>-</v>
      </c>
      <c r="Q516" s="75" t="str">
        <f>IF(N516/I516=0,"",IF(MOD(Таблица233334[[#This Row],[Заказ (упаковок)
↓]],Таблица233334[[#This Row],[Кратность заказа, упаковок]])&gt;0,"Ошибка!",""))</f>
        <v/>
      </c>
      <c r="R516" s="40"/>
      <c r="S516" s="3"/>
      <c r="T516" s="3"/>
      <c r="U516" s="3"/>
      <c r="V516" s="3"/>
      <c r="W516" s="3"/>
      <c r="X516" s="3"/>
      <c r="Y516" s="3"/>
      <c r="Z516" s="3"/>
      <c r="AA516" s="3"/>
      <c r="AB516" s="3"/>
      <c r="AC516" s="3"/>
      <c r="AD516" s="3"/>
      <c r="AE516" s="3"/>
      <c r="AF516" s="3"/>
      <c r="AG516" s="3"/>
      <c r="AH516" s="3"/>
      <c r="AI516" s="3"/>
      <c r="AJ516" s="3"/>
    </row>
    <row r="517" spans="1:36">
      <c r="A517" s="61"/>
      <c r="B517" s="62" t="s">
        <v>660</v>
      </c>
      <c r="C517" s="63" t="s">
        <v>23</v>
      </c>
      <c r="D517" s="114" t="s">
        <v>1012</v>
      </c>
      <c r="E517" s="114" t="s">
        <v>626</v>
      </c>
      <c r="F517" s="65" t="s">
        <v>661</v>
      </c>
      <c r="G517" s="66">
        <v>7</v>
      </c>
      <c r="H517" s="67" t="s">
        <v>313</v>
      </c>
      <c r="I517" s="67">
        <v>40</v>
      </c>
      <c r="J517" s="230">
        <v>10</v>
      </c>
      <c r="K517" s="69">
        <v>5.59</v>
      </c>
      <c r="L517" s="70">
        <v>80782</v>
      </c>
      <c r="M517" s="71">
        <v>8720604873030</v>
      </c>
      <c r="N517" s="240"/>
      <c r="O517" s="73">
        <f>N517*Таблица233334[[#This Row],[Цена за упаковку, €]]</f>
        <v>0</v>
      </c>
      <c r="P517" s="74" t="str">
        <f t="shared" si="7"/>
        <v>-</v>
      </c>
      <c r="Q517" s="75" t="str">
        <f>IF(N517/I517=0,"",IF(MOD(Таблица233334[[#This Row],[Заказ (упаковок)
↓]],Таблица233334[[#This Row],[Кратность заказа, упаковок]])&gt;0,"Ошибка!",""))</f>
        <v/>
      </c>
      <c r="R517" s="40"/>
      <c r="S517" s="3"/>
      <c r="T517" s="3"/>
      <c r="U517" s="3"/>
      <c r="V517" s="3"/>
      <c r="W517" s="3"/>
      <c r="X517" s="3"/>
      <c r="Y517" s="3"/>
      <c r="Z517" s="3"/>
      <c r="AA517" s="3"/>
      <c r="AB517" s="3"/>
      <c r="AC517" s="3"/>
      <c r="AD517" s="3"/>
      <c r="AE517" s="3"/>
      <c r="AF517" s="3"/>
      <c r="AG517" s="3"/>
      <c r="AH517" s="3"/>
      <c r="AI517" s="3"/>
      <c r="AJ517" s="3"/>
    </row>
    <row r="518" spans="1:36">
      <c r="A518" s="61"/>
      <c r="B518" s="62" t="s">
        <v>702</v>
      </c>
      <c r="C518" s="63" t="s">
        <v>23</v>
      </c>
      <c r="D518" s="114" t="s">
        <v>2989</v>
      </c>
      <c r="E518" s="114" t="s">
        <v>691</v>
      </c>
      <c r="F518" s="65" t="s">
        <v>703</v>
      </c>
      <c r="G518" s="66">
        <v>7</v>
      </c>
      <c r="H518" s="67" t="s">
        <v>313</v>
      </c>
      <c r="I518" s="67">
        <v>40</v>
      </c>
      <c r="J518" s="230">
        <v>10</v>
      </c>
      <c r="K518" s="69">
        <v>5.3999999999999995</v>
      </c>
      <c r="L518" s="70">
        <v>81020</v>
      </c>
      <c r="M518" s="71">
        <v>8720143937101</v>
      </c>
      <c r="N518" s="240"/>
      <c r="O518" s="73">
        <f>N518*Таблица233334[[#This Row],[Цена за упаковку, €]]</f>
        <v>0</v>
      </c>
      <c r="P518" s="74" t="str">
        <f t="shared" si="7"/>
        <v>-</v>
      </c>
      <c r="Q518" s="75" t="str">
        <f>IF(N518/I518=0,"",IF(MOD(Таблица233334[[#This Row],[Заказ (упаковок)
↓]],Таблица233334[[#This Row],[Кратность заказа, упаковок]])&gt;0,"Ошибка!",""))</f>
        <v/>
      </c>
      <c r="R518" s="40"/>
      <c r="S518" s="3"/>
      <c r="T518" s="3"/>
      <c r="U518" s="3"/>
      <c r="V518" s="3"/>
      <c r="W518" s="3"/>
      <c r="X518" s="3"/>
      <c r="Y518" s="3"/>
      <c r="Z518" s="3"/>
      <c r="AA518" s="3"/>
      <c r="AB518" s="3"/>
      <c r="AC518" s="3"/>
      <c r="AD518" s="3"/>
      <c r="AE518" s="3"/>
      <c r="AF518" s="3"/>
      <c r="AG518" s="3"/>
      <c r="AH518" s="3"/>
      <c r="AI518" s="3"/>
      <c r="AJ518" s="3"/>
    </row>
    <row r="519" spans="1:36">
      <c r="A519" s="61"/>
      <c r="B519" s="62" t="s">
        <v>662</v>
      </c>
      <c r="C519" s="63" t="s">
        <v>23</v>
      </c>
      <c r="D519" s="114" t="s">
        <v>1012</v>
      </c>
      <c r="E519" s="114" t="s">
        <v>626</v>
      </c>
      <c r="F519" s="65" t="s">
        <v>663</v>
      </c>
      <c r="G519" s="66">
        <v>7</v>
      </c>
      <c r="H519" s="67" t="s">
        <v>313</v>
      </c>
      <c r="I519" s="67">
        <v>40</v>
      </c>
      <c r="J519" s="230">
        <v>10</v>
      </c>
      <c r="K519" s="69">
        <v>5.22</v>
      </c>
      <c r="L519" s="70">
        <v>80785</v>
      </c>
      <c r="M519" s="71">
        <v>8720143936999</v>
      </c>
      <c r="N519" s="240"/>
      <c r="O519" s="73">
        <f>N519*Таблица233334[[#This Row],[Цена за упаковку, €]]</f>
        <v>0</v>
      </c>
      <c r="P519" s="74" t="str">
        <f t="shared" si="7"/>
        <v>-</v>
      </c>
      <c r="Q519" s="75" t="str">
        <f>IF(N519/I519=0,"",IF(MOD(Таблица233334[[#This Row],[Заказ (упаковок)
↓]],Таблица233334[[#This Row],[Кратность заказа, упаковок]])&gt;0,"Ошибка!",""))</f>
        <v/>
      </c>
      <c r="R519" s="40"/>
      <c r="S519" s="3"/>
      <c r="T519" s="3"/>
      <c r="U519" s="3"/>
      <c r="V519" s="3"/>
      <c r="W519" s="3"/>
      <c r="X519" s="3"/>
      <c r="Y519" s="3"/>
      <c r="Z519" s="3"/>
      <c r="AA519" s="3"/>
      <c r="AB519" s="3"/>
      <c r="AC519" s="3"/>
      <c r="AD519" s="3"/>
      <c r="AE519" s="3"/>
      <c r="AF519" s="3"/>
      <c r="AG519" s="3"/>
      <c r="AH519" s="3"/>
      <c r="AI519" s="3"/>
      <c r="AJ519" s="3"/>
    </row>
    <row r="520" spans="1:36">
      <c r="A520" s="61"/>
      <c r="B520" s="62" t="s">
        <v>737</v>
      </c>
      <c r="C520" s="63" t="s">
        <v>23</v>
      </c>
      <c r="D520" s="114" t="s">
        <v>2995</v>
      </c>
      <c r="E520" s="114" t="s">
        <v>727</v>
      </c>
      <c r="F520" s="65" t="s">
        <v>2500</v>
      </c>
      <c r="G520" s="66">
        <v>7</v>
      </c>
      <c r="H520" s="67" t="s">
        <v>313</v>
      </c>
      <c r="I520" s="67">
        <v>40</v>
      </c>
      <c r="J520" s="230">
        <v>10</v>
      </c>
      <c r="K520" s="69">
        <v>5.22</v>
      </c>
      <c r="L520" s="70">
        <v>80545</v>
      </c>
      <c r="M520" s="71">
        <v>8719274541615</v>
      </c>
      <c r="N520" s="240"/>
      <c r="O520" s="73">
        <f>N520*Таблица233334[[#This Row],[Цена за упаковку, €]]</f>
        <v>0</v>
      </c>
      <c r="P520" s="74" t="str">
        <f t="shared" si="7"/>
        <v>-</v>
      </c>
      <c r="Q520" s="75" t="str">
        <f>IF(N520/I520=0,"",IF(MOD(Таблица233334[[#This Row],[Заказ (упаковок)
↓]],Таблица233334[[#This Row],[Кратность заказа, упаковок]])&gt;0,"Ошибка!",""))</f>
        <v/>
      </c>
      <c r="R520" s="40"/>
      <c r="S520" s="3"/>
      <c r="T520" s="3"/>
      <c r="U520" s="3"/>
      <c r="V520" s="3"/>
      <c r="W520" s="3"/>
      <c r="X520" s="3"/>
      <c r="Y520" s="3"/>
      <c r="Z520" s="3"/>
      <c r="AA520" s="3"/>
      <c r="AB520" s="3"/>
      <c r="AC520" s="3"/>
      <c r="AD520" s="3"/>
      <c r="AE520" s="3"/>
      <c r="AF520" s="3"/>
      <c r="AG520" s="3"/>
      <c r="AH520" s="3"/>
      <c r="AI520" s="3"/>
      <c r="AJ520" s="3"/>
    </row>
    <row r="521" spans="1:36">
      <c r="A521" s="61"/>
      <c r="B521" s="62" t="s">
        <v>552</v>
      </c>
      <c r="C521" s="63" t="s">
        <v>23</v>
      </c>
      <c r="D521" s="114" t="s">
        <v>1000</v>
      </c>
      <c r="E521" s="114" t="s">
        <v>524</v>
      </c>
      <c r="F521" s="65" t="s">
        <v>553</v>
      </c>
      <c r="G521" s="66">
        <v>7</v>
      </c>
      <c r="H521" s="67" t="s">
        <v>313</v>
      </c>
      <c r="I521" s="67">
        <v>40</v>
      </c>
      <c r="J521" s="230">
        <v>10</v>
      </c>
      <c r="K521" s="69">
        <v>4.5599999999999996</v>
      </c>
      <c r="L521" s="70">
        <v>80505</v>
      </c>
      <c r="M521" s="71">
        <v>8719274541448</v>
      </c>
      <c r="N521" s="240"/>
      <c r="O521" s="73">
        <f>N521*Таблица233334[[#This Row],[Цена за упаковку, €]]</f>
        <v>0</v>
      </c>
      <c r="P521" s="74" t="str">
        <f t="shared" si="7"/>
        <v>-</v>
      </c>
      <c r="Q521" s="75" t="str">
        <f>IF(N521/I521=0,"",IF(MOD(Таблица233334[[#This Row],[Заказ (упаковок)
↓]],Таблица233334[[#This Row],[Кратность заказа, упаковок]])&gt;0,"Ошибка!",""))</f>
        <v/>
      </c>
      <c r="R521" s="40"/>
      <c r="S521" s="3"/>
      <c r="T521" s="3"/>
      <c r="U521" s="3"/>
      <c r="V521" s="3"/>
      <c r="W521" s="3"/>
      <c r="X521" s="3"/>
      <c r="Y521" s="3"/>
      <c r="Z521" s="3"/>
      <c r="AA521" s="3"/>
      <c r="AB521" s="3"/>
      <c r="AC521" s="3"/>
      <c r="AD521" s="3"/>
      <c r="AE521" s="3"/>
      <c r="AF521" s="3"/>
      <c r="AG521" s="3"/>
      <c r="AH521" s="3"/>
      <c r="AI521" s="3"/>
      <c r="AJ521" s="3"/>
    </row>
    <row r="522" spans="1:36">
      <c r="A522" s="61"/>
      <c r="B522" s="62" t="s">
        <v>664</v>
      </c>
      <c r="C522" s="63" t="s">
        <v>23</v>
      </c>
      <c r="D522" s="114" t="s">
        <v>1012</v>
      </c>
      <c r="E522" s="114" t="s">
        <v>626</v>
      </c>
      <c r="F522" s="65" t="s">
        <v>2400</v>
      </c>
      <c r="G522" s="66">
        <v>7</v>
      </c>
      <c r="H522" s="67" t="s">
        <v>313</v>
      </c>
      <c r="I522" s="67">
        <v>40</v>
      </c>
      <c r="J522" s="230">
        <v>10</v>
      </c>
      <c r="K522" s="69">
        <v>5.0299999999999994</v>
      </c>
      <c r="L522" s="70">
        <v>80784</v>
      </c>
      <c r="M522" s="71">
        <v>8718036506091</v>
      </c>
      <c r="N522" s="240"/>
      <c r="O522" s="73">
        <f>N522*Таблица233334[[#This Row],[Цена за упаковку, €]]</f>
        <v>0</v>
      </c>
      <c r="P522" s="74" t="str">
        <f t="shared" si="7"/>
        <v>-</v>
      </c>
      <c r="Q522" s="75" t="str">
        <f>IF(N522/I522=0,"",IF(MOD(Таблица233334[[#This Row],[Заказ (упаковок)
↓]],Таблица233334[[#This Row],[Кратность заказа, упаковок]])&gt;0,"Ошибка!",""))</f>
        <v/>
      </c>
      <c r="R522" s="40"/>
      <c r="S522" s="3"/>
      <c r="T522" s="3"/>
      <c r="U522" s="3"/>
      <c r="V522" s="3"/>
      <c r="W522" s="3"/>
      <c r="X522" s="3"/>
      <c r="Y522" s="3"/>
      <c r="Z522" s="3"/>
      <c r="AA522" s="3"/>
      <c r="AB522" s="3"/>
      <c r="AC522" s="3"/>
      <c r="AD522" s="3"/>
      <c r="AE522" s="3"/>
      <c r="AF522" s="3"/>
      <c r="AG522" s="3"/>
      <c r="AH522" s="3"/>
      <c r="AI522" s="3"/>
      <c r="AJ522" s="3"/>
    </row>
    <row r="523" spans="1:36">
      <c r="A523" s="61"/>
      <c r="B523" s="62" t="s">
        <v>665</v>
      </c>
      <c r="C523" s="63" t="s">
        <v>23</v>
      </c>
      <c r="D523" s="114" t="s">
        <v>1012</v>
      </c>
      <c r="E523" s="114" t="s">
        <v>626</v>
      </c>
      <c r="F523" s="65" t="s">
        <v>666</v>
      </c>
      <c r="G523" s="66">
        <v>7</v>
      </c>
      <c r="H523" s="67" t="s">
        <v>313</v>
      </c>
      <c r="I523" s="67">
        <v>40</v>
      </c>
      <c r="J523" s="230">
        <v>10</v>
      </c>
      <c r="K523" s="69">
        <v>4.46</v>
      </c>
      <c r="L523" s="70">
        <v>80790</v>
      </c>
      <c r="M523" s="71">
        <v>8720143932496</v>
      </c>
      <c r="N523" s="240"/>
      <c r="O523" s="73">
        <f>N523*Таблица233334[[#This Row],[Цена за упаковку, €]]</f>
        <v>0</v>
      </c>
      <c r="P523" s="74" t="str">
        <f t="shared" si="7"/>
        <v>-</v>
      </c>
      <c r="Q523" s="75" t="str">
        <f>IF(N523/I523=0,"",IF(MOD(Таблица233334[[#This Row],[Заказ (упаковок)
↓]],Таблица233334[[#This Row],[Кратность заказа, упаковок]])&gt;0,"Ошибка!",""))</f>
        <v/>
      </c>
      <c r="R523" s="40"/>
      <c r="S523" s="3"/>
      <c r="T523" s="3"/>
      <c r="U523" s="3"/>
      <c r="V523" s="3"/>
      <c r="W523" s="3"/>
      <c r="X523" s="3"/>
      <c r="Y523" s="3"/>
      <c r="Z523" s="3"/>
      <c r="AA523" s="3"/>
      <c r="AB523" s="3"/>
      <c r="AC523" s="3"/>
      <c r="AD523" s="3"/>
      <c r="AE523" s="3"/>
      <c r="AF523" s="3"/>
      <c r="AG523" s="3"/>
      <c r="AH523" s="3"/>
      <c r="AI523" s="3"/>
      <c r="AJ523" s="3"/>
    </row>
    <row r="524" spans="1:36">
      <c r="A524" s="61"/>
      <c r="B524" s="62" t="s">
        <v>855</v>
      </c>
      <c r="C524" s="63" t="s">
        <v>23</v>
      </c>
      <c r="D524" s="114" t="s">
        <v>3042</v>
      </c>
      <c r="E524" s="114" t="s">
        <v>856</v>
      </c>
      <c r="F524" s="65" t="s">
        <v>2865</v>
      </c>
      <c r="G524" s="66">
        <v>15</v>
      </c>
      <c r="H524" s="67" t="s">
        <v>59</v>
      </c>
      <c r="I524" s="67">
        <v>40</v>
      </c>
      <c r="J524" s="230">
        <v>10</v>
      </c>
      <c r="K524" s="69">
        <v>4.12</v>
      </c>
      <c r="L524" s="70">
        <v>84415</v>
      </c>
      <c r="M524" s="71">
        <v>8719274543602</v>
      </c>
      <c r="N524" s="240"/>
      <c r="O524" s="73">
        <f>N524*Таблица233334[[#This Row],[Цена за упаковку, €]]</f>
        <v>0</v>
      </c>
      <c r="P524" s="74" t="str">
        <f t="shared" si="7"/>
        <v>-</v>
      </c>
      <c r="Q524" s="75" t="str">
        <f>IF(N524/I524=0,"",IF(MOD(Таблица233334[[#This Row],[Заказ (упаковок)
↓]],Таблица233334[[#This Row],[Кратность заказа, упаковок]])&gt;0,"Ошибка!",""))</f>
        <v/>
      </c>
      <c r="R524" s="40"/>
      <c r="S524" s="3"/>
      <c r="T524" s="3"/>
      <c r="U524" s="3"/>
      <c r="V524" s="3"/>
      <c r="W524" s="3"/>
      <c r="X524" s="3"/>
      <c r="Y524" s="3"/>
      <c r="Z524" s="3"/>
      <c r="AA524" s="3"/>
      <c r="AB524" s="3"/>
      <c r="AC524" s="3"/>
      <c r="AD524" s="3"/>
      <c r="AE524" s="3"/>
      <c r="AF524" s="3"/>
      <c r="AG524" s="3"/>
      <c r="AH524" s="3"/>
      <c r="AI524" s="3"/>
      <c r="AJ524" s="3"/>
    </row>
    <row r="525" spans="1:36">
      <c r="A525" s="61"/>
      <c r="B525" s="62" t="s">
        <v>2836</v>
      </c>
      <c r="C525" s="63" t="s">
        <v>23</v>
      </c>
      <c r="D525" s="114" t="s">
        <v>3043</v>
      </c>
      <c r="E525" s="114" t="s">
        <v>3044</v>
      </c>
      <c r="F525" s="65" t="s">
        <v>167</v>
      </c>
      <c r="G525" s="66">
        <v>15</v>
      </c>
      <c r="H525" s="67" t="s">
        <v>59</v>
      </c>
      <c r="I525" s="67">
        <v>40</v>
      </c>
      <c r="J525" s="230">
        <v>10</v>
      </c>
      <c r="K525" s="69">
        <v>4.12</v>
      </c>
      <c r="L525" s="70">
        <v>84395</v>
      </c>
      <c r="M525" s="71">
        <v>8719274543596</v>
      </c>
      <c r="N525" s="240"/>
      <c r="O525" s="73">
        <f>N525*Таблица233334[[#This Row],[Цена за упаковку, €]]</f>
        <v>0</v>
      </c>
      <c r="P525" s="74" t="str">
        <f t="shared" si="7"/>
        <v>-</v>
      </c>
      <c r="Q525" s="75" t="str">
        <f>IF(N525/I525=0,"",IF(MOD(Таблица233334[[#This Row],[Заказ (упаковок)
↓]],Таблица233334[[#This Row],[Кратность заказа, упаковок]])&gt;0,"Ошибка!",""))</f>
        <v/>
      </c>
      <c r="R525" s="40"/>
      <c r="S525" s="3"/>
      <c r="T525" s="3"/>
      <c r="U525" s="3"/>
      <c r="V525" s="3"/>
      <c r="W525" s="3"/>
      <c r="X525" s="3"/>
      <c r="Y525" s="3"/>
      <c r="Z525" s="3"/>
      <c r="AA525" s="3"/>
      <c r="AB525" s="3"/>
      <c r="AC525" s="3"/>
      <c r="AD525" s="3"/>
      <c r="AE525" s="3"/>
      <c r="AF525" s="3"/>
      <c r="AG525" s="3"/>
      <c r="AH525" s="3"/>
      <c r="AI525" s="3"/>
      <c r="AJ525" s="3"/>
    </row>
    <row r="526" spans="1:36">
      <c r="A526" s="61"/>
      <c r="B526" s="62" t="s">
        <v>2837</v>
      </c>
      <c r="C526" s="63" t="s">
        <v>23</v>
      </c>
      <c r="D526" s="114" t="s">
        <v>3043</v>
      </c>
      <c r="E526" s="114" t="s">
        <v>3044</v>
      </c>
      <c r="F526" s="65" t="s">
        <v>286</v>
      </c>
      <c r="G526" s="66">
        <v>15</v>
      </c>
      <c r="H526" s="67" t="s">
        <v>59</v>
      </c>
      <c r="I526" s="67">
        <v>40</v>
      </c>
      <c r="J526" s="230">
        <v>10</v>
      </c>
      <c r="K526" s="69">
        <v>4.12</v>
      </c>
      <c r="L526" s="70">
        <v>84400</v>
      </c>
      <c r="M526" s="71">
        <v>8719274543589</v>
      </c>
      <c r="N526" s="240"/>
      <c r="O526" s="73">
        <f>N526*Таблица233334[[#This Row],[Цена за упаковку, €]]</f>
        <v>0</v>
      </c>
      <c r="P526" s="74" t="str">
        <f t="shared" si="7"/>
        <v>-</v>
      </c>
      <c r="Q526" s="75" t="str">
        <f>IF(N526/I526=0,"",IF(MOD(Таблица233334[[#This Row],[Заказ (упаковок)
↓]],Таблица233334[[#This Row],[Кратность заказа, упаковок]])&gt;0,"Ошибка!",""))</f>
        <v/>
      </c>
      <c r="R526" s="40"/>
      <c r="S526" s="3"/>
      <c r="T526" s="3"/>
      <c r="U526" s="3"/>
      <c r="V526" s="3"/>
      <c r="W526" s="3"/>
      <c r="X526" s="3"/>
      <c r="Y526" s="3"/>
      <c r="Z526" s="3"/>
      <c r="AA526" s="3"/>
      <c r="AB526" s="3"/>
      <c r="AC526" s="3"/>
      <c r="AD526" s="3"/>
      <c r="AE526" s="3"/>
      <c r="AF526" s="3"/>
      <c r="AG526" s="3"/>
      <c r="AH526" s="3"/>
      <c r="AI526" s="3"/>
      <c r="AJ526" s="3"/>
    </row>
    <row r="527" spans="1:36">
      <c r="A527" s="61"/>
      <c r="B527" s="62" t="s">
        <v>2838</v>
      </c>
      <c r="C527" s="63" t="s">
        <v>23</v>
      </c>
      <c r="D527" s="114" t="s">
        <v>3043</v>
      </c>
      <c r="E527" s="114" t="s">
        <v>3044</v>
      </c>
      <c r="F527" s="65" t="s">
        <v>169</v>
      </c>
      <c r="G527" s="66">
        <v>15</v>
      </c>
      <c r="H527" s="67" t="s">
        <v>59</v>
      </c>
      <c r="I527" s="67">
        <v>40</v>
      </c>
      <c r="J527" s="230">
        <v>10</v>
      </c>
      <c r="K527" s="69">
        <v>4.12</v>
      </c>
      <c r="L527" s="70">
        <v>84405</v>
      </c>
      <c r="M527" s="71">
        <v>8719274543565</v>
      </c>
      <c r="N527" s="240"/>
      <c r="O527" s="73">
        <f>N527*Таблица233334[[#This Row],[Цена за упаковку, €]]</f>
        <v>0</v>
      </c>
      <c r="P527" s="74" t="str">
        <f t="shared" si="7"/>
        <v>-</v>
      </c>
      <c r="Q527" s="75" t="str">
        <f>IF(N527/I527=0,"",IF(MOD(Таблица233334[[#This Row],[Заказ (упаковок)
↓]],Таблица233334[[#This Row],[Кратность заказа, упаковок]])&gt;0,"Ошибка!",""))</f>
        <v/>
      </c>
      <c r="R527" s="40"/>
      <c r="S527" s="3"/>
      <c r="T527" s="3"/>
      <c r="U527" s="3"/>
      <c r="V527" s="3"/>
      <c r="W527" s="3"/>
      <c r="X527" s="3"/>
      <c r="Y527" s="3"/>
      <c r="Z527" s="3"/>
      <c r="AA527" s="3"/>
      <c r="AB527" s="3"/>
      <c r="AC527" s="3"/>
      <c r="AD527" s="3"/>
      <c r="AE527" s="3"/>
      <c r="AF527" s="3"/>
      <c r="AG527" s="3"/>
      <c r="AH527" s="3"/>
      <c r="AI527" s="3"/>
      <c r="AJ527" s="3"/>
    </row>
    <row r="528" spans="1:36">
      <c r="A528" s="61"/>
      <c r="B528" s="62" t="s">
        <v>857</v>
      </c>
      <c r="C528" s="63" t="s">
        <v>23</v>
      </c>
      <c r="D528" s="114" t="s">
        <v>3043</v>
      </c>
      <c r="E528" s="114" t="s">
        <v>3044</v>
      </c>
      <c r="F528" s="65" t="s">
        <v>290</v>
      </c>
      <c r="G528" s="66">
        <v>15</v>
      </c>
      <c r="H528" s="67" t="s">
        <v>59</v>
      </c>
      <c r="I528" s="67">
        <v>40</v>
      </c>
      <c r="J528" s="230">
        <v>10</v>
      </c>
      <c r="K528" s="69">
        <v>4.12</v>
      </c>
      <c r="L528" s="70">
        <v>84410</v>
      </c>
      <c r="M528" s="71">
        <v>8719274543572</v>
      </c>
      <c r="N528" s="240"/>
      <c r="O528" s="73">
        <f>N528*Таблица233334[[#This Row],[Цена за упаковку, €]]</f>
        <v>0</v>
      </c>
      <c r="P528" s="74" t="str">
        <f t="shared" si="7"/>
        <v>-</v>
      </c>
      <c r="Q528" s="75" t="str">
        <f>IF(N528/I528=0,"",IF(MOD(Таблица233334[[#This Row],[Заказ (упаковок)
↓]],Таблица233334[[#This Row],[Кратность заказа, упаковок]])&gt;0,"Ошибка!",""))</f>
        <v/>
      </c>
      <c r="R528" s="40"/>
      <c r="S528" s="3"/>
      <c r="T528" s="3"/>
      <c r="U528" s="3"/>
      <c r="V528" s="3"/>
      <c r="W528" s="3"/>
      <c r="X528" s="3"/>
      <c r="Y528" s="3"/>
      <c r="Z528" s="3"/>
      <c r="AA528" s="3"/>
      <c r="AB528" s="3"/>
      <c r="AC528" s="3"/>
      <c r="AD528" s="3"/>
      <c r="AE528" s="3"/>
      <c r="AF528" s="3"/>
      <c r="AG528" s="3"/>
      <c r="AH528" s="3"/>
      <c r="AI528" s="3"/>
      <c r="AJ528" s="3"/>
    </row>
    <row r="529" spans="1:36">
      <c r="A529" s="61"/>
      <c r="B529" s="62" t="s">
        <v>858</v>
      </c>
      <c r="C529" s="63" t="s">
        <v>23</v>
      </c>
      <c r="D529" s="114" t="s">
        <v>3045</v>
      </c>
      <c r="E529" s="114" t="s">
        <v>3046</v>
      </c>
      <c r="F529" s="65" t="s">
        <v>2853</v>
      </c>
      <c r="G529" s="66">
        <v>2</v>
      </c>
      <c r="H529" s="67" t="s">
        <v>313</v>
      </c>
      <c r="I529" s="67">
        <v>40</v>
      </c>
      <c r="J529" s="230">
        <v>10</v>
      </c>
      <c r="K529" s="69">
        <v>5.3</v>
      </c>
      <c r="L529" s="70">
        <v>84450</v>
      </c>
      <c r="M529" s="71">
        <v>8719474816544</v>
      </c>
      <c r="N529" s="240"/>
      <c r="O529" s="73">
        <f>N529*Таблица233334[[#This Row],[Цена за упаковку, €]]</f>
        <v>0</v>
      </c>
      <c r="P529" s="74" t="str">
        <f t="shared" si="7"/>
        <v>-</v>
      </c>
      <c r="Q529" s="75" t="str">
        <f>IF(N529/I529=0,"",IF(MOD(Таблица233334[[#This Row],[Заказ (упаковок)
↓]],Таблица233334[[#This Row],[Кратность заказа, упаковок]])&gt;0,"Ошибка!",""))</f>
        <v/>
      </c>
      <c r="R529" s="40"/>
      <c r="S529" s="3"/>
      <c r="T529" s="3"/>
      <c r="U529" s="3"/>
      <c r="V529" s="3"/>
      <c r="W529" s="3"/>
      <c r="X529" s="3"/>
      <c r="Y529" s="3"/>
      <c r="Z529" s="3"/>
      <c r="AA529" s="3"/>
      <c r="AB529" s="3"/>
      <c r="AC529" s="3"/>
      <c r="AD529" s="3"/>
      <c r="AE529" s="3"/>
      <c r="AF529" s="3"/>
      <c r="AG529" s="3"/>
      <c r="AH529" s="3"/>
      <c r="AI529" s="3"/>
      <c r="AJ529" s="3"/>
    </row>
    <row r="530" spans="1:36">
      <c r="A530" s="61"/>
      <c r="B530" s="62" t="s">
        <v>879</v>
      </c>
      <c r="C530" s="63" t="s">
        <v>23</v>
      </c>
      <c r="D530" s="114" t="s">
        <v>3047</v>
      </c>
      <c r="E530" s="114" t="s">
        <v>2701</v>
      </c>
      <c r="F530" s="65" t="s">
        <v>2853</v>
      </c>
      <c r="G530" s="66">
        <v>20</v>
      </c>
      <c r="H530" s="67" t="s">
        <v>59</v>
      </c>
      <c r="I530" s="67">
        <v>40</v>
      </c>
      <c r="J530" s="230">
        <v>10</v>
      </c>
      <c r="K530" s="69">
        <v>3.88</v>
      </c>
      <c r="L530" s="70">
        <v>84212</v>
      </c>
      <c r="M530" s="71">
        <v>8720604873191</v>
      </c>
      <c r="N530" s="240"/>
      <c r="O530" s="73">
        <f>N530*Таблица233334[[#This Row],[Цена за упаковку, €]]</f>
        <v>0</v>
      </c>
      <c r="P530" s="74" t="str">
        <f t="shared" si="7"/>
        <v>-</v>
      </c>
      <c r="Q530" s="75" t="str">
        <f>IF(N530/I530=0,"",IF(MOD(Таблица233334[[#This Row],[Заказ (упаковок)
↓]],Таблица233334[[#This Row],[Кратность заказа, упаковок]])&gt;0,"Ошибка!",""))</f>
        <v/>
      </c>
      <c r="R530" s="40"/>
      <c r="S530" s="3"/>
      <c r="T530" s="3"/>
      <c r="U530" s="3"/>
      <c r="V530" s="3"/>
      <c r="W530" s="3"/>
      <c r="X530" s="3"/>
      <c r="Y530" s="3"/>
      <c r="Z530" s="3"/>
      <c r="AA530" s="3"/>
      <c r="AB530" s="3"/>
      <c r="AC530" s="3"/>
      <c r="AD530" s="3"/>
      <c r="AE530" s="3"/>
      <c r="AF530" s="3"/>
      <c r="AG530" s="3"/>
      <c r="AH530" s="3"/>
      <c r="AI530" s="3"/>
      <c r="AJ530" s="3"/>
    </row>
    <row r="531" spans="1:36">
      <c r="A531" s="61"/>
      <c r="B531" s="62" t="s">
        <v>877</v>
      </c>
      <c r="C531" s="63" t="s">
        <v>23</v>
      </c>
      <c r="D531" s="114" t="s">
        <v>3048</v>
      </c>
      <c r="E531" s="114" t="s">
        <v>875</v>
      </c>
      <c r="F531" s="65" t="s">
        <v>223</v>
      </c>
      <c r="G531" s="66">
        <v>20</v>
      </c>
      <c r="H531" s="67" t="s">
        <v>59</v>
      </c>
      <c r="I531" s="67">
        <v>40</v>
      </c>
      <c r="J531" s="230">
        <v>10</v>
      </c>
      <c r="K531" s="69">
        <v>3.88</v>
      </c>
      <c r="L531" s="70">
        <v>84220</v>
      </c>
      <c r="M531" s="71">
        <v>8719274543428</v>
      </c>
      <c r="N531" s="240"/>
      <c r="O531" s="73">
        <f>N531*Таблица233334[[#This Row],[Цена за упаковку, €]]</f>
        <v>0</v>
      </c>
      <c r="P531" s="74" t="str">
        <f t="shared" si="7"/>
        <v>-</v>
      </c>
      <c r="Q531" s="75" t="str">
        <f>IF(N531/I531=0,"",IF(MOD(Таблица233334[[#This Row],[Заказ (упаковок)
↓]],Таблица233334[[#This Row],[Кратность заказа, упаковок]])&gt;0,"Ошибка!",""))</f>
        <v/>
      </c>
      <c r="R531" s="40"/>
      <c r="S531" s="3"/>
      <c r="T531" s="3"/>
      <c r="U531" s="3"/>
      <c r="V531" s="3"/>
      <c r="W531" s="3"/>
      <c r="X531" s="3"/>
      <c r="Y531" s="3"/>
      <c r="Z531" s="3"/>
      <c r="AA531" s="3"/>
      <c r="AB531" s="3"/>
      <c r="AC531" s="3"/>
      <c r="AD531" s="3"/>
      <c r="AE531" s="3"/>
      <c r="AF531" s="3"/>
      <c r="AG531" s="3"/>
      <c r="AH531" s="3"/>
      <c r="AI531" s="3"/>
      <c r="AJ531" s="3"/>
    </row>
    <row r="532" spans="1:36">
      <c r="A532" s="61"/>
      <c r="B532" s="62" t="s">
        <v>874</v>
      </c>
      <c r="C532" s="63" t="s">
        <v>23</v>
      </c>
      <c r="D532" s="114" t="s">
        <v>3048</v>
      </c>
      <c r="E532" s="114" t="s">
        <v>875</v>
      </c>
      <c r="F532" s="65" t="s">
        <v>876</v>
      </c>
      <c r="G532" s="66">
        <v>20</v>
      </c>
      <c r="H532" s="67" t="s">
        <v>59</v>
      </c>
      <c r="I532" s="67">
        <v>40</v>
      </c>
      <c r="J532" s="230">
        <v>10</v>
      </c>
      <c r="K532" s="69">
        <v>3.59</v>
      </c>
      <c r="L532" s="70">
        <v>84215</v>
      </c>
      <c r="M532" s="71">
        <v>8719274543411</v>
      </c>
      <c r="N532" s="240"/>
      <c r="O532" s="73">
        <f>N532*Таблица233334[[#This Row],[Цена за упаковку, €]]</f>
        <v>0</v>
      </c>
      <c r="P532" s="74" t="str">
        <f t="shared" si="7"/>
        <v>-</v>
      </c>
      <c r="Q532" s="75" t="str">
        <f>IF(N532/I532=0,"",IF(MOD(Таблица233334[[#This Row],[Заказ (упаковок)
↓]],Таблица233334[[#This Row],[Кратность заказа, упаковок]])&gt;0,"Ошибка!",""))</f>
        <v/>
      </c>
      <c r="R532" s="40"/>
      <c r="S532" s="3"/>
      <c r="T532" s="3"/>
      <c r="U532" s="3"/>
      <c r="V532" s="3"/>
      <c r="W532" s="3"/>
      <c r="X532" s="3"/>
      <c r="Y532" s="3"/>
      <c r="Z532" s="3"/>
      <c r="AA532" s="3"/>
      <c r="AB532" s="3"/>
      <c r="AC532" s="3"/>
      <c r="AD532" s="3"/>
      <c r="AE532" s="3"/>
      <c r="AF532" s="3"/>
      <c r="AG532" s="3"/>
      <c r="AH532" s="3"/>
      <c r="AI532" s="3"/>
      <c r="AJ532" s="3"/>
    </row>
    <row r="533" spans="1:36">
      <c r="A533" s="61"/>
      <c r="B533" s="62" t="s">
        <v>878</v>
      </c>
      <c r="C533" s="63" t="s">
        <v>23</v>
      </c>
      <c r="D533" s="114" t="s">
        <v>3048</v>
      </c>
      <c r="E533" s="114" t="s">
        <v>875</v>
      </c>
      <c r="F533" s="65" t="s">
        <v>111</v>
      </c>
      <c r="G533" s="66">
        <v>20</v>
      </c>
      <c r="H533" s="67" t="s">
        <v>59</v>
      </c>
      <c r="I533" s="67">
        <v>40</v>
      </c>
      <c r="J533" s="230">
        <v>10</v>
      </c>
      <c r="K533" s="69">
        <v>3.88</v>
      </c>
      <c r="L533" s="70">
        <v>84230</v>
      </c>
      <c r="M533" s="71">
        <v>8719274543435</v>
      </c>
      <c r="N533" s="240"/>
      <c r="O533" s="73">
        <f>N533*Таблица233334[[#This Row],[Цена за упаковку, €]]</f>
        <v>0</v>
      </c>
      <c r="P533" s="74" t="str">
        <f t="shared" si="7"/>
        <v>-</v>
      </c>
      <c r="Q533" s="75" t="str">
        <f>IF(N533/I533=0,"",IF(MOD(Таблица233334[[#This Row],[Заказ (упаковок)
↓]],Таблица233334[[#This Row],[Кратность заказа, упаковок]])&gt;0,"Ошибка!",""))</f>
        <v/>
      </c>
      <c r="R533" s="40"/>
      <c r="S533" s="3"/>
      <c r="T533" s="3"/>
      <c r="U533" s="3"/>
      <c r="V533" s="3"/>
      <c r="W533" s="3"/>
      <c r="X533" s="3"/>
      <c r="Y533" s="3"/>
      <c r="Z533" s="3"/>
      <c r="AA533" s="3"/>
      <c r="AB533" s="3"/>
      <c r="AC533" s="3"/>
      <c r="AD533" s="3"/>
      <c r="AE533" s="3"/>
      <c r="AF533" s="3"/>
      <c r="AG533" s="3"/>
      <c r="AH533" s="3"/>
      <c r="AI533" s="3"/>
      <c r="AJ533" s="3"/>
    </row>
    <row r="534" spans="1:36">
      <c r="A534" s="61"/>
      <c r="B534" s="62" t="s">
        <v>881</v>
      </c>
      <c r="C534" s="63" t="s">
        <v>23</v>
      </c>
      <c r="D534" s="114" t="s">
        <v>3047</v>
      </c>
      <c r="E534" s="114" t="s">
        <v>2701</v>
      </c>
      <c r="F534" s="65" t="s">
        <v>882</v>
      </c>
      <c r="G534" s="66">
        <v>20</v>
      </c>
      <c r="H534" s="67" t="s">
        <v>59</v>
      </c>
      <c r="I534" s="67">
        <v>40</v>
      </c>
      <c r="J534" s="230">
        <v>10</v>
      </c>
      <c r="K534" s="69">
        <v>4.7299999999999995</v>
      </c>
      <c r="L534" s="70">
        <v>84225</v>
      </c>
      <c r="M534" s="71">
        <v>8719274543404</v>
      </c>
      <c r="N534" s="240"/>
      <c r="O534" s="73">
        <f>N534*Таблица233334[[#This Row],[Цена за упаковку, €]]</f>
        <v>0</v>
      </c>
      <c r="P534" s="74" t="str">
        <f t="shared" si="7"/>
        <v>-</v>
      </c>
      <c r="Q534" s="75" t="str">
        <f>IF(N534/I534=0,"",IF(MOD(Таблица233334[[#This Row],[Заказ (упаковок)
↓]],Таблица233334[[#This Row],[Кратность заказа, упаковок]])&gt;0,"Ошибка!",""))</f>
        <v/>
      </c>
      <c r="R534" s="40"/>
      <c r="S534" s="3"/>
      <c r="T534" s="3"/>
      <c r="U534" s="3"/>
      <c r="V534" s="3"/>
      <c r="W534" s="3"/>
      <c r="X534" s="3"/>
      <c r="Y534" s="3"/>
      <c r="Z534" s="3"/>
      <c r="AA534" s="3"/>
      <c r="AB534" s="3"/>
      <c r="AC534" s="3"/>
      <c r="AD534" s="3"/>
      <c r="AE534" s="3"/>
      <c r="AF534" s="3"/>
      <c r="AG534" s="3"/>
      <c r="AH534" s="3"/>
      <c r="AI534" s="3"/>
      <c r="AJ534" s="3"/>
    </row>
    <row r="535" spans="1:36">
      <c r="A535" s="61"/>
      <c r="B535" s="62" t="s">
        <v>883</v>
      </c>
      <c r="C535" s="63" t="s">
        <v>23</v>
      </c>
      <c r="D535" s="114" t="s">
        <v>3049</v>
      </c>
      <c r="E535" s="114" t="s">
        <v>3050</v>
      </c>
      <c r="F535" s="65" t="s">
        <v>2853</v>
      </c>
      <c r="G535" s="66">
        <v>3</v>
      </c>
      <c r="H535" s="67" t="s">
        <v>188</v>
      </c>
      <c r="I535" s="67">
        <v>40</v>
      </c>
      <c r="J535" s="230">
        <v>10</v>
      </c>
      <c r="K535" s="69">
        <v>4.84</v>
      </c>
      <c r="L535" s="70">
        <v>84350</v>
      </c>
      <c r="M535" s="71">
        <v>8719274543473</v>
      </c>
      <c r="N535" s="240"/>
      <c r="O535" s="73">
        <f>N535*Таблица233334[[#This Row],[Цена за упаковку, €]]</f>
        <v>0</v>
      </c>
      <c r="P535" s="74" t="str">
        <f t="shared" si="7"/>
        <v>-</v>
      </c>
      <c r="Q535" s="75" t="str">
        <f>IF(N535/I535=0,"",IF(MOD(Таблица233334[[#This Row],[Заказ (упаковок)
↓]],Таблица233334[[#This Row],[Кратность заказа, упаковок]])&gt;0,"Ошибка!",""))</f>
        <v/>
      </c>
      <c r="R535" s="40"/>
      <c r="S535" s="3"/>
      <c r="T535" s="3"/>
      <c r="U535" s="3"/>
      <c r="V535" s="3"/>
      <c r="W535" s="3"/>
      <c r="X535" s="3"/>
      <c r="Y535" s="3"/>
      <c r="Z535" s="3"/>
      <c r="AA535" s="3"/>
      <c r="AB535" s="3"/>
      <c r="AC535" s="3"/>
      <c r="AD535" s="3"/>
      <c r="AE535" s="3"/>
      <c r="AF535" s="3"/>
      <c r="AG535" s="3"/>
      <c r="AH535" s="3"/>
      <c r="AI535" s="3"/>
      <c r="AJ535" s="3"/>
    </row>
    <row r="536" spans="1:36">
      <c r="A536" s="61"/>
      <c r="B536" s="62" t="s">
        <v>1062</v>
      </c>
      <c r="C536" s="63" t="s">
        <v>1058</v>
      </c>
      <c r="D536" s="114" t="s">
        <v>2860</v>
      </c>
      <c r="E536" s="114" t="s">
        <v>2861</v>
      </c>
      <c r="F536" s="65" t="s">
        <v>2865</v>
      </c>
      <c r="G536" s="66">
        <v>10</v>
      </c>
      <c r="H536" s="67" t="s">
        <v>59</v>
      </c>
      <c r="I536" s="67">
        <v>60</v>
      </c>
      <c r="J536" s="230">
        <v>15</v>
      </c>
      <c r="K536" s="69">
        <v>2.8099999999999996</v>
      </c>
      <c r="L536" s="70">
        <v>30015</v>
      </c>
      <c r="M536" s="71">
        <v>8718036003651</v>
      </c>
      <c r="N536" s="240"/>
      <c r="O536" s="73">
        <f>N536*Таблица233334[[#This Row],[Цена за упаковку, €]]</f>
        <v>0</v>
      </c>
      <c r="P536" s="74" t="str">
        <f t="shared" si="7"/>
        <v>-</v>
      </c>
      <c r="Q536" s="75" t="str">
        <f>IF(N536/I536=0,"",IF(MOD(Таблица233334[[#This Row],[Заказ (упаковок)
↓]],Таблица233334[[#This Row],[Кратность заказа, упаковок]])&gt;0,"Ошибка!",""))</f>
        <v/>
      </c>
      <c r="R536" s="40"/>
      <c r="S536" s="3"/>
      <c r="T536" s="3"/>
      <c r="U536" s="3"/>
      <c r="V536" s="3"/>
      <c r="W536" s="3"/>
      <c r="X536" s="3"/>
      <c r="Y536" s="3"/>
      <c r="Z536" s="3"/>
      <c r="AA536" s="3"/>
      <c r="AB536" s="3"/>
      <c r="AC536" s="3"/>
      <c r="AD536" s="3"/>
      <c r="AE536" s="3"/>
      <c r="AF536" s="3"/>
      <c r="AG536" s="3"/>
      <c r="AH536" s="3"/>
      <c r="AI536" s="3"/>
      <c r="AJ536" s="3"/>
    </row>
    <row r="537" spans="1:36">
      <c r="A537" s="61"/>
      <c r="B537" s="62" t="s">
        <v>1063</v>
      </c>
      <c r="C537" s="63" t="s">
        <v>1058</v>
      </c>
      <c r="D537" s="114" t="s">
        <v>2870</v>
      </c>
      <c r="E537" s="114" t="s">
        <v>1359</v>
      </c>
      <c r="F537" s="65" t="s">
        <v>2853</v>
      </c>
      <c r="G537" s="66">
        <v>5</v>
      </c>
      <c r="H537" s="67" t="s">
        <v>82</v>
      </c>
      <c r="I537" s="67">
        <v>60</v>
      </c>
      <c r="J537" s="230">
        <v>15</v>
      </c>
      <c r="K537" s="69">
        <v>3.0999999999999996</v>
      </c>
      <c r="L537" s="70">
        <v>30065</v>
      </c>
      <c r="M537" s="71">
        <v>8720143937545</v>
      </c>
      <c r="N537" s="240"/>
      <c r="O537" s="73">
        <f>N537*Таблица233334[[#This Row],[Цена за упаковку, €]]</f>
        <v>0</v>
      </c>
      <c r="P537" s="74" t="str">
        <f t="shared" si="7"/>
        <v>-</v>
      </c>
      <c r="Q537" s="75" t="str">
        <f>IF(N537/I537=0,"",IF(MOD(Таблица233334[[#This Row],[Заказ (упаковок)
↓]],Таблица233334[[#This Row],[Кратность заказа, упаковок]])&gt;0,"Ошибка!",""))</f>
        <v/>
      </c>
      <c r="R537" s="40"/>
      <c r="S537" s="3"/>
      <c r="T537" s="3"/>
      <c r="U537" s="3"/>
      <c r="V537" s="3"/>
      <c r="W537" s="3"/>
      <c r="X537" s="3"/>
      <c r="Y537" s="3"/>
      <c r="Z537" s="3"/>
      <c r="AA537" s="3"/>
      <c r="AB537" s="3"/>
      <c r="AC537" s="3"/>
      <c r="AD537" s="3"/>
      <c r="AE537" s="3"/>
      <c r="AF537" s="3"/>
      <c r="AG537" s="3"/>
      <c r="AH537" s="3"/>
      <c r="AI537" s="3"/>
      <c r="AJ537" s="3"/>
    </row>
    <row r="538" spans="1:36">
      <c r="A538" s="61"/>
      <c r="B538" s="62" t="s">
        <v>1064</v>
      </c>
      <c r="C538" s="63" t="s">
        <v>1058</v>
      </c>
      <c r="D538" s="114" t="s">
        <v>900</v>
      </c>
      <c r="E538" s="114" t="s">
        <v>134</v>
      </c>
      <c r="F538" s="65" t="s">
        <v>140</v>
      </c>
      <c r="G538" s="66">
        <v>2</v>
      </c>
      <c r="H538" s="67" t="s">
        <v>1065</v>
      </c>
      <c r="I538" s="67">
        <v>60</v>
      </c>
      <c r="J538" s="230">
        <v>15</v>
      </c>
      <c r="K538" s="69">
        <v>2.6399999999999997</v>
      </c>
      <c r="L538" s="70">
        <v>30050</v>
      </c>
      <c r="M538" s="71">
        <v>8720143933233</v>
      </c>
      <c r="N538" s="240"/>
      <c r="O538" s="73">
        <f>N538*Таблица233334[[#This Row],[Цена за упаковку, €]]</f>
        <v>0</v>
      </c>
      <c r="P538" s="74" t="str">
        <f t="shared" si="7"/>
        <v>-</v>
      </c>
      <c r="Q538" s="75" t="str">
        <f>IF(N538/I538=0,"",IF(MOD(Таблица233334[[#This Row],[Заказ (упаковок)
↓]],Таблица233334[[#This Row],[Кратность заказа, упаковок]])&gt;0,"Ошибка!",""))</f>
        <v/>
      </c>
      <c r="R538" s="40"/>
      <c r="S538" s="3"/>
      <c r="T538" s="3"/>
      <c r="U538" s="3"/>
      <c r="V538" s="3"/>
      <c r="W538" s="3"/>
      <c r="X538" s="3"/>
      <c r="Y538" s="3"/>
      <c r="Z538" s="3"/>
      <c r="AA538" s="3"/>
      <c r="AB538" s="3"/>
      <c r="AC538" s="3"/>
      <c r="AD538" s="3"/>
      <c r="AE538" s="3"/>
      <c r="AF538" s="3"/>
      <c r="AG538" s="3"/>
      <c r="AH538" s="3"/>
      <c r="AI538" s="3"/>
      <c r="AJ538" s="3"/>
    </row>
    <row r="539" spans="1:36">
      <c r="A539" s="61"/>
      <c r="B539" s="62" t="s">
        <v>1066</v>
      </c>
      <c r="C539" s="63" t="s">
        <v>1058</v>
      </c>
      <c r="D539" s="114" t="s">
        <v>900</v>
      </c>
      <c r="E539" s="114" t="s">
        <v>134</v>
      </c>
      <c r="F539" s="65" t="s">
        <v>147</v>
      </c>
      <c r="G539" s="66">
        <v>2</v>
      </c>
      <c r="H539" s="67" t="s">
        <v>1065</v>
      </c>
      <c r="I539" s="67">
        <v>60</v>
      </c>
      <c r="J539" s="230">
        <v>15</v>
      </c>
      <c r="K539" s="69">
        <v>2.6999999999999997</v>
      </c>
      <c r="L539" s="70">
        <v>30055</v>
      </c>
      <c r="M539" s="71">
        <v>8720143933264</v>
      </c>
      <c r="N539" s="240"/>
      <c r="O539" s="73">
        <f>N539*Таблица233334[[#This Row],[Цена за упаковку, €]]</f>
        <v>0</v>
      </c>
      <c r="P539" s="74" t="str">
        <f t="shared" si="7"/>
        <v>-</v>
      </c>
      <c r="Q539" s="75" t="str">
        <f>IF(N539/I539=0,"",IF(MOD(Таблица233334[[#This Row],[Заказ (упаковок)
↓]],Таблица233334[[#This Row],[Кратность заказа, упаковок]])&gt;0,"Ошибка!",""))</f>
        <v/>
      </c>
      <c r="R539" s="40"/>
      <c r="S539" s="3"/>
      <c r="T539" s="3"/>
      <c r="U539" s="3"/>
      <c r="V539" s="3"/>
      <c r="W539" s="3"/>
      <c r="X539" s="3"/>
      <c r="Y539" s="3"/>
      <c r="Z539" s="3"/>
      <c r="AA539" s="3"/>
      <c r="AB539" s="3"/>
      <c r="AC539" s="3"/>
      <c r="AD539" s="3"/>
      <c r="AE539" s="3"/>
      <c r="AF539" s="3"/>
      <c r="AG539" s="3"/>
      <c r="AH539" s="3"/>
      <c r="AI539" s="3"/>
      <c r="AJ539" s="3"/>
    </row>
    <row r="540" spans="1:36">
      <c r="A540" s="61"/>
      <c r="B540" s="62" t="s">
        <v>1067</v>
      </c>
      <c r="C540" s="63" t="s">
        <v>1058</v>
      </c>
      <c r="D540" s="114" t="s">
        <v>900</v>
      </c>
      <c r="E540" s="114" t="s">
        <v>134</v>
      </c>
      <c r="F540" s="65" t="s">
        <v>150</v>
      </c>
      <c r="G540" s="66">
        <v>2</v>
      </c>
      <c r="H540" s="67" t="s">
        <v>1065</v>
      </c>
      <c r="I540" s="67">
        <v>60</v>
      </c>
      <c r="J540" s="230">
        <v>15</v>
      </c>
      <c r="K540" s="69">
        <v>2.6399999999999997</v>
      </c>
      <c r="L540" s="70">
        <v>30045</v>
      </c>
      <c r="M540" s="71">
        <v>8718036003682</v>
      </c>
      <c r="N540" s="240"/>
      <c r="O540" s="73">
        <f>N540*Таблица233334[[#This Row],[Цена за упаковку, €]]</f>
        <v>0</v>
      </c>
      <c r="P540" s="74" t="str">
        <f t="shared" si="7"/>
        <v>-</v>
      </c>
      <c r="Q540" s="75" t="str">
        <f>IF(N540/I540=0,"",IF(MOD(Таблица233334[[#This Row],[Заказ (упаковок)
↓]],Таблица233334[[#This Row],[Кратность заказа, упаковок]])&gt;0,"Ошибка!",""))</f>
        <v/>
      </c>
      <c r="R540" s="40"/>
      <c r="S540" s="3"/>
      <c r="T540" s="3"/>
      <c r="U540" s="3"/>
      <c r="V540" s="3"/>
      <c r="W540" s="3"/>
      <c r="X540" s="3"/>
      <c r="Y540" s="3"/>
      <c r="Z540" s="3"/>
      <c r="AA540" s="3"/>
      <c r="AB540" s="3"/>
      <c r="AC540" s="3"/>
      <c r="AD540" s="3"/>
      <c r="AE540" s="3"/>
      <c r="AF540" s="3"/>
      <c r="AG540" s="3"/>
      <c r="AH540" s="3"/>
      <c r="AI540" s="3"/>
      <c r="AJ540" s="3"/>
    </row>
    <row r="541" spans="1:36">
      <c r="A541" s="61"/>
      <c r="B541" s="62" t="s">
        <v>1068</v>
      </c>
      <c r="C541" s="63" t="s">
        <v>1058</v>
      </c>
      <c r="D541" s="114" t="s">
        <v>1069</v>
      </c>
      <c r="E541" s="114" t="s">
        <v>162</v>
      </c>
      <c r="F541" s="65" t="s">
        <v>167</v>
      </c>
      <c r="G541" s="66">
        <v>5</v>
      </c>
      <c r="H541" s="67" t="s">
        <v>504</v>
      </c>
      <c r="I541" s="67">
        <v>60</v>
      </c>
      <c r="J541" s="230">
        <v>15</v>
      </c>
      <c r="K541" s="69">
        <v>2.9499999999999997</v>
      </c>
      <c r="L541" s="70">
        <v>30040</v>
      </c>
      <c r="M541" s="71">
        <v>8720143937569</v>
      </c>
      <c r="N541" s="240"/>
      <c r="O541" s="73">
        <f>N541*Таблица233334[[#This Row],[Цена за упаковку, €]]</f>
        <v>0</v>
      </c>
      <c r="P541" s="74" t="str">
        <f t="shared" si="7"/>
        <v>-</v>
      </c>
      <c r="Q541" s="75" t="str">
        <f>IF(N541/I541=0,"",IF(MOD(Таблица233334[[#This Row],[Заказ (упаковок)
↓]],Таблица233334[[#This Row],[Кратность заказа, упаковок]])&gt;0,"Ошибка!",""))</f>
        <v/>
      </c>
      <c r="R541" s="40"/>
      <c r="S541" s="3"/>
      <c r="T541" s="3"/>
      <c r="U541" s="3"/>
      <c r="V541" s="3"/>
      <c r="W541" s="3"/>
      <c r="X541" s="3"/>
      <c r="Y541" s="3"/>
      <c r="Z541" s="3"/>
      <c r="AA541" s="3"/>
      <c r="AB541" s="3"/>
      <c r="AC541" s="3"/>
      <c r="AD541" s="3"/>
      <c r="AE541" s="3"/>
      <c r="AF541" s="3"/>
      <c r="AG541" s="3"/>
      <c r="AH541" s="3"/>
      <c r="AI541" s="3"/>
      <c r="AJ541" s="3"/>
    </row>
    <row r="542" spans="1:36">
      <c r="A542" s="61"/>
      <c r="B542" s="62" t="s">
        <v>2804</v>
      </c>
      <c r="C542" s="63" t="s">
        <v>1058</v>
      </c>
      <c r="D542" s="114" t="s">
        <v>2882</v>
      </c>
      <c r="E542" s="114" t="s">
        <v>2883</v>
      </c>
      <c r="F542" s="65" t="s">
        <v>111</v>
      </c>
      <c r="G542" s="66">
        <v>10</v>
      </c>
      <c r="H542" s="67" t="s">
        <v>164</v>
      </c>
      <c r="I542" s="67">
        <v>60</v>
      </c>
      <c r="J542" s="230">
        <v>15</v>
      </c>
      <c r="K542" s="69">
        <v>2.67</v>
      </c>
      <c r="L542" s="70">
        <v>30060</v>
      </c>
      <c r="M542" s="71">
        <v>8720143933271</v>
      </c>
      <c r="N542" s="240"/>
      <c r="O542" s="73">
        <f>N542*Таблица233334[[#This Row],[Цена за упаковку, €]]</f>
        <v>0</v>
      </c>
      <c r="P542" s="74" t="str">
        <f t="shared" ref="P542:P605" si="8">IF(N542/I542=0,"-",N542/I542)</f>
        <v>-</v>
      </c>
      <c r="Q542" s="75" t="str">
        <f>IF(N542/I542=0,"",IF(MOD(Таблица233334[[#This Row],[Заказ (упаковок)
↓]],Таблица233334[[#This Row],[Кратность заказа, упаковок]])&gt;0,"Ошибка!",""))</f>
        <v/>
      </c>
      <c r="R542" s="40"/>
      <c r="S542" s="3"/>
      <c r="T542" s="3"/>
      <c r="U542" s="3"/>
      <c r="V542" s="3"/>
      <c r="W542" s="3"/>
      <c r="X542" s="3"/>
      <c r="Y542" s="3"/>
      <c r="Z542" s="3"/>
      <c r="AA542" s="3"/>
      <c r="AB542" s="3"/>
      <c r="AC542" s="3"/>
      <c r="AD542" s="3"/>
      <c r="AE542" s="3"/>
      <c r="AF542" s="3"/>
      <c r="AG542" s="3"/>
      <c r="AH542" s="3"/>
      <c r="AI542" s="3"/>
      <c r="AJ542" s="3"/>
    </row>
    <row r="543" spans="1:36">
      <c r="A543" s="61"/>
      <c r="B543" s="62" t="s">
        <v>1070</v>
      </c>
      <c r="C543" s="63" t="s">
        <v>1058</v>
      </c>
      <c r="D543" s="114" t="s">
        <v>917</v>
      </c>
      <c r="E543" s="114" t="s">
        <v>250</v>
      </c>
      <c r="F543" s="65" t="s">
        <v>258</v>
      </c>
      <c r="G543" s="66">
        <v>10</v>
      </c>
      <c r="H543" s="67" t="s">
        <v>252</v>
      </c>
      <c r="I543" s="67">
        <v>60</v>
      </c>
      <c r="J543" s="230">
        <v>15</v>
      </c>
      <c r="K543" s="69">
        <v>2.8099999999999996</v>
      </c>
      <c r="L543" s="70">
        <v>30025</v>
      </c>
      <c r="M543" s="71">
        <v>8720143937552</v>
      </c>
      <c r="N543" s="240"/>
      <c r="O543" s="73">
        <f>N543*Таблица233334[[#This Row],[Цена за упаковку, €]]</f>
        <v>0</v>
      </c>
      <c r="P543" s="74" t="str">
        <f t="shared" si="8"/>
        <v>-</v>
      </c>
      <c r="Q543" s="75" t="str">
        <f>IF(N543/I543=0,"",IF(MOD(Таблица233334[[#This Row],[Заказ (упаковок)
↓]],Таблица233334[[#This Row],[Кратность заказа, упаковок]])&gt;0,"Ошибка!",""))</f>
        <v/>
      </c>
      <c r="R543" s="40"/>
      <c r="S543" s="3"/>
      <c r="T543" s="3"/>
      <c r="U543" s="3"/>
      <c r="V543" s="3"/>
      <c r="W543" s="3"/>
      <c r="X543" s="3"/>
      <c r="Y543" s="3"/>
      <c r="Z543" s="3"/>
      <c r="AA543" s="3"/>
      <c r="AB543" s="3"/>
      <c r="AC543" s="3"/>
      <c r="AD543" s="3"/>
      <c r="AE543" s="3"/>
      <c r="AF543" s="3"/>
      <c r="AG543" s="3"/>
      <c r="AH543" s="3"/>
      <c r="AI543" s="3"/>
      <c r="AJ543" s="3"/>
    </row>
    <row r="544" spans="1:36">
      <c r="A544" s="61"/>
      <c r="B544" s="62" t="s">
        <v>1071</v>
      </c>
      <c r="C544" s="63" t="s">
        <v>1058</v>
      </c>
      <c r="D544" s="114" t="s">
        <v>917</v>
      </c>
      <c r="E544" s="114" t="s">
        <v>250</v>
      </c>
      <c r="F544" s="65" t="s">
        <v>270</v>
      </c>
      <c r="G544" s="66">
        <v>10</v>
      </c>
      <c r="H544" s="67" t="s">
        <v>252</v>
      </c>
      <c r="I544" s="67">
        <v>60</v>
      </c>
      <c r="J544" s="230">
        <v>15</v>
      </c>
      <c r="K544" s="69">
        <v>2.4099999999999997</v>
      </c>
      <c r="L544" s="70">
        <v>30030</v>
      </c>
      <c r="M544" s="71">
        <v>8720143933226</v>
      </c>
      <c r="N544" s="240"/>
      <c r="O544" s="73">
        <f>N544*Таблица233334[[#This Row],[Цена за упаковку, €]]</f>
        <v>0</v>
      </c>
      <c r="P544" s="74" t="str">
        <f t="shared" si="8"/>
        <v>-</v>
      </c>
      <c r="Q544" s="75" t="str">
        <f>IF(N544/I544=0,"",IF(MOD(Таблица233334[[#This Row],[Заказ (упаковок)
↓]],Таблица233334[[#This Row],[Кратность заказа, упаковок]])&gt;0,"Ошибка!",""))</f>
        <v/>
      </c>
      <c r="R544" s="40"/>
      <c r="S544" s="3"/>
      <c r="T544" s="3"/>
      <c r="U544" s="3"/>
      <c r="V544" s="3"/>
      <c r="W544" s="3"/>
      <c r="X544" s="3"/>
      <c r="Y544" s="3"/>
      <c r="Z544" s="3"/>
      <c r="AA544" s="3"/>
      <c r="AB544" s="3"/>
      <c r="AC544" s="3"/>
      <c r="AD544" s="3"/>
      <c r="AE544" s="3"/>
      <c r="AF544" s="3"/>
      <c r="AG544" s="3"/>
      <c r="AH544" s="3"/>
      <c r="AI544" s="3"/>
      <c r="AJ544" s="3"/>
    </row>
    <row r="545" spans="1:36">
      <c r="A545" s="61"/>
      <c r="B545" s="62" t="s">
        <v>1057</v>
      </c>
      <c r="C545" s="63" t="s">
        <v>1058</v>
      </c>
      <c r="D545" s="114" t="s">
        <v>2903</v>
      </c>
      <c r="E545" s="114" t="s">
        <v>2904</v>
      </c>
      <c r="F545" s="65" t="s">
        <v>2853</v>
      </c>
      <c r="G545" s="66">
        <v>10</v>
      </c>
      <c r="H545" s="67" t="s">
        <v>59</v>
      </c>
      <c r="I545" s="67">
        <v>60</v>
      </c>
      <c r="J545" s="230">
        <v>15</v>
      </c>
      <c r="K545" s="69">
        <v>2.2399999999999998</v>
      </c>
      <c r="L545" s="70">
        <v>30000</v>
      </c>
      <c r="M545" s="71">
        <v>8718036003644</v>
      </c>
      <c r="N545" s="240"/>
      <c r="O545" s="73">
        <f>N545*Таблица233334[[#This Row],[Цена за упаковку, €]]</f>
        <v>0</v>
      </c>
      <c r="P545" s="74" t="str">
        <f t="shared" si="8"/>
        <v>-</v>
      </c>
      <c r="Q545" s="75" t="str">
        <f>IF(N545/I545=0,"",IF(MOD(Таблица233334[[#This Row],[Заказ (упаковок)
↓]],Таблица233334[[#This Row],[Кратность заказа, упаковок]])&gt;0,"Ошибка!",""))</f>
        <v/>
      </c>
      <c r="R545" s="40"/>
      <c r="S545" s="3"/>
      <c r="T545" s="3"/>
      <c r="U545" s="3"/>
      <c r="V545" s="3"/>
      <c r="W545" s="3"/>
      <c r="X545" s="3"/>
      <c r="Y545" s="3"/>
      <c r="Z545" s="3"/>
      <c r="AA545" s="3"/>
      <c r="AB545" s="3"/>
      <c r="AC545" s="3"/>
      <c r="AD545" s="3"/>
      <c r="AE545" s="3"/>
      <c r="AF545" s="3"/>
      <c r="AG545" s="3"/>
      <c r="AH545" s="3"/>
      <c r="AI545" s="3"/>
      <c r="AJ545" s="3"/>
    </row>
    <row r="546" spans="1:36">
      <c r="A546" s="61"/>
      <c r="B546" s="62" t="s">
        <v>1059</v>
      </c>
      <c r="C546" s="63" t="s">
        <v>1058</v>
      </c>
      <c r="D546" s="114" t="s">
        <v>2909</v>
      </c>
      <c r="E546" s="114" t="s">
        <v>2910</v>
      </c>
      <c r="F546" s="65" t="s">
        <v>2853</v>
      </c>
      <c r="G546" s="66">
        <v>10</v>
      </c>
      <c r="H546" s="67" t="s">
        <v>55</v>
      </c>
      <c r="I546" s="67">
        <v>60</v>
      </c>
      <c r="J546" s="230">
        <v>15</v>
      </c>
      <c r="K546" s="69">
        <v>2.5799999999999996</v>
      </c>
      <c r="L546" s="70">
        <v>30010</v>
      </c>
      <c r="M546" s="71">
        <v>8720143937729</v>
      </c>
      <c r="N546" s="240"/>
      <c r="O546" s="73">
        <f>N546*Таблица233334[[#This Row],[Цена за упаковку, €]]</f>
        <v>0</v>
      </c>
      <c r="P546" s="74" t="str">
        <f t="shared" si="8"/>
        <v>-</v>
      </c>
      <c r="Q546" s="75" t="str">
        <f>IF(N546/I546=0,"",IF(MOD(Таблица233334[[#This Row],[Заказ (упаковок)
↓]],Таблица233334[[#This Row],[Кратность заказа, упаковок]])&gt;0,"Ошибка!",""))</f>
        <v/>
      </c>
      <c r="R546" s="40"/>
      <c r="S546" s="3"/>
      <c r="T546" s="3"/>
      <c r="U546" s="3"/>
      <c r="V546" s="3"/>
      <c r="W546" s="3"/>
      <c r="X546" s="3"/>
      <c r="Y546" s="3"/>
      <c r="Z546" s="3"/>
      <c r="AA546" s="3"/>
      <c r="AB546" s="3"/>
      <c r="AC546" s="3"/>
      <c r="AD546" s="3"/>
      <c r="AE546" s="3"/>
      <c r="AF546" s="3"/>
      <c r="AG546" s="3"/>
      <c r="AH546" s="3"/>
      <c r="AI546" s="3"/>
      <c r="AJ546" s="3"/>
    </row>
    <row r="547" spans="1:36">
      <c r="A547" s="61"/>
      <c r="B547" s="62" t="s">
        <v>1061</v>
      </c>
      <c r="C547" s="63" t="s">
        <v>1058</v>
      </c>
      <c r="D547" s="114" t="s">
        <v>46</v>
      </c>
      <c r="E547" s="114" t="s">
        <v>1596</v>
      </c>
      <c r="F547" s="65" t="s">
        <v>90</v>
      </c>
      <c r="G547" s="66">
        <v>3</v>
      </c>
      <c r="H547" s="67" t="s">
        <v>82</v>
      </c>
      <c r="I547" s="67">
        <v>60</v>
      </c>
      <c r="J547" s="230">
        <v>15</v>
      </c>
      <c r="K547" s="69">
        <v>2.5499999999999998</v>
      </c>
      <c r="L547" s="70">
        <v>30005</v>
      </c>
      <c r="M547" s="71">
        <v>8720143933219</v>
      </c>
      <c r="N547" s="240"/>
      <c r="O547" s="73">
        <f>N547*Таблица233334[[#This Row],[Цена за упаковку, €]]</f>
        <v>0</v>
      </c>
      <c r="P547" s="74" t="str">
        <f t="shared" si="8"/>
        <v>-</v>
      </c>
      <c r="Q547" s="75" t="str">
        <f>IF(N547/I547=0,"",IF(MOD(Таблица233334[[#This Row],[Заказ (упаковок)
↓]],Таблица233334[[#This Row],[Кратность заказа, упаковок]])&gt;0,"Ошибка!",""))</f>
        <v/>
      </c>
      <c r="R547" s="40"/>
      <c r="S547" s="3"/>
      <c r="T547" s="3"/>
      <c r="U547" s="3"/>
      <c r="V547" s="3"/>
      <c r="W547" s="3"/>
      <c r="X547" s="3"/>
      <c r="Y547" s="3"/>
      <c r="Z547" s="3"/>
      <c r="AA547" s="3"/>
      <c r="AB547" s="3"/>
      <c r="AC547" s="3"/>
      <c r="AD547" s="3"/>
      <c r="AE547" s="3"/>
      <c r="AF547" s="3"/>
      <c r="AG547" s="3"/>
      <c r="AH547" s="3"/>
      <c r="AI547" s="3"/>
      <c r="AJ547" s="3"/>
    </row>
    <row r="548" spans="1:36">
      <c r="A548" s="61"/>
      <c r="B548" s="62" t="s">
        <v>1072</v>
      </c>
      <c r="C548" s="63" t="s">
        <v>1058</v>
      </c>
      <c r="D548" s="114" t="s">
        <v>920</v>
      </c>
      <c r="E548" s="114" t="s">
        <v>2934</v>
      </c>
      <c r="F548" s="65" t="s">
        <v>2853</v>
      </c>
      <c r="G548" s="66">
        <v>10</v>
      </c>
      <c r="H548" s="67" t="s">
        <v>504</v>
      </c>
      <c r="I548" s="67">
        <v>60</v>
      </c>
      <c r="J548" s="230">
        <v>15</v>
      </c>
      <c r="K548" s="69">
        <v>2.5499999999999998</v>
      </c>
      <c r="L548" s="70">
        <v>30070</v>
      </c>
      <c r="M548" s="71">
        <v>8718036003705</v>
      </c>
      <c r="N548" s="240"/>
      <c r="O548" s="73">
        <f>N548*Таблица233334[[#This Row],[Цена за упаковку, €]]</f>
        <v>0</v>
      </c>
      <c r="P548" s="74" t="str">
        <f t="shared" si="8"/>
        <v>-</v>
      </c>
      <c r="Q548" s="75" t="str">
        <f>IF(N548/I548=0,"",IF(MOD(Таблица233334[[#This Row],[Заказ (упаковок)
↓]],Таблица233334[[#This Row],[Кратность заказа, упаковок]])&gt;0,"Ошибка!",""))</f>
        <v/>
      </c>
      <c r="R548" s="40"/>
      <c r="S548" s="3"/>
      <c r="T548" s="3"/>
      <c r="U548" s="3"/>
      <c r="V548" s="3"/>
      <c r="W548" s="3"/>
      <c r="X548" s="3"/>
      <c r="Y548" s="3"/>
      <c r="Z548" s="3"/>
      <c r="AA548" s="3"/>
      <c r="AB548" s="3"/>
      <c r="AC548" s="3"/>
      <c r="AD548" s="3"/>
      <c r="AE548" s="3"/>
      <c r="AF548" s="3"/>
      <c r="AG548" s="3"/>
      <c r="AH548" s="3"/>
      <c r="AI548" s="3"/>
      <c r="AJ548" s="3"/>
    </row>
    <row r="549" spans="1:36">
      <c r="A549" s="61"/>
      <c r="B549" s="62" t="s">
        <v>2839</v>
      </c>
      <c r="C549" s="63" t="s">
        <v>1058</v>
      </c>
      <c r="D549" s="114" t="s">
        <v>3051</v>
      </c>
      <c r="E549" s="114" t="s">
        <v>3052</v>
      </c>
      <c r="F549" s="65" t="s">
        <v>2853</v>
      </c>
      <c r="G549" s="66">
        <v>3</v>
      </c>
      <c r="H549" s="67" t="s">
        <v>62</v>
      </c>
      <c r="I549" s="67">
        <v>60</v>
      </c>
      <c r="J549" s="230">
        <v>15</v>
      </c>
      <c r="K549" s="69">
        <v>2.5499999999999998</v>
      </c>
      <c r="L549" s="70">
        <v>30115</v>
      </c>
      <c r="M549" s="71">
        <v>8720143933301</v>
      </c>
      <c r="N549" s="240"/>
      <c r="O549" s="73">
        <f>N549*Таблица233334[[#This Row],[Цена за упаковку, €]]</f>
        <v>0</v>
      </c>
      <c r="P549" s="74" t="str">
        <f t="shared" si="8"/>
        <v>-</v>
      </c>
      <c r="Q549" s="75" t="str">
        <f>IF(N549/I549=0,"",IF(MOD(Таблица233334[[#This Row],[Заказ (упаковок)
↓]],Таблица233334[[#This Row],[Кратность заказа, упаковок]])&gt;0,"Ошибка!",""))</f>
        <v/>
      </c>
      <c r="R549" s="40"/>
      <c r="S549" s="3"/>
      <c r="T549" s="3"/>
      <c r="U549" s="3"/>
      <c r="V549" s="3"/>
      <c r="W549" s="3"/>
      <c r="X549" s="3"/>
      <c r="Y549" s="3"/>
      <c r="Z549" s="3"/>
      <c r="AA549" s="3"/>
      <c r="AB549" s="3"/>
      <c r="AC549" s="3"/>
      <c r="AD549" s="3"/>
      <c r="AE549" s="3"/>
      <c r="AF549" s="3"/>
      <c r="AG549" s="3"/>
      <c r="AH549" s="3"/>
      <c r="AI549" s="3"/>
      <c r="AJ549" s="3"/>
    </row>
    <row r="550" spans="1:36">
      <c r="A550" s="61"/>
      <c r="B550" s="62" t="s">
        <v>1073</v>
      </c>
      <c r="C550" s="63" t="s">
        <v>1058</v>
      </c>
      <c r="D550" s="114" t="s">
        <v>939</v>
      </c>
      <c r="E550" s="114" t="s">
        <v>330</v>
      </c>
      <c r="F550" s="65" t="s">
        <v>335</v>
      </c>
      <c r="G550" s="66">
        <v>3</v>
      </c>
      <c r="H550" s="67" t="s">
        <v>62</v>
      </c>
      <c r="I550" s="67">
        <v>60</v>
      </c>
      <c r="J550" s="230">
        <v>15</v>
      </c>
      <c r="K550" s="69">
        <v>3.2399999999999998</v>
      </c>
      <c r="L550" s="70">
        <v>30075</v>
      </c>
      <c r="M550" s="71">
        <v>8718036003729</v>
      </c>
      <c r="N550" s="240"/>
      <c r="O550" s="73">
        <f>N550*Таблица233334[[#This Row],[Цена за упаковку, €]]</f>
        <v>0</v>
      </c>
      <c r="P550" s="74" t="str">
        <f t="shared" si="8"/>
        <v>-</v>
      </c>
      <c r="Q550" s="75" t="str">
        <f>IF(N550/I550=0,"",IF(MOD(Таблица233334[[#This Row],[Заказ (упаковок)
↓]],Таблица233334[[#This Row],[Кратность заказа, упаковок]])&gt;0,"Ошибка!",""))</f>
        <v/>
      </c>
      <c r="R550" s="40"/>
      <c r="S550" s="3"/>
      <c r="T550" s="3"/>
      <c r="U550" s="3"/>
      <c r="V550" s="3"/>
      <c r="W550" s="3"/>
      <c r="X550" s="3"/>
      <c r="Y550" s="3"/>
      <c r="Z550" s="3"/>
      <c r="AA550" s="3"/>
      <c r="AB550" s="3"/>
      <c r="AC550" s="3"/>
      <c r="AD550" s="3"/>
      <c r="AE550" s="3"/>
      <c r="AF550" s="3"/>
      <c r="AG550" s="3"/>
      <c r="AH550" s="3"/>
      <c r="AI550" s="3"/>
      <c r="AJ550" s="3"/>
    </row>
    <row r="551" spans="1:36">
      <c r="A551" s="61"/>
      <c r="B551" s="62" t="s">
        <v>1074</v>
      </c>
      <c r="C551" s="63" t="s">
        <v>1058</v>
      </c>
      <c r="D551" s="114" t="s">
        <v>950</v>
      </c>
      <c r="E551" s="114" t="s">
        <v>387</v>
      </c>
      <c r="F551" s="65" t="s">
        <v>395</v>
      </c>
      <c r="G551" s="66">
        <v>3</v>
      </c>
      <c r="H551" s="67" t="s">
        <v>62</v>
      </c>
      <c r="I551" s="67">
        <v>60</v>
      </c>
      <c r="J551" s="230">
        <v>15</v>
      </c>
      <c r="K551" s="69">
        <v>2.4699999999999998</v>
      </c>
      <c r="L551" s="70">
        <v>30080</v>
      </c>
      <c r="M551" s="71">
        <v>8720143937590</v>
      </c>
      <c r="N551" s="240"/>
      <c r="O551" s="73">
        <f>N551*Таблица233334[[#This Row],[Цена за упаковку, €]]</f>
        <v>0</v>
      </c>
      <c r="P551" s="74" t="str">
        <f t="shared" si="8"/>
        <v>-</v>
      </c>
      <c r="Q551" s="75" t="str">
        <f>IF(N551/I551=0,"",IF(MOD(Таблица233334[[#This Row],[Заказ (упаковок)
↓]],Таблица233334[[#This Row],[Кратность заказа, упаковок]])&gt;0,"Ошибка!",""))</f>
        <v/>
      </c>
      <c r="R551" s="40"/>
      <c r="S551" s="3"/>
      <c r="T551" s="3"/>
      <c r="U551" s="3"/>
      <c r="V551" s="3"/>
      <c r="W551" s="3"/>
      <c r="X551" s="3"/>
      <c r="Y551" s="3"/>
      <c r="Z551" s="3"/>
      <c r="AA551" s="3"/>
      <c r="AB551" s="3"/>
      <c r="AC551" s="3"/>
      <c r="AD551" s="3"/>
      <c r="AE551" s="3"/>
      <c r="AF551" s="3"/>
      <c r="AG551" s="3"/>
      <c r="AH551" s="3"/>
      <c r="AI551" s="3"/>
      <c r="AJ551" s="3"/>
    </row>
    <row r="552" spans="1:36">
      <c r="A552" s="61"/>
      <c r="B552" s="62" t="s">
        <v>1075</v>
      </c>
      <c r="C552" s="63" t="s">
        <v>1058</v>
      </c>
      <c r="D552" s="114" t="s">
        <v>950</v>
      </c>
      <c r="E552" s="114" t="s">
        <v>387</v>
      </c>
      <c r="F552" s="65" t="s">
        <v>1076</v>
      </c>
      <c r="G552" s="66">
        <v>3</v>
      </c>
      <c r="H552" s="67" t="s">
        <v>62</v>
      </c>
      <c r="I552" s="67">
        <v>60</v>
      </c>
      <c r="J552" s="230">
        <v>15</v>
      </c>
      <c r="K552" s="69">
        <v>2.94</v>
      </c>
      <c r="L552" s="70">
        <v>30085</v>
      </c>
      <c r="M552" s="71">
        <v>8720143937583</v>
      </c>
      <c r="N552" s="240"/>
      <c r="O552" s="73">
        <f>N552*Таблица233334[[#This Row],[Цена за упаковку, €]]</f>
        <v>0</v>
      </c>
      <c r="P552" s="74" t="str">
        <f t="shared" si="8"/>
        <v>-</v>
      </c>
      <c r="Q552" s="75" t="str">
        <f>IF(N552/I552=0,"",IF(MOD(Таблица233334[[#This Row],[Заказ (упаковок)
↓]],Таблица233334[[#This Row],[Кратность заказа, упаковок]])&gt;0,"Ошибка!",""))</f>
        <v/>
      </c>
      <c r="R552" s="40"/>
      <c r="S552" s="3"/>
      <c r="T552" s="3"/>
      <c r="U552" s="3"/>
      <c r="V552" s="3"/>
      <c r="W552" s="3"/>
      <c r="X552" s="3"/>
      <c r="Y552" s="3"/>
      <c r="Z552" s="3"/>
      <c r="AA552" s="3"/>
      <c r="AB552" s="3"/>
      <c r="AC552" s="3"/>
      <c r="AD552" s="3"/>
      <c r="AE552" s="3"/>
      <c r="AF552" s="3"/>
      <c r="AG552" s="3"/>
      <c r="AH552" s="3"/>
      <c r="AI552" s="3"/>
      <c r="AJ552" s="3"/>
    </row>
    <row r="553" spans="1:36">
      <c r="A553" s="61"/>
      <c r="B553" s="62" t="s">
        <v>1077</v>
      </c>
      <c r="C553" s="63" t="s">
        <v>1058</v>
      </c>
      <c r="D553" s="114" t="s">
        <v>2950</v>
      </c>
      <c r="E553" s="114" t="s">
        <v>322</v>
      </c>
      <c r="F553" s="65" t="s">
        <v>325</v>
      </c>
      <c r="G553" s="66">
        <v>3</v>
      </c>
      <c r="H553" s="67" t="s">
        <v>62</v>
      </c>
      <c r="I553" s="67">
        <v>60</v>
      </c>
      <c r="J553" s="230">
        <v>15</v>
      </c>
      <c r="K553" s="69">
        <v>3.11</v>
      </c>
      <c r="L553" s="70">
        <v>30090</v>
      </c>
      <c r="M553" s="71">
        <v>8718036003736</v>
      </c>
      <c r="N553" s="240"/>
      <c r="O553" s="73">
        <f>N553*Таблица233334[[#This Row],[Цена за упаковку, €]]</f>
        <v>0</v>
      </c>
      <c r="P553" s="74" t="str">
        <f t="shared" si="8"/>
        <v>-</v>
      </c>
      <c r="Q553" s="75" t="str">
        <f>IF(N553/I553=0,"",IF(MOD(Таблица233334[[#This Row],[Заказ (упаковок)
↓]],Таблица233334[[#This Row],[Кратность заказа, упаковок]])&gt;0,"Ошибка!",""))</f>
        <v/>
      </c>
      <c r="R553" s="40"/>
      <c r="S553" s="3"/>
      <c r="T553" s="3"/>
      <c r="U553" s="3"/>
      <c r="V553" s="3"/>
      <c r="W553" s="3"/>
      <c r="X553" s="3"/>
      <c r="Y553" s="3"/>
      <c r="Z553" s="3"/>
      <c r="AA553" s="3"/>
      <c r="AB553" s="3"/>
      <c r="AC553" s="3"/>
      <c r="AD553" s="3"/>
      <c r="AE553" s="3"/>
      <c r="AF553" s="3"/>
      <c r="AG553" s="3"/>
      <c r="AH553" s="3"/>
      <c r="AI553" s="3"/>
      <c r="AJ553" s="3"/>
    </row>
    <row r="554" spans="1:36">
      <c r="A554" s="61"/>
      <c r="B554" s="62" t="s">
        <v>2840</v>
      </c>
      <c r="C554" s="63" t="s">
        <v>1058</v>
      </c>
      <c r="D554" s="114" t="s">
        <v>944</v>
      </c>
      <c r="E554" s="114" t="s">
        <v>374</v>
      </c>
      <c r="F554" s="65" t="s">
        <v>377</v>
      </c>
      <c r="G554" s="66">
        <v>5</v>
      </c>
      <c r="H554" s="67" t="s">
        <v>82</v>
      </c>
      <c r="I554" s="67">
        <v>60</v>
      </c>
      <c r="J554" s="230">
        <v>15</v>
      </c>
      <c r="K554" s="69">
        <v>2.5299999999999998</v>
      </c>
      <c r="L554" s="70">
        <v>30095</v>
      </c>
      <c r="M554" s="71">
        <v>8718036003750</v>
      </c>
      <c r="N554" s="240"/>
      <c r="O554" s="73">
        <f>N554*Таблица233334[[#This Row],[Цена за упаковку, €]]</f>
        <v>0</v>
      </c>
      <c r="P554" s="74" t="str">
        <f t="shared" si="8"/>
        <v>-</v>
      </c>
      <c r="Q554" s="75" t="str">
        <f>IF(N554/I554=0,"",IF(MOD(Таблица233334[[#This Row],[Заказ (упаковок)
↓]],Таблица233334[[#This Row],[Кратность заказа, упаковок]])&gt;0,"Ошибка!",""))</f>
        <v/>
      </c>
      <c r="R554" s="40"/>
      <c r="S554" s="3"/>
      <c r="T554" s="3"/>
      <c r="U554" s="3"/>
      <c r="V554" s="3"/>
      <c r="W554" s="3"/>
      <c r="X554" s="3"/>
      <c r="Y554" s="3"/>
      <c r="Z554" s="3"/>
      <c r="AA554" s="3"/>
      <c r="AB554" s="3"/>
      <c r="AC554" s="3"/>
      <c r="AD554" s="3"/>
      <c r="AE554" s="3"/>
      <c r="AF554" s="3"/>
      <c r="AG554" s="3"/>
      <c r="AH554" s="3"/>
      <c r="AI554" s="3"/>
      <c r="AJ554" s="3"/>
    </row>
    <row r="555" spans="1:36">
      <c r="A555" s="61"/>
      <c r="B555" s="62" t="s">
        <v>1079</v>
      </c>
      <c r="C555" s="63" t="s">
        <v>1058</v>
      </c>
      <c r="D555" s="114" t="s">
        <v>2950</v>
      </c>
      <c r="E555" s="114" t="s">
        <v>322</v>
      </c>
      <c r="F555" s="65" t="s">
        <v>935</v>
      </c>
      <c r="G555" s="66">
        <v>3</v>
      </c>
      <c r="H555" s="67" t="s">
        <v>62</v>
      </c>
      <c r="I555" s="67">
        <v>60</v>
      </c>
      <c r="J555" s="230">
        <v>15</v>
      </c>
      <c r="K555" s="69">
        <v>2.7699999999999996</v>
      </c>
      <c r="L555" s="70">
        <v>30100</v>
      </c>
      <c r="M555" s="71">
        <v>8720143937576</v>
      </c>
      <c r="N555" s="240"/>
      <c r="O555" s="73">
        <f>N555*Таблица233334[[#This Row],[Цена за упаковку, €]]</f>
        <v>0</v>
      </c>
      <c r="P555" s="74" t="str">
        <f t="shared" si="8"/>
        <v>-</v>
      </c>
      <c r="Q555" s="75" t="str">
        <f>IF(N555/I555=0,"",IF(MOD(Таблица233334[[#This Row],[Заказ (упаковок)
↓]],Таблица233334[[#This Row],[Кратность заказа, упаковок]])&gt;0,"Ошибка!",""))</f>
        <v/>
      </c>
      <c r="R555" s="40"/>
      <c r="S555" s="3"/>
      <c r="T555" s="3"/>
      <c r="U555" s="3"/>
      <c r="V555" s="3"/>
      <c r="W555" s="3"/>
      <c r="X555" s="3"/>
      <c r="Y555" s="3"/>
      <c r="Z555" s="3"/>
      <c r="AA555" s="3"/>
      <c r="AB555" s="3"/>
      <c r="AC555" s="3"/>
      <c r="AD555" s="3"/>
      <c r="AE555" s="3"/>
      <c r="AF555" s="3"/>
      <c r="AG555" s="3"/>
      <c r="AH555" s="3"/>
      <c r="AI555" s="3"/>
      <c r="AJ555" s="3"/>
    </row>
    <row r="556" spans="1:36">
      <c r="A556" s="61"/>
      <c r="B556" s="62" t="s">
        <v>1080</v>
      </c>
      <c r="C556" s="63" t="s">
        <v>1058</v>
      </c>
      <c r="D556" s="114" t="s">
        <v>2950</v>
      </c>
      <c r="E556" s="114" t="s">
        <v>322</v>
      </c>
      <c r="F556" s="65" t="s">
        <v>410</v>
      </c>
      <c r="G556" s="66">
        <v>3</v>
      </c>
      <c r="H556" s="67" t="s">
        <v>62</v>
      </c>
      <c r="I556" s="67">
        <v>60</v>
      </c>
      <c r="J556" s="230">
        <v>15</v>
      </c>
      <c r="K556" s="69">
        <v>3.2399999999999998</v>
      </c>
      <c r="L556" s="70">
        <v>30105</v>
      </c>
      <c r="M556" s="71">
        <v>8718036003743</v>
      </c>
      <c r="N556" s="240"/>
      <c r="O556" s="73">
        <f>N556*Таблица233334[[#This Row],[Цена за упаковку, €]]</f>
        <v>0</v>
      </c>
      <c r="P556" s="74" t="str">
        <f t="shared" si="8"/>
        <v>-</v>
      </c>
      <c r="Q556" s="75" t="str">
        <f>IF(N556/I556=0,"",IF(MOD(Таблица233334[[#This Row],[Заказ (упаковок)
↓]],Таблица233334[[#This Row],[Кратность заказа, упаковок]])&gt;0,"Ошибка!",""))</f>
        <v/>
      </c>
      <c r="R556" s="40"/>
      <c r="S556" s="3"/>
      <c r="T556" s="3"/>
      <c r="U556" s="3"/>
      <c r="V556" s="3"/>
      <c r="W556" s="3"/>
      <c r="X556" s="3"/>
      <c r="Y556" s="3"/>
      <c r="Z556" s="3"/>
      <c r="AA556" s="3"/>
      <c r="AB556" s="3"/>
      <c r="AC556" s="3"/>
      <c r="AD556" s="3"/>
      <c r="AE556" s="3"/>
      <c r="AF556" s="3"/>
      <c r="AG556" s="3"/>
      <c r="AH556" s="3"/>
      <c r="AI556" s="3"/>
      <c r="AJ556" s="3"/>
    </row>
    <row r="557" spans="1:36">
      <c r="A557" s="61"/>
      <c r="B557" s="62" t="s">
        <v>2841</v>
      </c>
      <c r="C557" s="63" t="s">
        <v>1058</v>
      </c>
      <c r="D557" s="114" t="s">
        <v>2952</v>
      </c>
      <c r="E557" s="114" t="s">
        <v>412</v>
      </c>
      <c r="F557" s="65" t="s">
        <v>1081</v>
      </c>
      <c r="G557" s="66">
        <v>5</v>
      </c>
      <c r="H557" s="67" t="s">
        <v>82</v>
      </c>
      <c r="I557" s="67">
        <v>60</v>
      </c>
      <c r="J557" s="230">
        <v>15</v>
      </c>
      <c r="K557" s="69">
        <v>2.38</v>
      </c>
      <c r="L557" s="70">
        <v>30110</v>
      </c>
      <c r="M557" s="71">
        <v>8720143937606</v>
      </c>
      <c r="N557" s="240"/>
      <c r="O557" s="73">
        <f>N557*Таблица233334[[#This Row],[Цена за упаковку, €]]</f>
        <v>0</v>
      </c>
      <c r="P557" s="74" t="str">
        <f t="shared" si="8"/>
        <v>-</v>
      </c>
      <c r="Q557" s="75" t="str">
        <f>IF(N557/I557=0,"",IF(MOD(Таблица233334[[#This Row],[Заказ (упаковок)
↓]],Таблица233334[[#This Row],[Кратность заказа, упаковок]])&gt;0,"Ошибка!",""))</f>
        <v/>
      </c>
      <c r="R557" s="40"/>
      <c r="S557" s="3"/>
      <c r="T557" s="3"/>
      <c r="U557" s="3"/>
      <c r="V557" s="3"/>
      <c r="W557" s="3"/>
      <c r="X557" s="3"/>
      <c r="Y557" s="3"/>
      <c r="Z557" s="3"/>
      <c r="AA557" s="3"/>
      <c r="AB557" s="3"/>
      <c r="AC557" s="3"/>
      <c r="AD557" s="3"/>
      <c r="AE557" s="3"/>
      <c r="AF557" s="3"/>
      <c r="AG557" s="3"/>
      <c r="AH557" s="3"/>
      <c r="AI557" s="3"/>
      <c r="AJ557" s="3"/>
    </row>
    <row r="558" spans="1:36">
      <c r="A558" s="61"/>
      <c r="B558" s="62" t="s">
        <v>1100</v>
      </c>
      <c r="C558" s="63" t="s">
        <v>1058</v>
      </c>
      <c r="D558" s="114" t="s">
        <v>3048</v>
      </c>
      <c r="E558" s="114" t="s">
        <v>3053</v>
      </c>
      <c r="F558" s="65" t="s">
        <v>2853</v>
      </c>
      <c r="G558" s="66">
        <v>10</v>
      </c>
      <c r="H558" s="67" t="s">
        <v>59</v>
      </c>
      <c r="I558" s="67">
        <v>60</v>
      </c>
      <c r="J558" s="230">
        <v>15</v>
      </c>
      <c r="K558" s="69">
        <v>2.5299999999999998</v>
      </c>
      <c r="L558" s="70">
        <v>30020</v>
      </c>
      <c r="M558" s="71">
        <v>8718036003699</v>
      </c>
      <c r="N558" s="240"/>
      <c r="O558" s="73">
        <f>N558*Таблица233334[[#This Row],[Цена за упаковку, €]]</f>
        <v>0</v>
      </c>
      <c r="P558" s="74" t="str">
        <f t="shared" si="8"/>
        <v>-</v>
      </c>
      <c r="Q558" s="75" t="str">
        <f>IF(N558/I558=0,"",IF(MOD(Таблица233334[[#This Row],[Заказ (упаковок)
↓]],Таблица233334[[#This Row],[Кратность заказа, упаковок]])&gt;0,"Ошибка!",""))</f>
        <v/>
      </c>
      <c r="R558" s="40"/>
      <c r="S558" s="3"/>
      <c r="T558" s="3"/>
      <c r="U558" s="3"/>
      <c r="V558" s="3"/>
      <c r="W558" s="3"/>
      <c r="X558" s="3"/>
      <c r="Y558" s="3"/>
      <c r="Z558" s="3"/>
      <c r="AA558" s="3"/>
      <c r="AB558" s="3"/>
      <c r="AC558" s="3"/>
      <c r="AD558" s="3"/>
      <c r="AE558" s="3"/>
      <c r="AF558" s="3"/>
      <c r="AG558" s="3"/>
      <c r="AH558" s="3"/>
      <c r="AI558" s="3"/>
      <c r="AJ558" s="3"/>
    </row>
    <row r="559" spans="1:36">
      <c r="A559" s="61"/>
      <c r="B559" s="62" t="s">
        <v>2842</v>
      </c>
      <c r="C559" s="63" t="s">
        <v>1058</v>
      </c>
      <c r="D559" s="114" t="s">
        <v>3054</v>
      </c>
      <c r="E559" s="114" t="s">
        <v>3055</v>
      </c>
      <c r="F559" s="65" t="s">
        <v>2853</v>
      </c>
      <c r="G559" s="66">
        <v>10</v>
      </c>
      <c r="H559" s="67" t="s">
        <v>306</v>
      </c>
      <c r="I559" s="67">
        <v>60</v>
      </c>
      <c r="J559" s="230">
        <v>15</v>
      </c>
      <c r="K559" s="69">
        <v>2.44</v>
      </c>
      <c r="L559" s="70">
        <v>30120</v>
      </c>
      <c r="M559" s="71">
        <v>8720143937613</v>
      </c>
      <c r="N559" s="240"/>
      <c r="O559" s="73">
        <f>N559*Таблица233334[[#This Row],[Цена за упаковку, €]]</f>
        <v>0</v>
      </c>
      <c r="P559" s="74" t="str">
        <f t="shared" si="8"/>
        <v>-</v>
      </c>
      <c r="Q559" s="75" t="str">
        <f>IF(N559/I559=0,"",IF(MOD(Таблица233334[[#This Row],[Заказ (упаковок)
↓]],Таблица233334[[#This Row],[Кратность заказа, упаковок]])&gt;0,"Ошибка!",""))</f>
        <v/>
      </c>
      <c r="R559" s="40"/>
      <c r="S559" s="3"/>
      <c r="T559" s="3"/>
      <c r="U559" s="3"/>
      <c r="V559" s="3"/>
      <c r="W559" s="3"/>
      <c r="X559" s="3"/>
      <c r="Y559" s="3"/>
      <c r="Z559" s="3"/>
      <c r="AA559" s="3"/>
      <c r="AB559" s="3"/>
      <c r="AC559" s="3"/>
      <c r="AD559" s="3"/>
      <c r="AE559" s="3"/>
      <c r="AF559" s="3"/>
      <c r="AG559" s="3"/>
      <c r="AH559" s="3"/>
      <c r="AI559" s="3"/>
      <c r="AJ559" s="3"/>
    </row>
    <row r="560" spans="1:36">
      <c r="A560" s="61"/>
      <c r="B560" s="62" t="s">
        <v>1082</v>
      </c>
      <c r="C560" s="63" t="s">
        <v>1058</v>
      </c>
      <c r="D560" s="114" t="s">
        <v>1030</v>
      </c>
      <c r="E560" s="114" t="s">
        <v>768</v>
      </c>
      <c r="F560" s="65" t="s">
        <v>1083</v>
      </c>
      <c r="G560" s="66">
        <v>5</v>
      </c>
      <c r="H560" s="67" t="s">
        <v>1078</v>
      </c>
      <c r="I560" s="67">
        <v>60</v>
      </c>
      <c r="J560" s="230">
        <v>15</v>
      </c>
      <c r="K560" s="69">
        <v>2.84</v>
      </c>
      <c r="L560" s="70">
        <v>30125</v>
      </c>
      <c r="M560" s="71">
        <v>8720143937668</v>
      </c>
      <c r="N560" s="240"/>
      <c r="O560" s="73">
        <f>N560*Таблица233334[[#This Row],[Цена за упаковку, €]]</f>
        <v>0</v>
      </c>
      <c r="P560" s="74" t="str">
        <f t="shared" si="8"/>
        <v>-</v>
      </c>
      <c r="Q560" s="75" t="str">
        <f>IF(N560/I560=0,"",IF(MOD(Таблица233334[[#This Row],[Заказ (упаковок)
↓]],Таблица233334[[#This Row],[Кратность заказа, упаковок]])&gt;0,"Ошибка!",""))</f>
        <v/>
      </c>
      <c r="R560" s="40"/>
      <c r="S560" s="3"/>
      <c r="T560" s="3"/>
      <c r="U560" s="3"/>
      <c r="V560" s="3"/>
      <c r="W560" s="3"/>
      <c r="X560" s="3"/>
      <c r="Y560" s="3"/>
      <c r="Z560" s="3"/>
      <c r="AA560" s="3"/>
      <c r="AB560" s="3"/>
      <c r="AC560" s="3"/>
      <c r="AD560" s="3"/>
      <c r="AE560" s="3"/>
      <c r="AF560" s="3"/>
      <c r="AG560" s="3"/>
      <c r="AH560" s="3"/>
      <c r="AI560" s="3"/>
      <c r="AJ560" s="3"/>
    </row>
    <row r="561" spans="1:36">
      <c r="A561" s="61"/>
      <c r="B561" s="62" t="s">
        <v>1084</v>
      </c>
      <c r="C561" s="63" t="s">
        <v>1058</v>
      </c>
      <c r="D561" s="114" t="s">
        <v>1030</v>
      </c>
      <c r="E561" s="114" t="s">
        <v>768</v>
      </c>
      <c r="F561" s="65" t="s">
        <v>787</v>
      </c>
      <c r="G561" s="66">
        <v>5</v>
      </c>
      <c r="H561" s="67" t="s">
        <v>1078</v>
      </c>
      <c r="I561" s="67">
        <v>60</v>
      </c>
      <c r="J561" s="230">
        <v>15</v>
      </c>
      <c r="K561" s="69">
        <v>2.84</v>
      </c>
      <c r="L561" s="70">
        <v>30130</v>
      </c>
      <c r="M561" s="71">
        <v>8720143933394</v>
      </c>
      <c r="N561" s="240"/>
      <c r="O561" s="73">
        <f>N561*Таблица233334[[#This Row],[Цена за упаковку, €]]</f>
        <v>0</v>
      </c>
      <c r="P561" s="74" t="str">
        <f t="shared" si="8"/>
        <v>-</v>
      </c>
      <c r="Q561" s="75" t="str">
        <f>IF(N561/I561=0,"",IF(MOD(Таблица233334[[#This Row],[Заказ (упаковок)
↓]],Таблица233334[[#This Row],[Кратность заказа, упаковок]])&gt;0,"Ошибка!",""))</f>
        <v/>
      </c>
      <c r="R561" s="40"/>
      <c r="S561" s="3"/>
      <c r="T561" s="3"/>
      <c r="U561" s="3"/>
      <c r="V561" s="3"/>
      <c r="W561" s="3"/>
      <c r="X561" s="3"/>
      <c r="Y561" s="3"/>
      <c r="Z561" s="3"/>
      <c r="AA561" s="3"/>
      <c r="AB561" s="3"/>
      <c r="AC561" s="3"/>
      <c r="AD561" s="3"/>
      <c r="AE561" s="3"/>
      <c r="AF561" s="3"/>
      <c r="AG561" s="3"/>
      <c r="AH561" s="3"/>
      <c r="AI561" s="3"/>
      <c r="AJ561" s="3"/>
    </row>
    <row r="562" spans="1:36">
      <c r="A562" s="61"/>
      <c r="B562" s="62" t="s">
        <v>1086</v>
      </c>
      <c r="C562" s="63" t="s">
        <v>1058</v>
      </c>
      <c r="D562" s="114" t="s">
        <v>1030</v>
      </c>
      <c r="E562" s="114" t="s">
        <v>768</v>
      </c>
      <c r="F562" s="65" t="s">
        <v>3056</v>
      </c>
      <c r="G562" s="66">
        <v>5</v>
      </c>
      <c r="H562" s="67" t="s">
        <v>1078</v>
      </c>
      <c r="I562" s="67">
        <v>60</v>
      </c>
      <c r="J562" s="230">
        <v>15</v>
      </c>
      <c r="K562" s="69">
        <v>2.84</v>
      </c>
      <c r="L562" s="70">
        <v>30140</v>
      </c>
      <c r="M562" s="71">
        <v>8720143937651</v>
      </c>
      <c r="N562" s="240"/>
      <c r="O562" s="73">
        <f>N562*Таблица233334[[#This Row],[Цена за упаковку, €]]</f>
        <v>0</v>
      </c>
      <c r="P562" s="74" t="str">
        <f t="shared" si="8"/>
        <v>-</v>
      </c>
      <c r="Q562" s="75" t="str">
        <f>IF(N562/I562=0,"",IF(MOD(Таблица233334[[#This Row],[Заказ (упаковок)
↓]],Таблица233334[[#This Row],[Кратность заказа, упаковок]])&gt;0,"Ошибка!",""))</f>
        <v/>
      </c>
      <c r="R562" s="40"/>
      <c r="S562" s="3"/>
      <c r="T562" s="3"/>
      <c r="U562" s="3"/>
      <c r="V562" s="3"/>
      <c r="W562" s="3"/>
      <c r="X562" s="3"/>
      <c r="Y562" s="3"/>
      <c r="Z562" s="3"/>
      <c r="AA562" s="3"/>
      <c r="AB562" s="3"/>
      <c r="AC562" s="3"/>
      <c r="AD562" s="3"/>
      <c r="AE562" s="3"/>
      <c r="AF562" s="3"/>
      <c r="AG562" s="3"/>
      <c r="AH562" s="3"/>
      <c r="AI562" s="3"/>
      <c r="AJ562" s="3"/>
    </row>
    <row r="563" spans="1:36">
      <c r="A563" s="61"/>
      <c r="B563" s="62" t="s">
        <v>1093</v>
      </c>
      <c r="C563" s="63" t="s">
        <v>1058</v>
      </c>
      <c r="D563" s="114" t="s">
        <v>991</v>
      </c>
      <c r="E563" s="114" t="s">
        <v>480</v>
      </c>
      <c r="F563" s="65" t="s">
        <v>2865</v>
      </c>
      <c r="G563" s="66">
        <v>8</v>
      </c>
      <c r="H563" s="67" t="s">
        <v>59</v>
      </c>
      <c r="I563" s="67">
        <v>60</v>
      </c>
      <c r="J563" s="230">
        <v>15</v>
      </c>
      <c r="K563" s="69">
        <v>2.65</v>
      </c>
      <c r="L563" s="70">
        <v>30175</v>
      </c>
      <c r="M563" s="71">
        <v>8720143933431</v>
      </c>
      <c r="N563" s="240"/>
      <c r="O563" s="73">
        <f>N563*Таблица233334[[#This Row],[Цена за упаковку, €]]</f>
        <v>0</v>
      </c>
      <c r="P563" s="74" t="str">
        <f t="shared" si="8"/>
        <v>-</v>
      </c>
      <c r="Q563" s="75" t="str">
        <f>IF(N563/I563=0,"",IF(MOD(Таблица233334[[#This Row],[Заказ (упаковок)
↓]],Таблица233334[[#This Row],[Кратность заказа, упаковок]])&gt;0,"Ошибка!",""))</f>
        <v/>
      </c>
      <c r="R563" s="40"/>
      <c r="S563" s="3"/>
      <c r="T563" s="3"/>
      <c r="U563" s="3"/>
      <c r="V563" s="3"/>
      <c r="W563" s="3"/>
      <c r="X563" s="3"/>
      <c r="Y563" s="3"/>
      <c r="Z563" s="3"/>
      <c r="AA563" s="3"/>
      <c r="AB563" s="3"/>
      <c r="AC563" s="3"/>
      <c r="AD563" s="3"/>
      <c r="AE563" s="3"/>
      <c r="AF563" s="3"/>
      <c r="AG563" s="3"/>
      <c r="AH563" s="3"/>
      <c r="AI563" s="3"/>
      <c r="AJ563" s="3"/>
    </row>
    <row r="564" spans="1:36">
      <c r="A564" s="61"/>
      <c r="B564" s="62" t="s">
        <v>1097</v>
      </c>
      <c r="C564" s="63" t="s">
        <v>1058</v>
      </c>
      <c r="D564" s="114" t="s">
        <v>1030</v>
      </c>
      <c r="E564" s="114" t="s">
        <v>768</v>
      </c>
      <c r="F564" s="65" t="s">
        <v>2865</v>
      </c>
      <c r="G564" s="66">
        <v>5</v>
      </c>
      <c r="H564" s="67" t="s">
        <v>1078</v>
      </c>
      <c r="I564" s="67">
        <v>60</v>
      </c>
      <c r="J564" s="230">
        <v>15</v>
      </c>
      <c r="K564" s="69">
        <v>2.84</v>
      </c>
      <c r="L564" s="70">
        <v>30190</v>
      </c>
      <c r="M564" s="71">
        <v>8720143933356</v>
      </c>
      <c r="N564" s="240"/>
      <c r="O564" s="73">
        <f>N564*Таблица233334[[#This Row],[Цена за упаковку, €]]</f>
        <v>0</v>
      </c>
      <c r="P564" s="74" t="str">
        <f t="shared" si="8"/>
        <v>-</v>
      </c>
      <c r="Q564" s="75" t="str">
        <f>IF(N564/I564=0,"",IF(MOD(Таблица233334[[#This Row],[Заказ (упаковок)
↓]],Таблица233334[[#This Row],[Кратность заказа, упаковок]])&gt;0,"Ошибка!",""))</f>
        <v/>
      </c>
      <c r="R564" s="40"/>
      <c r="S564" s="3"/>
      <c r="T564" s="3"/>
      <c r="U564" s="3"/>
      <c r="V564" s="3"/>
      <c r="W564" s="3"/>
      <c r="X564" s="3"/>
      <c r="Y564" s="3"/>
      <c r="Z564" s="3"/>
      <c r="AA564" s="3"/>
      <c r="AB564" s="3"/>
      <c r="AC564" s="3"/>
      <c r="AD564" s="3"/>
      <c r="AE564" s="3"/>
      <c r="AF564" s="3"/>
      <c r="AG564" s="3"/>
      <c r="AH564" s="3"/>
      <c r="AI564" s="3"/>
      <c r="AJ564" s="3"/>
    </row>
    <row r="565" spans="1:36">
      <c r="A565" s="61"/>
      <c r="B565" s="62" t="s">
        <v>1085</v>
      </c>
      <c r="C565" s="63" t="s">
        <v>1058</v>
      </c>
      <c r="D565" s="114" t="s">
        <v>994</v>
      </c>
      <c r="E565" s="114" t="s">
        <v>509</v>
      </c>
      <c r="F565" s="65" t="s">
        <v>3020</v>
      </c>
      <c r="G565" s="66">
        <v>5</v>
      </c>
      <c r="H565" s="67" t="s">
        <v>1078</v>
      </c>
      <c r="I565" s="67">
        <v>60</v>
      </c>
      <c r="J565" s="230">
        <v>15</v>
      </c>
      <c r="K565" s="69">
        <v>2.84</v>
      </c>
      <c r="L565" s="70">
        <v>30135</v>
      </c>
      <c r="M565" s="71">
        <v>8720143937705</v>
      </c>
      <c r="N565" s="240"/>
      <c r="O565" s="73">
        <f>N565*Таблица233334[[#This Row],[Цена за упаковку, €]]</f>
        <v>0</v>
      </c>
      <c r="P565" s="74" t="str">
        <f t="shared" si="8"/>
        <v>-</v>
      </c>
      <c r="Q565" s="75" t="str">
        <f>IF(N565/I565=0,"",IF(MOD(Таблица233334[[#This Row],[Заказ (упаковок)
↓]],Таблица233334[[#This Row],[Кратность заказа, упаковок]])&gt;0,"Ошибка!",""))</f>
        <v/>
      </c>
      <c r="R565" s="40"/>
      <c r="S565" s="3"/>
      <c r="T565" s="3"/>
      <c r="U565" s="3"/>
      <c r="V565" s="3"/>
      <c r="W565" s="3"/>
      <c r="X565" s="3"/>
      <c r="Y565" s="3"/>
      <c r="Z565" s="3"/>
      <c r="AA565" s="3"/>
      <c r="AB565" s="3"/>
      <c r="AC565" s="3"/>
      <c r="AD565" s="3"/>
      <c r="AE565" s="3"/>
      <c r="AF565" s="3"/>
      <c r="AG565" s="3"/>
      <c r="AH565" s="3"/>
      <c r="AI565" s="3"/>
      <c r="AJ565" s="3"/>
    </row>
    <row r="566" spans="1:36">
      <c r="A566" s="61"/>
      <c r="B566" s="62" t="s">
        <v>1087</v>
      </c>
      <c r="C566" s="63" t="s">
        <v>1058</v>
      </c>
      <c r="D566" s="114" t="s">
        <v>1000</v>
      </c>
      <c r="E566" s="114" t="s">
        <v>524</v>
      </c>
      <c r="F566" s="65" t="s">
        <v>1003</v>
      </c>
      <c r="G566" s="66">
        <v>5</v>
      </c>
      <c r="H566" s="67" t="s">
        <v>1078</v>
      </c>
      <c r="I566" s="67">
        <v>60</v>
      </c>
      <c r="J566" s="230">
        <v>15</v>
      </c>
      <c r="K566" s="69">
        <v>2.84</v>
      </c>
      <c r="L566" s="70">
        <v>30145</v>
      </c>
      <c r="M566" s="71">
        <v>8720143937682</v>
      </c>
      <c r="N566" s="240"/>
      <c r="O566" s="73">
        <f>N566*Таблица233334[[#This Row],[Цена за упаковку, €]]</f>
        <v>0</v>
      </c>
      <c r="P566" s="74" t="str">
        <f t="shared" si="8"/>
        <v>-</v>
      </c>
      <c r="Q566" s="75" t="str">
        <f>IF(N566/I566=0,"",IF(MOD(Таблица233334[[#This Row],[Заказ (упаковок)
↓]],Таблица233334[[#This Row],[Кратность заказа, упаковок]])&gt;0,"Ошибка!",""))</f>
        <v/>
      </c>
      <c r="R566" s="40"/>
      <c r="S566" s="3"/>
      <c r="T566" s="3"/>
      <c r="U566" s="3"/>
      <c r="V566" s="3"/>
      <c r="W566" s="3"/>
      <c r="X566" s="3"/>
      <c r="Y566" s="3"/>
      <c r="Z566" s="3"/>
      <c r="AA566" s="3"/>
      <c r="AB566" s="3"/>
      <c r="AC566" s="3"/>
      <c r="AD566" s="3"/>
      <c r="AE566" s="3"/>
      <c r="AF566" s="3"/>
      <c r="AG566" s="3"/>
      <c r="AH566" s="3"/>
      <c r="AI566" s="3"/>
      <c r="AJ566" s="3"/>
    </row>
    <row r="567" spans="1:36">
      <c r="A567" s="61"/>
      <c r="B567" s="62" t="s">
        <v>1088</v>
      </c>
      <c r="C567" s="63" t="s">
        <v>1058</v>
      </c>
      <c r="D567" s="114" t="s">
        <v>991</v>
      </c>
      <c r="E567" s="114" t="s">
        <v>480</v>
      </c>
      <c r="F567" s="65" t="s">
        <v>1026</v>
      </c>
      <c r="G567" s="66">
        <v>5</v>
      </c>
      <c r="H567" s="67" t="s">
        <v>164</v>
      </c>
      <c r="I567" s="67">
        <v>60</v>
      </c>
      <c r="J567" s="230">
        <v>15</v>
      </c>
      <c r="K567" s="69">
        <v>2.3299999999999996</v>
      </c>
      <c r="L567" s="70">
        <v>30150</v>
      </c>
      <c r="M567" s="71">
        <v>8720143937712</v>
      </c>
      <c r="N567" s="240"/>
      <c r="O567" s="73">
        <f>N567*Таблица233334[[#This Row],[Цена за упаковку, €]]</f>
        <v>0</v>
      </c>
      <c r="P567" s="74" t="str">
        <f t="shared" si="8"/>
        <v>-</v>
      </c>
      <c r="Q567" s="75" t="str">
        <f>IF(N567/I567=0,"",IF(MOD(Таблица233334[[#This Row],[Заказ (упаковок)
↓]],Таблица233334[[#This Row],[Кратность заказа, упаковок]])&gt;0,"Ошибка!",""))</f>
        <v/>
      </c>
      <c r="R567" s="40"/>
      <c r="S567" s="3"/>
      <c r="T567" s="3"/>
      <c r="U567" s="3"/>
      <c r="V567" s="3"/>
      <c r="W567" s="3"/>
      <c r="X567" s="3"/>
      <c r="Y567" s="3"/>
      <c r="Z567" s="3"/>
      <c r="AA567" s="3"/>
      <c r="AB567" s="3"/>
      <c r="AC567" s="3"/>
      <c r="AD567" s="3"/>
      <c r="AE567" s="3"/>
      <c r="AF567" s="3"/>
      <c r="AG567" s="3"/>
      <c r="AH567" s="3"/>
      <c r="AI567" s="3"/>
      <c r="AJ567" s="3"/>
    </row>
    <row r="568" spans="1:36">
      <c r="A568" s="61"/>
      <c r="B568" s="62" t="s">
        <v>1089</v>
      </c>
      <c r="C568" s="63" t="s">
        <v>1058</v>
      </c>
      <c r="D568" s="114" t="s">
        <v>1030</v>
      </c>
      <c r="E568" s="114" t="s">
        <v>768</v>
      </c>
      <c r="F568" s="65" t="s">
        <v>816</v>
      </c>
      <c r="G568" s="66">
        <v>5</v>
      </c>
      <c r="H568" s="67" t="s">
        <v>1078</v>
      </c>
      <c r="I568" s="67">
        <v>60</v>
      </c>
      <c r="J568" s="230">
        <v>15</v>
      </c>
      <c r="K568" s="69">
        <v>2.84</v>
      </c>
      <c r="L568" s="70">
        <v>30155</v>
      </c>
      <c r="M568" s="71">
        <v>8720143931383</v>
      </c>
      <c r="N568" s="240"/>
      <c r="O568" s="73">
        <f>N568*Таблица233334[[#This Row],[Цена за упаковку, €]]</f>
        <v>0</v>
      </c>
      <c r="P568" s="74" t="str">
        <f t="shared" si="8"/>
        <v>-</v>
      </c>
      <c r="Q568" s="75" t="str">
        <f>IF(N568/I568=0,"",IF(MOD(Таблица233334[[#This Row],[Заказ (упаковок)
↓]],Таблица233334[[#This Row],[Кратность заказа, упаковок]])&gt;0,"Ошибка!",""))</f>
        <v/>
      </c>
      <c r="R568" s="40"/>
      <c r="S568" s="3"/>
      <c r="T568" s="3"/>
      <c r="U568" s="3"/>
      <c r="V568" s="3"/>
      <c r="W568" s="3"/>
      <c r="X568" s="3"/>
      <c r="Y568" s="3"/>
      <c r="Z568" s="3"/>
      <c r="AA568" s="3"/>
      <c r="AB568" s="3"/>
      <c r="AC568" s="3"/>
      <c r="AD568" s="3"/>
      <c r="AE568" s="3"/>
      <c r="AF568" s="3"/>
      <c r="AG568" s="3"/>
      <c r="AH568" s="3"/>
      <c r="AI568" s="3"/>
      <c r="AJ568" s="3"/>
    </row>
    <row r="569" spans="1:36">
      <c r="A569" s="61"/>
      <c r="B569" s="62" t="s">
        <v>1090</v>
      </c>
      <c r="C569" s="63" t="s">
        <v>1058</v>
      </c>
      <c r="D569" s="114" t="s">
        <v>1030</v>
      </c>
      <c r="E569" s="114" t="s">
        <v>768</v>
      </c>
      <c r="F569" s="65" t="s">
        <v>819</v>
      </c>
      <c r="G569" s="66">
        <v>5</v>
      </c>
      <c r="H569" s="67" t="s">
        <v>1078</v>
      </c>
      <c r="I569" s="67">
        <v>60</v>
      </c>
      <c r="J569" s="230">
        <v>15</v>
      </c>
      <c r="K569" s="69">
        <v>2.9699999999999998</v>
      </c>
      <c r="L569" s="70">
        <v>30160</v>
      </c>
      <c r="M569" s="71">
        <v>8720143937699</v>
      </c>
      <c r="N569" s="240"/>
      <c r="O569" s="73">
        <f>N569*Таблица233334[[#This Row],[Цена за упаковку, €]]</f>
        <v>0</v>
      </c>
      <c r="P569" s="74" t="str">
        <f t="shared" si="8"/>
        <v>-</v>
      </c>
      <c r="Q569" s="75" t="str">
        <f>IF(N569/I569=0,"",IF(MOD(Таблица233334[[#This Row],[Заказ (упаковок)
↓]],Таблица233334[[#This Row],[Кратность заказа, упаковок]])&gt;0,"Ошибка!",""))</f>
        <v/>
      </c>
      <c r="R569" s="40"/>
      <c r="S569" s="3"/>
      <c r="T569" s="3"/>
      <c r="U569" s="3"/>
      <c r="V569" s="3"/>
      <c r="W569" s="3"/>
      <c r="X569" s="3"/>
      <c r="Y569" s="3"/>
      <c r="Z569" s="3"/>
      <c r="AA569" s="3"/>
      <c r="AB569" s="3"/>
      <c r="AC569" s="3"/>
      <c r="AD569" s="3"/>
      <c r="AE569" s="3"/>
      <c r="AF569" s="3"/>
      <c r="AG569" s="3"/>
      <c r="AH569" s="3"/>
      <c r="AI569" s="3"/>
      <c r="AJ569" s="3"/>
    </row>
    <row r="570" spans="1:36">
      <c r="A570" s="61"/>
      <c r="B570" s="62" t="s">
        <v>1091</v>
      </c>
      <c r="C570" s="63" t="s">
        <v>1058</v>
      </c>
      <c r="D570" s="114" t="s">
        <v>1030</v>
      </c>
      <c r="E570" s="114" t="s">
        <v>768</v>
      </c>
      <c r="F570" s="65" t="s">
        <v>821</v>
      </c>
      <c r="G570" s="66">
        <v>5</v>
      </c>
      <c r="H570" s="67" t="s">
        <v>1078</v>
      </c>
      <c r="I570" s="67">
        <v>60</v>
      </c>
      <c r="J570" s="230">
        <v>15</v>
      </c>
      <c r="K570" s="69">
        <v>2.9699999999999998</v>
      </c>
      <c r="L570" s="70">
        <v>30165</v>
      </c>
      <c r="M570" s="71">
        <v>8720143937644</v>
      </c>
      <c r="N570" s="240"/>
      <c r="O570" s="73">
        <f>N570*Таблица233334[[#This Row],[Цена за упаковку, €]]</f>
        <v>0</v>
      </c>
      <c r="P570" s="74" t="str">
        <f t="shared" si="8"/>
        <v>-</v>
      </c>
      <c r="Q570" s="75" t="str">
        <f>IF(N570/I570=0,"",IF(MOD(Таблица233334[[#This Row],[Заказ (упаковок)
↓]],Таблица233334[[#This Row],[Кратность заказа, упаковок]])&gt;0,"Ошибка!",""))</f>
        <v/>
      </c>
      <c r="R570" s="40"/>
      <c r="S570" s="3"/>
      <c r="T570" s="3"/>
      <c r="U570" s="3"/>
      <c r="V570" s="3"/>
      <c r="W570" s="3"/>
      <c r="X570" s="3"/>
      <c r="Y570" s="3"/>
      <c r="Z570" s="3"/>
      <c r="AA570" s="3"/>
      <c r="AB570" s="3"/>
      <c r="AC570" s="3"/>
      <c r="AD570" s="3"/>
      <c r="AE570" s="3"/>
      <c r="AF570" s="3"/>
      <c r="AG570" s="3"/>
      <c r="AH570" s="3"/>
      <c r="AI570" s="3"/>
      <c r="AJ570" s="3"/>
    </row>
    <row r="571" spans="1:36">
      <c r="A571" s="61"/>
      <c r="B571" s="62" t="s">
        <v>1092</v>
      </c>
      <c r="C571" s="63" t="s">
        <v>1058</v>
      </c>
      <c r="D571" s="114" t="s">
        <v>1030</v>
      </c>
      <c r="E571" s="114" t="s">
        <v>768</v>
      </c>
      <c r="F571" s="65" t="s">
        <v>823</v>
      </c>
      <c r="G571" s="66">
        <v>5</v>
      </c>
      <c r="H571" s="67" t="s">
        <v>1078</v>
      </c>
      <c r="I571" s="67">
        <v>60</v>
      </c>
      <c r="J571" s="230">
        <v>15</v>
      </c>
      <c r="K571" s="69">
        <v>2.84</v>
      </c>
      <c r="L571" s="70">
        <v>30170</v>
      </c>
      <c r="M571" s="71">
        <v>8720143937637</v>
      </c>
      <c r="N571" s="240"/>
      <c r="O571" s="73">
        <f>N571*Таблица233334[[#This Row],[Цена за упаковку, €]]</f>
        <v>0</v>
      </c>
      <c r="P571" s="74" t="str">
        <f t="shared" si="8"/>
        <v>-</v>
      </c>
      <c r="Q571" s="75" t="str">
        <f>IF(N571/I571=0,"",IF(MOD(Таблица233334[[#This Row],[Заказ (упаковок)
↓]],Таблица233334[[#This Row],[Кратность заказа, упаковок]])&gt;0,"Ошибка!",""))</f>
        <v/>
      </c>
      <c r="R571" s="40"/>
      <c r="S571" s="3"/>
      <c r="T571" s="3"/>
      <c r="U571" s="3"/>
      <c r="V571" s="3"/>
      <c r="W571" s="3"/>
      <c r="X571" s="3"/>
      <c r="Y571" s="3"/>
      <c r="Z571" s="3"/>
      <c r="AA571" s="3"/>
      <c r="AB571" s="3"/>
      <c r="AC571" s="3"/>
      <c r="AD571" s="3"/>
      <c r="AE571" s="3"/>
      <c r="AF571" s="3"/>
      <c r="AG571" s="3"/>
      <c r="AH571" s="3"/>
      <c r="AI571" s="3"/>
      <c r="AJ571" s="3"/>
    </row>
    <row r="572" spans="1:36">
      <c r="A572" s="61"/>
      <c r="B572" s="62" t="s">
        <v>1094</v>
      </c>
      <c r="C572" s="63" t="s">
        <v>1058</v>
      </c>
      <c r="D572" s="114" t="s">
        <v>1030</v>
      </c>
      <c r="E572" s="114" t="s">
        <v>768</v>
      </c>
      <c r="F572" s="65" t="s">
        <v>829</v>
      </c>
      <c r="G572" s="66">
        <v>5</v>
      </c>
      <c r="H572" s="67" t="s">
        <v>1078</v>
      </c>
      <c r="I572" s="67">
        <v>60</v>
      </c>
      <c r="J572" s="230">
        <v>15</v>
      </c>
      <c r="K572" s="69">
        <v>2.84</v>
      </c>
      <c r="L572" s="70">
        <v>30180</v>
      </c>
      <c r="M572" s="71">
        <v>8720143937620</v>
      </c>
      <c r="N572" s="240"/>
      <c r="O572" s="73">
        <f>N572*Таблица233334[[#This Row],[Цена за упаковку, €]]</f>
        <v>0</v>
      </c>
      <c r="P572" s="74" t="str">
        <f t="shared" si="8"/>
        <v>-</v>
      </c>
      <c r="Q572" s="75" t="str">
        <f>IF(N572/I572=0,"",IF(MOD(Таблица233334[[#This Row],[Заказ (упаковок)
↓]],Таблица233334[[#This Row],[Кратность заказа, упаковок]])&gt;0,"Ошибка!",""))</f>
        <v/>
      </c>
      <c r="R572" s="40"/>
      <c r="S572" s="3"/>
      <c r="T572" s="3"/>
      <c r="U572" s="3"/>
      <c r="V572" s="3"/>
      <c r="W572" s="3"/>
      <c r="X572" s="3"/>
      <c r="Y572" s="3"/>
      <c r="Z572" s="3"/>
      <c r="AA572" s="3"/>
      <c r="AB572" s="3"/>
      <c r="AC572" s="3"/>
      <c r="AD572" s="3"/>
      <c r="AE572" s="3"/>
      <c r="AF572" s="3"/>
      <c r="AG572" s="3"/>
      <c r="AH572" s="3"/>
      <c r="AI572" s="3"/>
      <c r="AJ572" s="3"/>
    </row>
    <row r="573" spans="1:36">
      <c r="A573" s="61"/>
      <c r="B573" s="62" t="s">
        <v>1095</v>
      </c>
      <c r="C573" s="63" t="s">
        <v>1058</v>
      </c>
      <c r="D573" s="114" t="s">
        <v>1030</v>
      </c>
      <c r="E573" s="114" t="s">
        <v>768</v>
      </c>
      <c r="F573" s="65" t="s">
        <v>1096</v>
      </c>
      <c r="G573" s="66">
        <v>5</v>
      </c>
      <c r="H573" s="67" t="s">
        <v>1078</v>
      </c>
      <c r="I573" s="67">
        <v>60</v>
      </c>
      <c r="J573" s="230">
        <v>15</v>
      </c>
      <c r="K573" s="69">
        <v>2.84</v>
      </c>
      <c r="L573" s="70">
        <v>30185</v>
      </c>
      <c r="M573" s="71">
        <v>8720143937675</v>
      </c>
      <c r="N573" s="240"/>
      <c r="O573" s="73">
        <f>N573*Таблица233334[[#This Row],[Цена за упаковку, €]]</f>
        <v>0</v>
      </c>
      <c r="P573" s="74" t="str">
        <f t="shared" si="8"/>
        <v>-</v>
      </c>
      <c r="Q573" s="75" t="str">
        <f>IF(N573/I573=0,"",IF(MOD(Таблица233334[[#This Row],[Заказ (упаковок)
↓]],Таблица233334[[#This Row],[Кратность заказа, упаковок]])&gt;0,"Ошибка!",""))</f>
        <v/>
      </c>
      <c r="R573" s="40"/>
      <c r="S573" s="3"/>
      <c r="T573" s="3"/>
      <c r="U573" s="3"/>
      <c r="V573" s="3"/>
      <c r="W573" s="3"/>
      <c r="X573" s="3"/>
      <c r="Y573" s="3"/>
      <c r="Z573" s="3"/>
      <c r="AA573" s="3"/>
      <c r="AB573" s="3"/>
      <c r="AC573" s="3"/>
      <c r="AD573" s="3"/>
      <c r="AE573" s="3"/>
      <c r="AF573" s="3"/>
      <c r="AG573" s="3"/>
      <c r="AH573" s="3"/>
      <c r="AI573" s="3"/>
      <c r="AJ573" s="3"/>
    </row>
    <row r="574" spans="1:36">
      <c r="A574" s="61"/>
      <c r="B574" s="62" t="s">
        <v>1098</v>
      </c>
      <c r="C574" s="63" t="s">
        <v>1058</v>
      </c>
      <c r="D574" s="114" t="s">
        <v>1000</v>
      </c>
      <c r="E574" s="114" t="s">
        <v>524</v>
      </c>
      <c r="F574" s="65" t="s">
        <v>2250</v>
      </c>
      <c r="G574" s="66">
        <v>5</v>
      </c>
      <c r="H574" s="67" t="s">
        <v>1078</v>
      </c>
      <c r="I574" s="67">
        <v>60</v>
      </c>
      <c r="J574" s="230">
        <v>15</v>
      </c>
      <c r="K574" s="69">
        <v>2.84</v>
      </c>
      <c r="L574" s="70">
        <v>30195</v>
      </c>
      <c r="M574" s="71">
        <v>8720143933325</v>
      </c>
      <c r="N574" s="240"/>
      <c r="O574" s="73">
        <f>N574*Таблица233334[[#This Row],[Цена за упаковку, €]]</f>
        <v>0</v>
      </c>
      <c r="P574" s="74" t="str">
        <f t="shared" si="8"/>
        <v>-</v>
      </c>
      <c r="Q574" s="75" t="str">
        <f>IF(N574/I574=0,"",IF(MOD(Таблица233334[[#This Row],[Заказ (упаковок)
↓]],Таблица233334[[#This Row],[Кратность заказа, упаковок]])&gt;0,"Ошибка!",""))</f>
        <v/>
      </c>
      <c r="R574" s="40"/>
      <c r="S574" s="3"/>
      <c r="T574" s="3"/>
      <c r="U574" s="3"/>
      <c r="V574" s="3"/>
      <c r="W574" s="3"/>
      <c r="X574" s="3"/>
      <c r="Y574" s="3"/>
      <c r="Z574" s="3"/>
      <c r="AA574" s="3"/>
      <c r="AB574" s="3"/>
      <c r="AC574" s="3"/>
      <c r="AD574" s="3"/>
      <c r="AE574" s="3"/>
      <c r="AF574" s="3"/>
      <c r="AG574" s="3"/>
      <c r="AH574" s="3"/>
      <c r="AI574" s="3"/>
      <c r="AJ574" s="3"/>
    </row>
    <row r="575" spans="1:36">
      <c r="A575" s="61"/>
      <c r="B575" s="62" t="s">
        <v>1099</v>
      </c>
      <c r="C575" s="63" t="s">
        <v>1058</v>
      </c>
      <c r="D575" s="114" t="s">
        <v>3043</v>
      </c>
      <c r="E575" s="114" t="s">
        <v>3044</v>
      </c>
      <c r="F575" s="65" t="s">
        <v>2865</v>
      </c>
      <c r="G575" s="66">
        <v>8</v>
      </c>
      <c r="H575" s="67" t="s">
        <v>59</v>
      </c>
      <c r="I575" s="67">
        <v>60</v>
      </c>
      <c r="J575" s="230">
        <v>15</v>
      </c>
      <c r="K575" s="69">
        <v>2.78</v>
      </c>
      <c r="L575" s="70">
        <v>30035</v>
      </c>
      <c r="M575" s="71">
        <v>8720143931437</v>
      </c>
      <c r="N575" s="240"/>
      <c r="O575" s="73">
        <f>N575*Таблица233334[[#This Row],[Цена за упаковку, €]]</f>
        <v>0</v>
      </c>
      <c r="P575" s="74" t="str">
        <f t="shared" si="8"/>
        <v>-</v>
      </c>
      <c r="Q575" s="75" t="str">
        <f>IF(N575/I575=0,"",IF(MOD(Таблица233334[[#This Row],[Заказ (упаковок)
↓]],Таблица233334[[#This Row],[Кратность заказа, упаковок]])&gt;0,"Ошибка!",""))</f>
        <v/>
      </c>
      <c r="R575" s="40"/>
      <c r="S575" s="3"/>
      <c r="T575" s="3"/>
      <c r="U575" s="3"/>
      <c r="V575" s="3"/>
      <c r="W575" s="3"/>
      <c r="X575" s="3"/>
      <c r="Y575" s="3"/>
      <c r="Z575" s="3"/>
      <c r="AA575" s="3"/>
      <c r="AB575" s="3"/>
      <c r="AC575" s="3"/>
      <c r="AD575" s="3"/>
      <c r="AE575" s="3"/>
      <c r="AF575" s="3"/>
      <c r="AG575" s="3"/>
      <c r="AH575" s="3"/>
      <c r="AI575" s="3"/>
      <c r="AJ575" s="3"/>
    </row>
    <row r="576" spans="1:36">
      <c r="A576" s="61"/>
      <c r="B576" s="62" t="s">
        <v>884</v>
      </c>
      <c r="C576" s="63" t="s">
        <v>885</v>
      </c>
      <c r="D576" s="114" t="s">
        <v>3057</v>
      </c>
      <c r="E576" s="114" t="s">
        <v>3058</v>
      </c>
      <c r="F576" s="65" t="s">
        <v>3059</v>
      </c>
      <c r="G576" s="66">
        <v>100</v>
      </c>
      <c r="H576" s="67" t="s">
        <v>59</v>
      </c>
      <c r="I576" s="67">
        <v>24</v>
      </c>
      <c r="J576" s="230">
        <v>8</v>
      </c>
      <c r="K576" s="69">
        <v>6.6099999999999994</v>
      </c>
      <c r="L576" s="70">
        <v>10135</v>
      </c>
      <c r="M576" s="71">
        <v>8718036503830</v>
      </c>
      <c r="N576" s="240"/>
      <c r="O576" s="73">
        <f>N576*Таблица233334[[#This Row],[Цена за упаковку, €]]</f>
        <v>0</v>
      </c>
      <c r="P576" s="74" t="str">
        <f t="shared" si="8"/>
        <v>-</v>
      </c>
      <c r="Q576" s="75" t="str">
        <f>IF(N576/I576=0,"",IF(MOD(Таблица233334[[#This Row],[Заказ (упаковок)
↓]],Таблица233334[[#This Row],[Кратность заказа, упаковок]])&gt;0,"Ошибка!",""))</f>
        <v/>
      </c>
      <c r="R576" s="40"/>
      <c r="S576" s="3"/>
      <c r="T576" s="3"/>
      <c r="U576" s="3"/>
      <c r="V576" s="3"/>
      <c r="W576" s="3"/>
      <c r="X576" s="3"/>
      <c r="Y576" s="3"/>
      <c r="Z576" s="3"/>
      <c r="AA576" s="3"/>
      <c r="AB576" s="3"/>
      <c r="AC576" s="3"/>
      <c r="AD576" s="3"/>
      <c r="AE576" s="3"/>
      <c r="AF576" s="3"/>
      <c r="AG576" s="3"/>
      <c r="AH576" s="3"/>
      <c r="AI576" s="3"/>
      <c r="AJ576" s="3"/>
    </row>
    <row r="577" spans="1:36">
      <c r="A577" s="61"/>
      <c r="B577" s="62" t="s">
        <v>891</v>
      </c>
      <c r="C577" s="63" t="s">
        <v>885</v>
      </c>
      <c r="D577" s="114" t="s">
        <v>2851</v>
      </c>
      <c r="E577" s="114" t="s">
        <v>2852</v>
      </c>
      <c r="F577" s="65" t="s">
        <v>87</v>
      </c>
      <c r="G577" s="66">
        <v>3</v>
      </c>
      <c r="H577" s="67" t="s">
        <v>88</v>
      </c>
      <c r="I577" s="67">
        <v>24</v>
      </c>
      <c r="J577" s="230">
        <v>8</v>
      </c>
      <c r="K577" s="69">
        <v>11.31</v>
      </c>
      <c r="L577" s="70">
        <v>10012</v>
      </c>
      <c r="M577" s="71">
        <v>8719497262472</v>
      </c>
      <c r="N577" s="240"/>
      <c r="O577" s="73">
        <f>N577*Таблица233334[[#This Row],[Цена за упаковку, €]]</f>
        <v>0</v>
      </c>
      <c r="P577" s="74" t="str">
        <f t="shared" si="8"/>
        <v>-</v>
      </c>
      <c r="Q577" s="75" t="str">
        <f>IF(N577/I577=0,"",IF(MOD(Таблица233334[[#This Row],[Заказ (упаковок)
↓]],Таблица233334[[#This Row],[Кратность заказа, упаковок]])&gt;0,"Ошибка!",""))</f>
        <v/>
      </c>
      <c r="R577" s="40"/>
      <c r="S577" s="3"/>
      <c r="T577" s="3"/>
      <c r="U577" s="3"/>
      <c r="V577" s="3"/>
      <c r="W577" s="3"/>
      <c r="X577" s="3"/>
      <c r="Y577" s="3"/>
      <c r="Z577" s="3"/>
      <c r="AA577" s="3"/>
      <c r="AB577" s="3"/>
      <c r="AC577" s="3"/>
      <c r="AD577" s="3"/>
      <c r="AE577" s="3"/>
      <c r="AF577" s="3"/>
      <c r="AG577" s="3"/>
      <c r="AH577" s="3"/>
      <c r="AI577" s="3"/>
      <c r="AJ577" s="3"/>
    </row>
    <row r="578" spans="1:36">
      <c r="A578" s="61"/>
      <c r="B578" s="62" t="s">
        <v>2843</v>
      </c>
      <c r="C578" s="63" t="s">
        <v>885</v>
      </c>
      <c r="D578" s="114" t="s">
        <v>2858</v>
      </c>
      <c r="E578" s="114" t="s">
        <v>2859</v>
      </c>
      <c r="F578" s="65" t="s">
        <v>2865</v>
      </c>
      <c r="G578" s="66">
        <v>50</v>
      </c>
      <c r="H578" s="67" t="s">
        <v>59</v>
      </c>
      <c r="I578" s="67">
        <v>24</v>
      </c>
      <c r="J578" s="230">
        <v>8</v>
      </c>
      <c r="K578" s="69">
        <v>9.0299999999999994</v>
      </c>
      <c r="L578" s="70">
        <v>10040</v>
      </c>
      <c r="M578" s="71">
        <v>8718036503755</v>
      </c>
      <c r="N578" s="240"/>
      <c r="O578" s="73">
        <f>N578*Таблица233334[[#This Row],[Цена за упаковку, €]]</f>
        <v>0</v>
      </c>
      <c r="P578" s="74" t="str">
        <f t="shared" si="8"/>
        <v>-</v>
      </c>
      <c r="Q578" s="75" t="str">
        <f>IF(N578/I578=0,"",IF(MOD(Таблица233334[[#This Row],[Заказ (упаковок)
↓]],Таблица233334[[#This Row],[Кратность заказа, упаковок]])&gt;0,"Ошибка!",""))</f>
        <v/>
      </c>
      <c r="R578" s="40"/>
      <c r="S578" s="3"/>
      <c r="T578" s="3"/>
      <c r="U578" s="3"/>
      <c r="V578" s="3"/>
      <c r="W578" s="3"/>
      <c r="X578" s="3"/>
      <c r="Y578" s="3"/>
      <c r="Z578" s="3"/>
      <c r="AA578" s="3"/>
      <c r="AB578" s="3"/>
      <c r="AC578" s="3"/>
      <c r="AD578" s="3"/>
      <c r="AE578" s="3"/>
      <c r="AF578" s="3"/>
      <c r="AG578" s="3"/>
      <c r="AH578" s="3"/>
      <c r="AI578" s="3"/>
      <c r="AJ578" s="3"/>
    </row>
    <row r="579" spans="1:36">
      <c r="A579" s="61"/>
      <c r="B579" s="62" t="s">
        <v>895</v>
      </c>
      <c r="C579" s="63" t="s">
        <v>885</v>
      </c>
      <c r="D579" s="114" t="s">
        <v>896</v>
      </c>
      <c r="E579" s="114" t="s">
        <v>3060</v>
      </c>
      <c r="F579" s="65" t="s">
        <v>111</v>
      </c>
      <c r="G579" s="66">
        <v>50</v>
      </c>
      <c r="H579" s="67" t="s">
        <v>59</v>
      </c>
      <c r="I579" s="67">
        <v>24</v>
      </c>
      <c r="J579" s="230">
        <v>8</v>
      </c>
      <c r="K579" s="69">
        <v>8.32</v>
      </c>
      <c r="L579" s="70">
        <v>10035</v>
      </c>
      <c r="M579" s="71">
        <v>8719075293096</v>
      </c>
      <c r="N579" s="240"/>
      <c r="O579" s="73">
        <f>N579*Таблица233334[[#This Row],[Цена за упаковку, €]]</f>
        <v>0</v>
      </c>
      <c r="P579" s="74" t="str">
        <f t="shared" si="8"/>
        <v>-</v>
      </c>
      <c r="Q579" s="75" t="str">
        <f>IF(N579/I579=0,"",IF(MOD(Таблица233334[[#This Row],[Заказ (упаковок)
↓]],Таблица233334[[#This Row],[Кратность заказа, упаковок]])&gt;0,"Ошибка!",""))</f>
        <v/>
      </c>
      <c r="R579" s="40"/>
      <c r="S579" s="3"/>
      <c r="T579" s="3"/>
      <c r="U579" s="3"/>
      <c r="V579" s="3"/>
      <c r="W579" s="3"/>
      <c r="X579" s="3"/>
      <c r="Y579" s="3"/>
      <c r="Z579" s="3"/>
      <c r="AA579" s="3"/>
      <c r="AB579" s="3"/>
      <c r="AC579" s="3"/>
      <c r="AD579" s="3"/>
      <c r="AE579" s="3"/>
      <c r="AF579" s="3"/>
      <c r="AG579" s="3"/>
      <c r="AH579" s="3"/>
      <c r="AI579" s="3"/>
      <c r="AJ579" s="3"/>
    </row>
    <row r="580" spans="1:36">
      <c r="A580" s="61"/>
      <c r="B580" s="62" t="s">
        <v>897</v>
      </c>
      <c r="C580" s="63" t="s">
        <v>885</v>
      </c>
      <c r="D580" s="114" t="s">
        <v>2870</v>
      </c>
      <c r="E580" s="114" t="s">
        <v>1359</v>
      </c>
      <c r="F580" s="65" t="s">
        <v>2853</v>
      </c>
      <c r="G580" s="66">
        <v>20</v>
      </c>
      <c r="H580" s="67" t="s">
        <v>82</v>
      </c>
      <c r="I580" s="67">
        <v>24</v>
      </c>
      <c r="J580" s="230">
        <v>8</v>
      </c>
      <c r="K580" s="69">
        <v>8.6</v>
      </c>
      <c r="L580" s="70">
        <v>10125</v>
      </c>
      <c r="M580" s="71">
        <v>8719075292525</v>
      </c>
      <c r="N580" s="240"/>
      <c r="O580" s="73">
        <f>N580*Таблица233334[[#This Row],[Цена за упаковку, €]]</f>
        <v>0</v>
      </c>
      <c r="P580" s="74" t="str">
        <f t="shared" si="8"/>
        <v>-</v>
      </c>
      <c r="Q580" s="75" t="str">
        <f>IF(N580/I580=0,"",IF(MOD(Таблица233334[[#This Row],[Заказ (упаковок)
↓]],Таблица233334[[#This Row],[Кратность заказа, упаковок]])&gt;0,"Ошибка!",""))</f>
        <v/>
      </c>
      <c r="R580" s="40"/>
      <c r="S580" s="3"/>
      <c r="T580" s="3"/>
      <c r="U580" s="3"/>
      <c r="V580" s="3"/>
      <c r="W580" s="3"/>
      <c r="X580" s="3"/>
      <c r="Y580" s="3"/>
      <c r="Z580" s="3"/>
      <c r="AA580" s="3"/>
      <c r="AB580" s="3"/>
      <c r="AC580" s="3"/>
      <c r="AD580" s="3"/>
      <c r="AE580" s="3"/>
      <c r="AF580" s="3"/>
      <c r="AG580" s="3"/>
      <c r="AH580" s="3"/>
      <c r="AI580" s="3"/>
      <c r="AJ580" s="3"/>
    </row>
    <row r="581" spans="1:36">
      <c r="A581" s="61"/>
      <c r="B581" s="62" t="s">
        <v>898</v>
      </c>
      <c r="C581" s="63" t="s">
        <v>885</v>
      </c>
      <c r="D581" s="114" t="s">
        <v>2872</v>
      </c>
      <c r="E581" s="114" t="s">
        <v>2873</v>
      </c>
      <c r="F581" s="65" t="s">
        <v>2853</v>
      </c>
      <c r="G581" s="66">
        <v>25</v>
      </c>
      <c r="H581" s="67" t="s">
        <v>59</v>
      </c>
      <c r="I581" s="67">
        <v>24</v>
      </c>
      <c r="J581" s="230">
        <v>8</v>
      </c>
      <c r="K581" s="69">
        <v>10.1</v>
      </c>
      <c r="L581" s="70">
        <v>10071</v>
      </c>
      <c r="M581" s="71">
        <v>8719474812195</v>
      </c>
      <c r="N581" s="240"/>
      <c r="O581" s="73">
        <f>N581*Таблица233334[[#This Row],[Цена за упаковку, €]]</f>
        <v>0</v>
      </c>
      <c r="P581" s="74" t="str">
        <f t="shared" si="8"/>
        <v>-</v>
      </c>
      <c r="Q581" s="75" t="str">
        <f>IF(N581/I581=0,"",IF(MOD(Таблица233334[[#This Row],[Заказ (упаковок)
↓]],Таблица233334[[#This Row],[Кратность заказа, упаковок]])&gt;0,"Ошибка!",""))</f>
        <v/>
      </c>
      <c r="R581" s="40"/>
      <c r="S581" s="3"/>
      <c r="T581" s="3"/>
      <c r="U581" s="3"/>
      <c r="V581" s="3"/>
      <c r="W581" s="3"/>
      <c r="X581" s="3"/>
      <c r="Y581" s="3"/>
      <c r="Z581" s="3"/>
      <c r="AA581" s="3"/>
      <c r="AB581" s="3"/>
      <c r="AC581" s="3"/>
      <c r="AD581" s="3"/>
      <c r="AE581" s="3"/>
      <c r="AF581" s="3"/>
      <c r="AG581" s="3"/>
      <c r="AH581" s="3"/>
      <c r="AI581" s="3"/>
      <c r="AJ581" s="3"/>
    </row>
    <row r="582" spans="1:36">
      <c r="A582" s="61"/>
      <c r="B582" s="62" t="s">
        <v>899</v>
      </c>
      <c r="C582" s="63" t="s">
        <v>885</v>
      </c>
      <c r="D582" s="114" t="s">
        <v>900</v>
      </c>
      <c r="E582" s="114" t="s">
        <v>134</v>
      </c>
      <c r="F582" s="65" t="s">
        <v>135</v>
      </c>
      <c r="G582" s="66">
        <v>10</v>
      </c>
      <c r="H582" s="67" t="s">
        <v>136</v>
      </c>
      <c r="I582" s="67">
        <v>24</v>
      </c>
      <c r="J582" s="230">
        <v>8</v>
      </c>
      <c r="K582" s="69">
        <v>8.0299999999999994</v>
      </c>
      <c r="L582" s="70">
        <v>10095</v>
      </c>
      <c r="M582" s="71">
        <v>8719075299487</v>
      </c>
      <c r="N582" s="240"/>
      <c r="O582" s="73">
        <f>N582*Таблица233334[[#This Row],[Цена за упаковку, €]]</f>
        <v>0</v>
      </c>
      <c r="P582" s="74" t="str">
        <f t="shared" si="8"/>
        <v>-</v>
      </c>
      <c r="Q582" s="75" t="str">
        <f>IF(N582/I582=0,"",IF(MOD(Таблица233334[[#This Row],[Заказ (упаковок)
↓]],Таблица233334[[#This Row],[Кратность заказа, упаковок]])&gt;0,"Ошибка!",""))</f>
        <v/>
      </c>
      <c r="R582" s="40"/>
      <c r="S582" s="3"/>
      <c r="T582" s="3"/>
      <c r="U582" s="3"/>
      <c r="V582" s="3"/>
      <c r="W582" s="3"/>
      <c r="X582" s="3"/>
      <c r="Y582" s="3"/>
      <c r="Z582" s="3"/>
      <c r="AA582" s="3"/>
      <c r="AB582" s="3"/>
      <c r="AC582" s="3"/>
      <c r="AD582" s="3"/>
      <c r="AE582" s="3"/>
      <c r="AF582" s="3"/>
      <c r="AG582" s="3"/>
      <c r="AH582" s="3"/>
      <c r="AI582" s="3"/>
      <c r="AJ582" s="3"/>
    </row>
    <row r="583" spans="1:36">
      <c r="A583" s="61"/>
      <c r="B583" s="62" t="s">
        <v>902</v>
      </c>
      <c r="C583" s="63" t="s">
        <v>885</v>
      </c>
      <c r="D583" s="114" t="s">
        <v>900</v>
      </c>
      <c r="E583" s="114" t="s">
        <v>134</v>
      </c>
      <c r="F583" s="65" t="s">
        <v>140</v>
      </c>
      <c r="G583" s="66">
        <v>10</v>
      </c>
      <c r="H583" s="67" t="s">
        <v>136</v>
      </c>
      <c r="I583" s="67">
        <v>24</v>
      </c>
      <c r="J583" s="230">
        <v>8</v>
      </c>
      <c r="K583" s="69">
        <v>7.89</v>
      </c>
      <c r="L583" s="70">
        <v>10100</v>
      </c>
      <c r="M583" s="71">
        <v>8719075299494</v>
      </c>
      <c r="N583" s="240"/>
      <c r="O583" s="73">
        <f>N583*Таблица233334[[#This Row],[Цена за упаковку, €]]</f>
        <v>0</v>
      </c>
      <c r="P583" s="74" t="str">
        <f t="shared" si="8"/>
        <v>-</v>
      </c>
      <c r="Q583" s="75" t="str">
        <f>IF(N583/I583=0,"",IF(MOD(Таблица233334[[#This Row],[Заказ (упаковок)
↓]],Таблица233334[[#This Row],[Кратность заказа, упаковок]])&gt;0,"Ошибка!",""))</f>
        <v/>
      </c>
      <c r="R583" s="40"/>
      <c r="S583" s="3"/>
      <c r="T583" s="3"/>
      <c r="U583" s="3"/>
      <c r="V583" s="3"/>
      <c r="W583" s="3"/>
      <c r="X583" s="3"/>
      <c r="Y583" s="3"/>
      <c r="Z583" s="3"/>
      <c r="AA583" s="3"/>
      <c r="AB583" s="3"/>
      <c r="AC583" s="3"/>
      <c r="AD583" s="3"/>
      <c r="AE583" s="3"/>
      <c r="AF583" s="3"/>
      <c r="AG583" s="3"/>
      <c r="AH583" s="3"/>
      <c r="AI583" s="3"/>
      <c r="AJ583" s="3"/>
    </row>
    <row r="584" spans="1:36">
      <c r="A584" s="61"/>
      <c r="B584" s="62" t="s">
        <v>903</v>
      </c>
      <c r="C584" s="63" t="s">
        <v>885</v>
      </c>
      <c r="D584" s="114" t="s">
        <v>900</v>
      </c>
      <c r="E584" s="114" t="s">
        <v>134</v>
      </c>
      <c r="F584" s="65" t="s">
        <v>904</v>
      </c>
      <c r="G584" s="66">
        <v>12</v>
      </c>
      <c r="H584" s="67" t="s">
        <v>136</v>
      </c>
      <c r="I584" s="67">
        <v>24</v>
      </c>
      <c r="J584" s="230">
        <v>8</v>
      </c>
      <c r="K584" s="69">
        <v>9.17</v>
      </c>
      <c r="L584" s="70">
        <v>10115</v>
      </c>
      <c r="M584" s="71">
        <v>8718036503823</v>
      </c>
      <c r="N584" s="240"/>
      <c r="O584" s="73">
        <f>N584*Таблица233334[[#This Row],[Цена за упаковку, €]]</f>
        <v>0</v>
      </c>
      <c r="P584" s="74" t="str">
        <f t="shared" si="8"/>
        <v>-</v>
      </c>
      <c r="Q584" s="75" t="str">
        <f>IF(N584/I584=0,"",IF(MOD(Таблица233334[[#This Row],[Заказ (упаковок)
↓]],Таблица233334[[#This Row],[Кратность заказа, упаковок]])&gt;0,"Ошибка!",""))</f>
        <v/>
      </c>
      <c r="R584" s="40"/>
      <c r="S584" s="3"/>
      <c r="T584" s="3"/>
      <c r="U584" s="3"/>
      <c r="V584" s="3"/>
      <c r="W584" s="3"/>
      <c r="X584" s="3"/>
      <c r="Y584" s="3"/>
      <c r="Z584" s="3"/>
      <c r="AA584" s="3"/>
      <c r="AB584" s="3"/>
      <c r="AC584" s="3"/>
      <c r="AD584" s="3"/>
      <c r="AE584" s="3"/>
      <c r="AF584" s="3"/>
      <c r="AG584" s="3"/>
      <c r="AH584" s="3"/>
      <c r="AI584" s="3"/>
      <c r="AJ584" s="3"/>
    </row>
    <row r="585" spans="1:36">
      <c r="A585" s="61"/>
      <c r="B585" s="62" t="s">
        <v>905</v>
      </c>
      <c r="C585" s="63" t="s">
        <v>885</v>
      </c>
      <c r="D585" s="114" t="s">
        <v>900</v>
      </c>
      <c r="E585" s="114" t="s">
        <v>134</v>
      </c>
      <c r="F585" s="65" t="s">
        <v>2865</v>
      </c>
      <c r="G585" s="66">
        <v>12</v>
      </c>
      <c r="H585" s="67" t="s">
        <v>136</v>
      </c>
      <c r="I585" s="67">
        <v>24</v>
      </c>
      <c r="J585" s="230">
        <v>8</v>
      </c>
      <c r="K585" s="69">
        <v>9.17</v>
      </c>
      <c r="L585" s="70">
        <v>10120</v>
      </c>
      <c r="M585" s="71">
        <v>8718036503816</v>
      </c>
      <c r="N585" s="240"/>
      <c r="O585" s="73">
        <f>N585*Таблица233334[[#This Row],[Цена за упаковку, €]]</f>
        <v>0</v>
      </c>
      <c r="P585" s="74" t="str">
        <f t="shared" si="8"/>
        <v>-</v>
      </c>
      <c r="Q585" s="75" t="str">
        <f>IF(N585/I585=0,"",IF(MOD(Таблица233334[[#This Row],[Заказ (упаковок)
↓]],Таблица233334[[#This Row],[Кратность заказа, упаковок]])&gt;0,"Ошибка!",""))</f>
        <v/>
      </c>
      <c r="R585" s="40"/>
      <c r="S585" s="3"/>
      <c r="T585" s="3"/>
      <c r="U585" s="3"/>
      <c r="V585" s="3"/>
      <c r="W585" s="3"/>
      <c r="X585" s="3"/>
      <c r="Y585" s="3"/>
      <c r="Z585" s="3"/>
      <c r="AA585" s="3"/>
      <c r="AB585" s="3"/>
      <c r="AC585" s="3"/>
      <c r="AD585" s="3"/>
      <c r="AE585" s="3"/>
      <c r="AF585" s="3"/>
      <c r="AG585" s="3"/>
      <c r="AH585" s="3"/>
      <c r="AI585" s="3"/>
      <c r="AJ585" s="3"/>
    </row>
    <row r="586" spans="1:36">
      <c r="A586" s="61"/>
      <c r="B586" s="62" t="s">
        <v>901</v>
      </c>
      <c r="C586" s="63" t="s">
        <v>885</v>
      </c>
      <c r="D586" s="114" t="s">
        <v>900</v>
      </c>
      <c r="E586" s="114" t="s">
        <v>134</v>
      </c>
      <c r="F586" s="65" t="s">
        <v>3061</v>
      </c>
      <c r="G586" s="66">
        <v>12</v>
      </c>
      <c r="H586" s="67" t="s">
        <v>136</v>
      </c>
      <c r="I586" s="67">
        <v>24</v>
      </c>
      <c r="J586" s="230">
        <v>8</v>
      </c>
      <c r="K586" s="69">
        <v>9.17</v>
      </c>
      <c r="L586" s="70">
        <v>10110</v>
      </c>
      <c r="M586" s="71">
        <v>8718036503809</v>
      </c>
      <c r="N586" s="240"/>
      <c r="O586" s="73">
        <f>N586*Таблица233334[[#This Row],[Цена за упаковку, €]]</f>
        <v>0</v>
      </c>
      <c r="P586" s="74" t="str">
        <f t="shared" si="8"/>
        <v>-</v>
      </c>
      <c r="Q586" s="75" t="str">
        <f>IF(N586/I586=0,"",IF(MOD(Таблица233334[[#This Row],[Заказ (упаковок)
↓]],Таблица233334[[#This Row],[Кратность заказа, упаковок]])&gt;0,"Ошибка!",""))</f>
        <v/>
      </c>
      <c r="R586" s="40"/>
      <c r="S586" s="3"/>
      <c r="T586" s="3"/>
      <c r="U586" s="3"/>
      <c r="V586" s="3"/>
      <c r="W586" s="3"/>
      <c r="X586" s="3"/>
      <c r="Y586" s="3"/>
      <c r="Z586" s="3"/>
      <c r="AA586" s="3"/>
      <c r="AB586" s="3"/>
      <c r="AC586" s="3"/>
      <c r="AD586" s="3"/>
      <c r="AE586" s="3"/>
      <c r="AF586" s="3"/>
      <c r="AG586" s="3"/>
      <c r="AH586" s="3"/>
      <c r="AI586" s="3"/>
      <c r="AJ586" s="3"/>
    </row>
    <row r="587" spans="1:36">
      <c r="A587" s="61"/>
      <c r="B587" s="62" t="s">
        <v>906</v>
      </c>
      <c r="C587" s="63" t="s">
        <v>885</v>
      </c>
      <c r="D587" s="114" t="s">
        <v>900</v>
      </c>
      <c r="E587" s="114" t="s">
        <v>134</v>
      </c>
      <c r="F587" s="65" t="s">
        <v>158</v>
      </c>
      <c r="G587" s="66">
        <v>10</v>
      </c>
      <c r="H587" s="67" t="s">
        <v>136</v>
      </c>
      <c r="I587" s="67">
        <v>24</v>
      </c>
      <c r="J587" s="230">
        <v>8</v>
      </c>
      <c r="K587" s="69">
        <v>8.32</v>
      </c>
      <c r="L587" s="70">
        <v>10105</v>
      </c>
      <c r="M587" s="71">
        <v>8719075299500</v>
      </c>
      <c r="N587" s="240"/>
      <c r="O587" s="73">
        <f>N587*Таблица233334[[#This Row],[Цена за упаковку, €]]</f>
        <v>0</v>
      </c>
      <c r="P587" s="74" t="str">
        <f t="shared" si="8"/>
        <v>-</v>
      </c>
      <c r="Q587" s="75" t="str">
        <f>IF(N587/I587=0,"",IF(MOD(Таблица233334[[#This Row],[Заказ (упаковок)
↓]],Таблица233334[[#This Row],[Кратность заказа, упаковок]])&gt;0,"Ошибка!",""))</f>
        <v/>
      </c>
      <c r="R587" s="40"/>
      <c r="S587" s="3"/>
      <c r="T587" s="3"/>
      <c r="U587" s="3"/>
      <c r="V587" s="3"/>
      <c r="W587" s="3"/>
      <c r="X587" s="3"/>
      <c r="Y587" s="3"/>
      <c r="Z587" s="3"/>
      <c r="AA587" s="3"/>
      <c r="AB587" s="3"/>
      <c r="AC587" s="3"/>
      <c r="AD587" s="3"/>
      <c r="AE587" s="3"/>
      <c r="AF587" s="3"/>
      <c r="AG587" s="3"/>
      <c r="AH587" s="3"/>
      <c r="AI587" s="3"/>
      <c r="AJ587" s="3"/>
    </row>
    <row r="588" spans="1:36">
      <c r="A588" s="61"/>
      <c r="B588" s="62" t="s">
        <v>907</v>
      </c>
      <c r="C588" s="63" t="s">
        <v>885</v>
      </c>
      <c r="D588" s="114" t="s">
        <v>2882</v>
      </c>
      <c r="E588" s="114" t="s">
        <v>2883</v>
      </c>
      <c r="F588" s="65" t="s">
        <v>111</v>
      </c>
      <c r="G588" s="66">
        <v>40</v>
      </c>
      <c r="H588" s="67" t="s">
        <v>164</v>
      </c>
      <c r="I588" s="67">
        <v>24</v>
      </c>
      <c r="J588" s="230">
        <v>8</v>
      </c>
      <c r="K588" s="69">
        <v>6.89</v>
      </c>
      <c r="L588" s="70">
        <v>10122</v>
      </c>
      <c r="M588" s="71">
        <v>8719474818760</v>
      </c>
      <c r="N588" s="240"/>
      <c r="O588" s="73">
        <f>N588*Таблица233334[[#This Row],[Цена за упаковку, €]]</f>
        <v>0</v>
      </c>
      <c r="P588" s="74" t="str">
        <f t="shared" si="8"/>
        <v>-</v>
      </c>
      <c r="Q588" s="75" t="str">
        <f>IF(N588/I588=0,"",IF(MOD(Таблица233334[[#This Row],[Заказ (упаковок)
↓]],Таблица233334[[#This Row],[Кратность заказа, упаковок]])&gt;0,"Ошибка!",""))</f>
        <v/>
      </c>
      <c r="R588" s="40"/>
      <c r="S588" s="3"/>
      <c r="T588" s="3"/>
      <c r="U588" s="3"/>
      <c r="V588" s="3"/>
      <c r="W588" s="3"/>
      <c r="X588" s="3"/>
      <c r="Y588" s="3"/>
      <c r="Z588" s="3"/>
      <c r="AA588" s="3"/>
      <c r="AB588" s="3"/>
      <c r="AC588" s="3"/>
      <c r="AD588" s="3"/>
      <c r="AE588" s="3"/>
      <c r="AF588" s="3"/>
      <c r="AG588" s="3"/>
      <c r="AH588" s="3"/>
      <c r="AI588" s="3"/>
      <c r="AJ588" s="3"/>
    </row>
    <row r="589" spans="1:36">
      <c r="A589" s="61"/>
      <c r="B589" s="62" t="s">
        <v>916</v>
      </c>
      <c r="C589" s="63" t="s">
        <v>885</v>
      </c>
      <c r="D589" s="114" t="s">
        <v>917</v>
      </c>
      <c r="E589" s="114" t="s">
        <v>250</v>
      </c>
      <c r="F589" s="65" t="s">
        <v>258</v>
      </c>
      <c r="G589" s="66">
        <v>50</v>
      </c>
      <c r="H589" s="67" t="s">
        <v>252</v>
      </c>
      <c r="I589" s="67">
        <v>24</v>
      </c>
      <c r="J589" s="230">
        <v>8</v>
      </c>
      <c r="K589" s="69">
        <v>8.32</v>
      </c>
      <c r="L589" s="70">
        <v>10065</v>
      </c>
      <c r="M589" s="71">
        <v>8719075292648</v>
      </c>
      <c r="N589" s="240"/>
      <c r="O589" s="73">
        <f>N589*Таблица233334[[#This Row],[Цена за упаковку, €]]</f>
        <v>0</v>
      </c>
      <c r="P589" s="74" t="str">
        <f t="shared" si="8"/>
        <v>-</v>
      </c>
      <c r="Q589" s="75" t="str">
        <f>IF(N589/I589=0,"",IF(MOD(Таблица233334[[#This Row],[Заказ (упаковок)
↓]],Таблица233334[[#This Row],[Кратность заказа, упаковок]])&gt;0,"Ошибка!",""))</f>
        <v/>
      </c>
      <c r="R589" s="40"/>
      <c r="S589" s="3"/>
      <c r="T589" s="3"/>
      <c r="U589" s="3"/>
      <c r="V589" s="3"/>
      <c r="W589" s="3"/>
      <c r="X589" s="3"/>
      <c r="Y589" s="3"/>
      <c r="Z589" s="3"/>
      <c r="AA589" s="3"/>
      <c r="AB589" s="3"/>
      <c r="AC589" s="3"/>
      <c r="AD589" s="3"/>
      <c r="AE589" s="3"/>
      <c r="AF589" s="3"/>
      <c r="AG589" s="3"/>
      <c r="AH589" s="3"/>
      <c r="AI589" s="3"/>
      <c r="AJ589" s="3"/>
    </row>
    <row r="590" spans="1:36">
      <c r="A590" s="61"/>
      <c r="B590" s="62" t="s">
        <v>911</v>
      </c>
      <c r="C590" s="63" t="s">
        <v>885</v>
      </c>
      <c r="D590" s="114" t="s">
        <v>912</v>
      </c>
      <c r="E590" s="114" t="s">
        <v>237</v>
      </c>
      <c r="F590" s="65" t="s">
        <v>239</v>
      </c>
      <c r="G590" s="66">
        <v>20</v>
      </c>
      <c r="H590" s="67" t="s">
        <v>164</v>
      </c>
      <c r="I590" s="67">
        <v>24</v>
      </c>
      <c r="J590" s="230">
        <v>8</v>
      </c>
      <c r="K590" s="69">
        <v>8.89</v>
      </c>
      <c r="L590" s="70">
        <v>10061</v>
      </c>
      <c r="M590" s="71">
        <v>8719497262489</v>
      </c>
      <c r="N590" s="240"/>
      <c r="O590" s="73">
        <f>N590*Таблица233334[[#This Row],[Цена за упаковку, €]]</f>
        <v>0</v>
      </c>
      <c r="P590" s="74" t="str">
        <f t="shared" si="8"/>
        <v>-</v>
      </c>
      <c r="Q590" s="75" t="str">
        <f>IF(N590/I590=0,"",IF(MOD(Таблица233334[[#This Row],[Заказ (упаковок)
↓]],Таблица233334[[#This Row],[Кратность заказа, упаковок]])&gt;0,"Ошибка!",""))</f>
        <v/>
      </c>
      <c r="R590" s="40"/>
      <c r="S590" s="3"/>
      <c r="T590" s="3"/>
      <c r="U590" s="3"/>
      <c r="V590" s="3"/>
      <c r="W590" s="3"/>
      <c r="X590" s="3"/>
      <c r="Y590" s="3"/>
      <c r="Z590" s="3"/>
      <c r="AA590" s="3"/>
      <c r="AB590" s="3"/>
      <c r="AC590" s="3"/>
      <c r="AD590" s="3"/>
      <c r="AE590" s="3"/>
      <c r="AF590" s="3"/>
      <c r="AG590" s="3"/>
      <c r="AH590" s="3"/>
      <c r="AI590" s="3"/>
      <c r="AJ590" s="3"/>
    </row>
    <row r="591" spans="1:36">
      <c r="A591" s="61"/>
      <c r="B591" s="62" t="s">
        <v>913</v>
      </c>
      <c r="C591" s="63" t="s">
        <v>885</v>
      </c>
      <c r="D591" s="114" t="s">
        <v>912</v>
      </c>
      <c r="E591" s="114" t="s">
        <v>237</v>
      </c>
      <c r="F591" s="65" t="s">
        <v>241</v>
      </c>
      <c r="G591" s="66">
        <v>30</v>
      </c>
      <c r="H591" s="67" t="s">
        <v>164</v>
      </c>
      <c r="I591" s="67">
        <v>24</v>
      </c>
      <c r="J591" s="230">
        <v>8</v>
      </c>
      <c r="K591" s="69">
        <v>7.89</v>
      </c>
      <c r="L591" s="70">
        <v>10060</v>
      </c>
      <c r="M591" s="71">
        <v>8719075292600</v>
      </c>
      <c r="N591" s="240"/>
      <c r="O591" s="73">
        <f>N591*Таблица233334[[#This Row],[Цена за упаковку, €]]</f>
        <v>0</v>
      </c>
      <c r="P591" s="74" t="str">
        <f t="shared" si="8"/>
        <v>-</v>
      </c>
      <c r="Q591" s="75" t="str">
        <f>IF(N591/I591=0,"",IF(MOD(Таблица233334[[#This Row],[Заказ (упаковок)
↓]],Таблица233334[[#This Row],[Кратность заказа, упаковок]])&gt;0,"Ошибка!",""))</f>
        <v/>
      </c>
      <c r="R591" s="40"/>
      <c r="S591" s="3"/>
      <c r="T591" s="3"/>
      <c r="U591" s="3"/>
      <c r="V591" s="3"/>
      <c r="W591" s="3"/>
      <c r="X591" s="3"/>
      <c r="Y591" s="3"/>
      <c r="Z591" s="3"/>
      <c r="AA591" s="3"/>
      <c r="AB591" s="3"/>
      <c r="AC591" s="3"/>
      <c r="AD591" s="3"/>
      <c r="AE591" s="3"/>
      <c r="AF591" s="3"/>
      <c r="AG591" s="3"/>
      <c r="AH591" s="3"/>
      <c r="AI591" s="3"/>
      <c r="AJ591" s="3"/>
    </row>
    <row r="592" spans="1:36">
      <c r="A592" s="61"/>
      <c r="B592" s="62" t="s">
        <v>908</v>
      </c>
      <c r="C592" s="63" t="s">
        <v>885</v>
      </c>
      <c r="D592" s="114" t="s">
        <v>912</v>
      </c>
      <c r="E592" s="114" t="s">
        <v>237</v>
      </c>
      <c r="F592" s="65" t="s">
        <v>2865</v>
      </c>
      <c r="G592" s="66">
        <v>30</v>
      </c>
      <c r="H592" s="67" t="s">
        <v>164</v>
      </c>
      <c r="I592" s="67">
        <v>24</v>
      </c>
      <c r="J592" s="230">
        <v>8</v>
      </c>
      <c r="K592" s="69">
        <v>8.74</v>
      </c>
      <c r="L592" s="70">
        <v>10050</v>
      </c>
      <c r="M592" s="71">
        <v>8718036503762</v>
      </c>
      <c r="N592" s="240"/>
      <c r="O592" s="73">
        <f>N592*Таблица233334[[#This Row],[Цена за упаковку, €]]</f>
        <v>0</v>
      </c>
      <c r="P592" s="74" t="str">
        <f t="shared" si="8"/>
        <v>-</v>
      </c>
      <c r="Q592" s="75" t="str">
        <f>IF(N592/I592=0,"",IF(MOD(Таблица233334[[#This Row],[Заказ (упаковок)
↓]],Таблица233334[[#This Row],[Кратность заказа, упаковок]])&gt;0,"Ошибка!",""))</f>
        <v/>
      </c>
      <c r="R592" s="40"/>
      <c r="S592" s="3"/>
      <c r="T592" s="3"/>
      <c r="U592" s="3"/>
      <c r="V592" s="3"/>
      <c r="W592" s="3"/>
      <c r="X592" s="3"/>
      <c r="Y592" s="3"/>
      <c r="Z592" s="3"/>
      <c r="AA592" s="3"/>
      <c r="AB592" s="3"/>
      <c r="AC592" s="3"/>
      <c r="AD592" s="3"/>
      <c r="AE592" s="3"/>
      <c r="AF592" s="3"/>
      <c r="AG592" s="3"/>
      <c r="AH592" s="3"/>
      <c r="AI592" s="3"/>
      <c r="AJ592" s="3"/>
    </row>
    <row r="593" spans="1:36">
      <c r="A593" s="61"/>
      <c r="B593" s="62" t="s">
        <v>914</v>
      </c>
      <c r="C593" s="63" t="s">
        <v>885</v>
      </c>
      <c r="D593" s="114" t="s">
        <v>912</v>
      </c>
      <c r="E593" s="114" t="s">
        <v>237</v>
      </c>
      <c r="F593" s="65" t="s">
        <v>244</v>
      </c>
      <c r="G593" s="66">
        <v>30</v>
      </c>
      <c r="H593" s="67" t="s">
        <v>164</v>
      </c>
      <c r="I593" s="67">
        <v>24</v>
      </c>
      <c r="J593" s="230">
        <v>8</v>
      </c>
      <c r="K593" s="69">
        <v>8.32</v>
      </c>
      <c r="L593" s="70">
        <v>10055</v>
      </c>
      <c r="M593" s="71">
        <v>8719075292594</v>
      </c>
      <c r="N593" s="240"/>
      <c r="O593" s="73">
        <f>N593*Таблица233334[[#This Row],[Цена за упаковку, €]]</f>
        <v>0</v>
      </c>
      <c r="P593" s="74" t="str">
        <f t="shared" si="8"/>
        <v>-</v>
      </c>
      <c r="Q593" s="75" t="str">
        <f>IF(N593/I593=0,"",IF(MOD(Таблица233334[[#This Row],[Заказ (упаковок)
↓]],Таблица233334[[#This Row],[Кратность заказа, упаковок]])&gt;0,"Ошибка!",""))</f>
        <v/>
      </c>
      <c r="R593" s="40"/>
      <c r="S593" s="3"/>
      <c r="T593" s="3"/>
      <c r="U593" s="3"/>
      <c r="V593" s="3"/>
      <c r="W593" s="3"/>
      <c r="X593" s="3"/>
      <c r="Y593" s="3"/>
      <c r="Z593" s="3"/>
      <c r="AA593" s="3"/>
      <c r="AB593" s="3"/>
      <c r="AC593" s="3"/>
      <c r="AD593" s="3"/>
      <c r="AE593" s="3"/>
      <c r="AF593" s="3"/>
      <c r="AG593" s="3"/>
      <c r="AH593" s="3"/>
      <c r="AI593" s="3"/>
      <c r="AJ593" s="3"/>
    </row>
    <row r="594" spans="1:36">
      <c r="A594" s="61"/>
      <c r="B594" s="62" t="s">
        <v>915</v>
      </c>
      <c r="C594" s="63" t="s">
        <v>885</v>
      </c>
      <c r="D594" s="114" t="s">
        <v>912</v>
      </c>
      <c r="E594" s="114" t="s">
        <v>237</v>
      </c>
      <c r="F594" s="65" t="s">
        <v>246</v>
      </c>
      <c r="G594" s="66">
        <v>30</v>
      </c>
      <c r="H594" s="67" t="s">
        <v>164</v>
      </c>
      <c r="I594" s="67">
        <v>24</v>
      </c>
      <c r="J594" s="230">
        <v>8</v>
      </c>
      <c r="K594" s="69">
        <v>9.17</v>
      </c>
      <c r="L594" s="70">
        <v>10045</v>
      </c>
      <c r="M594" s="71">
        <v>8719075292587</v>
      </c>
      <c r="N594" s="240"/>
      <c r="O594" s="73">
        <f>N594*Таблица233334[[#This Row],[Цена за упаковку, €]]</f>
        <v>0</v>
      </c>
      <c r="P594" s="74" t="str">
        <f t="shared" si="8"/>
        <v>-</v>
      </c>
      <c r="Q594" s="75" t="str">
        <f>IF(N594/I594=0,"",IF(MOD(Таблица233334[[#This Row],[Заказ (упаковок)
↓]],Таблица233334[[#This Row],[Кратность заказа, упаковок]])&gt;0,"Ошибка!",""))</f>
        <v/>
      </c>
      <c r="R594" s="40"/>
      <c r="S594" s="3"/>
      <c r="T594" s="3"/>
      <c r="U594" s="3"/>
      <c r="V594" s="3"/>
      <c r="W594" s="3"/>
      <c r="X594" s="3"/>
      <c r="Y594" s="3"/>
      <c r="Z594" s="3"/>
      <c r="AA594" s="3"/>
      <c r="AB594" s="3"/>
      <c r="AC594" s="3"/>
      <c r="AD594" s="3"/>
      <c r="AE594" s="3"/>
      <c r="AF594" s="3"/>
      <c r="AG594" s="3"/>
      <c r="AH594" s="3"/>
      <c r="AI594" s="3"/>
      <c r="AJ594" s="3"/>
    </row>
    <row r="595" spans="1:36">
      <c r="A595" s="61"/>
      <c r="B595" s="62" t="s">
        <v>918</v>
      </c>
      <c r="C595" s="63" t="s">
        <v>885</v>
      </c>
      <c r="D595" s="114" t="s">
        <v>917</v>
      </c>
      <c r="E595" s="114" t="s">
        <v>250</v>
      </c>
      <c r="F595" s="65" t="s">
        <v>270</v>
      </c>
      <c r="G595" s="66">
        <v>50</v>
      </c>
      <c r="H595" s="67" t="s">
        <v>252</v>
      </c>
      <c r="I595" s="67">
        <v>24</v>
      </c>
      <c r="J595" s="230">
        <v>8</v>
      </c>
      <c r="K595" s="69">
        <v>6.3199999999999994</v>
      </c>
      <c r="L595" s="70">
        <v>10063</v>
      </c>
      <c r="M595" s="71">
        <v>8719474812188</v>
      </c>
      <c r="N595" s="240"/>
      <c r="O595" s="73">
        <f>N595*Таблица233334[[#This Row],[Цена за упаковку, €]]</f>
        <v>0</v>
      </c>
      <c r="P595" s="74" t="str">
        <f t="shared" si="8"/>
        <v>-</v>
      </c>
      <c r="Q595" s="75" t="str">
        <f>IF(N595/I595=0,"",IF(MOD(Таблица233334[[#This Row],[Заказ (упаковок)
↓]],Таблица233334[[#This Row],[Кратность заказа, упаковок]])&gt;0,"Ошибка!",""))</f>
        <v/>
      </c>
      <c r="R595" s="40"/>
      <c r="S595" s="3"/>
      <c r="T595" s="3"/>
      <c r="U595" s="3"/>
      <c r="V595" s="3"/>
      <c r="W595" s="3"/>
      <c r="X595" s="3"/>
      <c r="Y595" s="3"/>
      <c r="Z595" s="3"/>
      <c r="AA595" s="3"/>
      <c r="AB595" s="3"/>
      <c r="AC595" s="3"/>
      <c r="AD595" s="3"/>
      <c r="AE595" s="3"/>
      <c r="AF595" s="3"/>
      <c r="AG595" s="3"/>
      <c r="AH595" s="3"/>
      <c r="AI595" s="3"/>
      <c r="AJ595" s="3"/>
    </row>
    <row r="596" spans="1:36">
      <c r="A596" s="61"/>
      <c r="B596" s="62" t="s">
        <v>909</v>
      </c>
      <c r="C596" s="63" t="s">
        <v>885</v>
      </c>
      <c r="D596" s="114" t="s">
        <v>3062</v>
      </c>
      <c r="E596" s="114" t="s">
        <v>3063</v>
      </c>
      <c r="F596" s="65" t="s">
        <v>910</v>
      </c>
      <c r="G596" s="66">
        <v>25</v>
      </c>
      <c r="H596" s="67" t="s">
        <v>164</v>
      </c>
      <c r="I596" s="67">
        <v>24</v>
      </c>
      <c r="J596" s="230">
        <v>8</v>
      </c>
      <c r="K596" s="69">
        <v>6.89</v>
      </c>
      <c r="L596" s="70">
        <v>10067</v>
      </c>
      <c r="M596" s="71">
        <v>8720143937460</v>
      </c>
      <c r="N596" s="240"/>
      <c r="O596" s="73">
        <f>N596*Таблица233334[[#This Row],[Цена за упаковку, €]]</f>
        <v>0</v>
      </c>
      <c r="P596" s="74" t="str">
        <f t="shared" si="8"/>
        <v>-</v>
      </c>
      <c r="Q596" s="75" t="str">
        <f>IF(N596/I596=0,"",IF(MOD(Таблица233334[[#This Row],[Заказ (упаковок)
↓]],Таблица233334[[#This Row],[Кратность заказа, упаковок]])&gt;0,"Ошибка!",""))</f>
        <v/>
      </c>
      <c r="R596" s="40"/>
      <c r="S596" s="3"/>
      <c r="T596" s="3"/>
      <c r="U596" s="3"/>
      <c r="V596" s="3"/>
      <c r="W596" s="3"/>
      <c r="X596" s="3"/>
      <c r="Y596" s="3"/>
      <c r="Z596" s="3"/>
      <c r="AA596" s="3"/>
      <c r="AB596" s="3"/>
      <c r="AC596" s="3"/>
      <c r="AD596" s="3"/>
      <c r="AE596" s="3"/>
      <c r="AF596" s="3"/>
      <c r="AG596" s="3"/>
      <c r="AH596" s="3"/>
      <c r="AI596" s="3"/>
      <c r="AJ596" s="3"/>
    </row>
    <row r="597" spans="1:36">
      <c r="A597" s="61"/>
      <c r="B597" s="62" t="s">
        <v>894</v>
      </c>
      <c r="C597" s="63" t="s">
        <v>885</v>
      </c>
      <c r="D597" s="114" t="s">
        <v>3064</v>
      </c>
      <c r="E597" s="114" t="s">
        <v>3065</v>
      </c>
      <c r="F597" s="65" t="s">
        <v>2853</v>
      </c>
      <c r="G597" s="66">
        <v>50</v>
      </c>
      <c r="H597" s="67" t="s">
        <v>59</v>
      </c>
      <c r="I597" s="67">
        <v>24</v>
      </c>
      <c r="J597" s="230">
        <v>8</v>
      </c>
      <c r="K597" s="69">
        <v>6.3199999999999994</v>
      </c>
      <c r="L597" s="70">
        <v>10027</v>
      </c>
      <c r="M597" s="71">
        <v>8719497266654</v>
      </c>
      <c r="N597" s="240"/>
      <c r="O597" s="73">
        <f>N597*Таблица233334[[#This Row],[Цена за упаковку, €]]</f>
        <v>0</v>
      </c>
      <c r="P597" s="74" t="str">
        <f t="shared" si="8"/>
        <v>-</v>
      </c>
      <c r="Q597" s="75" t="str">
        <f>IF(N597/I597=0,"",IF(MOD(Таблица233334[[#This Row],[Заказ (упаковок)
↓]],Таблица233334[[#This Row],[Кратность заказа, упаковок]])&gt;0,"Ошибка!",""))</f>
        <v/>
      </c>
      <c r="R597" s="40"/>
      <c r="S597" s="3"/>
      <c r="T597" s="3"/>
      <c r="U597" s="3"/>
      <c r="V597" s="3"/>
      <c r="W597" s="3"/>
      <c r="X597" s="3"/>
      <c r="Y597" s="3"/>
      <c r="Z597" s="3"/>
      <c r="AA597" s="3"/>
      <c r="AB597" s="3"/>
      <c r="AC597" s="3"/>
      <c r="AD597" s="3"/>
      <c r="AE597" s="3"/>
      <c r="AF597" s="3"/>
      <c r="AG597" s="3"/>
      <c r="AH597" s="3"/>
      <c r="AI597" s="3"/>
      <c r="AJ597" s="3"/>
    </row>
    <row r="598" spans="1:36">
      <c r="A598" s="61"/>
      <c r="B598" s="62" t="s">
        <v>886</v>
      </c>
      <c r="C598" s="63" t="s">
        <v>885</v>
      </c>
      <c r="D598" s="114" t="s">
        <v>2915</v>
      </c>
      <c r="E598" s="114" t="s">
        <v>2916</v>
      </c>
      <c r="F598" s="65" t="s">
        <v>2853</v>
      </c>
      <c r="G598" s="66">
        <v>10</v>
      </c>
      <c r="H598" s="67" t="s">
        <v>82</v>
      </c>
      <c r="I598" s="67">
        <v>24</v>
      </c>
      <c r="J598" s="230">
        <v>8</v>
      </c>
      <c r="K598" s="69">
        <v>7.46</v>
      </c>
      <c r="L598" s="70">
        <v>10000</v>
      </c>
      <c r="M598" s="71">
        <v>8719474818777</v>
      </c>
      <c r="N598" s="240"/>
      <c r="O598" s="73">
        <f>N598*Таблица233334[[#This Row],[Цена за упаковку, €]]</f>
        <v>0</v>
      </c>
      <c r="P598" s="74" t="str">
        <f t="shared" si="8"/>
        <v>-</v>
      </c>
      <c r="Q598" s="75" t="str">
        <f>IF(N598/I598=0,"",IF(MOD(Таблица233334[[#This Row],[Заказ (упаковок)
↓]],Таблица233334[[#This Row],[Кратность заказа, упаковок]])&gt;0,"Ошибка!",""))</f>
        <v/>
      </c>
      <c r="R598" s="40"/>
      <c r="S598" s="3"/>
      <c r="T598" s="3"/>
      <c r="U598" s="3"/>
      <c r="V598" s="3"/>
      <c r="W598" s="3"/>
      <c r="X598" s="3"/>
      <c r="Y598" s="3"/>
      <c r="Z598" s="3"/>
      <c r="AA598" s="3"/>
      <c r="AB598" s="3"/>
      <c r="AC598" s="3"/>
      <c r="AD598" s="3"/>
      <c r="AE598" s="3"/>
      <c r="AF598" s="3"/>
      <c r="AG598" s="3"/>
      <c r="AH598" s="3"/>
      <c r="AI598" s="3"/>
      <c r="AJ598" s="3"/>
    </row>
    <row r="599" spans="1:36">
      <c r="A599" s="61"/>
      <c r="B599" s="62" t="s">
        <v>887</v>
      </c>
      <c r="C599" s="63" t="s">
        <v>885</v>
      </c>
      <c r="D599" s="114" t="s">
        <v>3066</v>
      </c>
      <c r="E599" s="114" t="s">
        <v>3067</v>
      </c>
      <c r="F599" s="65" t="s">
        <v>2853</v>
      </c>
      <c r="G599" s="66">
        <v>30</v>
      </c>
      <c r="H599" s="67" t="s">
        <v>59</v>
      </c>
      <c r="I599" s="67">
        <v>24</v>
      </c>
      <c r="J599" s="230">
        <v>8</v>
      </c>
      <c r="K599" s="69">
        <v>7.46</v>
      </c>
      <c r="L599" s="70">
        <v>10005</v>
      </c>
      <c r="M599" s="71">
        <v>8719075292549</v>
      </c>
      <c r="N599" s="240"/>
      <c r="O599" s="73">
        <f>N599*Таблица233334[[#This Row],[Цена за упаковку, €]]</f>
        <v>0</v>
      </c>
      <c r="P599" s="74" t="str">
        <f t="shared" si="8"/>
        <v>-</v>
      </c>
      <c r="Q599" s="75" t="str">
        <f>IF(N599/I599=0,"",IF(MOD(Таблица233334[[#This Row],[Заказ (упаковок)
↓]],Таблица233334[[#This Row],[Кратность заказа, упаковок]])&gt;0,"Ошибка!",""))</f>
        <v/>
      </c>
      <c r="R599" s="40"/>
      <c r="S599" s="3"/>
      <c r="T599" s="3"/>
      <c r="U599" s="3"/>
      <c r="V599" s="3"/>
      <c r="W599" s="3"/>
      <c r="X599" s="3"/>
      <c r="Y599" s="3"/>
      <c r="Z599" s="3"/>
      <c r="AA599" s="3"/>
      <c r="AB599" s="3"/>
      <c r="AC599" s="3"/>
      <c r="AD599" s="3"/>
      <c r="AE599" s="3"/>
      <c r="AF599" s="3"/>
      <c r="AG599" s="3"/>
      <c r="AH599" s="3"/>
      <c r="AI599" s="3"/>
      <c r="AJ599" s="3"/>
    </row>
    <row r="600" spans="1:36">
      <c r="A600" s="61"/>
      <c r="B600" s="62" t="s">
        <v>889</v>
      </c>
      <c r="C600" s="63" t="s">
        <v>885</v>
      </c>
      <c r="D600" s="114" t="s">
        <v>2911</v>
      </c>
      <c r="E600" s="114" t="s">
        <v>2912</v>
      </c>
      <c r="F600" s="65" t="s">
        <v>2853</v>
      </c>
      <c r="G600" s="66">
        <v>15</v>
      </c>
      <c r="H600" s="67" t="s">
        <v>49</v>
      </c>
      <c r="I600" s="67">
        <v>24</v>
      </c>
      <c r="J600" s="230">
        <v>8</v>
      </c>
      <c r="K600" s="69">
        <v>8.1</v>
      </c>
      <c r="L600" s="70">
        <v>10030</v>
      </c>
      <c r="M600" s="71">
        <v>8718036503731</v>
      </c>
      <c r="N600" s="240"/>
      <c r="O600" s="73">
        <f>N600*Таблица233334[[#This Row],[Цена за упаковку, €]]</f>
        <v>0</v>
      </c>
      <c r="P600" s="74" t="str">
        <f t="shared" si="8"/>
        <v>-</v>
      </c>
      <c r="Q600" s="75" t="str">
        <f>IF(N600/I600=0,"",IF(MOD(Таблица233334[[#This Row],[Заказ (упаковок)
↓]],Таблица233334[[#This Row],[Кратность заказа, упаковок]])&gt;0,"Ошибка!",""))</f>
        <v/>
      </c>
      <c r="R600" s="40"/>
      <c r="S600" s="3"/>
      <c r="T600" s="3"/>
      <c r="U600" s="3"/>
      <c r="V600" s="3"/>
      <c r="W600" s="3"/>
      <c r="X600" s="3"/>
      <c r="Y600" s="3"/>
      <c r="Z600" s="3"/>
      <c r="AA600" s="3"/>
      <c r="AB600" s="3"/>
      <c r="AC600" s="3"/>
      <c r="AD600" s="3"/>
      <c r="AE600" s="3"/>
      <c r="AF600" s="3"/>
      <c r="AG600" s="3"/>
      <c r="AH600" s="3"/>
      <c r="AI600" s="3"/>
      <c r="AJ600" s="3"/>
    </row>
    <row r="601" spans="1:36">
      <c r="A601" s="61"/>
      <c r="B601" s="62" t="s">
        <v>2844</v>
      </c>
      <c r="C601" s="63" t="s">
        <v>885</v>
      </c>
      <c r="D601" s="191" t="s">
        <v>46</v>
      </c>
      <c r="E601" s="191" t="s">
        <v>1596</v>
      </c>
      <c r="F601" s="192" t="s">
        <v>64</v>
      </c>
      <c r="G601" s="237">
        <v>3</v>
      </c>
      <c r="H601" s="67" t="s">
        <v>888</v>
      </c>
      <c r="I601" s="67">
        <v>24</v>
      </c>
      <c r="J601" s="230">
        <v>8</v>
      </c>
      <c r="K601" s="69">
        <v>8.74</v>
      </c>
      <c r="L601" s="70">
        <v>10010</v>
      </c>
      <c r="M601" s="71">
        <v>8719075292532</v>
      </c>
      <c r="N601" s="240"/>
      <c r="O601" s="73">
        <f>N601*Таблица233334[[#This Row],[Цена за упаковку, €]]</f>
        <v>0</v>
      </c>
      <c r="P601" s="74" t="str">
        <f t="shared" si="8"/>
        <v>-</v>
      </c>
      <c r="Q601" s="75" t="str">
        <f>IF(N601/I601=0,"",IF(MOD(Таблица233334[[#This Row],[Заказ (упаковок)
↓]],Таблица233334[[#This Row],[Кратность заказа, упаковок]])&gt;0,"Ошибка!",""))</f>
        <v/>
      </c>
      <c r="R601" s="40"/>
      <c r="S601" s="3"/>
      <c r="T601" s="3"/>
      <c r="U601" s="3"/>
      <c r="V601" s="3"/>
      <c r="W601" s="3"/>
      <c r="X601" s="3"/>
      <c r="Y601" s="3"/>
      <c r="Z601" s="3"/>
      <c r="AA601" s="3"/>
      <c r="AB601" s="3"/>
      <c r="AC601" s="3"/>
      <c r="AD601" s="3"/>
      <c r="AE601" s="3"/>
      <c r="AF601" s="3"/>
      <c r="AG601" s="3"/>
      <c r="AH601" s="3"/>
      <c r="AI601" s="3"/>
      <c r="AJ601" s="3"/>
    </row>
    <row r="602" spans="1:36">
      <c r="A602" s="61"/>
      <c r="B602" s="62" t="s">
        <v>890</v>
      </c>
      <c r="C602" s="63" t="s">
        <v>885</v>
      </c>
      <c r="D602" s="114" t="s">
        <v>2917</v>
      </c>
      <c r="E602" s="114" t="s">
        <v>2918</v>
      </c>
      <c r="F602" s="65" t="s">
        <v>79</v>
      </c>
      <c r="G602" s="66">
        <v>3</v>
      </c>
      <c r="H602" s="67" t="s">
        <v>68</v>
      </c>
      <c r="I602" s="67">
        <v>24</v>
      </c>
      <c r="J602" s="230">
        <v>8</v>
      </c>
      <c r="K602" s="69">
        <v>7.25</v>
      </c>
      <c r="L602" s="70">
        <v>10015</v>
      </c>
      <c r="M602" s="71">
        <v>8719075297445</v>
      </c>
      <c r="N602" s="240"/>
      <c r="O602" s="73">
        <f>N602*Таблица233334[[#This Row],[Цена за упаковку, €]]</f>
        <v>0</v>
      </c>
      <c r="P602" s="74" t="str">
        <f t="shared" si="8"/>
        <v>-</v>
      </c>
      <c r="Q602" s="75" t="str">
        <f>IF(N602/I602=0,"",IF(MOD(Таблица233334[[#This Row],[Заказ (упаковок)
↓]],Таблица233334[[#This Row],[Кратность заказа, упаковок]])&gt;0,"Ошибка!",""))</f>
        <v/>
      </c>
      <c r="R602" s="40"/>
      <c r="S602" s="3"/>
      <c r="T602" s="3"/>
      <c r="U602" s="3"/>
      <c r="V602" s="3"/>
      <c r="W602" s="3"/>
      <c r="X602" s="3"/>
      <c r="Y602" s="3"/>
      <c r="Z602" s="3"/>
      <c r="AA602" s="3"/>
      <c r="AB602" s="3"/>
      <c r="AC602" s="3"/>
      <c r="AD602" s="3"/>
      <c r="AE602" s="3"/>
      <c r="AF602" s="3"/>
      <c r="AG602" s="3"/>
      <c r="AH602" s="3"/>
      <c r="AI602" s="3"/>
      <c r="AJ602" s="3"/>
    </row>
    <row r="603" spans="1:36">
      <c r="A603" s="61"/>
      <c r="B603" s="62" t="s">
        <v>892</v>
      </c>
      <c r="C603" s="63" t="s">
        <v>885</v>
      </c>
      <c r="D603" s="114" t="s">
        <v>2929</v>
      </c>
      <c r="E603" s="114" t="s">
        <v>2930</v>
      </c>
      <c r="F603" s="65" t="s">
        <v>92</v>
      </c>
      <c r="G603" s="66">
        <v>15</v>
      </c>
      <c r="H603" s="67" t="s">
        <v>313</v>
      </c>
      <c r="I603" s="67">
        <v>24</v>
      </c>
      <c r="J603" s="230">
        <v>8</v>
      </c>
      <c r="K603" s="69">
        <v>7.46</v>
      </c>
      <c r="L603" s="70">
        <v>10020</v>
      </c>
      <c r="M603" s="71">
        <v>8718036503748</v>
      </c>
      <c r="N603" s="240"/>
      <c r="O603" s="73">
        <f>N603*Таблица233334[[#This Row],[Цена за упаковку, €]]</f>
        <v>0</v>
      </c>
      <c r="P603" s="74" t="str">
        <f t="shared" si="8"/>
        <v>-</v>
      </c>
      <c r="Q603" s="75" t="str">
        <f>IF(N603/I603=0,"",IF(MOD(Таблица233334[[#This Row],[Заказ (упаковок)
↓]],Таблица233334[[#This Row],[Кратность заказа, упаковок]])&gt;0,"Ошибка!",""))</f>
        <v/>
      </c>
      <c r="R603" s="40"/>
      <c r="S603" s="3"/>
      <c r="T603" s="3"/>
      <c r="U603" s="3"/>
      <c r="V603" s="3"/>
      <c r="W603" s="3"/>
      <c r="X603" s="3"/>
      <c r="Y603" s="3"/>
      <c r="Z603" s="3"/>
      <c r="AA603" s="3"/>
      <c r="AB603" s="3"/>
      <c r="AC603" s="3"/>
      <c r="AD603" s="3"/>
      <c r="AE603" s="3"/>
      <c r="AF603" s="3"/>
      <c r="AG603" s="3"/>
      <c r="AH603" s="3"/>
      <c r="AI603" s="3"/>
      <c r="AJ603" s="3"/>
    </row>
    <row r="604" spans="1:36">
      <c r="A604" s="61"/>
      <c r="B604" s="62" t="s">
        <v>893</v>
      </c>
      <c r="C604" s="63" t="s">
        <v>885</v>
      </c>
      <c r="D604" s="114" t="s">
        <v>46</v>
      </c>
      <c r="E604" s="114" t="s">
        <v>1596</v>
      </c>
      <c r="F604" s="65" t="s">
        <v>2933</v>
      </c>
      <c r="G604" s="66">
        <v>100</v>
      </c>
      <c r="H604" s="67" t="s">
        <v>59</v>
      </c>
      <c r="I604" s="67">
        <v>24</v>
      </c>
      <c r="J604" s="230">
        <v>8</v>
      </c>
      <c r="K604" s="69">
        <v>8.32</v>
      </c>
      <c r="L604" s="70">
        <v>10025</v>
      </c>
      <c r="M604" s="71">
        <v>8718036503724</v>
      </c>
      <c r="N604" s="240"/>
      <c r="O604" s="73">
        <f>N604*Таблица233334[[#This Row],[Цена за упаковку, €]]</f>
        <v>0</v>
      </c>
      <c r="P604" s="74" t="str">
        <f t="shared" si="8"/>
        <v>-</v>
      </c>
      <c r="Q604" s="75" t="str">
        <f>IF(N604/I604=0,"",IF(MOD(Таблица233334[[#This Row],[Заказ (упаковок)
↓]],Таблица233334[[#This Row],[Кратность заказа, упаковок]])&gt;0,"Ошибка!",""))</f>
        <v/>
      </c>
      <c r="R604" s="40"/>
      <c r="S604" s="3"/>
      <c r="T604" s="3"/>
      <c r="U604" s="3"/>
      <c r="V604" s="3"/>
      <c r="W604" s="3"/>
      <c r="X604" s="3"/>
      <c r="Y604" s="3"/>
      <c r="Z604" s="3"/>
      <c r="AA604" s="3"/>
      <c r="AB604" s="3"/>
      <c r="AC604" s="3"/>
      <c r="AD604" s="3"/>
      <c r="AE604" s="3"/>
      <c r="AF604" s="3"/>
      <c r="AG604" s="3"/>
      <c r="AH604" s="3"/>
      <c r="AI604" s="3"/>
      <c r="AJ604" s="3"/>
    </row>
    <row r="605" spans="1:36">
      <c r="A605" s="61"/>
      <c r="B605" s="62" t="s">
        <v>919</v>
      </c>
      <c r="C605" s="63" t="s">
        <v>885</v>
      </c>
      <c r="D605" s="114" t="s">
        <v>920</v>
      </c>
      <c r="E605" s="114" t="s">
        <v>2934</v>
      </c>
      <c r="F605" s="65" t="s">
        <v>2853</v>
      </c>
      <c r="G605" s="66">
        <v>50</v>
      </c>
      <c r="H605" s="67" t="s">
        <v>164</v>
      </c>
      <c r="I605" s="67">
        <v>24</v>
      </c>
      <c r="J605" s="230">
        <v>8</v>
      </c>
      <c r="K605" s="69">
        <v>7.0299999999999994</v>
      </c>
      <c r="L605" s="70">
        <v>10140</v>
      </c>
      <c r="M605" s="71">
        <v>8718036503847</v>
      </c>
      <c r="N605" s="240"/>
      <c r="O605" s="73">
        <f>N605*Таблица233334[[#This Row],[Цена за упаковку, €]]</f>
        <v>0</v>
      </c>
      <c r="P605" s="74" t="str">
        <f t="shared" si="8"/>
        <v>-</v>
      </c>
      <c r="Q605" s="75" t="str">
        <f>IF(N605/I605=0,"",IF(MOD(Таблица233334[[#This Row],[Заказ (упаковок)
↓]],Таблица233334[[#This Row],[Кратность заказа, упаковок]])&gt;0,"Ошибка!",""))</f>
        <v/>
      </c>
      <c r="R605" s="40"/>
      <c r="S605" s="3"/>
      <c r="T605" s="3"/>
      <c r="U605" s="3"/>
      <c r="V605" s="3"/>
      <c r="W605" s="3"/>
      <c r="X605" s="3"/>
      <c r="Y605" s="3"/>
      <c r="Z605" s="3"/>
      <c r="AA605" s="3"/>
      <c r="AB605" s="3"/>
      <c r="AC605" s="3"/>
      <c r="AD605" s="3"/>
      <c r="AE605" s="3"/>
      <c r="AF605" s="3"/>
      <c r="AG605" s="3"/>
      <c r="AH605" s="3"/>
      <c r="AI605" s="3"/>
      <c r="AJ605" s="3"/>
    </row>
    <row r="606" spans="1:36">
      <c r="A606" s="61"/>
      <c r="B606" s="62" t="s">
        <v>922</v>
      </c>
      <c r="C606" s="63" t="s">
        <v>885</v>
      </c>
      <c r="D606" s="114" t="s">
        <v>2939</v>
      </c>
      <c r="E606" s="114" t="s">
        <v>2940</v>
      </c>
      <c r="F606" s="65" t="s">
        <v>2853</v>
      </c>
      <c r="G606" s="66">
        <v>30</v>
      </c>
      <c r="H606" s="67" t="s">
        <v>164</v>
      </c>
      <c r="I606" s="67">
        <v>24</v>
      </c>
      <c r="J606" s="230">
        <v>8</v>
      </c>
      <c r="K606" s="69">
        <v>7.89</v>
      </c>
      <c r="L606" s="70">
        <v>10145</v>
      </c>
      <c r="M606" s="71">
        <v>8718036503854</v>
      </c>
      <c r="N606" s="240"/>
      <c r="O606" s="73">
        <f>N606*Таблица233334[[#This Row],[Цена за упаковку, €]]</f>
        <v>0</v>
      </c>
      <c r="P606" s="74" t="str">
        <f t="shared" ref="P606:P669" si="9">IF(N606/I606=0,"-",N606/I606)</f>
        <v>-</v>
      </c>
      <c r="Q606" s="75" t="str">
        <f>IF(N606/I606=0,"",IF(MOD(Таблица233334[[#This Row],[Заказ (упаковок)
↓]],Таблица233334[[#This Row],[Кратность заказа, упаковок]])&gt;0,"Ошибка!",""))</f>
        <v/>
      </c>
      <c r="R606" s="40"/>
      <c r="S606" s="3"/>
      <c r="T606" s="3"/>
      <c r="U606" s="3"/>
      <c r="V606" s="3"/>
      <c r="W606" s="3"/>
      <c r="X606" s="3"/>
      <c r="Y606" s="3"/>
      <c r="Z606" s="3"/>
      <c r="AA606" s="3"/>
      <c r="AB606" s="3"/>
      <c r="AC606" s="3"/>
      <c r="AD606" s="3"/>
      <c r="AE606" s="3"/>
      <c r="AF606" s="3"/>
      <c r="AG606" s="3"/>
      <c r="AH606" s="3"/>
      <c r="AI606" s="3"/>
      <c r="AJ606" s="3"/>
    </row>
    <row r="607" spans="1:36">
      <c r="A607" s="61"/>
      <c r="B607" s="62" t="s">
        <v>2845</v>
      </c>
      <c r="C607" s="63" t="s">
        <v>885</v>
      </c>
      <c r="D607" s="114" t="s">
        <v>950</v>
      </c>
      <c r="E607" s="114" t="s">
        <v>387</v>
      </c>
      <c r="F607" s="65" t="s">
        <v>391</v>
      </c>
      <c r="G607" s="66">
        <v>15</v>
      </c>
      <c r="H607" s="67" t="s">
        <v>62</v>
      </c>
      <c r="I607" s="67">
        <v>24</v>
      </c>
      <c r="J607" s="230">
        <v>8</v>
      </c>
      <c r="K607" s="69">
        <v>7.0299999999999994</v>
      </c>
      <c r="L607" s="70">
        <v>10213</v>
      </c>
      <c r="M607" s="71">
        <v>8719474818753</v>
      </c>
      <c r="N607" s="240"/>
      <c r="O607" s="73">
        <f>N607*Таблица233334[[#This Row],[Цена за упаковку, €]]</f>
        <v>0</v>
      </c>
      <c r="P607" s="74" t="str">
        <f t="shared" si="9"/>
        <v>-</v>
      </c>
      <c r="Q607" s="75" t="str">
        <f>IF(N607/I607=0,"",IF(MOD(Таблица233334[[#This Row],[Заказ (упаковок)
↓]],Таблица233334[[#This Row],[Кратность заказа, упаковок]])&gt;0,"Ошибка!",""))</f>
        <v/>
      </c>
      <c r="R607" s="40"/>
      <c r="S607" s="3"/>
      <c r="T607" s="3"/>
      <c r="U607" s="3"/>
      <c r="V607" s="3"/>
      <c r="W607" s="3"/>
      <c r="X607" s="3"/>
      <c r="Y607" s="3"/>
      <c r="Z607" s="3"/>
      <c r="AA607" s="3"/>
      <c r="AB607" s="3"/>
      <c r="AC607" s="3"/>
      <c r="AD607" s="3"/>
      <c r="AE607" s="3"/>
      <c r="AF607" s="3"/>
      <c r="AG607" s="3"/>
      <c r="AH607" s="3"/>
      <c r="AI607" s="3"/>
      <c r="AJ607" s="3"/>
    </row>
    <row r="608" spans="1:36">
      <c r="A608" s="61"/>
      <c r="B608" s="62" t="s">
        <v>929</v>
      </c>
      <c r="C608" s="63" t="s">
        <v>885</v>
      </c>
      <c r="D608" s="114" t="s">
        <v>950</v>
      </c>
      <c r="E608" s="114" t="s">
        <v>387</v>
      </c>
      <c r="F608" s="65" t="s">
        <v>391</v>
      </c>
      <c r="G608" s="66">
        <v>12</v>
      </c>
      <c r="H608" s="67" t="s">
        <v>49</v>
      </c>
      <c r="I608" s="67">
        <v>24</v>
      </c>
      <c r="J608" s="230">
        <v>8</v>
      </c>
      <c r="K608" s="69">
        <v>8.49</v>
      </c>
      <c r="L608" s="70">
        <v>10170</v>
      </c>
      <c r="M608" s="71">
        <v>8720604878660</v>
      </c>
      <c r="N608" s="240"/>
      <c r="O608" s="73">
        <f>N608*Таблица233334[[#This Row],[Цена за упаковку, €]]</f>
        <v>0</v>
      </c>
      <c r="P608" s="74" t="str">
        <f t="shared" si="9"/>
        <v>-</v>
      </c>
      <c r="Q608" s="75" t="str">
        <f>IF(N608/I608=0,"",IF(MOD(Таблица233334[[#This Row],[Заказ (упаковок)
↓]],Таблица233334[[#This Row],[Кратность заказа, упаковок]])&gt;0,"Ошибка!",""))</f>
        <v/>
      </c>
      <c r="R608" s="40"/>
      <c r="S608" s="3"/>
      <c r="T608" s="3"/>
      <c r="U608" s="3"/>
      <c r="V608" s="3"/>
      <c r="W608" s="3"/>
      <c r="X608" s="3"/>
      <c r="Y608" s="3"/>
      <c r="Z608" s="3"/>
      <c r="AA608" s="3"/>
      <c r="AB608" s="3"/>
      <c r="AC608" s="3"/>
      <c r="AD608" s="3"/>
      <c r="AE608" s="3"/>
      <c r="AF608" s="3"/>
      <c r="AG608" s="3"/>
      <c r="AH608" s="3"/>
      <c r="AI608" s="3"/>
      <c r="AJ608" s="3"/>
    </row>
    <row r="609" spans="1:36">
      <c r="A609" s="61"/>
      <c r="B609" s="62" t="s">
        <v>930</v>
      </c>
      <c r="C609" s="63" t="s">
        <v>885</v>
      </c>
      <c r="D609" s="114" t="s">
        <v>2950</v>
      </c>
      <c r="E609" s="114" t="s">
        <v>322</v>
      </c>
      <c r="F609" s="65" t="s">
        <v>393</v>
      </c>
      <c r="G609" s="66">
        <v>15</v>
      </c>
      <c r="H609" s="67" t="s">
        <v>62</v>
      </c>
      <c r="I609" s="67">
        <v>24</v>
      </c>
      <c r="J609" s="230">
        <v>8</v>
      </c>
      <c r="K609" s="69">
        <v>6.8199999999999994</v>
      </c>
      <c r="L609" s="70">
        <v>10178</v>
      </c>
      <c r="M609" s="71">
        <v>8720604878677</v>
      </c>
      <c r="N609" s="240"/>
      <c r="O609" s="73">
        <f>N609*Таблица233334[[#This Row],[Цена за упаковку, €]]</f>
        <v>0</v>
      </c>
      <c r="P609" s="74" t="str">
        <f t="shared" si="9"/>
        <v>-</v>
      </c>
      <c r="Q609" s="75" t="str">
        <f>IF(N609/I609=0,"",IF(MOD(Таблица233334[[#This Row],[Заказ (упаковок)
↓]],Таблица233334[[#This Row],[Кратность заказа, упаковок]])&gt;0,"Ошибка!",""))</f>
        <v/>
      </c>
      <c r="R609" s="40"/>
      <c r="S609" s="3"/>
      <c r="T609" s="3"/>
      <c r="U609" s="3"/>
      <c r="V609" s="3"/>
      <c r="W609" s="3"/>
      <c r="X609" s="3"/>
      <c r="Y609" s="3"/>
      <c r="Z609" s="3"/>
      <c r="AA609" s="3"/>
      <c r="AB609" s="3"/>
      <c r="AC609" s="3"/>
      <c r="AD609" s="3"/>
      <c r="AE609" s="3"/>
      <c r="AF609" s="3"/>
      <c r="AG609" s="3"/>
      <c r="AH609" s="3"/>
      <c r="AI609" s="3"/>
      <c r="AJ609" s="3"/>
    </row>
    <row r="610" spans="1:36">
      <c r="A610" s="61"/>
      <c r="B610" s="62" t="s">
        <v>931</v>
      </c>
      <c r="C610" s="63" t="s">
        <v>885</v>
      </c>
      <c r="D610" s="114" t="s">
        <v>944</v>
      </c>
      <c r="E610" s="114" t="s">
        <v>374</v>
      </c>
      <c r="F610" s="65" t="s">
        <v>932</v>
      </c>
      <c r="G610" s="66">
        <v>15</v>
      </c>
      <c r="H610" s="67" t="s">
        <v>62</v>
      </c>
      <c r="I610" s="67">
        <v>24</v>
      </c>
      <c r="J610" s="230">
        <v>8</v>
      </c>
      <c r="K610" s="69">
        <v>8.74</v>
      </c>
      <c r="L610" s="70">
        <v>10150</v>
      </c>
      <c r="M610" s="71">
        <v>8719075292716</v>
      </c>
      <c r="N610" s="240"/>
      <c r="O610" s="73">
        <f>N610*Таблица233334[[#This Row],[Цена за упаковку, €]]</f>
        <v>0</v>
      </c>
      <c r="P610" s="74" t="str">
        <f t="shared" si="9"/>
        <v>-</v>
      </c>
      <c r="Q610" s="75" t="str">
        <f>IF(N610/I610=0,"",IF(MOD(Таблица233334[[#This Row],[Заказ (упаковок)
↓]],Таблица233334[[#This Row],[Кратность заказа, упаковок]])&gt;0,"Ошибка!",""))</f>
        <v/>
      </c>
      <c r="R610" s="40"/>
      <c r="S610" s="3"/>
      <c r="T610" s="3"/>
      <c r="U610" s="3"/>
      <c r="V610" s="3"/>
      <c r="W610" s="3"/>
      <c r="X610" s="3"/>
      <c r="Y610" s="3"/>
      <c r="Z610" s="3"/>
      <c r="AA610" s="3"/>
      <c r="AB610" s="3"/>
      <c r="AC610" s="3"/>
      <c r="AD610" s="3"/>
      <c r="AE610" s="3"/>
      <c r="AF610" s="3"/>
      <c r="AG610" s="3"/>
      <c r="AH610" s="3"/>
      <c r="AI610" s="3"/>
      <c r="AJ610" s="3"/>
    </row>
    <row r="611" spans="1:36">
      <c r="A611" s="61"/>
      <c r="B611" s="62" t="s">
        <v>949</v>
      </c>
      <c r="C611" s="63" t="s">
        <v>885</v>
      </c>
      <c r="D611" s="114" t="s">
        <v>950</v>
      </c>
      <c r="E611" s="114" t="s">
        <v>387</v>
      </c>
      <c r="F611" s="65" t="s">
        <v>395</v>
      </c>
      <c r="G611" s="66">
        <v>15</v>
      </c>
      <c r="H611" s="67" t="s">
        <v>62</v>
      </c>
      <c r="I611" s="67">
        <v>24</v>
      </c>
      <c r="J611" s="230">
        <v>8</v>
      </c>
      <c r="K611" s="69">
        <v>6.6099999999999994</v>
      </c>
      <c r="L611" s="70">
        <v>10195</v>
      </c>
      <c r="M611" s="71">
        <v>8718036503892</v>
      </c>
      <c r="N611" s="240"/>
      <c r="O611" s="73">
        <f>N611*Таблица233334[[#This Row],[Цена за упаковку, €]]</f>
        <v>0</v>
      </c>
      <c r="P611" s="74" t="str">
        <f t="shared" si="9"/>
        <v>-</v>
      </c>
      <c r="Q611" s="75" t="str">
        <f>IF(N611/I611=0,"",IF(MOD(Таблица233334[[#This Row],[Заказ (упаковок)
↓]],Таблица233334[[#This Row],[Кратность заказа, упаковок]])&gt;0,"Ошибка!",""))</f>
        <v/>
      </c>
      <c r="R611" s="40"/>
      <c r="S611" s="3"/>
      <c r="T611" s="3"/>
      <c r="U611" s="3"/>
      <c r="V611" s="3"/>
      <c r="W611" s="3"/>
      <c r="X611" s="3"/>
      <c r="Y611" s="3"/>
      <c r="Z611" s="3"/>
      <c r="AA611" s="3"/>
      <c r="AB611" s="3"/>
      <c r="AC611" s="3"/>
      <c r="AD611" s="3"/>
      <c r="AE611" s="3"/>
      <c r="AF611" s="3"/>
      <c r="AG611" s="3"/>
      <c r="AH611" s="3"/>
      <c r="AI611" s="3"/>
      <c r="AJ611" s="3"/>
    </row>
    <row r="612" spans="1:36">
      <c r="A612" s="61"/>
      <c r="B612" s="62" t="s">
        <v>923</v>
      </c>
      <c r="C612" s="63" t="s">
        <v>885</v>
      </c>
      <c r="D612" s="114" t="s">
        <v>950</v>
      </c>
      <c r="E612" s="114" t="s">
        <v>387</v>
      </c>
      <c r="F612" s="65" t="s">
        <v>3068</v>
      </c>
      <c r="G612" s="66">
        <v>15</v>
      </c>
      <c r="H612" s="67" t="s">
        <v>62</v>
      </c>
      <c r="I612" s="67">
        <v>24</v>
      </c>
      <c r="J612" s="230">
        <v>8</v>
      </c>
      <c r="K612" s="69">
        <v>8.32</v>
      </c>
      <c r="L612" s="70">
        <v>10197</v>
      </c>
      <c r="M612" s="71">
        <v>8719497266708</v>
      </c>
      <c r="N612" s="240"/>
      <c r="O612" s="73">
        <f>N612*Таблица233334[[#This Row],[Цена за упаковку, €]]</f>
        <v>0</v>
      </c>
      <c r="P612" s="74" t="str">
        <f t="shared" si="9"/>
        <v>-</v>
      </c>
      <c r="Q612" s="75" t="str">
        <f>IF(N612/I612=0,"",IF(MOD(Таблица233334[[#This Row],[Заказ (упаковок)
↓]],Таблица233334[[#This Row],[Кратность заказа, упаковок]])&gt;0,"Ошибка!",""))</f>
        <v/>
      </c>
      <c r="R612" s="40"/>
      <c r="S612" s="3"/>
      <c r="T612" s="3"/>
      <c r="U612" s="3"/>
      <c r="V612" s="3"/>
      <c r="W612" s="3"/>
      <c r="X612" s="3"/>
      <c r="Y612" s="3"/>
      <c r="Z612" s="3"/>
      <c r="AA612" s="3"/>
      <c r="AB612" s="3"/>
      <c r="AC612" s="3"/>
      <c r="AD612" s="3"/>
      <c r="AE612" s="3"/>
      <c r="AF612" s="3"/>
      <c r="AG612" s="3"/>
      <c r="AH612" s="3"/>
      <c r="AI612" s="3"/>
      <c r="AJ612" s="3"/>
    </row>
    <row r="613" spans="1:36">
      <c r="A613" s="61"/>
      <c r="B613" s="62" t="s">
        <v>951</v>
      </c>
      <c r="C613" s="63" t="s">
        <v>885</v>
      </c>
      <c r="D613" s="114" t="s">
        <v>950</v>
      </c>
      <c r="E613" s="114" t="s">
        <v>387</v>
      </c>
      <c r="F613" s="65" t="s">
        <v>397</v>
      </c>
      <c r="G613" s="66">
        <v>12</v>
      </c>
      <c r="H613" s="67" t="s">
        <v>62</v>
      </c>
      <c r="I613" s="67">
        <v>24</v>
      </c>
      <c r="J613" s="230">
        <v>8</v>
      </c>
      <c r="K613" s="69">
        <v>8.14</v>
      </c>
      <c r="L613" s="70">
        <v>10152</v>
      </c>
      <c r="M613" s="71">
        <v>8720143937477</v>
      </c>
      <c r="N613" s="240"/>
      <c r="O613" s="73">
        <f>N613*Таблица233334[[#This Row],[Цена за упаковку, €]]</f>
        <v>0</v>
      </c>
      <c r="P613" s="74" t="str">
        <f t="shared" si="9"/>
        <v>-</v>
      </c>
      <c r="Q613" s="75" t="str">
        <f>IF(N613/I613=0,"",IF(MOD(Таблица233334[[#This Row],[Заказ (упаковок)
↓]],Таблица233334[[#This Row],[Кратность заказа, упаковок]])&gt;0,"Ошибка!",""))</f>
        <v/>
      </c>
      <c r="R613" s="40"/>
      <c r="S613" s="3"/>
      <c r="T613" s="3"/>
      <c r="U613" s="3"/>
      <c r="V613" s="3"/>
      <c r="W613" s="3"/>
      <c r="X613" s="3"/>
      <c r="Y613" s="3"/>
      <c r="Z613" s="3"/>
      <c r="AA613" s="3"/>
      <c r="AB613" s="3"/>
      <c r="AC613" s="3"/>
      <c r="AD613" s="3"/>
      <c r="AE613" s="3"/>
      <c r="AF613" s="3"/>
      <c r="AG613" s="3"/>
      <c r="AH613" s="3"/>
      <c r="AI613" s="3"/>
      <c r="AJ613" s="3"/>
    </row>
    <row r="614" spans="1:36">
      <c r="A614" s="61"/>
      <c r="B614" s="62" t="s">
        <v>933</v>
      </c>
      <c r="C614" s="63" t="s">
        <v>885</v>
      </c>
      <c r="D614" s="114" t="s">
        <v>2950</v>
      </c>
      <c r="E614" s="114" t="s">
        <v>322</v>
      </c>
      <c r="F614" s="65" t="s">
        <v>325</v>
      </c>
      <c r="G614" s="66">
        <v>12</v>
      </c>
      <c r="H614" s="67" t="s">
        <v>62</v>
      </c>
      <c r="I614" s="67">
        <v>24</v>
      </c>
      <c r="J614" s="230">
        <v>8</v>
      </c>
      <c r="K614" s="69">
        <v>8.66</v>
      </c>
      <c r="L614" s="70">
        <v>10155</v>
      </c>
      <c r="M614" s="71">
        <v>8719075292723</v>
      </c>
      <c r="N614" s="240"/>
      <c r="O614" s="73">
        <f>N614*Таблица233334[[#This Row],[Цена за упаковку, €]]</f>
        <v>0</v>
      </c>
      <c r="P614" s="74" t="str">
        <f t="shared" si="9"/>
        <v>-</v>
      </c>
      <c r="Q614" s="75" t="str">
        <f>IF(N614/I614=0,"",IF(MOD(Таблица233334[[#This Row],[Заказ (упаковок)
↓]],Таблица233334[[#This Row],[Кратность заказа, упаковок]])&gt;0,"Ошибка!",""))</f>
        <v/>
      </c>
      <c r="R614" s="40"/>
      <c r="S614" s="3"/>
      <c r="T614" s="3"/>
      <c r="U614" s="3"/>
      <c r="V614" s="3"/>
      <c r="W614" s="3"/>
      <c r="X614" s="3"/>
      <c r="Y614" s="3"/>
      <c r="Z614" s="3"/>
      <c r="AA614" s="3"/>
      <c r="AB614" s="3"/>
      <c r="AC614" s="3"/>
      <c r="AD614" s="3"/>
      <c r="AE614" s="3"/>
      <c r="AF614" s="3"/>
      <c r="AG614" s="3"/>
      <c r="AH614" s="3"/>
      <c r="AI614" s="3"/>
      <c r="AJ614" s="3"/>
    </row>
    <row r="615" spans="1:36">
      <c r="A615" s="61"/>
      <c r="B615" s="62" t="s">
        <v>954</v>
      </c>
      <c r="C615" s="63" t="s">
        <v>885</v>
      </c>
      <c r="D615" s="114" t="s">
        <v>2952</v>
      </c>
      <c r="E615" s="114" t="s">
        <v>412</v>
      </c>
      <c r="F615" s="65" t="s">
        <v>415</v>
      </c>
      <c r="G615" s="66">
        <v>20</v>
      </c>
      <c r="H615" s="67" t="s">
        <v>49</v>
      </c>
      <c r="I615" s="67">
        <v>24</v>
      </c>
      <c r="J615" s="230">
        <v>8</v>
      </c>
      <c r="K615" s="69">
        <v>6.89</v>
      </c>
      <c r="L615" s="70">
        <v>10160</v>
      </c>
      <c r="M615" s="71">
        <v>8719075292624</v>
      </c>
      <c r="N615" s="240"/>
      <c r="O615" s="73">
        <f>N615*Таблица233334[[#This Row],[Цена за упаковку, €]]</f>
        <v>0</v>
      </c>
      <c r="P615" s="74" t="str">
        <f t="shared" si="9"/>
        <v>-</v>
      </c>
      <c r="Q615" s="75" t="str">
        <f>IF(N615/I615=0,"",IF(MOD(Таблица233334[[#This Row],[Заказ (упаковок)
↓]],Таблица233334[[#This Row],[Кратность заказа, упаковок]])&gt;0,"Ошибка!",""))</f>
        <v/>
      </c>
      <c r="R615" s="40"/>
      <c r="S615" s="3"/>
      <c r="T615" s="3"/>
      <c r="U615" s="3"/>
      <c r="V615" s="3"/>
      <c r="W615" s="3"/>
      <c r="X615" s="3"/>
      <c r="Y615" s="3"/>
      <c r="Z615" s="3"/>
      <c r="AA615" s="3"/>
      <c r="AB615" s="3"/>
      <c r="AC615" s="3"/>
      <c r="AD615" s="3"/>
      <c r="AE615" s="3"/>
      <c r="AF615" s="3"/>
      <c r="AG615" s="3"/>
      <c r="AH615" s="3"/>
      <c r="AI615" s="3"/>
      <c r="AJ615" s="3"/>
    </row>
    <row r="616" spans="1:36">
      <c r="A616" s="61"/>
      <c r="B616" s="62" t="s">
        <v>2846</v>
      </c>
      <c r="C616" s="63" t="s">
        <v>885</v>
      </c>
      <c r="D616" s="114" t="s">
        <v>944</v>
      </c>
      <c r="E616" s="114" t="s">
        <v>374</v>
      </c>
      <c r="F616" s="65" t="s">
        <v>945</v>
      </c>
      <c r="G616" s="66">
        <v>20</v>
      </c>
      <c r="H616" s="67" t="s">
        <v>62</v>
      </c>
      <c r="I616" s="67">
        <v>24</v>
      </c>
      <c r="J616" s="230">
        <v>8</v>
      </c>
      <c r="K616" s="69">
        <v>7.18</v>
      </c>
      <c r="L616" s="70">
        <v>10162</v>
      </c>
      <c r="M616" s="71">
        <v>8719497266678</v>
      </c>
      <c r="N616" s="240"/>
      <c r="O616" s="73">
        <f>N616*Таблица233334[[#This Row],[Цена за упаковку, €]]</f>
        <v>0</v>
      </c>
      <c r="P616" s="74" t="str">
        <f t="shared" si="9"/>
        <v>-</v>
      </c>
      <c r="Q616" s="75" t="str">
        <f>IF(N616/I616=0,"",IF(MOD(Таблица233334[[#This Row],[Заказ (упаковок)
↓]],Таблица233334[[#This Row],[Кратность заказа, упаковок]])&gt;0,"Ошибка!",""))</f>
        <v/>
      </c>
      <c r="R616" s="40"/>
      <c r="S616" s="3"/>
      <c r="T616" s="3"/>
      <c r="U616" s="3"/>
      <c r="V616" s="3"/>
      <c r="W616" s="3"/>
      <c r="X616" s="3"/>
      <c r="Y616" s="3"/>
      <c r="Z616" s="3"/>
      <c r="AA616" s="3"/>
      <c r="AB616" s="3"/>
      <c r="AC616" s="3"/>
      <c r="AD616" s="3"/>
      <c r="AE616" s="3"/>
      <c r="AF616" s="3"/>
      <c r="AG616" s="3"/>
      <c r="AH616" s="3"/>
      <c r="AI616" s="3"/>
      <c r="AJ616" s="3"/>
    </row>
    <row r="617" spans="1:36">
      <c r="A617" s="61"/>
      <c r="B617" s="62" t="s">
        <v>946</v>
      </c>
      <c r="C617" s="63" t="s">
        <v>885</v>
      </c>
      <c r="D617" s="114" t="s">
        <v>944</v>
      </c>
      <c r="E617" s="114" t="s">
        <v>374</v>
      </c>
      <c r="F617" s="65" t="s">
        <v>377</v>
      </c>
      <c r="G617" s="66">
        <v>20</v>
      </c>
      <c r="H617" s="67" t="s">
        <v>49</v>
      </c>
      <c r="I617" s="67">
        <v>24</v>
      </c>
      <c r="J617" s="230">
        <v>8</v>
      </c>
      <c r="K617" s="69">
        <v>6.89</v>
      </c>
      <c r="L617" s="70">
        <v>10165</v>
      </c>
      <c r="M617" s="71">
        <v>8719075292631</v>
      </c>
      <c r="N617" s="240"/>
      <c r="O617" s="73">
        <f>N617*Таблица233334[[#This Row],[Цена за упаковку, €]]</f>
        <v>0</v>
      </c>
      <c r="P617" s="74" t="str">
        <f t="shared" si="9"/>
        <v>-</v>
      </c>
      <c r="Q617" s="75" t="str">
        <f>IF(N617/I617=0,"",IF(MOD(Таблица233334[[#This Row],[Заказ (упаковок)
↓]],Таблица233334[[#This Row],[Кратность заказа, упаковок]])&gt;0,"Ошибка!",""))</f>
        <v/>
      </c>
      <c r="R617" s="40"/>
      <c r="S617" s="3"/>
      <c r="T617" s="3"/>
      <c r="U617" s="3"/>
      <c r="V617" s="3"/>
      <c r="W617" s="3"/>
      <c r="X617" s="3"/>
      <c r="Y617" s="3"/>
      <c r="Z617" s="3"/>
      <c r="AA617" s="3"/>
      <c r="AB617" s="3"/>
      <c r="AC617" s="3"/>
      <c r="AD617" s="3"/>
      <c r="AE617" s="3"/>
      <c r="AF617" s="3"/>
      <c r="AG617" s="3"/>
      <c r="AH617" s="3"/>
      <c r="AI617" s="3"/>
      <c r="AJ617" s="3"/>
    </row>
    <row r="618" spans="1:36">
      <c r="A618" s="61"/>
      <c r="B618" s="62" t="s">
        <v>925</v>
      </c>
      <c r="C618" s="63" t="s">
        <v>885</v>
      </c>
      <c r="D618" s="114" t="s">
        <v>950</v>
      </c>
      <c r="E618" s="114" t="s">
        <v>387</v>
      </c>
      <c r="F618" s="65" t="s">
        <v>2865</v>
      </c>
      <c r="G618" s="66">
        <v>20</v>
      </c>
      <c r="H618" s="67" t="s">
        <v>62</v>
      </c>
      <c r="I618" s="67">
        <v>24</v>
      </c>
      <c r="J618" s="230">
        <v>8</v>
      </c>
      <c r="K618" s="69">
        <v>8.0299999999999994</v>
      </c>
      <c r="L618" s="70">
        <v>10200</v>
      </c>
      <c r="M618" s="71">
        <v>8718036503908</v>
      </c>
      <c r="N618" s="240"/>
      <c r="O618" s="73">
        <f>N618*Таблица233334[[#This Row],[Цена за упаковку, €]]</f>
        <v>0</v>
      </c>
      <c r="P618" s="74" t="str">
        <f t="shared" si="9"/>
        <v>-</v>
      </c>
      <c r="Q618" s="75" t="str">
        <f>IF(N618/I618=0,"",IF(MOD(Таблица233334[[#This Row],[Заказ (упаковок)
↓]],Таблица233334[[#This Row],[Кратность заказа, упаковок]])&gt;0,"Ошибка!",""))</f>
        <v/>
      </c>
      <c r="R618" s="40"/>
      <c r="S618" s="3"/>
      <c r="T618" s="3"/>
      <c r="U618" s="3"/>
      <c r="V618" s="3"/>
      <c r="W618" s="3"/>
      <c r="X618" s="3"/>
      <c r="Y618" s="3"/>
      <c r="Z618" s="3"/>
      <c r="AA618" s="3"/>
      <c r="AB618" s="3"/>
      <c r="AC618" s="3"/>
      <c r="AD618" s="3"/>
      <c r="AE618" s="3"/>
      <c r="AF618" s="3"/>
      <c r="AG618" s="3"/>
      <c r="AH618" s="3"/>
      <c r="AI618" s="3"/>
      <c r="AJ618" s="3"/>
    </row>
    <row r="619" spans="1:36">
      <c r="A619" s="61"/>
      <c r="B619" s="62" t="s">
        <v>926</v>
      </c>
      <c r="C619" s="63" t="s">
        <v>885</v>
      </c>
      <c r="D619" s="114" t="s">
        <v>927</v>
      </c>
      <c r="E619" s="114" t="s">
        <v>928</v>
      </c>
      <c r="F619" s="65" t="s">
        <v>2865</v>
      </c>
      <c r="G619" s="66">
        <v>20</v>
      </c>
      <c r="H619" s="67" t="s">
        <v>49</v>
      </c>
      <c r="I619" s="67">
        <v>24</v>
      </c>
      <c r="J619" s="230">
        <v>8</v>
      </c>
      <c r="K619" s="69">
        <v>8.0299999999999994</v>
      </c>
      <c r="L619" s="70">
        <v>10210</v>
      </c>
      <c r="M619" s="71">
        <v>8718036503861</v>
      </c>
      <c r="N619" s="240"/>
      <c r="O619" s="73">
        <f>N619*Таблица233334[[#This Row],[Цена за упаковку, €]]</f>
        <v>0</v>
      </c>
      <c r="P619" s="74" t="str">
        <f t="shared" si="9"/>
        <v>-</v>
      </c>
      <c r="Q619" s="75" t="str">
        <f>IF(N619/I619=0,"",IF(MOD(Таблица233334[[#This Row],[Заказ (упаковок)
↓]],Таблица233334[[#This Row],[Кратность заказа, упаковок]])&gt;0,"Ошибка!",""))</f>
        <v/>
      </c>
      <c r="R619" s="40"/>
      <c r="S619" s="3"/>
      <c r="T619" s="3"/>
      <c r="U619" s="3"/>
      <c r="V619" s="3"/>
      <c r="W619" s="3"/>
      <c r="X619" s="3"/>
      <c r="Y619" s="3"/>
      <c r="Z619" s="3"/>
      <c r="AA619" s="3"/>
      <c r="AB619" s="3"/>
      <c r="AC619" s="3"/>
      <c r="AD619" s="3"/>
      <c r="AE619" s="3"/>
      <c r="AF619" s="3"/>
      <c r="AG619" s="3"/>
      <c r="AH619" s="3"/>
      <c r="AI619" s="3"/>
      <c r="AJ619" s="3"/>
    </row>
    <row r="620" spans="1:36">
      <c r="A620" s="61"/>
      <c r="B620" s="62" t="s">
        <v>938</v>
      </c>
      <c r="C620" s="63" t="s">
        <v>885</v>
      </c>
      <c r="D620" s="114" t="s">
        <v>939</v>
      </c>
      <c r="E620" s="114" t="s">
        <v>330</v>
      </c>
      <c r="F620" s="65" t="s">
        <v>2865</v>
      </c>
      <c r="G620" s="66">
        <v>12</v>
      </c>
      <c r="H620" s="67" t="s">
        <v>62</v>
      </c>
      <c r="I620" s="67">
        <v>24</v>
      </c>
      <c r="J620" s="230">
        <v>8</v>
      </c>
      <c r="K620" s="69">
        <v>8.32</v>
      </c>
      <c r="L620" s="70">
        <v>10205</v>
      </c>
      <c r="M620" s="71">
        <v>8718036503878</v>
      </c>
      <c r="N620" s="240"/>
      <c r="O620" s="73">
        <f>N620*Таблица233334[[#This Row],[Цена за упаковку, €]]</f>
        <v>0</v>
      </c>
      <c r="P620" s="74" t="str">
        <f t="shared" si="9"/>
        <v>-</v>
      </c>
      <c r="Q620" s="75" t="str">
        <f>IF(N620/I620=0,"",IF(MOD(Таблица233334[[#This Row],[Заказ (упаковок)
↓]],Таблица233334[[#This Row],[Кратность заказа, упаковок]])&gt;0,"Ошибка!",""))</f>
        <v/>
      </c>
      <c r="R620" s="40"/>
      <c r="S620" s="3"/>
      <c r="T620" s="3"/>
      <c r="U620" s="3"/>
      <c r="V620" s="3"/>
      <c r="W620" s="3"/>
      <c r="X620" s="3"/>
      <c r="Y620" s="3"/>
      <c r="Z620" s="3"/>
      <c r="AA620" s="3"/>
      <c r="AB620" s="3"/>
      <c r="AC620" s="3"/>
      <c r="AD620" s="3"/>
      <c r="AE620" s="3"/>
      <c r="AF620" s="3"/>
      <c r="AG620" s="3"/>
      <c r="AH620" s="3"/>
      <c r="AI620" s="3"/>
      <c r="AJ620" s="3"/>
    </row>
    <row r="621" spans="1:36">
      <c r="A621" s="61"/>
      <c r="B621" s="62" t="s">
        <v>952</v>
      </c>
      <c r="C621" s="63" t="s">
        <v>885</v>
      </c>
      <c r="D621" s="114" t="s">
        <v>950</v>
      </c>
      <c r="E621" s="114" t="s">
        <v>387</v>
      </c>
      <c r="F621" s="65" t="s">
        <v>953</v>
      </c>
      <c r="G621" s="66">
        <v>12</v>
      </c>
      <c r="H621" s="67" t="s">
        <v>62</v>
      </c>
      <c r="I621" s="67">
        <v>24</v>
      </c>
      <c r="J621" s="230">
        <v>8</v>
      </c>
      <c r="K621" s="69">
        <v>8.32</v>
      </c>
      <c r="L621" s="70">
        <v>10202</v>
      </c>
      <c r="M621" s="71">
        <v>8719497262496</v>
      </c>
      <c r="N621" s="240"/>
      <c r="O621" s="73">
        <f>N621*Таблица233334[[#This Row],[Цена за упаковку, €]]</f>
        <v>0</v>
      </c>
      <c r="P621" s="74" t="str">
        <f t="shared" si="9"/>
        <v>-</v>
      </c>
      <c r="Q621" s="75" t="str">
        <f>IF(N621/I621=0,"",IF(MOD(Таблица233334[[#This Row],[Заказ (упаковок)
↓]],Таблица233334[[#This Row],[Кратность заказа, упаковок]])&gt;0,"Ошибка!",""))</f>
        <v/>
      </c>
      <c r="R621" s="40"/>
      <c r="S621" s="3"/>
      <c r="T621" s="3"/>
      <c r="U621" s="3"/>
      <c r="V621" s="3"/>
      <c r="W621" s="3"/>
      <c r="X621" s="3"/>
      <c r="Y621" s="3"/>
      <c r="Z621" s="3"/>
      <c r="AA621" s="3"/>
      <c r="AB621" s="3"/>
      <c r="AC621" s="3"/>
      <c r="AD621" s="3"/>
      <c r="AE621" s="3"/>
      <c r="AF621" s="3"/>
      <c r="AG621" s="3"/>
      <c r="AH621" s="3"/>
      <c r="AI621" s="3"/>
      <c r="AJ621" s="3"/>
    </row>
    <row r="622" spans="1:36">
      <c r="A622" s="61"/>
      <c r="B622" s="62" t="s">
        <v>934</v>
      </c>
      <c r="C622" s="63" t="s">
        <v>885</v>
      </c>
      <c r="D622" s="114" t="s">
        <v>2950</v>
      </c>
      <c r="E622" s="114" t="s">
        <v>322</v>
      </c>
      <c r="F622" s="65" t="s">
        <v>406</v>
      </c>
      <c r="G622" s="66">
        <v>12</v>
      </c>
      <c r="H622" s="67" t="s">
        <v>62</v>
      </c>
      <c r="I622" s="67">
        <v>24</v>
      </c>
      <c r="J622" s="230">
        <v>8</v>
      </c>
      <c r="K622" s="69">
        <v>8.83</v>
      </c>
      <c r="L622" s="70">
        <v>10167</v>
      </c>
      <c r="M622" s="71">
        <v>8719497266685</v>
      </c>
      <c r="N622" s="240"/>
      <c r="O622" s="73">
        <f>N622*Таблица233334[[#This Row],[Цена за упаковку, €]]</f>
        <v>0</v>
      </c>
      <c r="P622" s="74" t="str">
        <f t="shared" si="9"/>
        <v>-</v>
      </c>
      <c r="Q622" s="75" t="str">
        <f>IF(N622/I622=0,"",IF(MOD(Таблица233334[[#This Row],[Заказ (упаковок)
↓]],Таблица233334[[#This Row],[Кратность заказа, упаковок]])&gt;0,"Ошибка!",""))</f>
        <v/>
      </c>
      <c r="R622" s="40"/>
      <c r="S622" s="3"/>
      <c r="T622" s="3"/>
      <c r="U622" s="3"/>
      <c r="V622" s="3"/>
      <c r="W622" s="3"/>
      <c r="X622" s="3"/>
      <c r="Y622" s="3"/>
      <c r="Z622" s="3"/>
      <c r="AA622" s="3"/>
      <c r="AB622" s="3"/>
      <c r="AC622" s="3"/>
      <c r="AD622" s="3"/>
      <c r="AE622" s="3"/>
      <c r="AF622" s="3"/>
      <c r="AG622" s="3"/>
      <c r="AH622" s="3"/>
      <c r="AI622" s="3"/>
      <c r="AJ622" s="3"/>
    </row>
    <row r="623" spans="1:36">
      <c r="A623" s="61"/>
      <c r="B623" s="62" t="s">
        <v>2803</v>
      </c>
      <c r="C623" s="63" t="s">
        <v>885</v>
      </c>
      <c r="D623" s="114" t="s">
        <v>2950</v>
      </c>
      <c r="E623" s="114" t="s">
        <v>322</v>
      </c>
      <c r="F623" s="65" t="s">
        <v>935</v>
      </c>
      <c r="G623" s="66">
        <v>15</v>
      </c>
      <c r="H623" s="67" t="s">
        <v>62</v>
      </c>
      <c r="I623" s="67">
        <v>24</v>
      </c>
      <c r="J623" s="230">
        <v>8</v>
      </c>
      <c r="K623" s="69">
        <v>8.1</v>
      </c>
      <c r="L623" s="70">
        <v>10177</v>
      </c>
      <c r="M623" s="71">
        <v>8719497266692</v>
      </c>
      <c r="N623" s="240"/>
      <c r="O623" s="73">
        <f>N623*Таблица233334[[#This Row],[Цена за упаковку, €]]</f>
        <v>0</v>
      </c>
      <c r="P623" s="74" t="str">
        <f t="shared" si="9"/>
        <v>-</v>
      </c>
      <c r="Q623" s="75" t="str">
        <f>IF(N623/I623=0,"",IF(MOD(Таблица233334[[#This Row],[Заказ (упаковок)
↓]],Таблица233334[[#This Row],[Кратность заказа, упаковок]])&gt;0,"Ошибка!",""))</f>
        <v/>
      </c>
      <c r="R623" s="40"/>
      <c r="S623" s="3"/>
      <c r="T623" s="3"/>
      <c r="U623" s="3"/>
      <c r="V623" s="3"/>
      <c r="W623" s="3"/>
      <c r="X623" s="3"/>
      <c r="Y623" s="3"/>
      <c r="Z623" s="3"/>
      <c r="AA623" s="3"/>
      <c r="AB623" s="3"/>
      <c r="AC623" s="3"/>
      <c r="AD623" s="3"/>
      <c r="AE623" s="3"/>
      <c r="AF623" s="3"/>
      <c r="AG623" s="3"/>
      <c r="AH623" s="3"/>
      <c r="AI623" s="3"/>
      <c r="AJ623" s="3"/>
    </row>
    <row r="624" spans="1:36">
      <c r="A624" s="61"/>
      <c r="B624" s="62" t="s">
        <v>940</v>
      </c>
      <c r="C624" s="63" t="s">
        <v>885</v>
      </c>
      <c r="D624" s="114" t="s">
        <v>939</v>
      </c>
      <c r="E624" s="114" t="s">
        <v>330</v>
      </c>
      <c r="F624" s="65" t="s">
        <v>343</v>
      </c>
      <c r="G624" s="66">
        <v>15</v>
      </c>
      <c r="H624" s="67" t="s">
        <v>62</v>
      </c>
      <c r="I624" s="67">
        <v>24</v>
      </c>
      <c r="J624" s="230">
        <v>8</v>
      </c>
      <c r="K624" s="69">
        <v>9.6</v>
      </c>
      <c r="L624" s="70">
        <v>10147</v>
      </c>
      <c r="M624" s="71">
        <v>8719474818791</v>
      </c>
      <c r="N624" s="240"/>
      <c r="O624" s="73">
        <f>N624*Таблица233334[[#This Row],[Цена за упаковку, €]]</f>
        <v>0</v>
      </c>
      <c r="P624" s="74" t="str">
        <f t="shared" si="9"/>
        <v>-</v>
      </c>
      <c r="Q624" s="75" t="str">
        <f>IF(N624/I624=0,"",IF(MOD(Таблица233334[[#This Row],[Заказ (упаковок)
↓]],Таблица233334[[#This Row],[Кратность заказа, упаковок]])&gt;0,"Ошибка!",""))</f>
        <v/>
      </c>
      <c r="R624" s="40"/>
      <c r="S624" s="3"/>
      <c r="T624" s="3"/>
      <c r="U624" s="3"/>
      <c r="V624" s="3"/>
      <c r="W624" s="3"/>
      <c r="X624" s="3"/>
      <c r="Y624" s="3"/>
      <c r="Z624" s="3"/>
      <c r="AA624" s="3"/>
      <c r="AB624" s="3"/>
      <c r="AC624" s="3"/>
      <c r="AD624" s="3"/>
      <c r="AE624" s="3"/>
      <c r="AF624" s="3"/>
      <c r="AG624" s="3"/>
      <c r="AH624" s="3"/>
      <c r="AI624" s="3"/>
      <c r="AJ624" s="3"/>
    </row>
    <row r="625" spans="1:36">
      <c r="A625" s="61"/>
      <c r="B625" s="62" t="s">
        <v>942</v>
      </c>
      <c r="C625" s="63" t="s">
        <v>885</v>
      </c>
      <c r="D625" s="114" t="s">
        <v>943</v>
      </c>
      <c r="E625" s="114" t="s">
        <v>359</v>
      </c>
      <c r="F625" s="65" t="s">
        <v>2956</v>
      </c>
      <c r="G625" s="66">
        <v>15</v>
      </c>
      <c r="H625" s="67" t="s">
        <v>49</v>
      </c>
      <c r="I625" s="67">
        <v>24</v>
      </c>
      <c r="J625" s="230">
        <v>8</v>
      </c>
      <c r="K625" s="69">
        <v>9.17</v>
      </c>
      <c r="L625" s="70">
        <v>10175</v>
      </c>
      <c r="M625" s="71">
        <v>8718036503915</v>
      </c>
      <c r="N625" s="240"/>
      <c r="O625" s="73">
        <f>N625*Таблица233334[[#This Row],[Цена за упаковку, €]]</f>
        <v>0</v>
      </c>
      <c r="P625" s="74" t="str">
        <f t="shared" si="9"/>
        <v>-</v>
      </c>
      <c r="Q625" s="75" t="str">
        <f>IF(N625/I625=0,"",IF(MOD(Таблица233334[[#This Row],[Заказ (упаковок)
↓]],Таблица233334[[#This Row],[Кратность заказа, упаковок]])&gt;0,"Ошибка!",""))</f>
        <v/>
      </c>
      <c r="R625" s="40"/>
      <c r="S625" s="3"/>
      <c r="T625" s="3"/>
      <c r="U625" s="3"/>
      <c r="V625" s="3"/>
      <c r="W625" s="3"/>
      <c r="X625" s="3"/>
      <c r="Y625" s="3"/>
      <c r="Z625" s="3"/>
      <c r="AA625" s="3"/>
      <c r="AB625" s="3"/>
      <c r="AC625" s="3"/>
      <c r="AD625" s="3"/>
      <c r="AE625" s="3"/>
      <c r="AF625" s="3"/>
      <c r="AG625" s="3"/>
      <c r="AH625" s="3"/>
      <c r="AI625" s="3"/>
      <c r="AJ625" s="3"/>
    </row>
    <row r="626" spans="1:36">
      <c r="A626" s="61"/>
      <c r="B626" s="62" t="s">
        <v>936</v>
      </c>
      <c r="C626" s="63" t="s">
        <v>885</v>
      </c>
      <c r="D626" s="114" t="s">
        <v>2950</v>
      </c>
      <c r="E626" s="114" t="s">
        <v>322</v>
      </c>
      <c r="F626" s="65" t="s">
        <v>937</v>
      </c>
      <c r="G626" s="66">
        <v>15</v>
      </c>
      <c r="H626" s="67" t="s">
        <v>49</v>
      </c>
      <c r="I626" s="67">
        <v>24</v>
      </c>
      <c r="J626" s="230">
        <v>8</v>
      </c>
      <c r="K626" s="69">
        <v>8.74</v>
      </c>
      <c r="L626" s="70">
        <v>10161</v>
      </c>
      <c r="M626" s="71">
        <v>8720143937484</v>
      </c>
      <c r="N626" s="240"/>
      <c r="O626" s="73">
        <f>N626*Таблица233334[[#This Row],[Цена за упаковку, €]]</f>
        <v>0</v>
      </c>
      <c r="P626" s="74" t="str">
        <f t="shared" si="9"/>
        <v>-</v>
      </c>
      <c r="Q626" s="75" t="str">
        <f>IF(N626/I626=0,"",IF(MOD(Таблица233334[[#This Row],[Заказ (упаковок)
↓]],Таблица233334[[#This Row],[Кратность заказа, упаковок]])&gt;0,"Ошибка!",""))</f>
        <v/>
      </c>
      <c r="R626" s="40"/>
      <c r="S626" s="3"/>
      <c r="T626" s="3"/>
      <c r="U626" s="3"/>
      <c r="V626" s="3"/>
      <c r="W626" s="3"/>
      <c r="X626" s="3"/>
      <c r="Y626" s="3"/>
      <c r="Z626" s="3"/>
      <c r="AA626" s="3"/>
      <c r="AB626" s="3"/>
      <c r="AC626" s="3"/>
      <c r="AD626" s="3"/>
      <c r="AE626" s="3"/>
      <c r="AF626" s="3"/>
      <c r="AG626" s="3"/>
      <c r="AH626" s="3"/>
      <c r="AI626" s="3"/>
      <c r="AJ626" s="3"/>
    </row>
    <row r="627" spans="1:36">
      <c r="A627" s="61"/>
      <c r="B627" s="62" t="s">
        <v>941</v>
      </c>
      <c r="C627" s="63" t="s">
        <v>885</v>
      </c>
      <c r="D627" s="114" t="s">
        <v>939</v>
      </c>
      <c r="E627" s="114" t="s">
        <v>330</v>
      </c>
      <c r="F627" s="65" t="s">
        <v>347</v>
      </c>
      <c r="G627" s="66">
        <v>12</v>
      </c>
      <c r="H627" s="67" t="s">
        <v>62</v>
      </c>
      <c r="I627" s="67">
        <v>24</v>
      </c>
      <c r="J627" s="230">
        <v>8</v>
      </c>
      <c r="K627" s="69">
        <v>8.66</v>
      </c>
      <c r="L627" s="70">
        <v>10180</v>
      </c>
      <c r="M627" s="71">
        <v>8719075292730</v>
      </c>
      <c r="N627" s="240"/>
      <c r="O627" s="73">
        <f>N627*Таблица233334[[#This Row],[Цена за упаковку, €]]</f>
        <v>0</v>
      </c>
      <c r="P627" s="74" t="str">
        <f t="shared" si="9"/>
        <v>-</v>
      </c>
      <c r="Q627" s="75" t="str">
        <f>IF(N627/I627=0,"",IF(MOD(Таблица233334[[#This Row],[Заказ (упаковок)
↓]],Таблица233334[[#This Row],[Кратность заказа, упаковок]])&gt;0,"Ошибка!",""))</f>
        <v/>
      </c>
      <c r="R627" s="40"/>
      <c r="S627" s="3"/>
      <c r="T627" s="3"/>
      <c r="U627" s="3"/>
      <c r="V627" s="3"/>
      <c r="W627" s="3"/>
      <c r="X627" s="3"/>
      <c r="Y627" s="3"/>
      <c r="Z627" s="3"/>
      <c r="AA627" s="3"/>
      <c r="AB627" s="3"/>
      <c r="AC627" s="3"/>
      <c r="AD627" s="3"/>
      <c r="AE627" s="3"/>
      <c r="AF627" s="3"/>
      <c r="AG627" s="3"/>
      <c r="AH627" s="3"/>
      <c r="AI627" s="3"/>
      <c r="AJ627" s="3"/>
    </row>
    <row r="628" spans="1:36">
      <c r="A628" s="61"/>
      <c r="B628" s="62" t="s">
        <v>955</v>
      </c>
      <c r="C628" s="63" t="s">
        <v>885</v>
      </c>
      <c r="D628" s="114" t="s">
        <v>2952</v>
      </c>
      <c r="E628" s="114" t="s">
        <v>412</v>
      </c>
      <c r="F628" s="65" t="s">
        <v>1081</v>
      </c>
      <c r="G628" s="66">
        <v>20</v>
      </c>
      <c r="H628" s="67" t="s">
        <v>49</v>
      </c>
      <c r="I628" s="67">
        <v>24</v>
      </c>
      <c r="J628" s="230">
        <v>8</v>
      </c>
      <c r="K628" s="69">
        <v>6.89</v>
      </c>
      <c r="L628" s="70">
        <v>10185</v>
      </c>
      <c r="M628" s="71">
        <v>8718036503885</v>
      </c>
      <c r="N628" s="240"/>
      <c r="O628" s="73">
        <f>N628*Таблица233334[[#This Row],[Цена за упаковку, €]]</f>
        <v>0</v>
      </c>
      <c r="P628" s="74" t="str">
        <f t="shared" si="9"/>
        <v>-</v>
      </c>
      <c r="Q628" s="75" t="str">
        <f>IF(N628/I628=0,"",IF(MOD(Таблица233334[[#This Row],[Заказ (упаковок)
↓]],Таблица233334[[#This Row],[Кратность заказа, упаковок]])&gt;0,"Ошибка!",""))</f>
        <v/>
      </c>
      <c r="R628" s="40"/>
      <c r="S628" s="3"/>
      <c r="T628" s="3"/>
      <c r="U628" s="3"/>
      <c r="V628" s="3"/>
      <c r="W628" s="3"/>
      <c r="X628" s="3"/>
      <c r="Y628" s="3"/>
      <c r="Z628" s="3"/>
      <c r="AA628" s="3"/>
      <c r="AB628" s="3"/>
      <c r="AC628" s="3"/>
      <c r="AD628" s="3"/>
      <c r="AE628" s="3"/>
      <c r="AF628" s="3"/>
      <c r="AG628" s="3"/>
      <c r="AH628" s="3"/>
      <c r="AI628" s="3"/>
      <c r="AJ628" s="3"/>
    </row>
    <row r="629" spans="1:36">
      <c r="A629" s="61"/>
      <c r="B629" s="62" t="s">
        <v>947</v>
      </c>
      <c r="C629" s="63" t="s">
        <v>885</v>
      </c>
      <c r="D629" s="114" t="s">
        <v>948</v>
      </c>
      <c r="E629" s="114" t="s">
        <v>383</v>
      </c>
      <c r="F629" s="65" t="s">
        <v>385</v>
      </c>
      <c r="G629" s="66">
        <v>12</v>
      </c>
      <c r="H629" s="67" t="s">
        <v>49</v>
      </c>
      <c r="I629" s="67">
        <v>24</v>
      </c>
      <c r="J629" s="230">
        <v>8</v>
      </c>
      <c r="K629" s="69">
        <v>9.17</v>
      </c>
      <c r="L629" s="70">
        <v>10190</v>
      </c>
      <c r="M629" s="71">
        <v>8719075292617</v>
      </c>
      <c r="N629" s="240"/>
      <c r="O629" s="73">
        <f>N629*Таблица233334[[#This Row],[Цена за упаковку, €]]</f>
        <v>0</v>
      </c>
      <c r="P629" s="74" t="str">
        <f t="shared" si="9"/>
        <v>-</v>
      </c>
      <c r="Q629" s="75" t="str">
        <f>IF(N629/I629=0,"",IF(MOD(Таблица233334[[#This Row],[Заказ (упаковок)
↓]],Таблица233334[[#This Row],[Кратность заказа, упаковок]])&gt;0,"Ошибка!",""))</f>
        <v/>
      </c>
      <c r="R629" s="40"/>
      <c r="S629" s="3"/>
      <c r="T629" s="3"/>
      <c r="U629" s="3"/>
      <c r="V629" s="3"/>
      <c r="W629" s="3"/>
      <c r="X629" s="3"/>
      <c r="Y629" s="3"/>
      <c r="Z629" s="3"/>
      <c r="AA629" s="3"/>
      <c r="AB629" s="3"/>
      <c r="AC629" s="3"/>
      <c r="AD629" s="3"/>
      <c r="AE629" s="3"/>
      <c r="AF629" s="3"/>
      <c r="AG629" s="3"/>
      <c r="AH629" s="3"/>
      <c r="AI629" s="3"/>
      <c r="AJ629" s="3"/>
    </row>
    <row r="630" spans="1:36">
      <c r="A630" s="61"/>
      <c r="B630" s="62" t="s">
        <v>956</v>
      </c>
      <c r="C630" s="63" t="s">
        <v>885</v>
      </c>
      <c r="D630" s="114" t="s">
        <v>2961</v>
      </c>
      <c r="E630" s="114" t="s">
        <v>2962</v>
      </c>
      <c r="F630" s="65" t="s">
        <v>957</v>
      </c>
      <c r="G630" s="66">
        <v>20</v>
      </c>
      <c r="H630" s="67" t="s">
        <v>958</v>
      </c>
      <c r="I630" s="67">
        <v>24</v>
      </c>
      <c r="J630" s="230">
        <v>8</v>
      </c>
      <c r="K630" s="69">
        <v>8.6</v>
      </c>
      <c r="L630" s="70">
        <v>10214</v>
      </c>
      <c r="M630" s="71">
        <v>8720604873627</v>
      </c>
      <c r="N630" s="240"/>
      <c r="O630" s="73">
        <f>N630*Таблица233334[[#This Row],[Цена за упаковку, €]]</f>
        <v>0</v>
      </c>
      <c r="P630" s="74" t="str">
        <f t="shared" si="9"/>
        <v>-</v>
      </c>
      <c r="Q630" s="75" t="str">
        <f>IF(N630/I630=0,"",IF(MOD(Таблица233334[[#This Row],[Заказ (упаковок)
↓]],Таблица233334[[#This Row],[Кратность заказа, упаковок]])&gt;0,"Ошибка!",""))</f>
        <v/>
      </c>
      <c r="R630" s="40"/>
      <c r="S630" s="3"/>
      <c r="T630" s="3"/>
      <c r="U630" s="3"/>
      <c r="V630" s="3"/>
      <c r="W630" s="3"/>
      <c r="X630" s="3"/>
      <c r="Y630" s="3"/>
      <c r="Z630" s="3"/>
      <c r="AA630" s="3"/>
      <c r="AB630" s="3"/>
      <c r="AC630" s="3"/>
      <c r="AD630" s="3"/>
      <c r="AE630" s="3"/>
      <c r="AF630" s="3"/>
      <c r="AG630" s="3"/>
      <c r="AH630" s="3"/>
      <c r="AI630" s="3"/>
      <c r="AJ630" s="3"/>
    </row>
    <row r="631" spans="1:36">
      <c r="A631" s="61"/>
      <c r="B631" s="62" t="s">
        <v>959</v>
      </c>
      <c r="C631" s="63" t="s">
        <v>885</v>
      </c>
      <c r="D631" s="114" t="s">
        <v>3069</v>
      </c>
      <c r="E631" s="114" t="s">
        <v>1882</v>
      </c>
      <c r="F631" s="65" t="s">
        <v>2853</v>
      </c>
      <c r="G631" s="66">
        <v>30</v>
      </c>
      <c r="H631" s="67" t="s">
        <v>59</v>
      </c>
      <c r="I631" s="67">
        <v>24</v>
      </c>
      <c r="J631" s="230">
        <v>8</v>
      </c>
      <c r="K631" s="69">
        <v>9.17</v>
      </c>
      <c r="L631" s="70">
        <v>10090</v>
      </c>
      <c r="M631" s="71">
        <v>8718036503793</v>
      </c>
      <c r="N631" s="240"/>
      <c r="O631" s="73">
        <f>N631*Таблица233334[[#This Row],[Цена за упаковку, €]]</f>
        <v>0</v>
      </c>
      <c r="P631" s="74" t="str">
        <f t="shared" si="9"/>
        <v>-</v>
      </c>
      <c r="Q631" s="75" t="str">
        <f>IF(N631/I631=0,"",IF(MOD(Таблица233334[[#This Row],[Заказ (упаковок)
↓]],Таблица233334[[#This Row],[Кратность заказа, упаковок]])&gt;0,"Ошибка!",""))</f>
        <v/>
      </c>
      <c r="R631" s="40"/>
      <c r="S631" s="3"/>
      <c r="T631" s="3"/>
      <c r="U631" s="3"/>
      <c r="V631" s="3"/>
      <c r="W631" s="3"/>
      <c r="X631" s="3"/>
      <c r="Y631" s="3"/>
      <c r="Z631" s="3"/>
      <c r="AA631" s="3"/>
      <c r="AB631" s="3"/>
      <c r="AC631" s="3"/>
      <c r="AD631" s="3"/>
      <c r="AE631" s="3"/>
      <c r="AF631" s="3"/>
      <c r="AG631" s="3"/>
      <c r="AH631" s="3"/>
      <c r="AI631" s="3"/>
      <c r="AJ631" s="3"/>
    </row>
    <row r="632" spans="1:36">
      <c r="A632" s="61"/>
      <c r="B632" s="62" t="s">
        <v>960</v>
      </c>
      <c r="C632" s="63" t="s">
        <v>885</v>
      </c>
      <c r="D632" s="114" t="s">
        <v>431</v>
      </c>
      <c r="E632" s="114" t="s">
        <v>2966</v>
      </c>
      <c r="F632" s="65" t="s">
        <v>2853</v>
      </c>
      <c r="G632" s="66">
        <v>30</v>
      </c>
      <c r="H632" s="67" t="s">
        <v>164</v>
      </c>
      <c r="I632" s="67">
        <v>24</v>
      </c>
      <c r="J632" s="230">
        <v>8</v>
      </c>
      <c r="K632" s="69">
        <v>7.0299999999999994</v>
      </c>
      <c r="L632" s="70">
        <v>10217</v>
      </c>
      <c r="M632" s="71">
        <v>8719497262502</v>
      </c>
      <c r="N632" s="240"/>
      <c r="O632" s="73">
        <f>N632*Таблица233334[[#This Row],[Цена за упаковку, €]]</f>
        <v>0</v>
      </c>
      <c r="P632" s="74" t="str">
        <f t="shared" si="9"/>
        <v>-</v>
      </c>
      <c r="Q632" s="75" t="str">
        <f>IF(N632/I632=0,"",IF(MOD(Таблица233334[[#This Row],[Заказ (упаковок)
↓]],Таблица233334[[#This Row],[Кратность заказа, упаковок]])&gt;0,"Ошибка!",""))</f>
        <v/>
      </c>
      <c r="R632" s="40"/>
      <c r="S632" s="3"/>
      <c r="T632" s="3"/>
      <c r="U632" s="3"/>
      <c r="V632" s="3"/>
      <c r="W632" s="3"/>
      <c r="X632" s="3"/>
      <c r="Y632" s="3"/>
      <c r="Z632" s="3"/>
      <c r="AA632" s="3"/>
      <c r="AB632" s="3"/>
      <c r="AC632" s="3"/>
      <c r="AD632" s="3"/>
      <c r="AE632" s="3"/>
      <c r="AF632" s="3"/>
      <c r="AG632" s="3"/>
      <c r="AH632" s="3"/>
      <c r="AI632" s="3"/>
      <c r="AJ632" s="3"/>
    </row>
    <row r="633" spans="1:36">
      <c r="A633" s="61"/>
      <c r="B633" s="62" t="s">
        <v>961</v>
      </c>
      <c r="C633" s="63" t="s">
        <v>885</v>
      </c>
      <c r="D633" s="114" t="s">
        <v>2972</v>
      </c>
      <c r="E633" s="114" t="s">
        <v>963</v>
      </c>
      <c r="F633" s="65" t="s">
        <v>2865</v>
      </c>
      <c r="G633" s="66">
        <v>25</v>
      </c>
      <c r="H633" s="67" t="s">
        <v>306</v>
      </c>
      <c r="I633" s="67">
        <v>24</v>
      </c>
      <c r="J633" s="230">
        <v>8</v>
      </c>
      <c r="K633" s="69">
        <v>6.89</v>
      </c>
      <c r="L633" s="70">
        <v>10215</v>
      </c>
      <c r="M633" s="71">
        <v>8718036503922</v>
      </c>
      <c r="N633" s="240"/>
      <c r="O633" s="73">
        <f>N633*Таблица233334[[#This Row],[Цена за упаковку, €]]</f>
        <v>0</v>
      </c>
      <c r="P633" s="74" t="str">
        <f t="shared" si="9"/>
        <v>-</v>
      </c>
      <c r="Q633" s="75" t="str">
        <f>IF(N633/I633=0,"",IF(MOD(Таблица233334[[#This Row],[Заказ (упаковок)
↓]],Таблица233334[[#This Row],[Кратность заказа, упаковок]])&gt;0,"Ошибка!",""))</f>
        <v/>
      </c>
      <c r="R633" s="40"/>
      <c r="S633" s="3"/>
      <c r="T633" s="3"/>
      <c r="U633" s="3"/>
      <c r="V633" s="3"/>
      <c r="W633" s="3"/>
      <c r="X633" s="3"/>
      <c r="Y633" s="3"/>
      <c r="Z633" s="3"/>
      <c r="AA633" s="3"/>
      <c r="AB633" s="3"/>
      <c r="AC633" s="3"/>
      <c r="AD633" s="3"/>
      <c r="AE633" s="3"/>
      <c r="AF633" s="3"/>
      <c r="AG633" s="3"/>
      <c r="AH633" s="3"/>
      <c r="AI633" s="3"/>
      <c r="AJ633" s="3"/>
    </row>
    <row r="634" spans="1:36">
      <c r="A634" s="61"/>
      <c r="B634" s="62" t="s">
        <v>1049</v>
      </c>
      <c r="C634" s="63" t="s">
        <v>885</v>
      </c>
      <c r="D634" s="114" t="s">
        <v>1050</v>
      </c>
      <c r="E634" s="114" t="s">
        <v>2976</v>
      </c>
      <c r="F634" s="65" t="s">
        <v>2865</v>
      </c>
      <c r="G634" s="66">
        <v>2</v>
      </c>
      <c r="H634" s="67" t="s">
        <v>1051</v>
      </c>
      <c r="I634" s="67">
        <v>24</v>
      </c>
      <c r="J634" s="230">
        <v>8</v>
      </c>
      <c r="K634" s="69">
        <v>10.6</v>
      </c>
      <c r="L634" s="70">
        <v>10080</v>
      </c>
      <c r="M634" s="71">
        <v>8718036503786</v>
      </c>
      <c r="N634" s="240"/>
      <c r="O634" s="73">
        <f>N634*Таблица233334[[#This Row],[Цена за упаковку, €]]</f>
        <v>0</v>
      </c>
      <c r="P634" s="74" t="str">
        <f t="shared" si="9"/>
        <v>-</v>
      </c>
      <c r="Q634" s="75" t="str">
        <f>IF(N634/I634=0,"",IF(MOD(Таблица233334[[#This Row],[Заказ (упаковок)
↓]],Таблица233334[[#This Row],[Кратность заказа, упаковок]])&gt;0,"Ошибка!",""))</f>
        <v/>
      </c>
      <c r="R634" s="40"/>
      <c r="S634" s="3"/>
      <c r="T634" s="3"/>
      <c r="U634" s="3"/>
      <c r="V634" s="3"/>
      <c r="W634" s="3"/>
      <c r="X634" s="3"/>
      <c r="Y634" s="3"/>
      <c r="Z634" s="3"/>
      <c r="AA634" s="3"/>
      <c r="AB634" s="3"/>
      <c r="AC634" s="3"/>
      <c r="AD634" s="3"/>
      <c r="AE634" s="3"/>
      <c r="AF634" s="3"/>
      <c r="AG634" s="3"/>
      <c r="AH634" s="3"/>
      <c r="AI634" s="3"/>
      <c r="AJ634" s="3"/>
    </row>
    <row r="635" spans="1:36">
      <c r="A635" s="61"/>
      <c r="B635" s="62" t="s">
        <v>1052</v>
      </c>
      <c r="C635" s="63" t="s">
        <v>885</v>
      </c>
      <c r="D635" s="114" t="s">
        <v>1053</v>
      </c>
      <c r="E635" s="114" t="s">
        <v>2975</v>
      </c>
      <c r="F635" s="65" t="s">
        <v>2865</v>
      </c>
      <c r="G635" s="66">
        <v>30</v>
      </c>
      <c r="H635" s="67" t="s">
        <v>504</v>
      </c>
      <c r="I635" s="67">
        <v>24</v>
      </c>
      <c r="J635" s="230">
        <v>8</v>
      </c>
      <c r="K635" s="69">
        <v>10.879999999999999</v>
      </c>
      <c r="L635" s="70">
        <v>10085</v>
      </c>
      <c r="M635" s="71">
        <v>8719075299470</v>
      </c>
      <c r="N635" s="240"/>
      <c r="O635" s="73">
        <f>N635*Таблица233334[[#This Row],[Цена за упаковку, €]]</f>
        <v>0</v>
      </c>
      <c r="P635" s="74" t="str">
        <f t="shared" si="9"/>
        <v>-</v>
      </c>
      <c r="Q635" s="75" t="str">
        <f>IF(N635/I635=0,"",IF(MOD(Таблица233334[[#This Row],[Заказ (упаковок)
↓]],Таблица233334[[#This Row],[Кратность заказа, упаковок]])&gt;0,"Ошибка!",""))</f>
        <v/>
      </c>
      <c r="R635" s="40"/>
      <c r="S635" s="3"/>
      <c r="T635" s="3"/>
      <c r="U635" s="3"/>
      <c r="V635" s="3"/>
      <c r="W635" s="3"/>
      <c r="X635" s="3"/>
      <c r="Y635" s="3"/>
      <c r="Z635" s="3"/>
      <c r="AA635" s="3"/>
      <c r="AB635" s="3"/>
      <c r="AC635" s="3"/>
      <c r="AD635" s="3"/>
      <c r="AE635" s="3"/>
      <c r="AF635" s="3"/>
      <c r="AG635" s="3"/>
      <c r="AH635" s="3"/>
      <c r="AI635" s="3"/>
      <c r="AJ635" s="3"/>
    </row>
    <row r="636" spans="1:36">
      <c r="A636" s="61"/>
      <c r="B636" s="62" t="s">
        <v>2847</v>
      </c>
      <c r="C636" s="63" t="s">
        <v>885</v>
      </c>
      <c r="D636" s="114" t="s">
        <v>1050</v>
      </c>
      <c r="E636" s="114" t="s">
        <v>2976</v>
      </c>
      <c r="F636" s="65" t="s">
        <v>868</v>
      </c>
      <c r="G636" s="66">
        <v>2</v>
      </c>
      <c r="H636" s="67" t="s">
        <v>861</v>
      </c>
      <c r="I636" s="67">
        <v>24</v>
      </c>
      <c r="J636" s="230">
        <v>8</v>
      </c>
      <c r="K636" s="69">
        <v>9.0299999999999994</v>
      </c>
      <c r="L636" s="70">
        <v>10075</v>
      </c>
      <c r="M636" s="71">
        <v>8719075299463</v>
      </c>
      <c r="N636" s="240"/>
      <c r="O636" s="73">
        <f>N636*Таблица233334[[#This Row],[Цена за упаковку, €]]</f>
        <v>0</v>
      </c>
      <c r="P636" s="74" t="str">
        <f t="shared" si="9"/>
        <v>-</v>
      </c>
      <c r="Q636" s="75" t="str">
        <f>IF(N636/I636=0,"",IF(MOD(Таблица233334[[#This Row],[Заказ (упаковок)
↓]],Таблица233334[[#This Row],[Кратность заказа, упаковок]])&gt;0,"Ошибка!",""))</f>
        <v/>
      </c>
      <c r="R636" s="40"/>
      <c r="S636" s="3"/>
      <c r="T636" s="3"/>
      <c r="U636" s="3"/>
      <c r="V636" s="3"/>
      <c r="W636" s="3"/>
      <c r="X636" s="3"/>
      <c r="Y636" s="3"/>
      <c r="Z636" s="3"/>
      <c r="AA636" s="3"/>
      <c r="AB636" s="3"/>
      <c r="AC636" s="3"/>
      <c r="AD636" s="3"/>
      <c r="AE636" s="3"/>
      <c r="AF636" s="3"/>
      <c r="AG636" s="3"/>
      <c r="AH636" s="3"/>
      <c r="AI636" s="3"/>
      <c r="AJ636" s="3"/>
    </row>
    <row r="637" spans="1:36">
      <c r="A637" s="61"/>
      <c r="B637" s="62" t="s">
        <v>1037</v>
      </c>
      <c r="C637" s="63" t="s">
        <v>885</v>
      </c>
      <c r="D637" s="114" t="s">
        <v>3070</v>
      </c>
      <c r="E637" s="114" t="s">
        <v>3071</v>
      </c>
      <c r="F637" s="65" t="s">
        <v>3072</v>
      </c>
      <c r="G637" s="66">
        <v>15</v>
      </c>
      <c r="H637" s="67" t="s">
        <v>3089</v>
      </c>
      <c r="I637" s="67">
        <v>24</v>
      </c>
      <c r="J637" s="230">
        <v>8</v>
      </c>
      <c r="K637" s="69">
        <v>9.81</v>
      </c>
      <c r="L637" s="70">
        <v>10386</v>
      </c>
      <c r="M637" s="71">
        <v>8720604873597</v>
      </c>
      <c r="N637" s="240"/>
      <c r="O637" s="73">
        <f>N637*Таблица233334[[#This Row],[Цена за упаковку, €]]</f>
        <v>0</v>
      </c>
      <c r="P637" s="74" t="str">
        <f t="shared" si="9"/>
        <v>-</v>
      </c>
      <c r="Q637" s="75" t="str">
        <f>IF(N637/I637=0,"",IF(MOD(Таблица233334[[#This Row],[Заказ (упаковок)
↓]],Таблица233334[[#This Row],[Кратность заказа, упаковок]])&gt;0,"Ошибка!",""))</f>
        <v/>
      </c>
      <c r="R637" s="40"/>
      <c r="S637" s="3"/>
      <c r="T637" s="3"/>
      <c r="U637" s="3"/>
      <c r="V637" s="3"/>
      <c r="W637" s="3"/>
      <c r="X637" s="3"/>
      <c r="Y637" s="3"/>
      <c r="Z637" s="3"/>
      <c r="AA637" s="3"/>
      <c r="AB637" s="3"/>
      <c r="AC637" s="3"/>
      <c r="AD637" s="3"/>
      <c r="AE637" s="3"/>
      <c r="AF637" s="3"/>
      <c r="AG637" s="3"/>
      <c r="AH637" s="3"/>
      <c r="AI637" s="3"/>
      <c r="AJ637" s="3"/>
    </row>
    <row r="638" spans="1:36">
      <c r="A638" s="61"/>
      <c r="B638" s="62" t="s">
        <v>1038</v>
      </c>
      <c r="C638" s="63" t="s">
        <v>885</v>
      </c>
      <c r="D638" s="114" t="s">
        <v>3070</v>
      </c>
      <c r="E638" s="114" t="s">
        <v>3071</v>
      </c>
      <c r="F638" s="65" t="s">
        <v>3073</v>
      </c>
      <c r="G638" s="66">
        <v>20</v>
      </c>
      <c r="H638" s="67" t="s">
        <v>3089</v>
      </c>
      <c r="I638" s="67">
        <v>24</v>
      </c>
      <c r="J638" s="230">
        <v>8</v>
      </c>
      <c r="K638" s="69">
        <v>11.17</v>
      </c>
      <c r="L638" s="70">
        <v>10370</v>
      </c>
      <c r="M638" s="71">
        <v>8720143937514</v>
      </c>
      <c r="N638" s="240"/>
      <c r="O638" s="73">
        <f>N638*Таблица233334[[#This Row],[Цена за упаковку, €]]</f>
        <v>0</v>
      </c>
      <c r="P638" s="74" t="str">
        <f t="shared" si="9"/>
        <v>-</v>
      </c>
      <c r="Q638" s="75" t="str">
        <f>IF(N638/I638=0,"",IF(MOD(Таблица233334[[#This Row],[Заказ (упаковок)
↓]],Таблица233334[[#This Row],[Кратность заказа, упаковок]])&gt;0,"Ошибка!",""))</f>
        <v/>
      </c>
      <c r="R638" s="40"/>
      <c r="S638" s="3"/>
      <c r="T638" s="3"/>
      <c r="U638" s="3"/>
      <c r="V638" s="3"/>
      <c r="W638" s="3"/>
      <c r="X638" s="3"/>
      <c r="Y638" s="3"/>
      <c r="Z638" s="3"/>
      <c r="AA638" s="3"/>
      <c r="AB638" s="3"/>
      <c r="AC638" s="3"/>
      <c r="AD638" s="3"/>
      <c r="AE638" s="3"/>
      <c r="AF638" s="3"/>
      <c r="AG638" s="3"/>
      <c r="AH638" s="3"/>
      <c r="AI638" s="3"/>
      <c r="AJ638" s="3"/>
    </row>
    <row r="639" spans="1:36">
      <c r="A639" s="61"/>
      <c r="B639" s="62" t="s">
        <v>1039</v>
      </c>
      <c r="C639" s="63" t="s">
        <v>885</v>
      </c>
      <c r="D639" s="114" t="s">
        <v>3070</v>
      </c>
      <c r="E639" s="114" t="s">
        <v>3071</v>
      </c>
      <c r="F639" s="65" t="s">
        <v>3074</v>
      </c>
      <c r="G639" s="66">
        <v>20</v>
      </c>
      <c r="H639" s="67" t="s">
        <v>3089</v>
      </c>
      <c r="I639" s="67">
        <v>24</v>
      </c>
      <c r="J639" s="230">
        <v>8</v>
      </c>
      <c r="K639" s="69">
        <v>11.45</v>
      </c>
      <c r="L639" s="70">
        <v>10367</v>
      </c>
      <c r="M639" s="71">
        <v>8720604873634</v>
      </c>
      <c r="N639" s="240"/>
      <c r="O639" s="73">
        <f>N639*Таблица233334[[#This Row],[Цена за упаковку, €]]</f>
        <v>0</v>
      </c>
      <c r="P639" s="74" t="str">
        <f t="shared" si="9"/>
        <v>-</v>
      </c>
      <c r="Q639" s="75" t="str">
        <f>IF(N639/I639=0,"",IF(MOD(Таблица233334[[#This Row],[Заказ (упаковок)
↓]],Таблица233334[[#This Row],[Кратность заказа, упаковок]])&gt;0,"Ошибка!",""))</f>
        <v/>
      </c>
      <c r="R639" s="40"/>
      <c r="S639" s="3"/>
      <c r="T639" s="3"/>
      <c r="U639" s="3"/>
      <c r="V639" s="3"/>
      <c r="W639" s="3"/>
      <c r="X639" s="3"/>
      <c r="Y639" s="3"/>
      <c r="Z639" s="3"/>
      <c r="AA639" s="3"/>
      <c r="AB639" s="3"/>
      <c r="AC639" s="3"/>
      <c r="AD639" s="3"/>
      <c r="AE639" s="3"/>
      <c r="AF639" s="3"/>
      <c r="AG639" s="3"/>
      <c r="AH639" s="3"/>
      <c r="AI639" s="3"/>
      <c r="AJ639" s="3"/>
    </row>
    <row r="640" spans="1:36">
      <c r="A640" s="61"/>
      <c r="B640" s="62" t="s">
        <v>1040</v>
      </c>
      <c r="C640" s="63" t="s">
        <v>885</v>
      </c>
      <c r="D640" s="114" t="s">
        <v>3070</v>
      </c>
      <c r="E640" s="114" t="s">
        <v>3071</v>
      </c>
      <c r="F640" s="65" t="s">
        <v>3075</v>
      </c>
      <c r="G640" s="66">
        <v>20</v>
      </c>
      <c r="H640" s="67" t="s">
        <v>3089</v>
      </c>
      <c r="I640" s="67">
        <v>24</v>
      </c>
      <c r="J640" s="230">
        <v>8</v>
      </c>
      <c r="K640" s="69">
        <v>11.17</v>
      </c>
      <c r="L640" s="70">
        <v>10375</v>
      </c>
      <c r="M640" s="71">
        <v>8720143937521</v>
      </c>
      <c r="N640" s="240"/>
      <c r="O640" s="73">
        <f>N640*Таблица233334[[#This Row],[Цена за упаковку, €]]</f>
        <v>0</v>
      </c>
      <c r="P640" s="74" t="str">
        <f t="shared" si="9"/>
        <v>-</v>
      </c>
      <c r="Q640" s="75" t="str">
        <f>IF(N640/I640=0,"",IF(MOD(Таблица233334[[#This Row],[Заказ (упаковок)
↓]],Таблица233334[[#This Row],[Кратность заказа, упаковок]])&gt;0,"Ошибка!",""))</f>
        <v/>
      </c>
      <c r="R640" s="40"/>
      <c r="S640" s="3"/>
      <c r="T640" s="3"/>
      <c r="U640" s="3"/>
      <c r="V640" s="3"/>
      <c r="W640" s="3"/>
      <c r="X640" s="3"/>
      <c r="Y640" s="3"/>
      <c r="Z640" s="3"/>
      <c r="AA640" s="3"/>
      <c r="AB640" s="3"/>
      <c r="AC640" s="3"/>
      <c r="AD640" s="3"/>
      <c r="AE640" s="3"/>
      <c r="AF640" s="3"/>
      <c r="AG640" s="3"/>
      <c r="AH640" s="3"/>
      <c r="AI640" s="3"/>
      <c r="AJ640" s="3"/>
    </row>
    <row r="641" spans="1:36">
      <c r="A641" s="61"/>
      <c r="B641" s="62" t="s">
        <v>1041</v>
      </c>
      <c r="C641" s="63" t="s">
        <v>885</v>
      </c>
      <c r="D641" s="114" t="s">
        <v>3070</v>
      </c>
      <c r="E641" s="114" t="s">
        <v>3071</v>
      </c>
      <c r="F641" s="65" t="s">
        <v>3076</v>
      </c>
      <c r="G641" s="66">
        <v>20</v>
      </c>
      <c r="H641" s="67" t="s">
        <v>3089</v>
      </c>
      <c r="I641" s="67">
        <v>24</v>
      </c>
      <c r="J641" s="230">
        <v>8</v>
      </c>
      <c r="K641" s="69">
        <v>11.17</v>
      </c>
      <c r="L641" s="70">
        <v>10380</v>
      </c>
      <c r="M641" s="71">
        <v>8720143937743</v>
      </c>
      <c r="N641" s="240"/>
      <c r="O641" s="73">
        <f>N641*Таблица233334[[#This Row],[Цена за упаковку, €]]</f>
        <v>0</v>
      </c>
      <c r="P641" s="74" t="str">
        <f t="shared" si="9"/>
        <v>-</v>
      </c>
      <c r="Q641" s="75" t="str">
        <f>IF(N641/I641=0,"",IF(MOD(Таблица233334[[#This Row],[Заказ (упаковок)
↓]],Таблица233334[[#This Row],[Кратность заказа, упаковок]])&gt;0,"Ошибка!",""))</f>
        <v/>
      </c>
      <c r="R641" s="40"/>
      <c r="S641" s="3"/>
      <c r="T641" s="3"/>
      <c r="U641" s="3"/>
      <c r="V641" s="3"/>
      <c r="W641" s="3"/>
      <c r="X641" s="3"/>
      <c r="Y641" s="3"/>
      <c r="Z641" s="3"/>
      <c r="AA641" s="3"/>
      <c r="AB641" s="3"/>
      <c r="AC641" s="3"/>
      <c r="AD641" s="3"/>
      <c r="AE641" s="3"/>
      <c r="AF641" s="3"/>
      <c r="AG641" s="3"/>
      <c r="AH641" s="3"/>
      <c r="AI641" s="3"/>
      <c r="AJ641" s="3"/>
    </row>
    <row r="642" spans="1:36">
      <c r="A642" s="61"/>
      <c r="B642" s="62" t="s">
        <v>1042</v>
      </c>
      <c r="C642" s="63" t="s">
        <v>885</v>
      </c>
      <c r="D642" s="114" t="s">
        <v>3070</v>
      </c>
      <c r="E642" s="114" t="s">
        <v>3071</v>
      </c>
      <c r="F642" s="65" t="s">
        <v>3077</v>
      </c>
      <c r="G642" s="66">
        <v>15</v>
      </c>
      <c r="H642" s="67" t="s">
        <v>3089</v>
      </c>
      <c r="I642" s="67">
        <v>24</v>
      </c>
      <c r="J642" s="230">
        <v>8</v>
      </c>
      <c r="K642" s="69">
        <v>10.029999999999999</v>
      </c>
      <c r="L642" s="70">
        <v>10385</v>
      </c>
      <c r="M642" s="71">
        <v>8720143937507</v>
      </c>
      <c r="N642" s="240"/>
      <c r="O642" s="73">
        <f>N642*Таблица233334[[#This Row],[Цена за упаковку, €]]</f>
        <v>0</v>
      </c>
      <c r="P642" s="74" t="str">
        <f t="shared" si="9"/>
        <v>-</v>
      </c>
      <c r="Q642" s="75" t="str">
        <f>IF(N642/I642=0,"",IF(MOD(Таблица233334[[#This Row],[Заказ (упаковок)
↓]],Таблица233334[[#This Row],[Кратность заказа, упаковок]])&gt;0,"Ошибка!",""))</f>
        <v/>
      </c>
      <c r="R642" s="40"/>
      <c r="S642" s="3"/>
      <c r="T642" s="3"/>
      <c r="U642" s="3"/>
      <c r="V642" s="3"/>
      <c r="W642" s="3"/>
      <c r="X642" s="3"/>
      <c r="Y642" s="3"/>
      <c r="Z642" s="3"/>
      <c r="AA642" s="3"/>
      <c r="AB642" s="3"/>
      <c r="AC642" s="3"/>
      <c r="AD642" s="3"/>
      <c r="AE642" s="3"/>
      <c r="AF642" s="3"/>
      <c r="AG642" s="3"/>
      <c r="AH642" s="3"/>
      <c r="AI642" s="3"/>
      <c r="AJ642" s="3"/>
    </row>
    <row r="643" spans="1:36">
      <c r="A643" s="61"/>
      <c r="B643" s="62" t="s">
        <v>1043</v>
      </c>
      <c r="C643" s="63" t="s">
        <v>885</v>
      </c>
      <c r="D643" s="114" t="s">
        <v>3070</v>
      </c>
      <c r="E643" s="114" t="s">
        <v>3071</v>
      </c>
      <c r="F643" s="65" t="s">
        <v>3078</v>
      </c>
      <c r="G643" s="66">
        <v>20</v>
      </c>
      <c r="H643" s="67" t="s">
        <v>313</v>
      </c>
      <c r="I643" s="67">
        <v>24</v>
      </c>
      <c r="J643" s="230">
        <v>8</v>
      </c>
      <c r="K643" s="69">
        <v>11.17</v>
      </c>
      <c r="L643" s="70">
        <v>10361</v>
      </c>
      <c r="M643" s="71">
        <v>8719497266777</v>
      </c>
      <c r="N643" s="240"/>
      <c r="O643" s="73">
        <f>N643*Таблица233334[[#This Row],[Цена за упаковку, €]]</f>
        <v>0</v>
      </c>
      <c r="P643" s="74" t="str">
        <f t="shared" si="9"/>
        <v>-</v>
      </c>
      <c r="Q643" s="75" t="str">
        <f>IF(N643/I643=0,"",IF(MOD(Таблица233334[[#This Row],[Заказ (упаковок)
↓]],Таблица233334[[#This Row],[Кратность заказа, упаковок]])&gt;0,"Ошибка!",""))</f>
        <v/>
      </c>
      <c r="R643" s="40"/>
      <c r="S643" s="3"/>
      <c r="T643" s="3"/>
      <c r="U643" s="3"/>
      <c r="V643" s="3"/>
      <c r="W643" s="3"/>
      <c r="X643" s="3"/>
      <c r="Y643" s="3"/>
      <c r="Z643" s="3"/>
      <c r="AA643" s="3"/>
      <c r="AB643" s="3"/>
      <c r="AC643" s="3"/>
      <c r="AD643" s="3"/>
      <c r="AE643" s="3"/>
      <c r="AF643" s="3"/>
      <c r="AG643" s="3"/>
      <c r="AH643" s="3"/>
      <c r="AI643" s="3"/>
      <c r="AJ643" s="3"/>
    </row>
    <row r="644" spans="1:36">
      <c r="A644" s="61"/>
      <c r="B644" s="62" t="s">
        <v>1044</v>
      </c>
      <c r="C644" s="63" t="s">
        <v>885</v>
      </c>
      <c r="D644" s="114" t="s">
        <v>3070</v>
      </c>
      <c r="E644" s="114" t="s">
        <v>3071</v>
      </c>
      <c r="F644" s="65" t="s">
        <v>3079</v>
      </c>
      <c r="G644" s="66">
        <v>20</v>
      </c>
      <c r="H644" s="67" t="s">
        <v>313</v>
      </c>
      <c r="I644" s="67">
        <v>24</v>
      </c>
      <c r="J644" s="230">
        <v>8</v>
      </c>
      <c r="K644" s="69">
        <v>12.02</v>
      </c>
      <c r="L644" s="70">
        <v>10359</v>
      </c>
      <c r="M644" s="71">
        <v>8719474812249</v>
      </c>
      <c r="N644" s="240"/>
      <c r="O644" s="73">
        <f>N644*Таблица233334[[#This Row],[Цена за упаковку, €]]</f>
        <v>0</v>
      </c>
      <c r="P644" s="74" t="str">
        <f t="shared" si="9"/>
        <v>-</v>
      </c>
      <c r="Q644" s="75" t="str">
        <f>IF(N644/I644=0,"",IF(MOD(Таблица233334[[#This Row],[Заказ (упаковок)
↓]],Таблица233334[[#This Row],[Кратность заказа, упаковок]])&gt;0,"Ошибка!",""))</f>
        <v/>
      </c>
      <c r="R644" s="40"/>
      <c r="S644" s="3"/>
      <c r="T644" s="3"/>
      <c r="U644" s="3"/>
      <c r="V644" s="3"/>
      <c r="W644" s="3"/>
      <c r="X644" s="3"/>
      <c r="Y644" s="3"/>
      <c r="Z644" s="3"/>
      <c r="AA644" s="3"/>
      <c r="AB644" s="3"/>
      <c r="AC644" s="3"/>
      <c r="AD644" s="3"/>
      <c r="AE644" s="3"/>
      <c r="AF644" s="3"/>
      <c r="AG644" s="3"/>
      <c r="AH644" s="3"/>
      <c r="AI644" s="3"/>
      <c r="AJ644" s="3"/>
    </row>
    <row r="645" spans="1:36">
      <c r="A645" s="61"/>
      <c r="B645" s="62" t="s">
        <v>1045</v>
      </c>
      <c r="C645" s="63" t="s">
        <v>885</v>
      </c>
      <c r="D645" s="114" t="s">
        <v>3070</v>
      </c>
      <c r="E645" s="114" t="s">
        <v>3071</v>
      </c>
      <c r="F645" s="65" t="s">
        <v>3080</v>
      </c>
      <c r="G645" s="66">
        <v>20</v>
      </c>
      <c r="H645" s="67" t="s">
        <v>313</v>
      </c>
      <c r="I645" s="67">
        <v>24</v>
      </c>
      <c r="J645" s="230">
        <v>8</v>
      </c>
      <c r="K645" s="69">
        <v>10.879999999999999</v>
      </c>
      <c r="L645" s="70">
        <v>10363</v>
      </c>
      <c r="M645" s="71">
        <v>8719497266784</v>
      </c>
      <c r="N645" s="240"/>
      <c r="O645" s="73">
        <f>N645*Таблица233334[[#This Row],[Цена за упаковку, €]]</f>
        <v>0</v>
      </c>
      <c r="P645" s="74" t="str">
        <f t="shared" si="9"/>
        <v>-</v>
      </c>
      <c r="Q645" s="75" t="str">
        <f>IF(N645/I645=0,"",IF(MOD(Таблица233334[[#This Row],[Заказ (упаковок)
↓]],Таблица233334[[#This Row],[Кратность заказа, упаковок]])&gt;0,"Ошибка!",""))</f>
        <v/>
      </c>
      <c r="R645" s="40"/>
      <c r="S645" s="3"/>
      <c r="T645" s="3"/>
      <c r="U645" s="3"/>
      <c r="V645" s="3"/>
      <c r="W645" s="3"/>
      <c r="X645" s="3"/>
      <c r="Y645" s="3"/>
      <c r="Z645" s="3"/>
      <c r="AA645" s="3"/>
      <c r="AB645" s="3"/>
      <c r="AC645" s="3"/>
      <c r="AD645" s="3"/>
      <c r="AE645" s="3"/>
      <c r="AF645" s="3"/>
      <c r="AG645" s="3"/>
      <c r="AH645" s="3"/>
      <c r="AI645" s="3"/>
      <c r="AJ645" s="3"/>
    </row>
    <row r="646" spans="1:36">
      <c r="A646" s="61"/>
      <c r="B646" s="62" t="s">
        <v>2848</v>
      </c>
      <c r="C646" s="63" t="s">
        <v>885</v>
      </c>
      <c r="D646" s="114" t="s">
        <v>1020</v>
      </c>
      <c r="E646" s="114" t="s">
        <v>1021</v>
      </c>
      <c r="F646" s="65" t="s">
        <v>2853</v>
      </c>
      <c r="G646" s="66">
        <v>30</v>
      </c>
      <c r="H646" s="67" t="s">
        <v>1022</v>
      </c>
      <c r="I646" s="67">
        <v>24</v>
      </c>
      <c r="J646" s="230">
        <v>8</v>
      </c>
      <c r="K646" s="69">
        <v>7.17</v>
      </c>
      <c r="L646" s="70">
        <v>10291</v>
      </c>
      <c r="M646" s="71">
        <v>8719474812225</v>
      </c>
      <c r="N646" s="240"/>
      <c r="O646" s="73">
        <f>N646*Таблица233334[[#This Row],[Цена за упаковку, €]]</f>
        <v>0</v>
      </c>
      <c r="P646" s="74" t="str">
        <f t="shared" si="9"/>
        <v>-</v>
      </c>
      <c r="Q646" s="75" t="str">
        <f>IF(N646/I646=0,"",IF(MOD(Таблица233334[[#This Row],[Заказ (упаковок)
↓]],Таблица233334[[#This Row],[Кратность заказа, упаковок]])&gt;0,"Ошибка!",""))</f>
        <v/>
      </c>
      <c r="R646" s="40"/>
      <c r="S646" s="3"/>
      <c r="T646" s="3"/>
      <c r="U646" s="3"/>
      <c r="V646" s="3"/>
      <c r="W646" s="3"/>
      <c r="X646" s="3"/>
      <c r="Y646" s="3"/>
      <c r="Z646" s="3"/>
      <c r="AA646" s="3"/>
      <c r="AB646" s="3"/>
      <c r="AC646" s="3"/>
      <c r="AD646" s="3"/>
      <c r="AE646" s="3"/>
      <c r="AF646" s="3"/>
      <c r="AG646" s="3"/>
      <c r="AH646" s="3"/>
      <c r="AI646" s="3"/>
      <c r="AJ646" s="3"/>
    </row>
    <row r="647" spans="1:36">
      <c r="A647" s="61"/>
      <c r="B647" s="62" t="s">
        <v>1011</v>
      </c>
      <c r="C647" s="63" t="s">
        <v>885</v>
      </c>
      <c r="D647" s="114" t="s">
        <v>1012</v>
      </c>
      <c r="E647" s="114" t="s">
        <v>626</v>
      </c>
      <c r="F647" s="65" t="s">
        <v>629</v>
      </c>
      <c r="G647" s="66">
        <v>12</v>
      </c>
      <c r="H647" s="67" t="s">
        <v>313</v>
      </c>
      <c r="I647" s="67">
        <v>24</v>
      </c>
      <c r="J647" s="230">
        <v>8</v>
      </c>
      <c r="K647" s="69">
        <v>9.11</v>
      </c>
      <c r="L647" s="70">
        <v>10250</v>
      </c>
      <c r="M647" s="71">
        <v>8719075299524</v>
      </c>
      <c r="N647" s="240"/>
      <c r="O647" s="73">
        <f>N647*Таблица233334[[#This Row],[Цена за упаковку, €]]</f>
        <v>0</v>
      </c>
      <c r="P647" s="74" t="str">
        <f t="shared" si="9"/>
        <v>-</v>
      </c>
      <c r="Q647" s="75" t="str">
        <f>IF(N647/I647=0,"",IF(MOD(Таблица233334[[#This Row],[Заказ (упаковок)
↓]],Таблица233334[[#This Row],[Кратность заказа, упаковок]])&gt;0,"Ошибка!",""))</f>
        <v/>
      </c>
      <c r="R647" s="40"/>
      <c r="S647" s="3"/>
      <c r="T647" s="3"/>
      <c r="U647" s="3"/>
      <c r="V647" s="3"/>
      <c r="W647" s="3"/>
      <c r="X647" s="3"/>
      <c r="Y647" s="3"/>
      <c r="Z647" s="3"/>
      <c r="AA647" s="3"/>
      <c r="AB647" s="3"/>
      <c r="AC647" s="3"/>
      <c r="AD647" s="3"/>
      <c r="AE647" s="3"/>
      <c r="AF647" s="3"/>
      <c r="AG647" s="3"/>
      <c r="AH647" s="3"/>
      <c r="AI647" s="3"/>
      <c r="AJ647" s="3"/>
    </row>
    <row r="648" spans="1:36">
      <c r="A648" s="61"/>
      <c r="B648" s="62" t="s">
        <v>1027</v>
      </c>
      <c r="C648" s="63" t="s">
        <v>885</v>
      </c>
      <c r="D648" s="114" t="s">
        <v>1030</v>
      </c>
      <c r="E648" s="114" t="s">
        <v>768</v>
      </c>
      <c r="F648" s="65" t="s">
        <v>771</v>
      </c>
      <c r="G648" s="66">
        <v>20</v>
      </c>
      <c r="H648" s="67" t="s">
        <v>313</v>
      </c>
      <c r="I648" s="67">
        <v>24</v>
      </c>
      <c r="J648" s="230">
        <v>8</v>
      </c>
      <c r="K648" s="69">
        <v>9.86</v>
      </c>
      <c r="L648" s="70">
        <v>10292</v>
      </c>
      <c r="M648" s="71">
        <v>8719497266746</v>
      </c>
      <c r="N648" s="240"/>
      <c r="O648" s="73">
        <f>N648*Таблица233334[[#This Row],[Цена за упаковку, €]]</f>
        <v>0</v>
      </c>
      <c r="P648" s="74" t="str">
        <f t="shared" si="9"/>
        <v>-</v>
      </c>
      <c r="Q648" s="75" t="str">
        <f>IF(N648/I648=0,"",IF(MOD(Таблица233334[[#This Row],[Заказ (упаковок)
↓]],Таблица233334[[#This Row],[Кратность заказа, упаковок]])&gt;0,"Ошибка!",""))</f>
        <v/>
      </c>
      <c r="R648" s="40"/>
      <c r="S648" s="3"/>
      <c r="T648" s="3"/>
      <c r="U648" s="3"/>
      <c r="V648" s="3"/>
      <c r="W648" s="3"/>
      <c r="X648" s="3"/>
      <c r="Y648" s="3"/>
      <c r="Z648" s="3"/>
      <c r="AA648" s="3"/>
      <c r="AB648" s="3"/>
      <c r="AC648" s="3"/>
      <c r="AD648" s="3"/>
      <c r="AE648" s="3"/>
      <c r="AF648" s="3"/>
      <c r="AG648" s="3"/>
      <c r="AH648" s="3"/>
      <c r="AI648" s="3"/>
      <c r="AJ648" s="3"/>
    </row>
    <row r="649" spans="1:36">
      <c r="A649" s="61"/>
      <c r="B649" s="62" t="s">
        <v>999</v>
      </c>
      <c r="C649" s="63" t="s">
        <v>885</v>
      </c>
      <c r="D649" s="114" t="s">
        <v>1030</v>
      </c>
      <c r="E649" s="114" t="s">
        <v>768</v>
      </c>
      <c r="F649" s="65" t="s">
        <v>1001</v>
      </c>
      <c r="G649" s="66">
        <v>20</v>
      </c>
      <c r="H649" s="67" t="s">
        <v>313</v>
      </c>
      <c r="I649" s="67">
        <v>24</v>
      </c>
      <c r="J649" s="230">
        <v>8</v>
      </c>
      <c r="K649" s="69">
        <v>9.33</v>
      </c>
      <c r="L649" s="70">
        <v>10295</v>
      </c>
      <c r="M649" s="71">
        <v>8719075292679</v>
      </c>
      <c r="N649" s="240"/>
      <c r="O649" s="73">
        <f>N649*Таблица233334[[#This Row],[Цена за упаковку, €]]</f>
        <v>0</v>
      </c>
      <c r="P649" s="74" t="str">
        <f t="shared" si="9"/>
        <v>-</v>
      </c>
      <c r="Q649" s="75" t="str">
        <f>IF(N649/I649=0,"",IF(MOD(Таблица233334[[#This Row],[Заказ (упаковок)
↓]],Таблица233334[[#This Row],[Кратность заказа, упаковок]])&gt;0,"Ошибка!",""))</f>
        <v/>
      </c>
      <c r="R649" s="40"/>
      <c r="S649" s="3"/>
      <c r="T649" s="3"/>
      <c r="U649" s="3"/>
      <c r="V649" s="3"/>
      <c r="W649" s="3"/>
      <c r="X649" s="3"/>
      <c r="Y649" s="3"/>
      <c r="Z649" s="3"/>
      <c r="AA649" s="3"/>
      <c r="AB649" s="3"/>
      <c r="AC649" s="3"/>
      <c r="AD649" s="3"/>
      <c r="AE649" s="3"/>
      <c r="AF649" s="3"/>
      <c r="AG649" s="3"/>
      <c r="AH649" s="3"/>
      <c r="AI649" s="3"/>
      <c r="AJ649" s="3"/>
    </row>
    <row r="650" spans="1:36">
      <c r="A650" s="61"/>
      <c r="B650" s="62" t="s">
        <v>1028</v>
      </c>
      <c r="C650" s="63" t="s">
        <v>885</v>
      </c>
      <c r="D650" s="114" t="s">
        <v>1030</v>
      </c>
      <c r="E650" s="114" t="s">
        <v>768</v>
      </c>
      <c r="F650" s="65" t="s">
        <v>782</v>
      </c>
      <c r="G650" s="66">
        <v>20</v>
      </c>
      <c r="H650" s="67" t="s">
        <v>313</v>
      </c>
      <c r="I650" s="67">
        <v>24</v>
      </c>
      <c r="J650" s="230">
        <v>8</v>
      </c>
      <c r="K650" s="69">
        <v>9.86</v>
      </c>
      <c r="L650" s="70">
        <v>10305</v>
      </c>
      <c r="M650" s="71">
        <v>8719075292709</v>
      </c>
      <c r="N650" s="240"/>
      <c r="O650" s="73">
        <f>N650*Таблица233334[[#This Row],[Цена за упаковку, €]]</f>
        <v>0</v>
      </c>
      <c r="P650" s="74" t="str">
        <f t="shared" si="9"/>
        <v>-</v>
      </c>
      <c r="Q650" s="75" t="str">
        <f>IF(N650/I650=0,"",IF(MOD(Таблица233334[[#This Row],[Заказ (упаковок)
↓]],Таблица233334[[#This Row],[Кратность заказа, упаковок]])&gt;0,"Ошибка!",""))</f>
        <v/>
      </c>
      <c r="R650" s="40"/>
      <c r="S650" s="3"/>
      <c r="T650" s="3"/>
      <c r="U650" s="3"/>
      <c r="V650" s="3"/>
      <c r="W650" s="3"/>
      <c r="X650" s="3"/>
      <c r="Y650" s="3"/>
      <c r="Z650" s="3"/>
      <c r="AA650" s="3"/>
      <c r="AB650" s="3"/>
      <c r="AC650" s="3"/>
      <c r="AD650" s="3"/>
      <c r="AE650" s="3"/>
      <c r="AF650" s="3"/>
      <c r="AG650" s="3"/>
      <c r="AH650" s="3"/>
      <c r="AI650" s="3"/>
      <c r="AJ650" s="3"/>
    </row>
    <row r="651" spans="1:36">
      <c r="A651" s="61"/>
      <c r="B651" s="62" t="s">
        <v>1007</v>
      </c>
      <c r="C651" s="63" t="s">
        <v>885</v>
      </c>
      <c r="D651" s="114" t="s">
        <v>1008</v>
      </c>
      <c r="E651" s="114" t="s">
        <v>588</v>
      </c>
      <c r="F651" s="65" t="s">
        <v>1009</v>
      </c>
      <c r="G651" s="66">
        <v>20</v>
      </c>
      <c r="H651" s="67" t="s">
        <v>313</v>
      </c>
      <c r="I651" s="67">
        <v>24</v>
      </c>
      <c r="J651" s="230">
        <v>8</v>
      </c>
      <c r="K651" s="69">
        <v>10.4</v>
      </c>
      <c r="L651" s="70">
        <v>10270</v>
      </c>
      <c r="M651" s="71">
        <v>8719075292693</v>
      </c>
      <c r="N651" s="240"/>
      <c r="O651" s="73">
        <f>N651*Таблица233334[[#This Row],[Цена за упаковку, €]]</f>
        <v>0</v>
      </c>
      <c r="P651" s="74" t="str">
        <f t="shared" si="9"/>
        <v>-</v>
      </c>
      <c r="Q651" s="75" t="str">
        <f>IF(N651/I651=0,"",IF(MOD(Таблица233334[[#This Row],[Заказ (упаковок)
↓]],Таблица233334[[#This Row],[Кратность заказа, упаковок]])&gt;0,"Ошибка!",""))</f>
        <v/>
      </c>
      <c r="R651" s="40"/>
      <c r="S651" s="3"/>
      <c r="T651" s="3"/>
      <c r="U651" s="3"/>
      <c r="V651" s="3"/>
      <c r="W651" s="3"/>
      <c r="X651" s="3"/>
      <c r="Y651" s="3"/>
      <c r="Z651" s="3"/>
      <c r="AA651" s="3"/>
      <c r="AB651" s="3"/>
      <c r="AC651" s="3"/>
      <c r="AD651" s="3"/>
      <c r="AE651" s="3"/>
      <c r="AF651" s="3"/>
      <c r="AG651" s="3"/>
      <c r="AH651" s="3"/>
      <c r="AI651" s="3"/>
      <c r="AJ651" s="3"/>
    </row>
    <row r="652" spans="1:36">
      <c r="A652" s="61"/>
      <c r="B652" s="62" t="s">
        <v>966</v>
      </c>
      <c r="C652" s="63" t="s">
        <v>885</v>
      </c>
      <c r="D652" s="114" t="s">
        <v>1030</v>
      </c>
      <c r="E652" s="114" t="s">
        <v>768</v>
      </c>
      <c r="F652" s="65" t="s">
        <v>783</v>
      </c>
      <c r="G652" s="66">
        <v>20</v>
      </c>
      <c r="H652" s="67" t="s">
        <v>313</v>
      </c>
      <c r="I652" s="67">
        <v>24</v>
      </c>
      <c r="J652" s="230">
        <v>8</v>
      </c>
      <c r="K652" s="69">
        <v>10.4</v>
      </c>
      <c r="L652" s="70">
        <v>10340</v>
      </c>
      <c r="M652" s="71">
        <v>8719075292686</v>
      </c>
      <c r="N652" s="240"/>
      <c r="O652" s="73">
        <f>N652*Таблица233334[[#This Row],[Цена за упаковку, €]]</f>
        <v>0</v>
      </c>
      <c r="P652" s="74" t="str">
        <f t="shared" si="9"/>
        <v>-</v>
      </c>
      <c r="Q652" s="75" t="str">
        <f>IF(N652/I652=0,"",IF(MOD(Таблица233334[[#This Row],[Заказ (упаковок)
↓]],Таблица233334[[#This Row],[Кратность заказа, упаковок]])&gt;0,"Ошибка!",""))</f>
        <v/>
      </c>
      <c r="R652" s="40"/>
      <c r="S652" s="3"/>
      <c r="T652" s="3"/>
      <c r="U652" s="3"/>
      <c r="V652" s="3"/>
      <c r="W652" s="3"/>
      <c r="X652" s="3"/>
      <c r="Y652" s="3"/>
      <c r="Z652" s="3"/>
      <c r="AA652" s="3"/>
      <c r="AB652" s="3"/>
      <c r="AC652" s="3"/>
      <c r="AD652" s="3"/>
      <c r="AE652" s="3"/>
      <c r="AF652" s="3"/>
      <c r="AG652" s="3"/>
      <c r="AH652" s="3"/>
      <c r="AI652" s="3"/>
      <c r="AJ652" s="3"/>
    </row>
    <row r="653" spans="1:36">
      <c r="A653" s="61"/>
      <c r="B653" s="62" t="s">
        <v>1031</v>
      </c>
      <c r="C653" s="63" t="s">
        <v>885</v>
      </c>
      <c r="D653" s="114" t="s">
        <v>1030</v>
      </c>
      <c r="E653" s="114" t="s">
        <v>768</v>
      </c>
      <c r="F653" s="65" t="s">
        <v>787</v>
      </c>
      <c r="G653" s="66">
        <v>20</v>
      </c>
      <c r="H653" s="67" t="s">
        <v>313</v>
      </c>
      <c r="I653" s="67">
        <v>24</v>
      </c>
      <c r="J653" s="230">
        <v>8</v>
      </c>
      <c r="K653" s="69">
        <v>10.4</v>
      </c>
      <c r="L653" s="70">
        <v>10307</v>
      </c>
      <c r="M653" s="71">
        <v>8719474812232</v>
      </c>
      <c r="N653" s="240"/>
      <c r="O653" s="73">
        <f>N653*Таблица233334[[#This Row],[Цена за упаковку, €]]</f>
        <v>0</v>
      </c>
      <c r="P653" s="74" t="str">
        <f t="shared" si="9"/>
        <v>-</v>
      </c>
      <c r="Q653" s="75" t="str">
        <f>IF(N653/I653=0,"",IF(MOD(Таблица233334[[#This Row],[Заказ (упаковок)
↓]],Таблица233334[[#This Row],[Кратность заказа, упаковок]])&gt;0,"Ошибка!",""))</f>
        <v/>
      </c>
      <c r="R653" s="40"/>
      <c r="S653" s="3"/>
      <c r="T653" s="3"/>
      <c r="U653" s="3"/>
      <c r="V653" s="3"/>
      <c r="W653" s="3"/>
      <c r="X653" s="3"/>
      <c r="Y653" s="3"/>
      <c r="Z653" s="3"/>
      <c r="AA653" s="3"/>
      <c r="AB653" s="3"/>
      <c r="AC653" s="3"/>
      <c r="AD653" s="3"/>
      <c r="AE653" s="3"/>
      <c r="AF653" s="3"/>
      <c r="AG653" s="3"/>
      <c r="AH653" s="3"/>
      <c r="AI653" s="3"/>
      <c r="AJ653" s="3"/>
    </row>
    <row r="654" spans="1:36">
      <c r="A654" s="61"/>
      <c r="B654" s="62" t="s">
        <v>1004</v>
      </c>
      <c r="C654" s="63" t="s">
        <v>885</v>
      </c>
      <c r="D654" s="114" t="s">
        <v>1005</v>
      </c>
      <c r="E654" s="114" t="s">
        <v>569</v>
      </c>
      <c r="F654" s="65" t="s">
        <v>577</v>
      </c>
      <c r="G654" s="66">
        <v>15</v>
      </c>
      <c r="H654" s="67" t="s">
        <v>313</v>
      </c>
      <c r="I654" s="67">
        <v>24</v>
      </c>
      <c r="J654" s="230">
        <v>8</v>
      </c>
      <c r="K654" s="69">
        <v>8.379999999999999</v>
      </c>
      <c r="L654" s="70">
        <v>10225</v>
      </c>
      <c r="M654" s="71">
        <v>8719075292655</v>
      </c>
      <c r="N654" s="240"/>
      <c r="O654" s="73">
        <f>N654*Таблица233334[[#This Row],[Цена за упаковку, €]]</f>
        <v>0</v>
      </c>
      <c r="P654" s="74" t="str">
        <f t="shared" si="9"/>
        <v>-</v>
      </c>
      <c r="Q654" s="75" t="str">
        <f>IF(N654/I654=0,"",IF(MOD(Таблица233334[[#This Row],[Заказ (упаковок)
↓]],Таблица233334[[#This Row],[Кратность заказа, упаковок]])&gt;0,"Ошибка!",""))</f>
        <v/>
      </c>
      <c r="R654" s="40"/>
      <c r="S654" s="3"/>
      <c r="T654" s="3"/>
      <c r="U654" s="3"/>
      <c r="V654" s="3"/>
      <c r="W654" s="3"/>
      <c r="X654" s="3"/>
      <c r="Y654" s="3"/>
      <c r="Z654" s="3"/>
      <c r="AA654" s="3"/>
      <c r="AB654" s="3"/>
      <c r="AC654" s="3"/>
      <c r="AD654" s="3"/>
      <c r="AE654" s="3"/>
      <c r="AF654" s="3"/>
      <c r="AG654" s="3"/>
      <c r="AH654" s="3"/>
      <c r="AI654" s="3"/>
      <c r="AJ654" s="3"/>
    </row>
    <row r="655" spans="1:36">
      <c r="A655" s="61"/>
      <c r="B655" s="62" t="s">
        <v>988</v>
      </c>
      <c r="C655" s="63" t="s">
        <v>885</v>
      </c>
      <c r="D655" s="114" t="s">
        <v>3081</v>
      </c>
      <c r="E655" s="114" t="s">
        <v>3082</v>
      </c>
      <c r="F655" s="65" t="s">
        <v>989</v>
      </c>
      <c r="G655" s="66">
        <v>30</v>
      </c>
      <c r="H655" s="67" t="s">
        <v>59</v>
      </c>
      <c r="I655" s="67">
        <v>24</v>
      </c>
      <c r="J655" s="230">
        <v>8</v>
      </c>
      <c r="K655" s="69">
        <v>7.33</v>
      </c>
      <c r="L655" s="70">
        <v>10278</v>
      </c>
      <c r="M655" s="71">
        <v>8719474812201</v>
      </c>
      <c r="N655" s="240"/>
      <c r="O655" s="73">
        <f>N655*Таблица233334[[#This Row],[Цена за упаковку, €]]</f>
        <v>0</v>
      </c>
      <c r="P655" s="74" t="str">
        <f t="shared" si="9"/>
        <v>-</v>
      </c>
      <c r="Q655" s="75" t="str">
        <f>IF(N655/I655=0,"",IF(MOD(Таблица233334[[#This Row],[Заказ (упаковок)
↓]],Таблица233334[[#This Row],[Кратность заказа, упаковок]])&gt;0,"Ошибка!",""))</f>
        <v/>
      </c>
      <c r="R655" s="40"/>
      <c r="S655" s="3"/>
      <c r="T655" s="3"/>
      <c r="U655" s="3"/>
      <c r="V655" s="3"/>
      <c r="W655" s="3"/>
      <c r="X655" s="3"/>
      <c r="Y655" s="3"/>
      <c r="Z655" s="3"/>
      <c r="AA655" s="3"/>
      <c r="AB655" s="3"/>
      <c r="AC655" s="3"/>
      <c r="AD655" s="3"/>
      <c r="AE655" s="3"/>
      <c r="AF655" s="3"/>
      <c r="AG655" s="3"/>
      <c r="AH655" s="3"/>
      <c r="AI655" s="3"/>
      <c r="AJ655" s="3"/>
    </row>
    <row r="656" spans="1:36">
      <c r="A656" s="61"/>
      <c r="B656" s="62" t="s">
        <v>993</v>
      </c>
      <c r="C656" s="63" t="s">
        <v>885</v>
      </c>
      <c r="D656" s="114" t="s">
        <v>994</v>
      </c>
      <c r="E656" s="114" t="s">
        <v>509</v>
      </c>
      <c r="F656" s="65" t="s">
        <v>511</v>
      </c>
      <c r="G656" s="66">
        <v>15</v>
      </c>
      <c r="H656" s="67" t="s">
        <v>313</v>
      </c>
      <c r="I656" s="67">
        <v>24</v>
      </c>
      <c r="J656" s="230">
        <v>8</v>
      </c>
      <c r="K656" s="69">
        <v>8.58</v>
      </c>
      <c r="L656" s="70">
        <v>10279</v>
      </c>
      <c r="M656" s="71">
        <v>8719474818807</v>
      </c>
      <c r="N656" s="240"/>
      <c r="O656" s="73">
        <f>N656*Таблица233334[[#This Row],[Цена за упаковку, €]]</f>
        <v>0</v>
      </c>
      <c r="P656" s="74" t="str">
        <f t="shared" si="9"/>
        <v>-</v>
      </c>
      <c r="Q656" s="75" t="str">
        <f>IF(N656/I656=0,"",IF(MOD(Таблица233334[[#This Row],[Заказ (упаковок)
↓]],Таблица233334[[#This Row],[Кратность заказа, упаковок]])&gt;0,"Ошибка!",""))</f>
        <v/>
      </c>
      <c r="R656" s="40"/>
      <c r="S656" s="3"/>
      <c r="T656" s="3"/>
      <c r="U656" s="3"/>
      <c r="V656" s="3"/>
      <c r="W656" s="3"/>
      <c r="X656" s="3"/>
      <c r="Y656" s="3"/>
      <c r="Z656" s="3"/>
      <c r="AA656" s="3"/>
      <c r="AB656" s="3"/>
      <c r="AC656" s="3"/>
      <c r="AD656" s="3"/>
      <c r="AE656" s="3"/>
      <c r="AF656" s="3"/>
      <c r="AG656" s="3"/>
      <c r="AH656" s="3"/>
      <c r="AI656" s="3"/>
      <c r="AJ656" s="3"/>
    </row>
    <row r="657" spans="1:36">
      <c r="A657" s="61"/>
      <c r="B657" s="62" t="s">
        <v>992</v>
      </c>
      <c r="C657" s="63" t="s">
        <v>885</v>
      </c>
      <c r="D657" s="114" t="s">
        <v>991</v>
      </c>
      <c r="E657" s="114" t="s">
        <v>480</v>
      </c>
      <c r="F657" s="65" t="s">
        <v>2865</v>
      </c>
      <c r="G657" s="66">
        <v>30</v>
      </c>
      <c r="H657" s="67" t="s">
        <v>306</v>
      </c>
      <c r="I657" s="67">
        <v>24</v>
      </c>
      <c r="J657" s="230">
        <v>8</v>
      </c>
      <c r="K657" s="69">
        <v>6.77</v>
      </c>
      <c r="L657" s="70">
        <v>10290</v>
      </c>
      <c r="M657" s="71">
        <v>8718036504011</v>
      </c>
      <c r="N657" s="240"/>
      <c r="O657" s="73">
        <f>N657*Таблица233334[[#This Row],[Цена за упаковку, €]]</f>
        <v>0</v>
      </c>
      <c r="P657" s="74" t="str">
        <f t="shared" si="9"/>
        <v>-</v>
      </c>
      <c r="Q657" s="75" t="str">
        <f>IF(N657/I657=0,"",IF(MOD(Таблица233334[[#This Row],[Заказ (упаковок)
↓]],Таблица233334[[#This Row],[Кратность заказа, упаковок]])&gt;0,"Ошибка!",""))</f>
        <v/>
      </c>
      <c r="R657" s="40"/>
      <c r="S657" s="3"/>
      <c r="T657" s="3"/>
      <c r="U657" s="3"/>
      <c r="V657" s="3"/>
      <c r="W657" s="3"/>
      <c r="X657" s="3"/>
      <c r="Y657" s="3"/>
      <c r="Z657" s="3"/>
      <c r="AA657" s="3"/>
      <c r="AB657" s="3"/>
      <c r="AC657" s="3"/>
      <c r="AD657" s="3"/>
      <c r="AE657" s="3"/>
      <c r="AF657" s="3"/>
      <c r="AG657" s="3"/>
      <c r="AH657" s="3"/>
      <c r="AI657" s="3"/>
      <c r="AJ657" s="3"/>
    </row>
    <row r="658" spans="1:36">
      <c r="A658" s="61"/>
      <c r="B658" s="62" t="s">
        <v>1013</v>
      </c>
      <c r="C658" s="63" t="s">
        <v>885</v>
      </c>
      <c r="D658" s="114" t="s">
        <v>1012</v>
      </c>
      <c r="E658" s="114" t="s">
        <v>626</v>
      </c>
      <c r="F658" s="65" t="s">
        <v>2865</v>
      </c>
      <c r="G658" s="66">
        <v>15</v>
      </c>
      <c r="H658" s="67" t="s">
        <v>313</v>
      </c>
      <c r="I658" s="67">
        <v>24</v>
      </c>
      <c r="J658" s="230">
        <v>8</v>
      </c>
      <c r="K658" s="69">
        <v>9.19</v>
      </c>
      <c r="L658" s="70">
        <v>10260</v>
      </c>
      <c r="M658" s="71">
        <v>8718036503960</v>
      </c>
      <c r="N658" s="240"/>
      <c r="O658" s="73">
        <f>N658*Таблица233334[[#This Row],[Цена за упаковку, €]]</f>
        <v>0</v>
      </c>
      <c r="P658" s="74" t="str">
        <f t="shared" si="9"/>
        <v>-</v>
      </c>
      <c r="Q658" s="75" t="str">
        <f>IF(N658/I658=0,"",IF(MOD(Таблица233334[[#This Row],[Заказ (упаковок)
↓]],Таблица233334[[#This Row],[Кратность заказа, упаковок]])&gt;0,"Ошибка!",""))</f>
        <v/>
      </c>
      <c r="R658" s="40"/>
      <c r="S658" s="3"/>
      <c r="T658" s="3"/>
      <c r="U658" s="3"/>
      <c r="V658" s="3"/>
      <c r="W658" s="3"/>
      <c r="X658" s="3"/>
      <c r="Y658" s="3"/>
      <c r="Z658" s="3"/>
      <c r="AA658" s="3"/>
      <c r="AB658" s="3"/>
      <c r="AC658" s="3"/>
      <c r="AD658" s="3"/>
      <c r="AE658" s="3"/>
      <c r="AF658" s="3"/>
      <c r="AG658" s="3"/>
      <c r="AH658" s="3"/>
      <c r="AI658" s="3"/>
      <c r="AJ658" s="3"/>
    </row>
    <row r="659" spans="1:36">
      <c r="A659" s="61"/>
      <c r="B659" s="62" t="s">
        <v>1018</v>
      </c>
      <c r="C659" s="63" t="s">
        <v>885</v>
      </c>
      <c r="D659" s="114" t="s">
        <v>668</v>
      </c>
      <c r="E659" s="114" t="s">
        <v>669</v>
      </c>
      <c r="F659" s="65" t="s">
        <v>2865</v>
      </c>
      <c r="G659" s="66">
        <v>15</v>
      </c>
      <c r="H659" s="67" t="s">
        <v>313</v>
      </c>
      <c r="I659" s="67">
        <v>24</v>
      </c>
      <c r="J659" s="230">
        <v>8</v>
      </c>
      <c r="K659" s="69">
        <v>9.39</v>
      </c>
      <c r="L659" s="70">
        <v>10262</v>
      </c>
      <c r="M659" s="71">
        <v>8719497266739</v>
      </c>
      <c r="N659" s="240"/>
      <c r="O659" s="73">
        <f>N659*Таблица233334[[#This Row],[Цена за упаковку, €]]</f>
        <v>0</v>
      </c>
      <c r="P659" s="74" t="str">
        <f t="shared" si="9"/>
        <v>-</v>
      </c>
      <c r="Q659" s="75" t="str">
        <f>IF(N659/I659=0,"",IF(MOD(Таблица233334[[#This Row],[Заказ (упаковок)
↓]],Таблица233334[[#This Row],[Кратность заказа, упаковок]])&gt;0,"Ошибка!",""))</f>
        <v/>
      </c>
      <c r="R659" s="40"/>
      <c r="S659" s="3"/>
      <c r="T659" s="3"/>
      <c r="U659" s="3"/>
      <c r="V659" s="3"/>
      <c r="W659" s="3"/>
      <c r="X659" s="3"/>
      <c r="Y659" s="3"/>
      <c r="Z659" s="3"/>
      <c r="AA659" s="3"/>
      <c r="AB659" s="3"/>
      <c r="AC659" s="3"/>
      <c r="AD659" s="3"/>
      <c r="AE659" s="3"/>
      <c r="AF659" s="3"/>
      <c r="AG659" s="3"/>
      <c r="AH659" s="3"/>
      <c r="AI659" s="3"/>
      <c r="AJ659" s="3"/>
    </row>
    <row r="660" spans="1:36">
      <c r="A660" s="61"/>
      <c r="B660" s="62" t="s">
        <v>980</v>
      </c>
      <c r="C660" s="63" t="s">
        <v>885</v>
      </c>
      <c r="D660" s="114" t="s">
        <v>1030</v>
      </c>
      <c r="E660" s="114" t="s">
        <v>768</v>
      </c>
      <c r="F660" s="65" t="s">
        <v>2865</v>
      </c>
      <c r="G660" s="66">
        <v>20</v>
      </c>
      <c r="H660" s="67" t="s">
        <v>313</v>
      </c>
      <c r="I660" s="67">
        <v>24</v>
      </c>
      <c r="J660" s="230">
        <v>8</v>
      </c>
      <c r="K660" s="69">
        <v>9.86</v>
      </c>
      <c r="L660" s="70">
        <v>10360</v>
      </c>
      <c r="M660" s="71">
        <v>8718036504042</v>
      </c>
      <c r="N660" s="240"/>
      <c r="O660" s="73">
        <f>N660*Таблица233334[[#This Row],[Цена за упаковку, €]]</f>
        <v>0</v>
      </c>
      <c r="P660" s="74" t="str">
        <f t="shared" si="9"/>
        <v>-</v>
      </c>
      <c r="Q660" s="75" t="str">
        <f>IF(N660/I660=0,"",IF(MOD(Таблица233334[[#This Row],[Заказ (упаковок)
↓]],Таблица233334[[#This Row],[Кратность заказа, упаковок]])&gt;0,"Ошибка!",""))</f>
        <v/>
      </c>
      <c r="R660" s="40"/>
      <c r="S660" s="3"/>
      <c r="T660" s="3"/>
      <c r="U660" s="3"/>
      <c r="V660" s="3"/>
      <c r="W660" s="3"/>
      <c r="X660" s="3"/>
      <c r="Y660" s="3"/>
      <c r="Z660" s="3"/>
      <c r="AA660" s="3"/>
      <c r="AB660" s="3"/>
      <c r="AC660" s="3"/>
      <c r="AD660" s="3"/>
      <c r="AE660" s="3"/>
      <c r="AF660" s="3"/>
      <c r="AG660" s="3"/>
      <c r="AH660" s="3"/>
      <c r="AI660" s="3"/>
      <c r="AJ660" s="3"/>
    </row>
    <row r="661" spans="1:36">
      <c r="A661" s="61"/>
      <c r="B661" s="62" t="s">
        <v>990</v>
      </c>
      <c r="C661" s="63" t="s">
        <v>885</v>
      </c>
      <c r="D661" s="114" t="s">
        <v>991</v>
      </c>
      <c r="E661" s="114" t="s">
        <v>480</v>
      </c>
      <c r="F661" s="65" t="s">
        <v>2865</v>
      </c>
      <c r="G661" s="66">
        <v>20</v>
      </c>
      <c r="H661" s="67" t="s">
        <v>313</v>
      </c>
      <c r="I661" s="67">
        <v>24</v>
      </c>
      <c r="J661" s="230">
        <v>8</v>
      </c>
      <c r="K661" s="69">
        <v>10.129999999999999</v>
      </c>
      <c r="L661" s="70">
        <v>10245</v>
      </c>
      <c r="M661" s="71">
        <v>8718036503953</v>
      </c>
      <c r="N661" s="240"/>
      <c r="O661" s="73">
        <f>N661*Таблица233334[[#This Row],[Цена за упаковку, €]]</f>
        <v>0</v>
      </c>
      <c r="P661" s="74" t="str">
        <f t="shared" si="9"/>
        <v>-</v>
      </c>
      <c r="Q661" s="75" t="str">
        <f>IF(N661/I661=0,"",IF(MOD(Таблица233334[[#This Row],[Заказ (упаковок)
↓]],Таблица233334[[#This Row],[Кратность заказа, упаковок]])&gt;0,"Ошибка!",""))</f>
        <v/>
      </c>
      <c r="R661" s="40"/>
      <c r="S661" s="3"/>
      <c r="T661" s="3"/>
      <c r="U661" s="3"/>
      <c r="V661" s="3"/>
      <c r="W661" s="3"/>
      <c r="X661" s="3"/>
      <c r="Y661" s="3"/>
      <c r="Z661" s="3"/>
      <c r="AA661" s="3"/>
      <c r="AB661" s="3"/>
      <c r="AC661" s="3"/>
      <c r="AD661" s="3"/>
      <c r="AE661" s="3"/>
      <c r="AF661" s="3"/>
      <c r="AG661" s="3"/>
      <c r="AH661" s="3"/>
      <c r="AI661" s="3"/>
      <c r="AJ661" s="3"/>
    </row>
    <row r="662" spans="1:36">
      <c r="A662" s="61"/>
      <c r="B662" s="62" t="s">
        <v>986</v>
      </c>
      <c r="C662" s="63" t="s">
        <v>885</v>
      </c>
      <c r="D662" s="114" t="s">
        <v>987</v>
      </c>
      <c r="E662" s="114" t="s">
        <v>454</v>
      </c>
      <c r="F662" s="65" t="s">
        <v>2865</v>
      </c>
      <c r="G662" s="66">
        <v>20</v>
      </c>
      <c r="H662" s="67" t="s">
        <v>313</v>
      </c>
      <c r="I662" s="67">
        <v>24</v>
      </c>
      <c r="J662" s="230">
        <v>8</v>
      </c>
      <c r="K662" s="69">
        <v>10.94</v>
      </c>
      <c r="L662" s="70">
        <v>10265</v>
      </c>
      <c r="M662" s="71">
        <v>8718036503977</v>
      </c>
      <c r="N662" s="240"/>
      <c r="O662" s="73">
        <f>N662*Таблица233334[[#This Row],[Цена за упаковку, €]]</f>
        <v>0</v>
      </c>
      <c r="P662" s="74" t="str">
        <f t="shared" si="9"/>
        <v>-</v>
      </c>
      <c r="Q662" s="75" t="str">
        <f>IF(N662/I662=0,"",IF(MOD(Таблица233334[[#This Row],[Заказ (упаковок)
↓]],Таблица233334[[#This Row],[Кратность заказа, упаковок]])&gt;0,"Ошибка!",""))</f>
        <v/>
      </c>
      <c r="R662" s="40"/>
      <c r="S662" s="3"/>
      <c r="T662" s="3"/>
      <c r="U662" s="3"/>
      <c r="V662" s="3"/>
      <c r="W662" s="3"/>
      <c r="X662" s="3"/>
      <c r="Y662" s="3"/>
      <c r="Z662" s="3"/>
      <c r="AA662" s="3"/>
      <c r="AB662" s="3"/>
      <c r="AC662" s="3"/>
      <c r="AD662" s="3"/>
      <c r="AE662" s="3"/>
      <c r="AF662" s="3"/>
      <c r="AG662" s="3"/>
      <c r="AH662" s="3"/>
      <c r="AI662" s="3"/>
      <c r="AJ662" s="3"/>
    </row>
    <row r="663" spans="1:36">
      <c r="A663" s="61"/>
      <c r="B663" s="62" t="s">
        <v>1010</v>
      </c>
      <c r="C663" s="63" t="s">
        <v>885</v>
      </c>
      <c r="D663" s="114" t="s">
        <v>1008</v>
      </c>
      <c r="E663" s="114" t="s">
        <v>588</v>
      </c>
      <c r="F663" s="65" t="s">
        <v>2865</v>
      </c>
      <c r="G663" s="66">
        <v>20</v>
      </c>
      <c r="H663" s="67" t="s">
        <v>313</v>
      </c>
      <c r="I663" s="67">
        <v>24</v>
      </c>
      <c r="J663" s="230">
        <v>8</v>
      </c>
      <c r="K663" s="69">
        <v>10.94</v>
      </c>
      <c r="L663" s="70">
        <v>10275</v>
      </c>
      <c r="M663" s="71">
        <v>8719075299609</v>
      </c>
      <c r="N663" s="240"/>
      <c r="O663" s="73">
        <f>N663*Таблица233334[[#This Row],[Цена за упаковку, €]]</f>
        <v>0</v>
      </c>
      <c r="P663" s="74" t="str">
        <f t="shared" si="9"/>
        <v>-</v>
      </c>
      <c r="Q663" s="75" t="str">
        <f>IF(N663/I663=0,"",IF(MOD(Таблица233334[[#This Row],[Заказ (упаковок)
↓]],Таблица233334[[#This Row],[Кратность заказа, упаковок]])&gt;0,"Ошибка!",""))</f>
        <v/>
      </c>
      <c r="R663" s="40"/>
      <c r="S663" s="3"/>
      <c r="T663" s="3"/>
      <c r="U663" s="3"/>
      <c r="V663" s="3"/>
      <c r="W663" s="3"/>
      <c r="X663" s="3"/>
      <c r="Y663" s="3"/>
      <c r="Z663" s="3"/>
      <c r="AA663" s="3"/>
      <c r="AB663" s="3"/>
      <c r="AC663" s="3"/>
      <c r="AD663" s="3"/>
      <c r="AE663" s="3"/>
      <c r="AF663" s="3"/>
      <c r="AG663" s="3"/>
      <c r="AH663" s="3"/>
      <c r="AI663" s="3"/>
      <c r="AJ663" s="3"/>
    </row>
    <row r="664" spans="1:36">
      <c r="A664" s="61"/>
      <c r="B664" s="62" t="s">
        <v>1023</v>
      </c>
      <c r="C664" s="63" t="s">
        <v>885</v>
      </c>
      <c r="D664" s="114" t="s">
        <v>1024</v>
      </c>
      <c r="E664" s="114" t="s">
        <v>705</v>
      </c>
      <c r="F664" s="65" t="s">
        <v>2865</v>
      </c>
      <c r="G664" s="66">
        <v>15</v>
      </c>
      <c r="H664" s="67" t="s">
        <v>313</v>
      </c>
      <c r="I664" s="67">
        <v>24</v>
      </c>
      <c r="J664" s="230">
        <v>8</v>
      </c>
      <c r="K664" s="69">
        <v>11.209999999999999</v>
      </c>
      <c r="L664" s="70">
        <v>10285</v>
      </c>
      <c r="M664" s="71">
        <v>8718036503991</v>
      </c>
      <c r="N664" s="240"/>
      <c r="O664" s="73">
        <f>N664*Таблица233334[[#This Row],[Цена за упаковку, €]]</f>
        <v>0</v>
      </c>
      <c r="P664" s="74" t="str">
        <f t="shared" si="9"/>
        <v>-</v>
      </c>
      <c r="Q664" s="75" t="str">
        <f>IF(N664/I664=0,"",IF(MOD(Таблица233334[[#This Row],[Заказ (упаковок)
↓]],Таблица233334[[#This Row],[Кратность заказа, упаковок]])&gt;0,"Ошибка!",""))</f>
        <v/>
      </c>
      <c r="R664" s="40"/>
      <c r="S664" s="3"/>
      <c r="T664" s="3"/>
      <c r="U664" s="3"/>
      <c r="V664" s="3"/>
      <c r="W664" s="3"/>
      <c r="X664" s="3"/>
      <c r="Y664" s="3"/>
      <c r="Z664" s="3"/>
      <c r="AA664" s="3"/>
      <c r="AB664" s="3"/>
      <c r="AC664" s="3"/>
      <c r="AD664" s="3"/>
      <c r="AE664" s="3"/>
      <c r="AF664" s="3"/>
      <c r="AG664" s="3"/>
      <c r="AH664" s="3"/>
      <c r="AI664" s="3"/>
      <c r="AJ664" s="3"/>
    </row>
    <row r="665" spans="1:36">
      <c r="A665" s="61"/>
      <c r="B665" s="62" t="s">
        <v>964</v>
      </c>
      <c r="C665" s="63" t="s">
        <v>885</v>
      </c>
      <c r="D665" s="114" t="s">
        <v>965</v>
      </c>
      <c r="E665" s="114" t="s">
        <v>1106</v>
      </c>
      <c r="F665" s="65" t="s">
        <v>3008</v>
      </c>
      <c r="G665" s="66">
        <v>20</v>
      </c>
      <c r="H665" s="67" t="s">
        <v>313</v>
      </c>
      <c r="I665" s="67">
        <v>24</v>
      </c>
      <c r="J665" s="230">
        <v>8</v>
      </c>
      <c r="K665" s="69">
        <v>11.209999999999999</v>
      </c>
      <c r="L665" s="70">
        <v>10362</v>
      </c>
      <c r="M665" s="71">
        <v>8719497262526</v>
      </c>
      <c r="N665" s="240"/>
      <c r="O665" s="73">
        <f>N665*Таблица233334[[#This Row],[Цена за упаковку, €]]</f>
        <v>0</v>
      </c>
      <c r="P665" s="74" t="str">
        <f t="shared" si="9"/>
        <v>-</v>
      </c>
      <c r="Q665" s="75" t="str">
        <f>IF(N665/I665=0,"",IF(MOD(Таблица233334[[#This Row],[Заказ (упаковок)
↓]],Таблица233334[[#This Row],[Кратность заказа, упаковок]])&gt;0,"Ошибка!",""))</f>
        <v/>
      </c>
      <c r="R665" s="40"/>
      <c r="S665" s="3"/>
      <c r="T665" s="3"/>
      <c r="U665" s="3"/>
      <c r="V665" s="3"/>
      <c r="W665" s="3"/>
      <c r="X665" s="3"/>
      <c r="Y665" s="3"/>
      <c r="Z665" s="3"/>
      <c r="AA665" s="3"/>
      <c r="AB665" s="3"/>
      <c r="AC665" s="3"/>
      <c r="AD665" s="3"/>
      <c r="AE665" s="3"/>
      <c r="AF665" s="3"/>
      <c r="AG665" s="3"/>
      <c r="AH665" s="3"/>
      <c r="AI665" s="3"/>
      <c r="AJ665" s="3"/>
    </row>
    <row r="666" spans="1:36">
      <c r="A666" s="61"/>
      <c r="B666" s="62" t="s">
        <v>1019</v>
      </c>
      <c r="C666" s="63" t="s">
        <v>885</v>
      </c>
      <c r="D666" s="114" t="s">
        <v>965</v>
      </c>
      <c r="E666" s="114" t="s">
        <v>1106</v>
      </c>
      <c r="F666" s="65" t="s">
        <v>3083</v>
      </c>
      <c r="G666" s="66">
        <v>20</v>
      </c>
      <c r="H666" s="67" t="s">
        <v>313</v>
      </c>
      <c r="I666" s="67">
        <v>24</v>
      </c>
      <c r="J666" s="230">
        <v>8</v>
      </c>
      <c r="K666" s="69">
        <v>11.48</v>
      </c>
      <c r="L666" s="70">
        <v>10222</v>
      </c>
      <c r="M666" s="71">
        <v>8720143937491</v>
      </c>
      <c r="N666" s="240"/>
      <c r="O666" s="73">
        <f>N666*Таблица233334[[#This Row],[Цена за упаковку, €]]</f>
        <v>0</v>
      </c>
      <c r="P666" s="74" t="str">
        <f t="shared" si="9"/>
        <v>-</v>
      </c>
      <c r="Q666" s="75" t="str">
        <f>IF(N666/I666=0,"",IF(MOD(Таблица233334[[#This Row],[Заказ (упаковок)
↓]],Таблица233334[[#This Row],[Кратность заказа, упаковок]])&gt;0,"Ошибка!",""))</f>
        <v/>
      </c>
      <c r="R666" s="40"/>
      <c r="S666" s="3"/>
      <c r="T666" s="3"/>
      <c r="U666" s="3"/>
      <c r="V666" s="3"/>
      <c r="W666" s="3"/>
      <c r="X666" s="3"/>
      <c r="Y666" s="3"/>
      <c r="Z666" s="3"/>
      <c r="AA666" s="3"/>
      <c r="AB666" s="3"/>
      <c r="AC666" s="3"/>
      <c r="AD666" s="3"/>
      <c r="AE666" s="3"/>
      <c r="AF666" s="3"/>
      <c r="AG666" s="3"/>
      <c r="AH666" s="3"/>
      <c r="AI666" s="3"/>
      <c r="AJ666" s="3"/>
    </row>
    <row r="667" spans="1:36">
      <c r="A667" s="61"/>
      <c r="B667" s="62" t="s">
        <v>1029</v>
      </c>
      <c r="C667" s="63" t="s">
        <v>885</v>
      </c>
      <c r="D667" s="114" t="s">
        <v>1030</v>
      </c>
      <c r="E667" s="114" t="s">
        <v>768</v>
      </c>
      <c r="F667" s="65" t="s">
        <v>3084</v>
      </c>
      <c r="G667" s="66">
        <v>15</v>
      </c>
      <c r="H667" s="67" t="s">
        <v>313</v>
      </c>
      <c r="I667" s="67">
        <v>24</v>
      </c>
      <c r="J667" s="230">
        <v>8</v>
      </c>
      <c r="K667" s="69">
        <v>9.59</v>
      </c>
      <c r="L667" s="70">
        <v>10247</v>
      </c>
      <c r="M667" s="71">
        <v>8719474812256</v>
      </c>
      <c r="N667" s="240"/>
      <c r="O667" s="73">
        <f>N667*Таблица233334[[#This Row],[Цена за упаковку, €]]</f>
        <v>0</v>
      </c>
      <c r="P667" s="74" t="str">
        <f t="shared" si="9"/>
        <v>-</v>
      </c>
      <c r="Q667" s="75" t="str">
        <f>IF(N667/I667=0,"",IF(MOD(Таблица233334[[#This Row],[Заказ (упаковок)
↓]],Таблица233334[[#This Row],[Кратность заказа, упаковок]])&gt;0,"Ошибка!",""))</f>
        <v/>
      </c>
      <c r="R667" s="40"/>
      <c r="S667" s="3"/>
      <c r="T667" s="3"/>
      <c r="U667" s="3"/>
      <c r="V667" s="3"/>
      <c r="W667" s="3"/>
      <c r="X667" s="3"/>
      <c r="Y667" s="3"/>
      <c r="Z667" s="3"/>
      <c r="AA667" s="3"/>
      <c r="AB667" s="3"/>
      <c r="AC667" s="3"/>
      <c r="AD667" s="3"/>
      <c r="AE667" s="3"/>
      <c r="AF667" s="3"/>
      <c r="AG667" s="3"/>
      <c r="AH667" s="3"/>
      <c r="AI667" s="3"/>
      <c r="AJ667" s="3"/>
    </row>
    <row r="668" spans="1:36">
      <c r="A668" s="61"/>
      <c r="B668" s="62" t="s">
        <v>967</v>
      </c>
      <c r="C668" s="63" t="s">
        <v>885</v>
      </c>
      <c r="D668" s="114" t="s">
        <v>965</v>
      </c>
      <c r="E668" s="114" t="s">
        <v>1106</v>
      </c>
      <c r="F668" s="65" t="s">
        <v>3018</v>
      </c>
      <c r="G668" s="66">
        <v>15</v>
      </c>
      <c r="H668" s="67" t="s">
        <v>313</v>
      </c>
      <c r="I668" s="67">
        <v>24</v>
      </c>
      <c r="J668" s="230">
        <v>8</v>
      </c>
      <c r="K668" s="69">
        <v>8.379999999999999</v>
      </c>
      <c r="L668" s="70">
        <v>10350</v>
      </c>
      <c r="M668" s="71">
        <v>8719075299548</v>
      </c>
      <c r="N668" s="240"/>
      <c r="O668" s="73">
        <f>N668*Таблица233334[[#This Row],[Цена за упаковку, €]]</f>
        <v>0</v>
      </c>
      <c r="P668" s="74" t="str">
        <f t="shared" si="9"/>
        <v>-</v>
      </c>
      <c r="Q668" s="75" t="str">
        <f>IF(N668/I668=0,"",IF(MOD(Таблица233334[[#This Row],[Заказ (упаковок)
↓]],Таблица233334[[#This Row],[Кратность заказа, упаковок]])&gt;0,"Ошибка!",""))</f>
        <v/>
      </c>
      <c r="R668" s="40"/>
      <c r="S668" s="3"/>
      <c r="T668" s="3"/>
      <c r="U668" s="3"/>
      <c r="V668" s="3"/>
      <c r="W668" s="3"/>
      <c r="X668" s="3"/>
      <c r="Y668" s="3"/>
      <c r="Z668" s="3"/>
      <c r="AA668" s="3"/>
      <c r="AB668" s="3"/>
      <c r="AC668" s="3"/>
      <c r="AD668" s="3"/>
      <c r="AE668" s="3"/>
      <c r="AF668" s="3"/>
      <c r="AG668" s="3"/>
      <c r="AH668" s="3"/>
      <c r="AI668" s="3"/>
      <c r="AJ668" s="3"/>
    </row>
    <row r="669" spans="1:36">
      <c r="A669" s="61"/>
      <c r="B669" s="62" t="s">
        <v>968</v>
      </c>
      <c r="C669" s="63" t="s">
        <v>885</v>
      </c>
      <c r="D669" s="114" t="s">
        <v>965</v>
      </c>
      <c r="E669" s="114" t="s">
        <v>1106</v>
      </c>
      <c r="F669" s="65" t="s">
        <v>3019</v>
      </c>
      <c r="G669" s="66">
        <v>15</v>
      </c>
      <c r="H669" s="67" t="s">
        <v>313</v>
      </c>
      <c r="I669" s="67">
        <v>24</v>
      </c>
      <c r="J669" s="230">
        <v>8</v>
      </c>
      <c r="K669" s="69">
        <v>8.58</v>
      </c>
      <c r="L669" s="70">
        <v>10355</v>
      </c>
      <c r="M669" s="71">
        <v>8719075299531</v>
      </c>
      <c r="N669" s="240"/>
      <c r="O669" s="73">
        <f>N669*Таблица233334[[#This Row],[Цена за упаковку, €]]</f>
        <v>0</v>
      </c>
      <c r="P669" s="74" t="str">
        <f t="shared" si="9"/>
        <v>-</v>
      </c>
      <c r="Q669" s="75" t="str">
        <f>IF(N669/I669=0,"",IF(MOD(Таблица233334[[#This Row],[Заказ (упаковок)
↓]],Таблица233334[[#This Row],[Кратность заказа, упаковок]])&gt;0,"Ошибка!",""))</f>
        <v/>
      </c>
      <c r="R669" s="40"/>
      <c r="S669" s="3"/>
      <c r="T669" s="3"/>
      <c r="U669" s="3"/>
      <c r="V669" s="3"/>
      <c r="W669" s="3"/>
      <c r="X669" s="3"/>
      <c r="Y669" s="3"/>
      <c r="Z669" s="3"/>
      <c r="AA669" s="3"/>
      <c r="AB669" s="3"/>
      <c r="AC669" s="3"/>
      <c r="AD669" s="3"/>
      <c r="AE669" s="3"/>
      <c r="AF669" s="3"/>
      <c r="AG669" s="3"/>
      <c r="AH669" s="3"/>
      <c r="AI669" s="3"/>
      <c r="AJ669" s="3"/>
    </row>
    <row r="670" spans="1:36">
      <c r="A670" s="61"/>
      <c r="B670" s="62" t="s">
        <v>969</v>
      </c>
      <c r="C670" s="63" t="s">
        <v>885</v>
      </c>
      <c r="D670" s="114" t="s">
        <v>965</v>
      </c>
      <c r="E670" s="114" t="s">
        <v>1106</v>
      </c>
      <c r="F670" s="65" t="s">
        <v>3021</v>
      </c>
      <c r="G670" s="66">
        <v>20</v>
      </c>
      <c r="H670" s="67" t="s">
        <v>313</v>
      </c>
      <c r="I670" s="67">
        <v>24</v>
      </c>
      <c r="J670" s="230">
        <v>8</v>
      </c>
      <c r="K670" s="69">
        <v>11.48</v>
      </c>
      <c r="L670" s="70">
        <v>10381</v>
      </c>
      <c r="M670" s="71">
        <v>8720604873580</v>
      </c>
      <c r="N670" s="240"/>
      <c r="O670" s="73">
        <f>N670*Таблица233334[[#This Row],[Цена за упаковку, €]]</f>
        <v>0</v>
      </c>
      <c r="P670" s="74" t="str">
        <f t="shared" ref="P670:P707" si="10">IF(N670/I670=0,"-",N670/I670)</f>
        <v>-</v>
      </c>
      <c r="Q670" s="75" t="str">
        <f>IF(N670/I670=0,"",IF(MOD(Таблица233334[[#This Row],[Заказ (упаковок)
↓]],Таблица233334[[#This Row],[Кратность заказа, упаковок]])&gt;0,"Ошибка!",""))</f>
        <v/>
      </c>
      <c r="R670" s="40"/>
      <c r="S670" s="3"/>
      <c r="T670" s="3"/>
      <c r="U670" s="3"/>
      <c r="V670" s="3"/>
      <c r="W670" s="3"/>
      <c r="X670" s="3"/>
      <c r="Y670" s="3"/>
      <c r="Z670" s="3"/>
      <c r="AA670" s="3"/>
      <c r="AB670" s="3"/>
      <c r="AC670" s="3"/>
      <c r="AD670" s="3"/>
      <c r="AE670" s="3"/>
      <c r="AF670" s="3"/>
      <c r="AG670" s="3"/>
      <c r="AH670" s="3"/>
      <c r="AI670" s="3"/>
      <c r="AJ670" s="3"/>
    </row>
    <row r="671" spans="1:36">
      <c r="A671" s="61"/>
      <c r="B671" s="62" t="s">
        <v>1032</v>
      </c>
      <c r="C671" s="63" t="s">
        <v>885</v>
      </c>
      <c r="D671" s="114" t="s">
        <v>965</v>
      </c>
      <c r="E671" s="114" t="s">
        <v>1106</v>
      </c>
      <c r="F671" s="65" t="s">
        <v>3022</v>
      </c>
      <c r="G671" s="66">
        <v>20</v>
      </c>
      <c r="H671" s="67" t="s">
        <v>313</v>
      </c>
      <c r="I671" s="67">
        <v>24</v>
      </c>
      <c r="J671" s="230">
        <v>8</v>
      </c>
      <c r="K671" s="69">
        <v>11.48</v>
      </c>
      <c r="L671" s="70">
        <v>10267</v>
      </c>
      <c r="M671" s="71">
        <v>8719474812263</v>
      </c>
      <c r="N671" s="240"/>
      <c r="O671" s="73">
        <f>N671*Таблица233334[[#This Row],[Цена за упаковку, €]]</f>
        <v>0</v>
      </c>
      <c r="P671" s="74" t="str">
        <f t="shared" si="10"/>
        <v>-</v>
      </c>
      <c r="Q671" s="75" t="str">
        <f>IF(N671/I671=0,"",IF(MOD(Таблица233334[[#This Row],[Заказ (упаковок)
↓]],Таблица233334[[#This Row],[Кратность заказа, упаковок]])&gt;0,"Ошибка!",""))</f>
        <v/>
      </c>
      <c r="R671" s="40"/>
      <c r="S671" s="3"/>
      <c r="T671" s="3"/>
      <c r="U671" s="3"/>
      <c r="V671" s="3"/>
      <c r="W671" s="3"/>
      <c r="X671" s="3"/>
      <c r="Y671" s="3"/>
      <c r="Z671" s="3"/>
      <c r="AA671" s="3"/>
      <c r="AB671" s="3"/>
      <c r="AC671" s="3"/>
      <c r="AD671" s="3"/>
      <c r="AE671" s="3"/>
      <c r="AF671" s="3"/>
      <c r="AG671" s="3"/>
      <c r="AH671" s="3"/>
      <c r="AI671" s="3"/>
      <c r="AJ671" s="3"/>
    </row>
    <row r="672" spans="1:36">
      <c r="A672" s="61"/>
      <c r="B672" s="62" t="s">
        <v>1014</v>
      </c>
      <c r="C672" s="63" t="s">
        <v>885</v>
      </c>
      <c r="D672" s="114" t="s">
        <v>965</v>
      </c>
      <c r="E672" s="114" t="s">
        <v>1106</v>
      </c>
      <c r="F672" s="65" t="s">
        <v>3085</v>
      </c>
      <c r="G672" s="66">
        <v>12</v>
      </c>
      <c r="H672" s="67" t="s">
        <v>313</v>
      </c>
      <c r="I672" s="67">
        <v>24</v>
      </c>
      <c r="J672" s="230">
        <v>8</v>
      </c>
      <c r="K672" s="69">
        <v>9.11</v>
      </c>
      <c r="L672" s="70">
        <v>10252</v>
      </c>
      <c r="M672" s="71">
        <v>8719497266715</v>
      </c>
      <c r="N672" s="240"/>
      <c r="O672" s="73">
        <f>N672*Таблица233334[[#This Row],[Цена за упаковку, €]]</f>
        <v>0</v>
      </c>
      <c r="P672" s="74" t="str">
        <f t="shared" si="10"/>
        <v>-</v>
      </c>
      <c r="Q672" s="75" t="str">
        <f>IF(N672/I672=0,"",IF(MOD(Таблица233334[[#This Row],[Заказ (упаковок)
↓]],Таблица233334[[#This Row],[Кратность заказа, упаковок]])&gt;0,"Ошибка!",""))</f>
        <v/>
      </c>
      <c r="R672" s="40"/>
      <c r="S672" s="3"/>
      <c r="T672" s="3"/>
      <c r="U672" s="3"/>
      <c r="V672" s="3"/>
      <c r="W672" s="3"/>
      <c r="X672" s="3"/>
      <c r="Y672" s="3"/>
      <c r="Z672" s="3"/>
      <c r="AA672" s="3"/>
      <c r="AB672" s="3"/>
      <c r="AC672" s="3"/>
      <c r="AD672" s="3"/>
      <c r="AE672" s="3"/>
      <c r="AF672" s="3"/>
      <c r="AG672" s="3"/>
      <c r="AH672" s="3"/>
      <c r="AI672" s="3"/>
      <c r="AJ672" s="3"/>
    </row>
    <row r="673" spans="1:36">
      <c r="A673" s="61"/>
      <c r="B673" s="62" t="s">
        <v>1035</v>
      </c>
      <c r="C673" s="63" t="s">
        <v>885</v>
      </c>
      <c r="D673" s="114" t="s">
        <v>965</v>
      </c>
      <c r="E673" s="114" t="s">
        <v>1106</v>
      </c>
      <c r="F673" s="65" t="s">
        <v>3025</v>
      </c>
      <c r="G673" s="66">
        <v>15</v>
      </c>
      <c r="H673" s="67" t="s">
        <v>313</v>
      </c>
      <c r="I673" s="67">
        <v>24</v>
      </c>
      <c r="J673" s="230">
        <v>8</v>
      </c>
      <c r="K673" s="69">
        <v>8.99</v>
      </c>
      <c r="L673" s="70">
        <v>10249</v>
      </c>
      <c r="M673" s="71">
        <v>8719474818739</v>
      </c>
      <c r="N673" s="240"/>
      <c r="O673" s="73">
        <f>N673*Таблица233334[[#This Row],[Цена за упаковку, €]]</f>
        <v>0</v>
      </c>
      <c r="P673" s="74" t="str">
        <f t="shared" si="10"/>
        <v>-</v>
      </c>
      <c r="Q673" s="75" t="str">
        <f>IF(N673/I673=0,"",IF(MOD(Таблица233334[[#This Row],[Заказ (упаковок)
↓]],Таблица233334[[#This Row],[Кратность заказа, упаковок]])&gt;0,"Ошибка!",""))</f>
        <v/>
      </c>
      <c r="R673" s="40"/>
      <c r="S673" s="3"/>
      <c r="T673" s="3"/>
      <c r="U673" s="3"/>
      <c r="V673" s="3"/>
      <c r="W673" s="3"/>
      <c r="X673" s="3"/>
      <c r="Y673" s="3"/>
      <c r="Z673" s="3"/>
      <c r="AA673" s="3"/>
      <c r="AB673" s="3"/>
      <c r="AC673" s="3"/>
      <c r="AD673" s="3"/>
      <c r="AE673" s="3"/>
      <c r="AF673" s="3"/>
      <c r="AG673" s="3"/>
      <c r="AH673" s="3"/>
      <c r="AI673" s="3"/>
      <c r="AJ673" s="3"/>
    </row>
    <row r="674" spans="1:36">
      <c r="A674" s="61"/>
      <c r="B674" s="62" t="s">
        <v>973</v>
      </c>
      <c r="C674" s="63" t="s">
        <v>885</v>
      </c>
      <c r="D674" s="114" t="s">
        <v>965</v>
      </c>
      <c r="E674" s="114" t="s">
        <v>1106</v>
      </c>
      <c r="F674" s="65" t="s">
        <v>3086</v>
      </c>
      <c r="G674" s="66">
        <v>20</v>
      </c>
      <c r="H674" s="67" t="s">
        <v>313</v>
      </c>
      <c r="I674" s="67">
        <v>24</v>
      </c>
      <c r="J674" s="230">
        <v>8</v>
      </c>
      <c r="K674" s="69">
        <v>10.4</v>
      </c>
      <c r="L674" s="70">
        <v>10365</v>
      </c>
      <c r="M674" s="71">
        <v>8720143937750</v>
      </c>
      <c r="N674" s="240"/>
      <c r="O674" s="73">
        <f>N674*Таблица233334[[#This Row],[Цена за упаковку, €]]</f>
        <v>0</v>
      </c>
      <c r="P674" s="74" t="str">
        <f t="shared" si="10"/>
        <v>-</v>
      </c>
      <c r="Q674" s="75" t="str">
        <f>IF(N674/I674=0,"",IF(MOD(Таблица233334[[#This Row],[Заказ (упаковок)
↓]],Таблица233334[[#This Row],[Кратность заказа, упаковок]])&gt;0,"Ошибка!",""))</f>
        <v/>
      </c>
      <c r="R674" s="40"/>
      <c r="S674" s="3"/>
      <c r="T674" s="3"/>
      <c r="U674" s="3"/>
      <c r="V674" s="3"/>
      <c r="W674" s="3"/>
      <c r="X674" s="3"/>
      <c r="Y674" s="3"/>
      <c r="Z674" s="3"/>
      <c r="AA674" s="3"/>
      <c r="AB674" s="3"/>
      <c r="AC674" s="3"/>
      <c r="AD674" s="3"/>
      <c r="AE674" s="3"/>
      <c r="AF674" s="3"/>
      <c r="AG674" s="3"/>
      <c r="AH674" s="3"/>
      <c r="AI674" s="3"/>
      <c r="AJ674" s="3"/>
    </row>
    <row r="675" spans="1:36">
      <c r="A675" s="61"/>
      <c r="B675" s="62" t="s">
        <v>976</v>
      </c>
      <c r="C675" s="63" t="s">
        <v>885</v>
      </c>
      <c r="D675" s="114" t="s">
        <v>965</v>
      </c>
      <c r="E675" s="114" t="s">
        <v>1106</v>
      </c>
      <c r="F675" s="65" t="s">
        <v>3028</v>
      </c>
      <c r="G675" s="66">
        <v>20</v>
      </c>
      <c r="H675" s="67" t="s">
        <v>313</v>
      </c>
      <c r="I675" s="67">
        <v>24</v>
      </c>
      <c r="J675" s="230">
        <v>8</v>
      </c>
      <c r="K675" s="69">
        <v>11.209999999999999</v>
      </c>
      <c r="L675" s="70">
        <v>10325</v>
      </c>
      <c r="M675" s="71">
        <v>8718036503939</v>
      </c>
      <c r="N675" s="240"/>
      <c r="O675" s="73">
        <f>N675*Таблица233334[[#This Row],[Цена за упаковку, €]]</f>
        <v>0</v>
      </c>
      <c r="P675" s="74" t="str">
        <f t="shared" si="10"/>
        <v>-</v>
      </c>
      <c r="Q675" s="75" t="str">
        <f>IF(N675/I675=0,"",IF(MOD(Таблица233334[[#This Row],[Заказ (упаковок)
↓]],Таблица233334[[#This Row],[Кратность заказа, упаковок]])&gt;0,"Ошибка!",""))</f>
        <v/>
      </c>
      <c r="R675" s="40"/>
      <c r="S675" s="3"/>
      <c r="T675" s="3"/>
      <c r="U675" s="3"/>
      <c r="V675" s="3"/>
      <c r="W675" s="3"/>
      <c r="X675" s="3"/>
      <c r="Y675" s="3"/>
      <c r="Z675" s="3"/>
      <c r="AA675" s="3"/>
      <c r="AB675" s="3"/>
      <c r="AC675" s="3"/>
      <c r="AD675" s="3"/>
      <c r="AE675" s="3"/>
      <c r="AF675" s="3"/>
      <c r="AG675" s="3"/>
      <c r="AH675" s="3"/>
      <c r="AI675" s="3"/>
      <c r="AJ675" s="3"/>
    </row>
    <row r="676" spans="1:36">
      <c r="A676" s="61"/>
      <c r="B676" s="62" t="s">
        <v>1015</v>
      </c>
      <c r="C676" s="63" t="s">
        <v>885</v>
      </c>
      <c r="D676" s="114" t="s">
        <v>965</v>
      </c>
      <c r="E676" s="114" t="s">
        <v>1106</v>
      </c>
      <c r="F676" s="65" t="s">
        <v>3029</v>
      </c>
      <c r="G676" s="66">
        <v>12</v>
      </c>
      <c r="H676" s="67" t="s">
        <v>313</v>
      </c>
      <c r="I676" s="67">
        <v>24</v>
      </c>
      <c r="J676" s="230">
        <v>8</v>
      </c>
      <c r="K676" s="69">
        <v>9.27</v>
      </c>
      <c r="L676" s="70">
        <v>10255</v>
      </c>
      <c r="M676" s="71">
        <v>8719075299555</v>
      </c>
      <c r="N676" s="240"/>
      <c r="O676" s="73">
        <f>N676*Таблица233334[[#This Row],[Цена за упаковку, €]]</f>
        <v>0</v>
      </c>
      <c r="P676" s="74" t="str">
        <f t="shared" si="10"/>
        <v>-</v>
      </c>
      <c r="Q676" s="75" t="str">
        <f>IF(N676/I676=0,"",IF(MOD(Таблица233334[[#This Row],[Заказ (упаковок)
↓]],Таблица233334[[#This Row],[Кратность заказа, упаковок]])&gt;0,"Ошибка!",""))</f>
        <v/>
      </c>
      <c r="R676" s="40"/>
      <c r="S676" s="3"/>
      <c r="T676" s="3"/>
      <c r="U676" s="3"/>
      <c r="V676" s="3"/>
      <c r="W676" s="3"/>
      <c r="X676" s="3"/>
      <c r="Y676" s="3"/>
      <c r="Z676" s="3"/>
      <c r="AA676" s="3"/>
      <c r="AB676" s="3"/>
      <c r="AC676" s="3"/>
      <c r="AD676" s="3"/>
      <c r="AE676" s="3"/>
      <c r="AF676" s="3"/>
      <c r="AG676" s="3"/>
      <c r="AH676" s="3"/>
      <c r="AI676" s="3"/>
      <c r="AJ676" s="3"/>
    </row>
    <row r="677" spans="1:36">
      <c r="A677" s="61"/>
      <c r="B677" s="62" t="s">
        <v>979</v>
      </c>
      <c r="C677" s="63" t="s">
        <v>885</v>
      </c>
      <c r="D677" s="114" t="s">
        <v>1030</v>
      </c>
      <c r="E677" s="114" t="s">
        <v>768</v>
      </c>
      <c r="F677" s="65" t="s">
        <v>3087</v>
      </c>
      <c r="G677" s="66">
        <v>15</v>
      </c>
      <c r="H677" s="67" t="s">
        <v>313</v>
      </c>
      <c r="I677" s="67">
        <v>24</v>
      </c>
      <c r="J677" s="230">
        <v>8</v>
      </c>
      <c r="K677" s="69">
        <v>9.59</v>
      </c>
      <c r="L677" s="70">
        <v>10342</v>
      </c>
      <c r="M677" s="71">
        <v>8719497266753</v>
      </c>
      <c r="N677" s="240"/>
      <c r="O677" s="73">
        <f>N677*Таблица233334[[#This Row],[Цена за упаковку, €]]</f>
        <v>0</v>
      </c>
      <c r="P677" s="74" t="str">
        <f t="shared" si="10"/>
        <v>-</v>
      </c>
      <c r="Q677" s="75" t="str">
        <f>IF(N677/I677=0,"",IF(MOD(Таблица233334[[#This Row],[Заказ (упаковок)
↓]],Таблица233334[[#This Row],[Кратность заказа, упаковок]])&gt;0,"Ошибка!",""))</f>
        <v/>
      </c>
      <c r="R677" s="40"/>
      <c r="S677" s="3"/>
      <c r="T677" s="3"/>
      <c r="U677" s="3"/>
      <c r="V677" s="3"/>
      <c r="W677" s="3"/>
      <c r="X677" s="3"/>
      <c r="Y677" s="3"/>
      <c r="Z677" s="3"/>
      <c r="AA677" s="3"/>
      <c r="AB677" s="3"/>
      <c r="AC677" s="3"/>
      <c r="AD677" s="3"/>
      <c r="AE677" s="3"/>
      <c r="AF677" s="3"/>
      <c r="AG677" s="3"/>
      <c r="AH677" s="3"/>
      <c r="AI677" s="3"/>
      <c r="AJ677" s="3"/>
    </row>
    <row r="678" spans="1:36">
      <c r="A678" s="61"/>
      <c r="B678" s="62" t="s">
        <v>981</v>
      </c>
      <c r="C678" s="63" t="s">
        <v>885</v>
      </c>
      <c r="D678" s="114" t="s">
        <v>965</v>
      </c>
      <c r="E678" s="114" t="s">
        <v>1106</v>
      </c>
      <c r="F678" s="65" t="s">
        <v>3088</v>
      </c>
      <c r="G678" s="66">
        <v>15</v>
      </c>
      <c r="H678" s="67" t="s">
        <v>313</v>
      </c>
      <c r="I678" s="67">
        <v>24</v>
      </c>
      <c r="J678" s="230">
        <v>8</v>
      </c>
      <c r="K678" s="69">
        <v>8.58</v>
      </c>
      <c r="L678" s="70">
        <v>10343</v>
      </c>
      <c r="M678" s="71">
        <v>8719497266760</v>
      </c>
      <c r="N678" s="240"/>
      <c r="O678" s="73">
        <f>N678*Таблица233334[[#This Row],[Цена за упаковку, €]]</f>
        <v>0</v>
      </c>
      <c r="P678" s="74" t="str">
        <f t="shared" si="10"/>
        <v>-</v>
      </c>
      <c r="Q678" s="75" t="str">
        <f>IF(N678/I678=0,"",IF(MOD(Таблица233334[[#This Row],[Заказ (упаковок)
↓]],Таблица233334[[#This Row],[Кратность заказа, упаковок]])&gt;0,"Ошибка!",""))</f>
        <v/>
      </c>
      <c r="R678" s="40"/>
      <c r="S678" s="3"/>
      <c r="T678" s="3"/>
      <c r="U678" s="3"/>
      <c r="V678" s="3"/>
      <c r="W678" s="3"/>
      <c r="X678" s="3"/>
      <c r="Y678" s="3"/>
      <c r="Z678" s="3"/>
      <c r="AA678" s="3"/>
      <c r="AB678" s="3"/>
      <c r="AC678" s="3"/>
      <c r="AD678" s="3"/>
      <c r="AE678" s="3"/>
      <c r="AF678" s="3"/>
      <c r="AG678" s="3"/>
      <c r="AH678" s="3"/>
      <c r="AI678" s="3"/>
      <c r="AJ678" s="3"/>
    </row>
    <row r="679" spans="1:36">
      <c r="A679" s="61"/>
      <c r="B679" s="62" t="s">
        <v>970</v>
      </c>
      <c r="C679" s="63" t="s">
        <v>885</v>
      </c>
      <c r="D679" s="114" t="s">
        <v>1000</v>
      </c>
      <c r="E679" s="114" t="s">
        <v>524</v>
      </c>
      <c r="F679" s="65" t="s">
        <v>544</v>
      </c>
      <c r="G679" s="66">
        <v>20</v>
      </c>
      <c r="H679" s="67" t="s">
        <v>313</v>
      </c>
      <c r="I679" s="67">
        <v>24</v>
      </c>
      <c r="J679" s="230">
        <v>8</v>
      </c>
      <c r="K679" s="69">
        <v>10.94</v>
      </c>
      <c r="L679" s="70">
        <v>10346</v>
      </c>
      <c r="M679" s="71">
        <v>8720604873603</v>
      </c>
      <c r="N679" s="240"/>
      <c r="O679" s="73">
        <f>N679*Таблица233334[[#This Row],[Цена за упаковку, €]]</f>
        <v>0</v>
      </c>
      <c r="P679" s="74" t="str">
        <f t="shared" si="10"/>
        <v>-</v>
      </c>
      <c r="Q679" s="75" t="str">
        <f>IF(N679/I679=0,"",IF(MOD(Таблица233334[[#This Row],[Заказ (упаковок)
↓]],Таблица233334[[#This Row],[Кратность заказа, упаковок]])&gt;0,"Ошибка!",""))</f>
        <v/>
      </c>
      <c r="R679" s="40"/>
      <c r="S679" s="3"/>
      <c r="T679" s="3"/>
      <c r="U679" s="3"/>
      <c r="V679" s="3"/>
      <c r="W679" s="3"/>
      <c r="X679" s="3"/>
      <c r="Y679" s="3"/>
      <c r="Z679" s="3"/>
      <c r="AA679" s="3"/>
      <c r="AB679" s="3"/>
      <c r="AC679" s="3"/>
      <c r="AD679" s="3"/>
      <c r="AE679" s="3"/>
      <c r="AF679" s="3"/>
      <c r="AG679" s="3"/>
      <c r="AH679" s="3"/>
      <c r="AI679" s="3"/>
      <c r="AJ679" s="3"/>
    </row>
    <row r="680" spans="1:36">
      <c r="A680" s="61"/>
      <c r="B680" s="62" t="s">
        <v>1033</v>
      </c>
      <c r="C680" s="63" t="s">
        <v>885</v>
      </c>
      <c r="D680" s="114" t="s">
        <v>1030</v>
      </c>
      <c r="E680" s="114" t="s">
        <v>768</v>
      </c>
      <c r="F680" s="65" t="s">
        <v>1034</v>
      </c>
      <c r="G680" s="66">
        <v>20</v>
      </c>
      <c r="H680" s="67" t="s">
        <v>313</v>
      </c>
      <c r="I680" s="67">
        <v>24</v>
      </c>
      <c r="J680" s="230">
        <v>8</v>
      </c>
      <c r="K680" s="69">
        <v>10.94</v>
      </c>
      <c r="L680" s="70">
        <v>10312</v>
      </c>
      <c r="M680" s="71">
        <v>8719474818746</v>
      </c>
      <c r="N680" s="240"/>
      <c r="O680" s="73">
        <f>N680*Таблица233334[[#This Row],[Цена за упаковку, €]]</f>
        <v>0</v>
      </c>
      <c r="P680" s="74" t="str">
        <f t="shared" si="10"/>
        <v>-</v>
      </c>
      <c r="Q680" s="75" t="str">
        <f>IF(N680/I680=0,"",IF(MOD(Таблица233334[[#This Row],[Заказ (упаковок)
↓]],Таблица233334[[#This Row],[Кратность заказа, упаковок]])&gt;0,"Ошибка!",""))</f>
        <v/>
      </c>
      <c r="R680" s="40"/>
      <c r="S680" s="3"/>
      <c r="T680" s="3"/>
      <c r="U680" s="3"/>
      <c r="V680" s="3"/>
      <c r="W680" s="3"/>
      <c r="X680" s="3"/>
      <c r="Y680" s="3"/>
      <c r="Z680" s="3"/>
      <c r="AA680" s="3"/>
      <c r="AB680" s="3"/>
      <c r="AC680" s="3"/>
      <c r="AD680" s="3"/>
      <c r="AE680" s="3"/>
      <c r="AF680" s="3"/>
      <c r="AG680" s="3"/>
      <c r="AH680" s="3"/>
      <c r="AI680" s="3"/>
      <c r="AJ680" s="3"/>
    </row>
    <row r="681" spans="1:36">
      <c r="A681" s="61"/>
      <c r="B681" s="62" t="s">
        <v>995</v>
      </c>
      <c r="C681" s="63" t="s">
        <v>885</v>
      </c>
      <c r="D681" s="114" t="s">
        <v>994</v>
      </c>
      <c r="E681" s="114" t="s">
        <v>509</v>
      </c>
      <c r="F681" s="65" t="s">
        <v>513</v>
      </c>
      <c r="G681" s="66">
        <v>20</v>
      </c>
      <c r="H681" s="67" t="s">
        <v>313</v>
      </c>
      <c r="I681" s="67">
        <v>24</v>
      </c>
      <c r="J681" s="230">
        <v>8</v>
      </c>
      <c r="K681" s="69">
        <v>9.59</v>
      </c>
      <c r="L681" s="70">
        <v>10364</v>
      </c>
      <c r="M681" s="71">
        <v>8719497262533</v>
      </c>
      <c r="N681" s="240"/>
      <c r="O681" s="73">
        <f>N681*Таблица233334[[#This Row],[Цена за упаковку, €]]</f>
        <v>0</v>
      </c>
      <c r="P681" s="74" t="str">
        <f t="shared" si="10"/>
        <v>-</v>
      </c>
      <c r="Q681" s="75" t="str">
        <f>IF(N681/I681=0,"",IF(MOD(Таблица233334[[#This Row],[Заказ (упаковок)
↓]],Таблица233334[[#This Row],[Кратность заказа, упаковок]])&gt;0,"Ошибка!",""))</f>
        <v/>
      </c>
      <c r="R681" s="40"/>
      <c r="S681" s="3"/>
      <c r="T681" s="3"/>
      <c r="U681" s="3"/>
      <c r="V681" s="3"/>
      <c r="W681" s="3"/>
      <c r="X681" s="3"/>
      <c r="Y681" s="3"/>
      <c r="Z681" s="3"/>
      <c r="AA681" s="3"/>
      <c r="AB681" s="3"/>
      <c r="AC681" s="3"/>
      <c r="AD681" s="3"/>
      <c r="AE681" s="3"/>
      <c r="AF681" s="3"/>
      <c r="AG681" s="3"/>
      <c r="AH681" s="3"/>
      <c r="AI681" s="3"/>
      <c r="AJ681" s="3"/>
    </row>
    <row r="682" spans="1:36">
      <c r="A682" s="61"/>
      <c r="B682" s="62" t="s">
        <v>1002</v>
      </c>
      <c r="C682" s="63" t="s">
        <v>885</v>
      </c>
      <c r="D682" s="114" t="s">
        <v>1000</v>
      </c>
      <c r="E682" s="114" t="s">
        <v>524</v>
      </c>
      <c r="F682" s="65" t="s">
        <v>1003</v>
      </c>
      <c r="G682" s="66">
        <v>20</v>
      </c>
      <c r="H682" s="67" t="s">
        <v>313</v>
      </c>
      <c r="I682" s="67">
        <v>24</v>
      </c>
      <c r="J682" s="230">
        <v>8</v>
      </c>
      <c r="K682" s="69">
        <v>8.7899999999999991</v>
      </c>
      <c r="L682" s="70">
        <v>10230</v>
      </c>
      <c r="M682" s="71">
        <v>8719075292662</v>
      </c>
      <c r="N682" s="240"/>
      <c r="O682" s="73">
        <f>N682*Таблица233334[[#This Row],[Цена за упаковку, €]]</f>
        <v>0</v>
      </c>
      <c r="P682" s="74" t="str">
        <f t="shared" si="10"/>
        <v>-</v>
      </c>
      <c r="Q682" s="75" t="str">
        <f>IF(N682/I682=0,"",IF(MOD(Таблица233334[[#This Row],[Заказ (упаковок)
↓]],Таблица233334[[#This Row],[Кратность заказа, упаковок]])&gt;0,"Ошибка!",""))</f>
        <v/>
      </c>
      <c r="R682" s="40"/>
      <c r="S682" s="3"/>
      <c r="T682" s="3"/>
      <c r="U682" s="3"/>
      <c r="V682" s="3"/>
      <c r="W682" s="3"/>
      <c r="X682" s="3"/>
      <c r="Y682" s="3"/>
      <c r="Z682" s="3"/>
      <c r="AA682" s="3"/>
      <c r="AB682" s="3"/>
      <c r="AC682" s="3"/>
      <c r="AD682" s="3"/>
      <c r="AE682" s="3"/>
      <c r="AF682" s="3"/>
      <c r="AG682" s="3"/>
      <c r="AH682" s="3"/>
      <c r="AI682" s="3"/>
      <c r="AJ682" s="3"/>
    </row>
    <row r="683" spans="1:36">
      <c r="A683" s="61"/>
      <c r="B683" s="62" t="s">
        <v>984</v>
      </c>
      <c r="C683" s="63" t="s">
        <v>885</v>
      </c>
      <c r="D683" s="114" t="s">
        <v>1030</v>
      </c>
      <c r="E683" s="114" t="s">
        <v>768</v>
      </c>
      <c r="F683" s="65" t="s">
        <v>985</v>
      </c>
      <c r="G683" s="66">
        <v>20</v>
      </c>
      <c r="H683" s="67" t="s">
        <v>313</v>
      </c>
      <c r="I683" s="67">
        <v>24</v>
      </c>
      <c r="J683" s="230">
        <v>8</v>
      </c>
      <c r="K683" s="69">
        <v>12.56</v>
      </c>
      <c r="L683" s="70">
        <v>10315</v>
      </c>
      <c r="M683" s="71">
        <v>8718036504059</v>
      </c>
      <c r="N683" s="240"/>
      <c r="O683" s="73">
        <f>N683*Таблица233334[[#This Row],[Цена за упаковку, €]]</f>
        <v>0</v>
      </c>
      <c r="P683" s="74" t="str">
        <f t="shared" si="10"/>
        <v>-</v>
      </c>
      <c r="Q683" s="75" t="str">
        <f>IF(N683/I683=0,"",IF(MOD(Таблица233334[[#This Row],[Заказ (упаковок)
↓]],Таблица233334[[#This Row],[Кратность заказа, упаковок]])&gt;0,"Ошибка!",""))</f>
        <v/>
      </c>
      <c r="R683" s="40"/>
      <c r="S683" s="3"/>
      <c r="T683" s="3"/>
      <c r="U683" s="3"/>
      <c r="V683" s="3"/>
      <c r="W683" s="3"/>
      <c r="X683" s="3"/>
      <c r="Y683" s="3"/>
      <c r="Z683" s="3"/>
      <c r="AA683" s="3"/>
      <c r="AB683" s="3"/>
      <c r="AC683" s="3"/>
      <c r="AD683" s="3"/>
      <c r="AE683" s="3"/>
      <c r="AF683" s="3"/>
      <c r="AG683" s="3"/>
      <c r="AH683" s="3"/>
      <c r="AI683" s="3"/>
      <c r="AJ683" s="3"/>
    </row>
    <row r="684" spans="1:36">
      <c r="A684" s="61"/>
      <c r="B684" s="62" t="s">
        <v>1025</v>
      </c>
      <c r="C684" s="63" t="s">
        <v>885</v>
      </c>
      <c r="D684" s="114" t="s">
        <v>991</v>
      </c>
      <c r="E684" s="114" t="s">
        <v>480</v>
      </c>
      <c r="F684" s="65" t="s">
        <v>1026</v>
      </c>
      <c r="G684" s="66">
        <v>25</v>
      </c>
      <c r="H684" s="67" t="s">
        <v>82</v>
      </c>
      <c r="I684" s="67">
        <v>24</v>
      </c>
      <c r="J684" s="230">
        <v>8</v>
      </c>
      <c r="K684" s="69">
        <v>6.09</v>
      </c>
      <c r="L684" s="70">
        <v>10288</v>
      </c>
      <c r="M684" s="71">
        <v>8719474812218</v>
      </c>
      <c r="N684" s="240"/>
      <c r="O684" s="73">
        <f>N684*Таблица233334[[#This Row],[Цена за упаковку, €]]</f>
        <v>0</v>
      </c>
      <c r="P684" s="74" t="str">
        <f t="shared" si="10"/>
        <v>-</v>
      </c>
      <c r="Q684" s="75" t="str">
        <f>IF(N684/I684=0,"",IF(MOD(Таблица233334[[#This Row],[Заказ (упаковок)
↓]],Таблица233334[[#This Row],[Кратность заказа, упаковок]])&gt;0,"Ошибка!",""))</f>
        <v/>
      </c>
      <c r="R684" s="40"/>
      <c r="S684" s="3"/>
      <c r="T684" s="3"/>
      <c r="U684" s="3"/>
      <c r="V684" s="3"/>
      <c r="W684" s="3"/>
      <c r="X684" s="3"/>
      <c r="Y684" s="3"/>
      <c r="Z684" s="3"/>
      <c r="AA684" s="3"/>
      <c r="AB684" s="3"/>
      <c r="AC684" s="3"/>
      <c r="AD684" s="3"/>
      <c r="AE684" s="3"/>
      <c r="AF684" s="3"/>
      <c r="AG684" s="3"/>
      <c r="AH684" s="3"/>
      <c r="AI684" s="3"/>
      <c r="AJ684" s="3"/>
    </row>
    <row r="685" spans="1:36">
      <c r="A685" s="61"/>
      <c r="B685" s="62" t="s">
        <v>972</v>
      </c>
      <c r="C685" s="63" t="s">
        <v>885</v>
      </c>
      <c r="D685" s="114" t="s">
        <v>2995</v>
      </c>
      <c r="E685" s="114" t="s">
        <v>727</v>
      </c>
      <c r="F685" s="65" t="s">
        <v>735</v>
      </c>
      <c r="G685" s="66">
        <v>20</v>
      </c>
      <c r="H685" s="67" t="s">
        <v>313</v>
      </c>
      <c r="I685" s="67">
        <v>24</v>
      </c>
      <c r="J685" s="230">
        <v>8</v>
      </c>
      <c r="K685" s="69">
        <v>12.02</v>
      </c>
      <c r="L685" s="70">
        <v>10320</v>
      </c>
      <c r="M685" s="71">
        <v>8719497260409</v>
      </c>
      <c r="N685" s="240"/>
      <c r="O685" s="73">
        <f>N685*Таблица233334[[#This Row],[Цена за упаковку, €]]</f>
        <v>0</v>
      </c>
      <c r="P685" s="74" t="str">
        <f t="shared" si="10"/>
        <v>-</v>
      </c>
      <c r="Q685" s="75" t="str">
        <f>IF(N685/I685=0,"",IF(MOD(Таблица233334[[#This Row],[Заказ (упаковок)
↓]],Таблица233334[[#This Row],[Кратность заказа, упаковок]])&gt;0,"Ошибка!",""))</f>
        <v/>
      </c>
      <c r="R685" s="40"/>
      <c r="S685" s="3"/>
      <c r="T685" s="3"/>
      <c r="U685" s="3"/>
      <c r="V685" s="3"/>
      <c r="W685" s="3"/>
      <c r="X685" s="3"/>
      <c r="Y685" s="3"/>
      <c r="Z685" s="3"/>
      <c r="AA685" s="3"/>
      <c r="AB685" s="3"/>
      <c r="AC685" s="3"/>
      <c r="AD685" s="3"/>
      <c r="AE685" s="3"/>
      <c r="AF685" s="3"/>
      <c r="AG685" s="3"/>
      <c r="AH685" s="3"/>
      <c r="AI685" s="3"/>
      <c r="AJ685" s="3"/>
    </row>
    <row r="686" spans="1:36">
      <c r="A686" s="61"/>
      <c r="B686" s="62" t="s">
        <v>974</v>
      </c>
      <c r="C686" s="63" t="s">
        <v>885</v>
      </c>
      <c r="D686" s="114" t="s">
        <v>1000</v>
      </c>
      <c r="E686" s="114" t="s">
        <v>524</v>
      </c>
      <c r="F686" s="65" t="s">
        <v>975</v>
      </c>
      <c r="G686" s="66">
        <v>20</v>
      </c>
      <c r="H686" s="67" t="s">
        <v>313</v>
      </c>
      <c r="I686" s="67">
        <v>24</v>
      </c>
      <c r="J686" s="230">
        <v>8</v>
      </c>
      <c r="K686" s="69">
        <v>9.33</v>
      </c>
      <c r="L686" s="70">
        <v>10330</v>
      </c>
      <c r="M686" s="71">
        <v>8718036504066</v>
      </c>
      <c r="N686" s="240"/>
      <c r="O686" s="73">
        <f>N686*Таблица233334[[#This Row],[Цена за упаковку, €]]</f>
        <v>0</v>
      </c>
      <c r="P686" s="74" t="str">
        <f t="shared" si="10"/>
        <v>-</v>
      </c>
      <c r="Q686" s="75" t="str">
        <f>IF(N686/I686=0,"",IF(MOD(Таблица233334[[#This Row],[Заказ (упаковок)
↓]],Таблица233334[[#This Row],[Кратность заказа, упаковок]])&gt;0,"Ошибка!",""))</f>
        <v/>
      </c>
      <c r="R686" s="40"/>
      <c r="S686" s="3"/>
      <c r="T686" s="3"/>
      <c r="U686" s="3"/>
      <c r="V686" s="3"/>
      <c r="W686" s="3"/>
      <c r="X686" s="3"/>
      <c r="Y686" s="3"/>
      <c r="Z686" s="3"/>
      <c r="AA686" s="3"/>
      <c r="AB686" s="3"/>
      <c r="AC686" s="3"/>
      <c r="AD686" s="3"/>
      <c r="AE686" s="3"/>
      <c r="AF686" s="3"/>
      <c r="AG686" s="3"/>
      <c r="AH686" s="3"/>
      <c r="AI686" s="3"/>
      <c r="AJ686" s="3"/>
    </row>
    <row r="687" spans="1:36">
      <c r="A687" s="61"/>
      <c r="B687" s="62" t="s">
        <v>996</v>
      </c>
      <c r="C687" s="63" t="s">
        <v>885</v>
      </c>
      <c r="D687" s="114" t="s">
        <v>994</v>
      </c>
      <c r="E687" s="114" t="s">
        <v>509</v>
      </c>
      <c r="F687" s="65" t="s">
        <v>519</v>
      </c>
      <c r="G687" s="66">
        <v>20</v>
      </c>
      <c r="H687" s="67" t="s">
        <v>313</v>
      </c>
      <c r="I687" s="67">
        <v>24</v>
      </c>
      <c r="J687" s="230">
        <v>8</v>
      </c>
      <c r="K687" s="69">
        <v>9.59</v>
      </c>
      <c r="L687" s="70">
        <v>10220</v>
      </c>
      <c r="M687" s="71">
        <v>8719075292556</v>
      </c>
      <c r="N687" s="240"/>
      <c r="O687" s="73">
        <f>N687*Таблица233334[[#This Row],[Цена за упаковку, €]]</f>
        <v>0</v>
      </c>
      <c r="P687" s="74" t="str">
        <f t="shared" si="10"/>
        <v>-</v>
      </c>
      <c r="Q687" s="75" t="str">
        <f>IF(N687/I687=0,"",IF(MOD(Таблица233334[[#This Row],[Заказ (упаковок)
↓]],Таблица233334[[#This Row],[Кратность заказа, упаковок]])&gt;0,"Ошибка!",""))</f>
        <v/>
      </c>
      <c r="R687" s="40"/>
      <c r="S687" s="3"/>
      <c r="T687" s="3"/>
      <c r="U687" s="3"/>
      <c r="V687" s="3"/>
      <c r="W687" s="3"/>
      <c r="X687" s="3"/>
      <c r="Y687" s="3"/>
      <c r="Z687" s="3"/>
      <c r="AA687" s="3"/>
      <c r="AB687" s="3"/>
      <c r="AC687" s="3"/>
      <c r="AD687" s="3"/>
      <c r="AE687" s="3"/>
      <c r="AF687" s="3"/>
      <c r="AG687" s="3"/>
      <c r="AH687" s="3"/>
      <c r="AI687" s="3"/>
      <c r="AJ687" s="3"/>
    </row>
    <row r="688" spans="1:36">
      <c r="A688" s="61"/>
      <c r="B688" s="62" t="s">
        <v>977</v>
      </c>
      <c r="C688" s="63" t="s">
        <v>885</v>
      </c>
      <c r="D688" s="114" t="s">
        <v>1030</v>
      </c>
      <c r="E688" s="114" t="s">
        <v>768</v>
      </c>
      <c r="F688" s="65" t="s">
        <v>978</v>
      </c>
      <c r="G688" s="66">
        <v>20</v>
      </c>
      <c r="H688" s="67" t="s">
        <v>313</v>
      </c>
      <c r="I688" s="67">
        <v>24</v>
      </c>
      <c r="J688" s="230">
        <v>8</v>
      </c>
      <c r="K688" s="69">
        <v>10.67</v>
      </c>
      <c r="L688" s="70">
        <v>10335</v>
      </c>
      <c r="M688" s="71">
        <v>8719075299517</v>
      </c>
      <c r="N688" s="240"/>
      <c r="O688" s="73">
        <f>N688*Таблица233334[[#This Row],[Цена за упаковку, €]]</f>
        <v>0</v>
      </c>
      <c r="P688" s="74" t="str">
        <f t="shared" si="10"/>
        <v>-</v>
      </c>
      <c r="Q688" s="75" t="str">
        <f>IF(N688/I688=0,"",IF(MOD(Таблица233334[[#This Row],[Заказ (упаковок)
↓]],Таблица233334[[#This Row],[Кратность заказа, упаковок]])&gt;0,"Ошибка!",""))</f>
        <v/>
      </c>
      <c r="R688" s="40"/>
      <c r="S688" s="3"/>
      <c r="T688" s="3"/>
      <c r="U688" s="3"/>
      <c r="V688" s="3"/>
      <c r="W688" s="3"/>
      <c r="X688" s="3"/>
      <c r="Y688" s="3"/>
      <c r="Z688" s="3"/>
      <c r="AA688" s="3"/>
      <c r="AB688" s="3"/>
      <c r="AC688" s="3"/>
      <c r="AD688" s="3"/>
      <c r="AE688" s="3"/>
      <c r="AF688" s="3"/>
      <c r="AG688" s="3"/>
      <c r="AH688" s="3"/>
      <c r="AI688" s="3"/>
      <c r="AJ688" s="3"/>
    </row>
    <row r="689" spans="1:36">
      <c r="A689" s="61"/>
      <c r="B689" s="62" t="s">
        <v>1006</v>
      </c>
      <c r="C689" s="63" t="s">
        <v>885</v>
      </c>
      <c r="D689" s="114" t="s">
        <v>1005</v>
      </c>
      <c r="E689" s="114" t="s">
        <v>569</v>
      </c>
      <c r="F689" s="65" t="s">
        <v>581</v>
      </c>
      <c r="G689" s="66">
        <v>15</v>
      </c>
      <c r="H689" s="67" t="s">
        <v>313</v>
      </c>
      <c r="I689" s="67">
        <v>24</v>
      </c>
      <c r="J689" s="230">
        <v>8</v>
      </c>
      <c r="K689" s="69">
        <v>8.58</v>
      </c>
      <c r="L689" s="70">
        <v>10235</v>
      </c>
      <c r="M689" s="71">
        <v>8719075292570</v>
      </c>
      <c r="N689" s="240"/>
      <c r="O689" s="73">
        <f>N689*Таблица233334[[#This Row],[Цена за упаковку, €]]</f>
        <v>0</v>
      </c>
      <c r="P689" s="74" t="str">
        <f t="shared" si="10"/>
        <v>-</v>
      </c>
      <c r="Q689" s="75" t="str">
        <f>IF(N689/I689=0,"",IF(MOD(Таблица233334[[#This Row],[Заказ (упаковок)
↓]],Таблица233334[[#This Row],[Кратность заказа, упаковок]])&gt;0,"Ошибка!",""))</f>
        <v/>
      </c>
      <c r="R689" s="40"/>
      <c r="S689" s="3"/>
      <c r="T689" s="3"/>
      <c r="U689" s="3"/>
      <c r="V689" s="3"/>
      <c r="W689" s="3"/>
      <c r="X689" s="3"/>
      <c r="Y689" s="3"/>
      <c r="Z689" s="3"/>
      <c r="AA689" s="3"/>
      <c r="AB689" s="3"/>
      <c r="AC689" s="3"/>
      <c r="AD689" s="3"/>
      <c r="AE689" s="3"/>
      <c r="AF689" s="3"/>
      <c r="AG689" s="3"/>
      <c r="AH689" s="3"/>
      <c r="AI689" s="3"/>
      <c r="AJ689" s="3"/>
    </row>
    <row r="690" spans="1:36">
      <c r="A690" s="61"/>
      <c r="B690" s="62" t="s">
        <v>1036</v>
      </c>
      <c r="C690" s="63" t="s">
        <v>885</v>
      </c>
      <c r="D690" s="114" t="s">
        <v>1030</v>
      </c>
      <c r="E690" s="114" t="s">
        <v>768</v>
      </c>
      <c r="F690" s="65" t="s">
        <v>829</v>
      </c>
      <c r="G690" s="66">
        <v>20</v>
      </c>
      <c r="H690" s="67" t="s">
        <v>313</v>
      </c>
      <c r="I690" s="67">
        <v>24</v>
      </c>
      <c r="J690" s="230">
        <v>8</v>
      </c>
      <c r="K690" s="69">
        <v>10.94</v>
      </c>
      <c r="L690" s="70">
        <v>10310</v>
      </c>
      <c r="M690" s="71">
        <v>8718036504035</v>
      </c>
      <c r="N690" s="240"/>
      <c r="O690" s="73">
        <f>N690*Таблица233334[[#This Row],[Цена за упаковку, €]]</f>
        <v>0</v>
      </c>
      <c r="P690" s="74" t="str">
        <f t="shared" si="10"/>
        <v>-</v>
      </c>
      <c r="Q690" s="75" t="str">
        <f>IF(N690/I690=0,"",IF(MOD(Таблица233334[[#This Row],[Заказ (упаковок)
↓]],Таблица233334[[#This Row],[Кратность заказа, упаковок]])&gt;0,"Ошибка!",""))</f>
        <v/>
      </c>
      <c r="R690" s="40"/>
      <c r="S690" s="3"/>
      <c r="T690" s="3"/>
      <c r="U690" s="3"/>
      <c r="V690" s="3"/>
      <c r="W690" s="3"/>
      <c r="X690" s="3"/>
      <c r="Y690" s="3"/>
      <c r="Z690" s="3"/>
      <c r="AA690" s="3"/>
      <c r="AB690" s="3"/>
      <c r="AC690" s="3"/>
      <c r="AD690" s="3"/>
      <c r="AE690" s="3"/>
      <c r="AF690" s="3"/>
      <c r="AG690" s="3"/>
      <c r="AH690" s="3"/>
      <c r="AI690" s="3"/>
      <c r="AJ690" s="3"/>
    </row>
    <row r="691" spans="1:36">
      <c r="A691" s="61"/>
      <c r="B691" s="62" t="s">
        <v>1016</v>
      </c>
      <c r="C691" s="63" t="s">
        <v>885</v>
      </c>
      <c r="D691" s="114" t="s">
        <v>1012</v>
      </c>
      <c r="E691" s="114" t="s">
        <v>626</v>
      </c>
      <c r="F691" s="65" t="s">
        <v>1017</v>
      </c>
      <c r="G691" s="66">
        <v>20</v>
      </c>
      <c r="H691" s="67" t="s">
        <v>313</v>
      </c>
      <c r="I691" s="67">
        <v>24</v>
      </c>
      <c r="J691" s="230">
        <v>8</v>
      </c>
      <c r="K691" s="69">
        <v>10.4</v>
      </c>
      <c r="L691" s="70">
        <v>10257</v>
      </c>
      <c r="M691" s="71">
        <v>8719497266722</v>
      </c>
      <c r="N691" s="240"/>
      <c r="O691" s="73">
        <f>N691*Таблица233334[[#This Row],[Цена за упаковку, €]]</f>
        <v>0</v>
      </c>
      <c r="P691" s="74" t="str">
        <f t="shared" si="10"/>
        <v>-</v>
      </c>
      <c r="Q691" s="75" t="str">
        <f>IF(N691/I691=0,"",IF(MOD(Таблица233334[[#This Row],[Заказ (упаковок)
↓]],Таблица233334[[#This Row],[Кратность заказа, упаковок]])&gt;0,"Ошибка!",""))</f>
        <v/>
      </c>
      <c r="R691" s="40"/>
      <c r="S691" s="3"/>
      <c r="T691" s="3"/>
      <c r="U691" s="3"/>
      <c r="V691" s="3"/>
      <c r="W691" s="3"/>
      <c r="X691" s="3"/>
      <c r="Y691" s="3"/>
      <c r="Z691" s="3"/>
      <c r="AA691" s="3"/>
      <c r="AB691" s="3"/>
      <c r="AC691" s="3"/>
      <c r="AD691" s="3"/>
      <c r="AE691" s="3"/>
      <c r="AF691" s="3"/>
      <c r="AG691" s="3"/>
      <c r="AH691" s="3"/>
      <c r="AI691" s="3"/>
      <c r="AJ691" s="3"/>
    </row>
    <row r="692" spans="1:36">
      <c r="A692" s="61"/>
      <c r="B692" s="62" t="s">
        <v>997</v>
      </c>
      <c r="C692" s="63" t="s">
        <v>885</v>
      </c>
      <c r="D692" s="114" t="s">
        <v>994</v>
      </c>
      <c r="E692" s="114" t="s">
        <v>509</v>
      </c>
      <c r="F692" s="65" t="s">
        <v>998</v>
      </c>
      <c r="G692" s="66">
        <v>20</v>
      </c>
      <c r="H692" s="67" t="s">
        <v>313</v>
      </c>
      <c r="I692" s="67">
        <v>24</v>
      </c>
      <c r="J692" s="230">
        <v>8</v>
      </c>
      <c r="K692" s="69">
        <v>8.7899999999999991</v>
      </c>
      <c r="L692" s="70">
        <v>10240</v>
      </c>
      <c r="M692" s="71">
        <v>8719075292563</v>
      </c>
      <c r="N692" s="240"/>
      <c r="O692" s="73">
        <f>N692*Таблица233334[[#This Row],[Цена за упаковку, €]]</f>
        <v>0</v>
      </c>
      <c r="P692" s="74" t="str">
        <f t="shared" si="10"/>
        <v>-</v>
      </c>
      <c r="Q692" s="75" t="str">
        <f>IF(N692/I692=0,"",IF(MOD(Таблица233334[[#This Row],[Заказ (упаковок)
↓]],Таблица233334[[#This Row],[Кратность заказа, упаковок]])&gt;0,"Ошибка!",""))</f>
        <v/>
      </c>
      <c r="R692" s="40"/>
      <c r="S692" s="3"/>
      <c r="T692" s="3"/>
      <c r="U692" s="3"/>
      <c r="V692" s="3"/>
      <c r="W692" s="3"/>
      <c r="X692" s="3"/>
      <c r="Y692" s="3"/>
      <c r="Z692" s="3"/>
      <c r="AA692" s="3"/>
      <c r="AB692" s="3"/>
      <c r="AC692" s="3"/>
      <c r="AD692" s="3"/>
      <c r="AE692" s="3"/>
      <c r="AF692" s="3"/>
      <c r="AG692" s="3"/>
      <c r="AH692" s="3"/>
      <c r="AI692" s="3"/>
      <c r="AJ692" s="3"/>
    </row>
    <row r="693" spans="1:36">
      <c r="A693" s="61"/>
      <c r="B693" s="62" t="s">
        <v>982</v>
      </c>
      <c r="C693" s="63" t="s">
        <v>885</v>
      </c>
      <c r="D693" s="114" t="s">
        <v>1030</v>
      </c>
      <c r="E693" s="114" t="s">
        <v>768</v>
      </c>
      <c r="F693" s="65" t="s">
        <v>983</v>
      </c>
      <c r="G693" s="66">
        <v>20</v>
      </c>
      <c r="H693" s="67" t="s">
        <v>313</v>
      </c>
      <c r="I693" s="67">
        <v>24</v>
      </c>
      <c r="J693" s="230">
        <v>8</v>
      </c>
      <c r="K693" s="69">
        <v>11.48</v>
      </c>
      <c r="L693" s="70">
        <v>10345</v>
      </c>
      <c r="M693" s="71">
        <v>8718036504073</v>
      </c>
      <c r="N693" s="240"/>
      <c r="O693" s="73">
        <f>N693*Таблица233334[[#This Row],[Цена за упаковку, €]]</f>
        <v>0</v>
      </c>
      <c r="P693" s="74" t="str">
        <f t="shared" si="10"/>
        <v>-</v>
      </c>
      <c r="Q693" s="75" t="str">
        <f>IF(N693/I693=0,"",IF(MOD(Таблица233334[[#This Row],[Заказ (упаковок)
↓]],Таблица233334[[#This Row],[Кратность заказа, упаковок]])&gt;0,"Ошибка!",""))</f>
        <v/>
      </c>
      <c r="R693" s="40"/>
      <c r="S693" s="3"/>
      <c r="T693" s="3"/>
      <c r="U693" s="3"/>
      <c r="V693" s="3"/>
      <c r="W693" s="3"/>
      <c r="X693" s="3"/>
      <c r="Y693" s="3"/>
      <c r="Z693" s="3"/>
      <c r="AA693" s="3"/>
      <c r="AB693" s="3"/>
      <c r="AC693" s="3"/>
      <c r="AD693" s="3"/>
      <c r="AE693" s="3"/>
      <c r="AF693" s="3"/>
      <c r="AG693" s="3"/>
      <c r="AH693" s="3"/>
      <c r="AI693" s="3"/>
      <c r="AJ693" s="3"/>
    </row>
    <row r="694" spans="1:36">
      <c r="A694" s="61"/>
      <c r="B694" s="62" t="s">
        <v>1046</v>
      </c>
      <c r="C694" s="63" t="s">
        <v>885</v>
      </c>
      <c r="D694" s="114" t="s">
        <v>1047</v>
      </c>
      <c r="E694" s="114" t="s">
        <v>1176</v>
      </c>
      <c r="F694" s="65" t="s">
        <v>2865</v>
      </c>
      <c r="G694" s="66">
        <v>40</v>
      </c>
      <c r="H694" s="67" t="s">
        <v>59</v>
      </c>
      <c r="I694" s="67">
        <v>24</v>
      </c>
      <c r="J694" s="230">
        <v>8</v>
      </c>
      <c r="K694" s="69">
        <v>8.14</v>
      </c>
      <c r="L694" s="70">
        <v>10074</v>
      </c>
      <c r="M694" s="71">
        <v>8719474818784</v>
      </c>
      <c r="N694" s="240"/>
      <c r="O694" s="73">
        <f>N694*Таблица233334[[#This Row],[Цена за упаковку, €]]</f>
        <v>0</v>
      </c>
      <c r="P694" s="74" t="str">
        <f t="shared" si="10"/>
        <v>-</v>
      </c>
      <c r="Q694" s="75" t="str">
        <f>IF(N694/I694=0,"",IF(MOD(Таблица233334[[#This Row],[Заказ (упаковок)
↓]],Таблица233334[[#This Row],[Кратность заказа, упаковок]])&gt;0,"Ошибка!",""))</f>
        <v/>
      </c>
      <c r="R694" s="40"/>
      <c r="S694" s="3"/>
      <c r="T694" s="3"/>
      <c r="U694" s="3"/>
      <c r="V694" s="3"/>
      <c r="W694" s="3"/>
      <c r="X694" s="3"/>
      <c r="Y694" s="3"/>
      <c r="Z694" s="3"/>
      <c r="AA694" s="3"/>
      <c r="AB694" s="3"/>
      <c r="AC694" s="3"/>
      <c r="AD694" s="3"/>
      <c r="AE694" s="3"/>
      <c r="AF694" s="3"/>
      <c r="AG694" s="3"/>
      <c r="AH694" s="3"/>
      <c r="AI694" s="3"/>
      <c r="AJ694" s="3"/>
    </row>
    <row r="695" spans="1:36">
      <c r="A695" s="61"/>
      <c r="B695" s="62" t="s">
        <v>1054</v>
      </c>
      <c r="C695" s="63" t="s">
        <v>885</v>
      </c>
      <c r="D695" s="114" t="s">
        <v>1055</v>
      </c>
      <c r="E695" s="114" t="s">
        <v>1056</v>
      </c>
      <c r="F695" s="65" t="s">
        <v>111</v>
      </c>
      <c r="G695" s="66">
        <v>50</v>
      </c>
      <c r="H695" s="67" t="s">
        <v>59</v>
      </c>
      <c r="I695" s="67">
        <v>24</v>
      </c>
      <c r="J695" s="230">
        <v>8</v>
      </c>
      <c r="K695" s="69">
        <v>7.6</v>
      </c>
      <c r="L695" s="70">
        <v>10042</v>
      </c>
      <c r="M695" s="71">
        <v>8720143937538</v>
      </c>
      <c r="N695" s="240"/>
      <c r="O695" s="73">
        <f>N695*Таблица233334[[#This Row],[Цена за упаковку, €]]</f>
        <v>0</v>
      </c>
      <c r="P695" s="74" t="str">
        <f t="shared" si="10"/>
        <v>-</v>
      </c>
      <c r="Q695" s="75" t="str">
        <f>IF(N695/I695=0,"",IF(MOD(Таблица233334[[#This Row],[Заказ (упаковок)
↓]],Таблица233334[[#This Row],[Кратность заказа, упаковок]])&gt;0,"Ошибка!",""))</f>
        <v/>
      </c>
      <c r="R695" s="40"/>
      <c r="S695" s="3"/>
      <c r="T695" s="3"/>
      <c r="U695" s="3"/>
      <c r="V695" s="3"/>
      <c r="W695" s="3"/>
      <c r="X695" s="3"/>
      <c r="Y695" s="3"/>
      <c r="Z695" s="3"/>
      <c r="AA695" s="3"/>
      <c r="AB695" s="3"/>
      <c r="AC695" s="3"/>
      <c r="AD695" s="3"/>
      <c r="AE695" s="3"/>
      <c r="AF695" s="3"/>
      <c r="AG695" s="3"/>
      <c r="AH695" s="3"/>
      <c r="AI695" s="3"/>
      <c r="AJ695" s="3"/>
    </row>
    <row r="696" spans="1:36">
      <c r="A696" s="61"/>
      <c r="B696" s="62" t="s">
        <v>1101</v>
      </c>
      <c r="C696" s="63" t="s">
        <v>2809</v>
      </c>
      <c r="D696" s="114" t="s">
        <v>3051</v>
      </c>
      <c r="E696" s="114" t="s">
        <v>3052</v>
      </c>
      <c r="F696" s="65" t="s">
        <v>2853</v>
      </c>
      <c r="G696" s="66">
        <v>50</v>
      </c>
      <c r="H696" s="67" t="s">
        <v>62</v>
      </c>
      <c r="I696" s="67">
        <v>5</v>
      </c>
      <c r="J696" s="230">
        <v>1</v>
      </c>
      <c r="K696" s="69">
        <v>23.25</v>
      </c>
      <c r="L696" s="70">
        <v>10610</v>
      </c>
      <c r="M696" s="71">
        <v>8718036504325</v>
      </c>
      <c r="N696" s="240"/>
      <c r="O696" s="73">
        <f>N696*Таблица233334[[#This Row],[Цена за упаковку, €]]</f>
        <v>0</v>
      </c>
      <c r="P696" s="74" t="str">
        <f t="shared" si="10"/>
        <v>-</v>
      </c>
      <c r="Q696" s="75" t="str">
        <f>IF(N696/I696=0,"",IF(MOD(Таблица233334[[#This Row],[Заказ (упаковок)
↓]],Таблица233334[[#This Row],[Кратность заказа, упаковок]])&gt;0,"Ошибка!",""))</f>
        <v/>
      </c>
      <c r="R696" s="40"/>
      <c r="S696" s="3"/>
      <c r="T696" s="3"/>
      <c r="U696" s="3"/>
      <c r="V696" s="3"/>
      <c r="W696" s="3"/>
      <c r="X696" s="3"/>
      <c r="Y696" s="3"/>
      <c r="Z696" s="3"/>
      <c r="AA696" s="3"/>
      <c r="AB696" s="3"/>
      <c r="AC696" s="3"/>
      <c r="AD696" s="3"/>
      <c r="AE696" s="3"/>
      <c r="AF696" s="3"/>
      <c r="AG696" s="3"/>
      <c r="AH696" s="3"/>
      <c r="AI696" s="3"/>
      <c r="AJ696" s="3"/>
    </row>
    <row r="697" spans="1:36">
      <c r="A697" s="61"/>
      <c r="B697" s="62" t="s">
        <v>1103</v>
      </c>
      <c r="C697" s="63" t="s">
        <v>2809</v>
      </c>
      <c r="D697" s="114" t="s">
        <v>3051</v>
      </c>
      <c r="E697" s="114" t="s">
        <v>3052</v>
      </c>
      <c r="F697" s="65" t="s">
        <v>2853</v>
      </c>
      <c r="G697" s="66">
        <v>100</v>
      </c>
      <c r="H697" s="67" t="s">
        <v>49</v>
      </c>
      <c r="I697" s="67">
        <v>5</v>
      </c>
      <c r="J697" s="230">
        <v>1</v>
      </c>
      <c r="K697" s="69">
        <v>32.5</v>
      </c>
      <c r="L697" s="70">
        <v>10605</v>
      </c>
      <c r="M697" s="71">
        <v>8718036504318</v>
      </c>
      <c r="N697" s="240"/>
      <c r="O697" s="73">
        <f>N697*Таблица233334[[#This Row],[Цена за упаковку, €]]</f>
        <v>0</v>
      </c>
      <c r="P697" s="74" t="str">
        <f t="shared" si="10"/>
        <v>-</v>
      </c>
      <c r="Q697" s="75" t="str">
        <f>IF(N697/I697=0,"",IF(MOD(Таблица233334[[#This Row],[Заказ (упаковок)
↓]],Таблица233334[[#This Row],[Кратность заказа, упаковок]])&gt;0,"Ошибка!",""))</f>
        <v/>
      </c>
      <c r="R697" s="40"/>
      <c r="S697" s="3"/>
      <c r="T697" s="3"/>
      <c r="U697" s="3"/>
      <c r="V697" s="3"/>
      <c r="W697" s="3"/>
      <c r="X697" s="3"/>
      <c r="Y697" s="3"/>
      <c r="Z697" s="3"/>
      <c r="AA697" s="3"/>
      <c r="AB697" s="3"/>
      <c r="AC697" s="3"/>
      <c r="AD697" s="3"/>
      <c r="AE697" s="3"/>
      <c r="AF697" s="3"/>
      <c r="AG697" s="3"/>
      <c r="AH697" s="3"/>
      <c r="AI697" s="3"/>
      <c r="AJ697" s="3"/>
    </row>
    <row r="698" spans="1:36">
      <c r="A698" s="61"/>
      <c r="B698" s="62" t="s">
        <v>1102</v>
      </c>
      <c r="C698" s="63" t="s">
        <v>2809</v>
      </c>
      <c r="D698" s="114" t="s">
        <v>950</v>
      </c>
      <c r="E698" s="114" t="s">
        <v>387</v>
      </c>
      <c r="F698" s="65" t="s">
        <v>395</v>
      </c>
      <c r="G698" s="66">
        <v>50</v>
      </c>
      <c r="H698" s="67" t="s">
        <v>62</v>
      </c>
      <c r="I698" s="67">
        <v>5</v>
      </c>
      <c r="J698" s="230">
        <v>1</v>
      </c>
      <c r="K698" s="69">
        <v>22.240000000000002</v>
      </c>
      <c r="L698" s="70">
        <v>10600</v>
      </c>
      <c r="M698" s="71">
        <v>8718036504349</v>
      </c>
      <c r="N698" s="240"/>
      <c r="O698" s="73">
        <f>N698*Таблица233334[[#This Row],[Цена за упаковку, €]]</f>
        <v>0</v>
      </c>
      <c r="P698" s="74" t="str">
        <f t="shared" si="10"/>
        <v>-</v>
      </c>
      <c r="Q698" s="75" t="str">
        <f>IF(N698/I698=0,"",IF(MOD(Таблица233334[[#This Row],[Заказ (упаковок)
↓]],Таблица233334[[#This Row],[Кратность заказа, упаковок]])&gt;0,"Ошибка!",""))</f>
        <v/>
      </c>
      <c r="R698" s="40"/>
      <c r="S698" s="3"/>
      <c r="T698" s="3"/>
      <c r="U698" s="3"/>
      <c r="V698" s="3"/>
      <c r="W698" s="3"/>
      <c r="X698" s="3"/>
      <c r="Y698" s="3"/>
      <c r="Z698" s="3"/>
      <c r="AA698" s="3"/>
      <c r="AB698" s="3"/>
      <c r="AC698" s="3"/>
      <c r="AD698" s="3"/>
      <c r="AE698" s="3"/>
      <c r="AF698" s="3"/>
      <c r="AG698" s="3"/>
      <c r="AH698" s="3"/>
      <c r="AI698" s="3"/>
      <c r="AJ698" s="3"/>
    </row>
    <row r="699" spans="1:36">
      <c r="A699" s="61"/>
      <c r="B699" s="62" t="s">
        <v>1104</v>
      </c>
      <c r="C699" s="63" t="s">
        <v>2809</v>
      </c>
      <c r="D699" s="114" t="s">
        <v>2952</v>
      </c>
      <c r="E699" s="114" t="s">
        <v>412</v>
      </c>
      <c r="F699" s="65" t="s">
        <v>1081</v>
      </c>
      <c r="G699" s="66">
        <v>100</v>
      </c>
      <c r="H699" s="67" t="s">
        <v>82</v>
      </c>
      <c r="I699" s="67">
        <v>5</v>
      </c>
      <c r="J699" s="230">
        <v>1</v>
      </c>
      <c r="K699" s="69">
        <v>22.360000000000003</v>
      </c>
      <c r="L699" s="70">
        <v>10615</v>
      </c>
      <c r="M699" s="71">
        <v>8718036504332</v>
      </c>
      <c r="N699" s="240"/>
      <c r="O699" s="73">
        <f>N699*Таблица233334[[#This Row],[Цена за упаковку, €]]</f>
        <v>0</v>
      </c>
      <c r="P699" s="74" t="str">
        <f t="shared" si="10"/>
        <v>-</v>
      </c>
      <c r="Q699" s="75" t="str">
        <f>IF(N699/I699=0,"",IF(MOD(Таблица233334[[#This Row],[Заказ (упаковок)
↓]],Таблица233334[[#This Row],[Кратность заказа, упаковок]])&gt;0,"Ошибка!",""))</f>
        <v/>
      </c>
      <c r="R699" s="40"/>
      <c r="S699" s="3"/>
      <c r="T699" s="3"/>
      <c r="U699" s="3"/>
      <c r="V699" s="3"/>
      <c r="W699" s="3"/>
      <c r="X699" s="3"/>
      <c r="Y699" s="3"/>
      <c r="Z699" s="3"/>
      <c r="AA699" s="3"/>
      <c r="AB699" s="3"/>
      <c r="AC699" s="3"/>
      <c r="AD699" s="3"/>
      <c r="AE699" s="3"/>
      <c r="AF699" s="3"/>
      <c r="AG699" s="3"/>
      <c r="AH699" s="3"/>
      <c r="AI699" s="3"/>
      <c r="AJ699" s="3"/>
    </row>
    <row r="700" spans="1:36">
      <c r="A700" s="61"/>
      <c r="B700" s="62" t="s">
        <v>1107</v>
      </c>
      <c r="C700" s="63" t="s">
        <v>2809</v>
      </c>
      <c r="D700" s="114" t="s">
        <v>1030</v>
      </c>
      <c r="E700" s="114" t="s">
        <v>768</v>
      </c>
      <c r="F700" s="65" t="s">
        <v>1083</v>
      </c>
      <c r="G700" s="66">
        <v>50</v>
      </c>
      <c r="H700" s="67" t="s">
        <v>313</v>
      </c>
      <c r="I700" s="67">
        <v>5</v>
      </c>
      <c r="J700" s="230">
        <v>1</v>
      </c>
      <c r="K700" s="69">
        <v>32.119999999999997</v>
      </c>
      <c r="L700" s="70">
        <v>10645</v>
      </c>
      <c r="M700" s="71">
        <v>8718036504387</v>
      </c>
      <c r="N700" s="240"/>
      <c r="O700" s="73">
        <f>N700*Таблица233334[[#This Row],[Цена за упаковку, €]]</f>
        <v>0</v>
      </c>
      <c r="P700" s="74" t="str">
        <f t="shared" si="10"/>
        <v>-</v>
      </c>
      <c r="Q700" s="75" t="str">
        <f>IF(N700/I700=0,"",IF(MOD(Таблица233334[[#This Row],[Заказ (упаковок)
↓]],Таблица233334[[#This Row],[Кратность заказа, упаковок]])&gt;0,"Ошибка!",""))</f>
        <v/>
      </c>
      <c r="R700" s="40"/>
      <c r="S700" s="3"/>
      <c r="T700" s="3"/>
      <c r="U700" s="3"/>
      <c r="V700" s="3"/>
      <c r="W700" s="3"/>
      <c r="X700" s="3"/>
      <c r="Y700" s="3"/>
      <c r="Z700" s="3"/>
      <c r="AA700" s="3"/>
      <c r="AB700" s="3"/>
      <c r="AC700" s="3"/>
      <c r="AD700" s="3"/>
      <c r="AE700" s="3"/>
      <c r="AF700" s="3"/>
      <c r="AG700" s="3"/>
      <c r="AH700" s="3"/>
      <c r="AI700" s="3"/>
      <c r="AJ700" s="3"/>
    </row>
    <row r="701" spans="1:36">
      <c r="A701" s="61"/>
      <c r="B701" s="62" t="s">
        <v>1108</v>
      </c>
      <c r="C701" s="63" t="s">
        <v>2809</v>
      </c>
      <c r="D701" s="114" t="s">
        <v>1030</v>
      </c>
      <c r="E701" s="114" t="s">
        <v>768</v>
      </c>
      <c r="F701" s="65" t="s">
        <v>783</v>
      </c>
      <c r="G701" s="66">
        <v>50</v>
      </c>
      <c r="H701" s="67" t="s">
        <v>313</v>
      </c>
      <c r="I701" s="67">
        <v>5</v>
      </c>
      <c r="J701" s="230">
        <v>1</v>
      </c>
      <c r="K701" s="69">
        <v>29.580000000000002</v>
      </c>
      <c r="L701" s="70">
        <v>10655</v>
      </c>
      <c r="M701" s="71">
        <v>8718036504400</v>
      </c>
      <c r="N701" s="240"/>
      <c r="O701" s="73">
        <f>N701*Таблица233334[[#This Row],[Цена за упаковку, €]]</f>
        <v>0</v>
      </c>
      <c r="P701" s="74" t="str">
        <f t="shared" si="10"/>
        <v>-</v>
      </c>
      <c r="Q701" s="75" t="str">
        <f>IF(N701/I701=0,"",IF(MOD(Таблица233334[[#This Row],[Заказ (упаковок)
↓]],Таблица233334[[#This Row],[Кратность заказа, упаковок]])&gt;0,"Ошибка!",""))</f>
        <v/>
      </c>
      <c r="R701" s="40"/>
      <c r="S701" s="3"/>
      <c r="T701" s="3"/>
      <c r="U701" s="3"/>
      <c r="V701" s="3"/>
      <c r="W701" s="3"/>
      <c r="X701" s="3"/>
      <c r="Y701" s="3"/>
      <c r="Z701" s="3"/>
      <c r="AA701" s="3"/>
      <c r="AB701" s="3"/>
      <c r="AC701" s="3"/>
      <c r="AD701" s="3"/>
      <c r="AE701" s="3"/>
      <c r="AF701" s="3"/>
      <c r="AG701" s="3"/>
      <c r="AH701" s="3"/>
      <c r="AI701" s="3"/>
      <c r="AJ701" s="3"/>
    </row>
    <row r="702" spans="1:36">
      <c r="A702" s="61"/>
      <c r="B702" s="62" t="s">
        <v>1109</v>
      </c>
      <c r="C702" s="63" t="s">
        <v>2809</v>
      </c>
      <c r="D702" s="114" t="s">
        <v>1030</v>
      </c>
      <c r="E702" s="114" t="s">
        <v>768</v>
      </c>
      <c r="F702" s="65" t="s">
        <v>3056</v>
      </c>
      <c r="G702" s="66">
        <v>50</v>
      </c>
      <c r="H702" s="67" t="s">
        <v>313</v>
      </c>
      <c r="I702" s="67">
        <v>5</v>
      </c>
      <c r="J702" s="230">
        <v>1</v>
      </c>
      <c r="K702" s="69">
        <v>28.950000000000003</v>
      </c>
      <c r="L702" s="70">
        <v>10650</v>
      </c>
      <c r="M702" s="71">
        <v>8718036504394</v>
      </c>
      <c r="N702" s="240"/>
      <c r="O702" s="73">
        <f>N702*Таблица233334[[#This Row],[Цена за упаковку, €]]</f>
        <v>0</v>
      </c>
      <c r="P702" s="74" t="str">
        <f t="shared" si="10"/>
        <v>-</v>
      </c>
      <c r="Q702" s="75" t="str">
        <f>IF(N702/I702=0,"",IF(MOD(Таблица233334[[#This Row],[Заказ (упаковок)
↓]],Таблица233334[[#This Row],[Кратность заказа, упаковок]])&gt;0,"Ошибка!",""))</f>
        <v/>
      </c>
      <c r="R702" s="40"/>
      <c r="S702" s="3"/>
      <c r="T702" s="3"/>
      <c r="U702" s="3"/>
      <c r="V702" s="3"/>
      <c r="W702" s="3"/>
      <c r="X702" s="3"/>
      <c r="Y702" s="3"/>
      <c r="Z702" s="3"/>
      <c r="AA702" s="3"/>
      <c r="AB702" s="3"/>
      <c r="AC702" s="3"/>
      <c r="AD702" s="3"/>
      <c r="AE702" s="3"/>
      <c r="AF702" s="3"/>
      <c r="AG702" s="3"/>
      <c r="AH702" s="3"/>
      <c r="AI702" s="3"/>
      <c r="AJ702" s="3"/>
    </row>
    <row r="703" spans="1:36">
      <c r="A703" s="61"/>
      <c r="B703" s="62" t="s">
        <v>1110</v>
      </c>
      <c r="C703" s="63" t="s">
        <v>2809</v>
      </c>
      <c r="D703" s="114" t="s">
        <v>965</v>
      </c>
      <c r="E703" s="114" t="s">
        <v>1106</v>
      </c>
      <c r="F703" s="65" t="s">
        <v>2865</v>
      </c>
      <c r="G703" s="66">
        <v>50</v>
      </c>
      <c r="H703" s="67" t="s">
        <v>313</v>
      </c>
      <c r="I703" s="67">
        <v>5</v>
      </c>
      <c r="J703" s="230">
        <v>1</v>
      </c>
      <c r="K703" s="69">
        <v>28.32</v>
      </c>
      <c r="L703" s="70">
        <v>10625</v>
      </c>
      <c r="M703" s="71">
        <v>8718036504301</v>
      </c>
      <c r="N703" s="240"/>
      <c r="O703" s="73">
        <f>N703*Таблица233334[[#This Row],[Цена за упаковку, €]]</f>
        <v>0</v>
      </c>
      <c r="P703" s="74" t="str">
        <f t="shared" si="10"/>
        <v>-</v>
      </c>
      <c r="Q703" s="75" t="str">
        <f>IF(N703/I703=0,"",IF(MOD(Таблица233334[[#This Row],[Заказ (упаковок)
↓]],Таблица233334[[#This Row],[Кратность заказа, упаковок]])&gt;0,"Ошибка!",""))</f>
        <v/>
      </c>
      <c r="R703" s="40"/>
      <c r="S703" s="3"/>
      <c r="T703" s="3"/>
      <c r="U703" s="3"/>
      <c r="V703" s="3"/>
      <c r="W703" s="3"/>
      <c r="X703" s="3"/>
      <c r="Y703" s="3"/>
      <c r="Z703" s="3"/>
      <c r="AA703" s="3"/>
      <c r="AB703" s="3"/>
      <c r="AC703" s="3"/>
      <c r="AD703" s="3"/>
      <c r="AE703" s="3"/>
      <c r="AF703" s="3"/>
      <c r="AG703" s="3"/>
      <c r="AH703" s="3"/>
      <c r="AI703" s="3"/>
      <c r="AJ703" s="3"/>
    </row>
    <row r="704" spans="1:36">
      <c r="A704" s="61"/>
      <c r="B704" s="62" t="s">
        <v>1111</v>
      </c>
      <c r="C704" s="63" t="s">
        <v>2809</v>
      </c>
      <c r="D704" s="114" t="s">
        <v>965</v>
      </c>
      <c r="E704" s="114" t="s">
        <v>1106</v>
      </c>
      <c r="F704" s="65" t="s">
        <v>2865</v>
      </c>
      <c r="G704" s="66">
        <v>100</v>
      </c>
      <c r="H704" s="67" t="s">
        <v>313</v>
      </c>
      <c r="I704" s="67">
        <v>5</v>
      </c>
      <c r="J704" s="230">
        <v>1</v>
      </c>
      <c r="K704" s="69">
        <v>42.629999999999995</v>
      </c>
      <c r="L704" s="70">
        <v>10620</v>
      </c>
      <c r="M704" s="71">
        <v>8718036504295</v>
      </c>
      <c r="N704" s="240"/>
      <c r="O704" s="73">
        <f>N704*Таблица233334[[#This Row],[Цена за упаковку, €]]</f>
        <v>0</v>
      </c>
      <c r="P704" s="74" t="str">
        <f t="shared" si="10"/>
        <v>-</v>
      </c>
      <c r="Q704" s="75" t="str">
        <f>IF(N704/I704=0,"",IF(MOD(Таблица233334[[#This Row],[Заказ (упаковок)
↓]],Таблица233334[[#This Row],[Кратность заказа, упаковок]])&gt;0,"Ошибка!",""))</f>
        <v/>
      </c>
      <c r="R704" s="40"/>
      <c r="S704" s="3"/>
      <c r="T704" s="3"/>
      <c r="U704" s="3"/>
      <c r="V704" s="3"/>
      <c r="W704" s="3"/>
      <c r="X704" s="3"/>
      <c r="Y704" s="3"/>
      <c r="Z704" s="3"/>
      <c r="AA704" s="3"/>
      <c r="AB704" s="3"/>
      <c r="AC704" s="3"/>
      <c r="AD704" s="3"/>
      <c r="AE704" s="3"/>
      <c r="AF704" s="3"/>
      <c r="AG704" s="3"/>
      <c r="AH704" s="3"/>
      <c r="AI704" s="3"/>
      <c r="AJ704" s="3"/>
    </row>
    <row r="705" spans="1:107">
      <c r="A705" s="61"/>
      <c r="B705" s="62" t="s">
        <v>1112</v>
      </c>
      <c r="C705" s="63" t="s">
        <v>2809</v>
      </c>
      <c r="D705" s="114" t="s">
        <v>1030</v>
      </c>
      <c r="E705" s="114" t="s">
        <v>768</v>
      </c>
      <c r="F705" s="65" t="s">
        <v>816</v>
      </c>
      <c r="G705" s="66">
        <v>50</v>
      </c>
      <c r="H705" s="67" t="s">
        <v>313</v>
      </c>
      <c r="I705" s="67">
        <v>5</v>
      </c>
      <c r="J705" s="230">
        <v>1</v>
      </c>
      <c r="K705" s="69">
        <v>27.680000000000003</v>
      </c>
      <c r="L705" s="70">
        <v>10635</v>
      </c>
      <c r="M705" s="71">
        <v>8718036504363</v>
      </c>
      <c r="N705" s="240"/>
      <c r="O705" s="73">
        <f>N705*Таблица233334[[#This Row],[Цена за упаковку, €]]</f>
        <v>0</v>
      </c>
      <c r="P705" s="74" t="str">
        <f t="shared" si="10"/>
        <v>-</v>
      </c>
      <c r="Q705" s="75" t="str">
        <f>IF(N705/I705=0,"",IF(MOD(Таблица233334[[#This Row],[Заказ (упаковок)
↓]],Таблица233334[[#This Row],[Кратность заказа, упаковок]])&gt;0,"Ошибка!",""))</f>
        <v/>
      </c>
      <c r="R705" s="40"/>
      <c r="S705" s="3"/>
      <c r="T705" s="3"/>
      <c r="U705" s="3"/>
      <c r="V705" s="3"/>
      <c r="W705" s="3"/>
      <c r="X705" s="3"/>
      <c r="Y705" s="3"/>
      <c r="Z705" s="3"/>
      <c r="AA705" s="3"/>
      <c r="AB705" s="3"/>
      <c r="AC705" s="3"/>
      <c r="AD705" s="3"/>
      <c r="AE705" s="3"/>
      <c r="AF705" s="3"/>
      <c r="AG705" s="3"/>
      <c r="AH705" s="3"/>
      <c r="AI705" s="3"/>
      <c r="AJ705" s="3"/>
    </row>
    <row r="706" spans="1:107">
      <c r="A706" s="61"/>
      <c r="B706" s="62" t="s">
        <v>1113</v>
      </c>
      <c r="C706" s="63" t="s">
        <v>2809</v>
      </c>
      <c r="D706" s="114" t="s">
        <v>1030</v>
      </c>
      <c r="E706" s="114" t="s">
        <v>768</v>
      </c>
      <c r="F706" s="65" t="s">
        <v>823</v>
      </c>
      <c r="G706" s="66">
        <v>50</v>
      </c>
      <c r="H706" s="67" t="s">
        <v>313</v>
      </c>
      <c r="I706" s="67">
        <v>5</v>
      </c>
      <c r="J706" s="230">
        <v>1</v>
      </c>
      <c r="K706" s="69">
        <v>25.150000000000002</v>
      </c>
      <c r="L706" s="70">
        <v>10640</v>
      </c>
      <c r="M706" s="71">
        <v>8718036504370</v>
      </c>
      <c r="N706" s="240"/>
      <c r="O706" s="73">
        <f>N706*Таблица233334[[#This Row],[Цена за упаковку, €]]</f>
        <v>0</v>
      </c>
      <c r="P706" s="74" t="str">
        <f t="shared" si="10"/>
        <v>-</v>
      </c>
      <c r="Q706" s="75" t="str">
        <f>IF(N706/I706=0,"",IF(MOD(Таблица233334[[#This Row],[Заказ (упаковок)
↓]],Таблица233334[[#This Row],[Кратность заказа, упаковок]])&gt;0,"Ошибка!",""))</f>
        <v/>
      </c>
      <c r="R706" s="40"/>
      <c r="S706" s="3"/>
      <c r="T706" s="3"/>
      <c r="U706" s="3"/>
      <c r="V706" s="3"/>
      <c r="W706" s="3"/>
      <c r="X706" s="3"/>
      <c r="Y706" s="3"/>
      <c r="Z706" s="3"/>
      <c r="AA706" s="3"/>
      <c r="AB706" s="3"/>
      <c r="AC706" s="3"/>
      <c r="AD706" s="3"/>
      <c r="AE706" s="3"/>
      <c r="AF706" s="3"/>
      <c r="AG706" s="3"/>
      <c r="AH706" s="3"/>
      <c r="AI706" s="3"/>
      <c r="AJ706" s="3"/>
    </row>
    <row r="707" spans="1:107">
      <c r="A707" s="61"/>
      <c r="B707" s="62" t="s">
        <v>1105</v>
      </c>
      <c r="C707" s="63" t="s">
        <v>2809</v>
      </c>
      <c r="D707" s="114" t="s">
        <v>1030</v>
      </c>
      <c r="E707" s="114" t="s">
        <v>768</v>
      </c>
      <c r="F707" s="65" t="s">
        <v>829</v>
      </c>
      <c r="G707" s="66">
        <v>50</v>
      </c>
      <c r="H707" s="67" t="s">
        <v>313</v>
      </c>
      <c r="I707" s="67">
        <v>5</v>
      </c>
      <c r="J707" s="230">
        <v>1</v>
      </c>
      <c r="K707" s="69">
        <v>30.85</v>
      </c>
      <c r="L707" s="70">
        <v>10630</v>
      </c>
      <c r="M707" s="71">
        <v>8718036504356</v>
      </c>
      <c r="N707" s="240"/>
      <c r="O707" s="73">
        <f>N707*Таблица233334[[#This Row],[Цена за упаковку, €]]</f>
        <v>0</v>
      </c>
      <c r="P707" s="74" t="str">
        <f t="shared" si="10"/>
        <v>-</v>
      </c>
      <c r="Q707" s="75" t="str">
        <f>IF(N707/I707=0,"",IF(MOD(Таблица233334[[#This Row],[Заказ (упаковок)
↓]],Таблица233334[[#This Row],[Кратность заказа, упаковок]])&gt;0,"Ошибка!",""))</f>
        <v/>
      </c>
      <c r="R707" s="40"/>
      <c r="S707" s="3"/>
      <c r="T707" s="3"/>
      <c r="U707" s="3"/>
      <c r="V707" s="3"/>
      <c r="W707" s="3"/>
      <c r="X707" s="3"/>
      <c r="Y707" s="3"/>
      <c r="Z707" s="3"/>
      <c r="AA707" s="3"/>
      <c r="AB707" s="3"/>
      <c r="AC707" s="3"/>
      <c r="AD707" s="3"/>
      <c r="AE707" s="3"/>
      <c r="AF707" s="3"/>
      <c r="AG707" s="3"/>
      <c r="AH707" s="3"/>
      <c r="AI707" s="3"/>
      <c r="AJ707" s="3"/>
    </row>
    <row r="708" spans="1:107" s="60" customFormat="1" ht="20.149999999999999">
      <c r="A708" s="47"/>
      <c r="B708" s="57" t="s">
        <v>43</v>
      </c>
      <c r="C708" s="57" t="s">
        <v>24</v>
      </c>
      <c r="D708" s="219"/>
      <c r="E708" s="219"/>
      <c r="F708" s="58"/>
      <c r="G708" s="58"/>
      <c r="H708" s="58"/>
      <c r="I708" s="58"/>
      <c r="J708" s="58"/>
      <c r="K708" s="59"/>
      <c r="L708" s="58" t="s">
        <v>44</v>
      </c>
      <c r="M708" s="58" t="s">
        <v>44</v>
      </c>
      <c r="N708" s="58"/>
      <c r="O708" s="58"/>
      <c r="P708" s="58"/>
      <c r="Q708" s="223"/>
      <c r="R708" s="40"/>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row>
    <row r="709" spans="1:107">
      <c r="A709" s="61"/>
      <c r="B709" s="62" t="s">
        <v>1114</v>
      </c>
      <c r="C709" s="76" t="s">
        <v>24</v>
      </c>
      <c r="D709" s="64" t="s">
        <v>668</v>
      </c>
      <c r="E709" s="64" t="s">
        <v>669</v>
      </c>
      <c r="F709" s="65"/>
      <c r="G709" s="66">
        <v>200</v>
      </c>
      <c r="H709" s="67" t="s">
        <v>313</v>
      </c>
      <c r="I709" s="67">
        <v>1</v>
      </c>
      <c r="J709" s="68">
        <v>1</v>
      </c>
      <c r="K709" s="69">
        <v>143.94999999999999</v>
      </c>
      <c r="L709" s="77">
        <v>19000</v>
      </c>
      <c r="M709" s="78"/>
      <c r="N709" s="72"/>
      <c r="O709" s="73">
        <f>N709*Таблица233334[[#This Row],[Цена за упаковку, €]]</f>
        <v>0</v>
      </c>
      <c r="P709" s="74" t="str">
        <f>IF(N709/I709=0,"-",N709/I709)</f>
        <v>-</v>
      </c>
      <c r="Q709" s="224" t="str">
        <f>IF(N709/I709=0,"",IF(MOD(Таблица233334[[#This Row],[Заказ (упаковок)
↓]],Таблица233334[[#This Row],[Кратность заказа, упаковок]])&gt;0,"Ошибка!",""))</f>
        <v/>
      </c>
      <c r="R709" s="40"/>
      <c r="S709" s="3"/>
      <c r="T709" s="3"/>
      <c r="U709" s="3"/>
      <c r="V709" s="3"/>
      <c r="W709" s="3"/>
      <c r="X709" s="3"/>
      <c r="Y709" s="3"/>
      <c r="Z709" s="3"/>
      <c r="AA709" s="3"/>
      <c r="AB709" s="3"/>
      <c r="AC709" s="3"/>
      <c r="AD709" s="3"/>
      <c r="AE709" s="3"/>
      <c r="AF709" s="3"/>
      <c r="AG709" s="3"/>
      <c r="AH709" s="3"/>
      <c r="AI709" s="3"/>
      <c r="AJ709" s="3"/>
    </row>
    <row r="710" spans="1:107">
      <c r="A710" s="61"/>
      <c r="B710" s="79"/>
      <c r="C710" s="80" t="s">
        <v>24</v>
      </c>
      <c r="D710" s="81"/>
      <c r="E710" s="81"/>
      <c r="F710" s="82" t="s">
        <v>670</v>
      </c>
      <c r="G710" s="83">
        <v>50</v>
      </c>
      <c r="H710" s="83" t="s">
        <v>313</v>
      </c>
      <c r="I710" s="83"/>
      <c r="J710" s="83"/>
      <c r="K710" s="84"/>
      <c r="L710" s="85"/>
      <c r="M710" s="86"/>
      <c r="N710" s="87"/>
      <c r="O710" s="87"/>
      <c r="P710" s="87"/>
      <c r="Q710" s="225"/>
      <c r="R710" s="40"/>
      <c r="S710" s="3"/>
      <c r="T710" s="3"/>
      <c r="U710" s="3"/>
      <c r="V710" s="3"/>
      <c r="W710" s="3"/>
      <c r="X710" s="3"/>
      <c r="Y710" s="3"/>
      <c r="Z710" s="3"/>
      <c r="AA710" s="3"/>
      <c r="AB710" s="3"/>
      <c r="AC710" s="3"/>
      <c r="AD710" s="3"/>
      <c r="AE710" s="3"/>
      <c r="AF710" s="3"/>
      <c r="AG710" s="3"/>
      <c r="AH710" s="3"/>
      <c r="AI710" s="3"/>
      <c r="AJ710" s="3"/>
    </row>
    <row r="711" spans="1:107">
      <c r="A711" s="61"/>
      <c r="B711" s="79"/>
      <c r="C711" s="80" t="s">
        <v>24</v>
      </c>
      <c r="D711" s="81"/>
      <c r="E711" s="81"/>
      <c r="F711" s="82" t="s">
        <v>677</v>
      </c>
      <c r="G711" s="83">
        <v>50</v>
      </c>
      <c r="H711" s="83" t="s">
        <v>313</v>
      </c>
      <c r="I711" s="83"/>
      <c r="J711" s="83"/>
      <c r="K711" s="84"/>
      <c r="L711" s="85"/>
      <c r="M711" s="86"/>
      <c r="N711" s="88"/>
      <c r="O711" s="89"/>
      <c r="P711" s="84"/>
      <c r="Q711" s="226"/>
      <c r="R711" s="40"/>
      <c r="S711" s="3"/>
      <c r="T711" s="3"/>
      <c r="U711" s="3"/>
      <c r="V711" s="3"/>
      <c r="W711" s="3"/>
      <c r="X711" s="3"/>
      <c r="Y711" s="3"/>
      <c r="Z711" s="3"/>
      <c r="AA711" s="3"/>
      <c r="AB711" s="3"/>
      <c r="AC711" s="3"/>
      <c r="AD711" s="3"/>
      <c r="AE711" s="3"/>
      <c r="AF711" s="3"/>
      <c r="AG711" s="3"/>
      <c r="AH711" s="3"/>
      <c r="AI711" s="3"/>
      <c r="AJ711" s="3"/>
    </row>
    <row r="712" spans="1:107">
      <c r="A712" s="61"/>
      <c r="B712" s="79"/>
      <c r="C712" s="80" t="s">
        <v>24</v>
      </c>
      <c r="D712" s="81"/>
      <c r="E712" s="81"/>
      <c r="F712" s="82" t="s">
        <v>3090</v>
      </c>
      <c r="G712" s="83">
        <v>50</v>
      </c>
      <c r="H712" s="83" t="s">
        <v>313</v>
      </c>
      <c r="I712" s="83"/>
      <c r="J712" s="83"/>
      <c r="K712" s="84"/>
      <c r="L712" s="85"/>
      <c r="M712" s="86"/>
      <c r="N712" s="88"/>
      <c r="O712" s="89"/>
      <c r="P712" s="84"/>
      <c r="Q712" s="226"/>
      <c r="R712" s="40"/>
      <c r="S712" s="3"/>
      <c r="T712" s="3"/>
      <c r="U712" s="3"/>
      <c r="V712" s="3"/>
      <c r="W712" s="3"/>
      <c r="X712" s="3"/>
      <c r="Y712" s="3"/>
      <c r="Z712" s="3"/>
      <c r="AA712" s="3"/>
      <c r="AB712" s="3"/>
      <c r="AC712" s="3"/>
      <c r="AD712" s="3"/>
      <c r="AE712" s="3"/>
      <c r="AF712" s="3"/>
      <c r="AG712" s="3"/>
      <c r="AH712" s="3"/>
      <c r="AI712" s="3"/>
      <c r="AJ712" s="3"/>
    </row>
    <row r="713" spans="1:107">
      <c r="A713" s="61"/>
      <c r="B713" s="79"/>
      <c r="C713" s="80" t="s">
        <v>24</v>
      </c>
      <c r="D713" s="81"/>
      <c r="E713" s="81"/>
      <c r="F713" s="82" t="s">
        <v>683</v>
      </c>
      <c r="G713" s="83">
        <v>50</v>
      </c>
      <c r="H713" s="83" t="s">
        <v>313</v>
      </c>
      <c r="I713" s="83"/>
      <c r="J713" s="83"/>
      <c r="K713" s="84"/>
      <c r="L713" s="85"/>
      <c r="M713" s="86"/>
      <c r="N713" s="88"/>
      <c r="O713" s="89"/>
      <c r="P713" s="84"/>
      <c r="Q713" s="226"/>
      <c r="R713" s="40"/>
      <c r="S713" s="3"/>
      <c r="T713" s="3"/>
      <c r="U713" s="3"/>
      <c r="V713" s="3"/>
      <c r="W713" s="3"/>
      <c r="X713" s="3"/>
      <c r="Y713" s="3"/>
      <c r="Z713" s="3"/>
      <c r="AA713" s="3"/>
      <c r="AB713" s="3"/>
      <c r="AC713" s="3"/>
      <c r="AD713" s="3"/>
      <c r="AE713" s="3"/>
      <c r="AF713" s="3"/>
      <c r="AG713" s="3"/>
      <c r="AH713" s="3"/>
      <c r="AI713" s="3"/>
      <c r="AJ713" s="3"/>
    </row>
    <row r="714" spans="1:107">
      <c r="A714" s="61"/>
      <c r="B714" s="62" t="s">
        <v>1115</v>
      </c>
      <c r="C714" s="76" t="s">
        <v>24</v>
      </c>
      <c r="D714" s="64" t="s">
        <v>3091</v>
      </c>
      <c r="E714" s="64" t="s">
        <v>569</v>
      </c>
      <c r="F714" s="65"/>
      <c r="G714" s="66">
        <v>200</v>
      </c>
      <c r="H714" s="67" t="s">
        <v>313</v>
      </c>
      <c r="I714" s="67">
        <v>1</v>
      </c>
      <c r="J714" s="68">
        <v>1</v>
      </c>
      <c r="K714" s="69">
        <v>121.78</v>
      </c>
      <c r="L714" s="77" t="s">
        <v>3092</v>
      </c>
      <c r="M714" s="78"/>
      <c r="N714" s="72"/>
      <c r="O714" s="73">
        <f>N714*Таблица233334[[#This Row],[Цена за упаковку, €]]</f>
        <v>0</v>
      </c>
      <c r="P714" s="74" t="str">
        <f>IF(N714/I714=0,"-",N714/I714)</f>
        <v>-</v>
      </c>
      <c r="Q714" s="224" t="str">
        <f>IF(N714/I714=0,"",IF(MOD(Таблица233334[[#This Row],[Заказ (упаковок)
↓]],Таблица233334[[#This Row],[Кратность заказа, упаковок]])&gt;0,"Ошибка!",""))</f>
        <v/>
      </c>
      <c r="R714" s="40"/>
      <c r="S714" s="3"/>
      <c r="T714" s="3"/>
      <c r="U714" s="3"/>
      <c r="V714" s="3"/>
      <c r="W714" s="3"/>
      <c r="X714" s="3"/>
      <c r="Y714" s="3"/>
      <c r="Z714" s="3"/>
      <c r="AA714" s="3"/>
      <c r="AB714" s="3"/>
      <c r="AC714" s="3"/>
      <c r="AD714" s="3"/>
      <c r="AE714" s="3"/>
      <c r="AF714" s="3"/>
      <c r="AG714" s="3"/>
      <c r="AH714" s="3"/>
      <c r="AI714" s="3"/>
      <c r="AJ714" s="3"/>
    </row>
    <row r="715" spans="1:107">
      <c r="A715" s="61"/>
      <c r="B715" s="79"/>
      <c r="C715" s="80" t="s">
        <v>24</v>
      </c>
      <c r="D715" s="81"/>
      <c r="E715" s="81"/>
      <c r="F715" s="82" t="s">
        <v>1116</v>
      </c>
      <c r="G715" s="83">
        <v>50</v>
      </c>
      <c r="H715" s="83" t="s">
        <v>313</v>
      </c>
      <c r="I715" s="83"/>
      <c r="J715" s="83"/>
      <c r="K715" s="84"/>
      <c r="L715" s="85"/>
      <c r="M715" s="86"/>
      <c r="N715" s="87"/>
      <c r="O715" s="87"/>
      <c r="P715" s="87"/>
      <c r="Q715" s="225"/>
      <c r="R715" s="40"/>
      <c r="S715" s="3"/>
      <c r="T715" s="3"/>
      <c r="U715" s="3"/>
      <c r="V715" s="3"/>
      <c r="W715" s="3"/>
      <c r="X715" s="3"/>
      <c r="Y715" s="3"/>
      <c r="Z715" s="3"/>
      <c r="AA715" s="3"/>
      <c r="AB715" s="3"/>
      <c r="AC715" s="3"/>
      <c r="AD715" s="3"/>
      <c r="AE715" s="3"/>
      <c r="AF715" s="3"/>
      <c r="AG715" s="3"/>
      <c r="AH715" s="3"/>
      <c r="AI715" s="3"/>
      <c r="AJ715" s="3"/>
    </row>
    <row r="716" spans="1:107">
      <c r="A716" s="61"/>
      <c r="B716" s="79"/>
      <c r="C716" s="80" t="s">
        <v>24</v>
      </c>
      <c r="D716" s="81"/>
      <c r="E716" s="81"/>
      <c r="F716" s="82" t="s">
        <v>575</v>
      </c>
      <c r="G716" s="83">
        <v>50</v>
      </c>
      <c r="H716" s="83" t="s">
        <v>313</v>
      </c>
      <c r="I716" s="83"/>
      <c r="J716" s="83"/>
      <c r="K716" s="84"/>
      <c r="L716" s="85"/>
      <c r="M716" s="86"/>
      <c r="N716" s="88"/>
      <c r="O716" s="89"/>
      <c r="P716" s="84"/>
      <c r="Q716" s="226"/>
      <c r="R716" s="40"/>
      <c r="S716" s="3"/>
      <c r="T716" s="3"/>
      <c r="U716" s="3"/>
      <c r="V716" s="3"/>
      <c r="W716" s="3"/>
      <c r="X716" s="3"/>
      <c r="Y716" s="3"/>
      <c r="Z716" s="3"/>
      <c r="AA716" s="3"/>
      <c r="AB716" s="3"/>
      <c r="AC716" s="3"/>
      <c r="AD716" s="3"/>
      <c r="AE716" s="3"/>
      <c r="AF716" s="3"/>
      <c r="AG716" s="3"/>
      <c r="AH716" s="3"/>
      <c r="AI716" s="3"/>
      <c r="AJ716" s="3"/>
    </row>
    <row r="717" spans="1:107">
      <c r="A717" s="61"/>
      <c r="B717" s="79"/>
      <c r="C717" s="80" t="s">
        <v>24</v>
      </c>
      <c r="D717" s="81"/>
      <c r="E717" s="81"/>
      <c r="F717" s="82" t="s">
        <v>1117</v>
      </c>
      <c r="G717" s="83">
        <v>50</v>
      </c>
      <c r="H717" s="83" t="s">
        <v>313</v>
      </c>
      <c r="I717" s="83"/>
      <c r="J717" s="83"/>
      <c r="K717" s="84"/>
      <c r="L717" s="85"/>
      <c r="M717" s="86"/>
      <c r="N717" s="88"/>
      <c r="O717" s="89"/>
      <c r="P717" s="84"/>
      <c r="Q717" s="226"/>
      <c r="R717" s="40"/>
      <c r="S717" s="3"/>
      <c r="T717" s="3"/>
      <c r="U717" s="3"/>
      <c r="V717" s="3"/>
      <c r="W717" s="3"/>
      <c r="X717" s="3"/>
      <c r="Y717" s="3"/>
      <c r="Z717" s="3"/>
      <c r="AA717" s="3"/>
      <c r="AB717" s="3"/>
      <c r="AC717" s="3"/>
      <c r="AD717" s="3"/>
      <c r="AE717" s="3"/>
      <c r="AF717" s="3"/>
      <c r="AG717" s="3"/>
      <c r="AH717" s="3"/>
      <c r="AI717" s="3"/>
      <c r="AJ717" s="3"/>
    </row>
    <row r="718" spans="1:107">
      <c r="A718" s="61"/>
      <c r="B718" s="79"/>
      <c r="C718" s="80" t="s">
        <v>24</v>
      </c>
      <c r="D718" s="81"/>
      <c r="E718" s="81"/>
      <c r="F718" s="82" t="s">
        <v>581</v>
      </c>
      <c r="G718" s="83">
        <v>50</v>
      </c>
      <c r="H718" s="83" t="s">
        <v>313</v>
      </c>
      <c r="I718" s="83"/>
      <c r="J718" s="83"/>
      <c r="K718" s="84"/>
      <c r="L718" s="85"/>
      <c r="M718" s="86"/>
      <c r="N718" s="88"/>
      <c r="O718" s="89"/>
      <c r="P718" s="84"/>
      <c r="Q718" s="226"/>
      <c r="R718" s="40"/>
      <c r="S718" s="3"/>
      <c r="T718" s="3"/>
      <c r="U718" s="3"/>
      <c r="V718" s="3"/>
      <c r="W718" s="3"/>
      <c r="X718" s="3"/>
      <c r="Y718" s="3"/>
      <c r="Z718" s="3"/>
      <c r="AA718" s="3"/>
      <c r="AB718" s="3"/>
      <c r="AC718" s="3"/>
      <c r="AD718" s="3"/>
      <c r="AE718" s="3"/>
      <c r="AF718" s="3"/>
      <c r="AG718" s="3"/>
      <c r="AH718" s="3"/>
      <c r="AI718" s="3"/>
      <c r="AJ718" s="3"/>
    </row>
    <row r="719" spans="1:107">
      <c r="A719" s="61"/>
      <c r="B719" s="62" t="s">
        <v>1118</v>
      </c>
      <c r="C719" s="76" t="s">
        <v>24</v>
      </c>
      <c r="D719" s="64" t="s">
        <v>1030</v>
      </c>
      <c r="E719" s="64" t="s">
        <v>768</v>
      </c>
      <c r="F719" s="65"/>
      <c r="G719" s="66">
        <v>200</v>
      </c>
      <c r="H719" s="67" t="s">
        <v>313</v>
      </c>
      <c r="I719" s="67">
        <v>1</v>
      </c>
      <c r="J719" s="68">
        <v>1</v>
      </c>
      <c r="K719" s="69">
        <v>124.55000000000001</v>
      </c>
      <c r="L719" s="77" t="s">
        <v>3093</v>
      </c>
      <c r="M719" s="78"/>
      <c r="N719" s="72"/>
      <c r="O719" s="73">
        <f>N719*Таблица233334[[#This Row],[Цена за упаковку, €]]</f>
        <v>0</v>
      </c>
      <c r="P719" s="74" t="str">
        <f>IF(N719/I719=0,"-",N719/I719)</f>
        <v>-</v>
      </c>
      <c r="Q719" s="224" t="str">
        <f>IF(N719/I719=0,"",IF(MOD(Таблица233334[[#This Row],[Заказ (упаковок)
↓]],Таблица233334[[#This Row],[Кратность заказа, упаковок]])&gt;0,"Ошибка!",""))</f>
        <v/>
      </c>
      <c r="R719" s="40"/>
      <c r="S719" s="3"/>
      <c r="T719" s="3"/>
      <c r="U719" s="3"/>
      <c r="V719" s="3"/>
      <c r="W719" s="3"/>
      <c r="X719" s="3"/>
      <c r="Y719" s="3"/>
      <c r="Z719" s="3"/>
      <c r="AA719" s="3"/>
      <c r="AB719" s="3"/>
      <c r="AC719" s="3"/>
      <c r="AD719" s="3"/>
      <c r="AE719" s="3"/>
      <c r="AF719" s="3"/>
      <c r="AG719" s="3"/>
      <c r="AH719" s="3"/>
      <c r="AI719" s="3"/>
      <c r="AJ719" s="3"/>
    </row>
    <row r="720" spans="1:107">
      <c r="A720" s="61"/>
      <c r="B720" s="79"/>
      <c r="C720" s="80" t="s">
        <v>24</v>
      </c>
      <c r="D720" s="81"/>
      <c r="E720" s="81"/>
      <c r="F720" s="82" t="s">
        <v>771</v>
      </c>
      <c r="G720" s="83">
        <v>50</v>
      </c>
      <c r="H720" s="83" t="s">
        <v>313</v>
      </c>
      <c r="I720" s="83"/>
      <c r="J720" s="83"/>
      <c r="K720" s="84"/>
      <c r="L720" s="85"/>
      <c r="M720" s="86"/>
      <c r="N720" s="87"/>
      <c r="O720" s="87"/>
      <c r="P720" s="87"/>
      <c r="Q720" s="225"/>
      <c r="R720" s="40"/>
      <c r="S720" s="3"/>
      <c r="T720" s="3"/>
      <c r="U720" s="3"/>
      <c r="V720" s="3"/>
      <c r="W720" s="3"/>
      <c r="X720" s="3"/>
      <c r="Y720" s="3"/>
      <c r="Z720" s="3"/>
      <c r="AA720" s="3"/>
      <c r="AB720" s="3"/>
      <c r="AC720" s="3"/>
      <c r="AD720" s="3"/>
      <c r="AE720" s="3"/>
      <c r="AF720" s="3"/>
      <c r="AG720" s="3"/>
      <c r="AH720" s="3"/>
      <c r="AI720" s="3"/>
      <c r="AJ720" s="3"/>
    </row>
    <row r="721" spans="1:36">
      <c r="A721" s="61"/>
      <c r="B721" s="79"/>
      <c r="C721" s="80" t="s">
        <v>24</v>
      </c>
      <c r="D721" s="81"/>
      <c r="E721" s="81"/>
      <c r="F721" s="82" t="s">
        <v>783</v>
      </c>
      <c r="G721" s="83">
        <v>50</v>
      </c>
      <c r="H721" s="83" t="s">
        <v>313</v>
      </c>
      <c r="I721" s="83"/>
      <c r="J721" s="83"/>
      <c r="K721" s="84"/>
      <c r="L721" s="85"/>
      <c r="M721" s="86"/>
      <c r="N721" s="88"/>
      <c r="O721" s="89"/>
      <c r="P721" s="84"/>
      <c r="Q721" s="226"/>
      <c r="R721" s="40"/>
      <c r="S721" s="3"/>
      <c r="T721" s="3"/>
      <c r="U721" s="3"/>
      <c r="V721" s="3"/>
      <c r="W721" s="3"/>
      <c r="X721" s="3"/>
      <c r="Y721" s="3"/>
      <c r="Z721" s="3"/>
      <c r="AA721" s="3"/>
      <c r="AB721" s="3"/>
      <c r="AC721" s="3"/>
      <c r="AD721" s="3"/>
      <c r="AE721" s="3"/>
      <c r="AF721" s="3"/>
      <c r="AG721" s="3"/>
      <c r="AH721" s="3"/>
      <c r="AI721" s="3"/>
      <c r="AJ721" s="3"/>
    </row>
    <row r="722" spans="1:36">
      <c r="A722" s="61"/>
      <c r="B722" s="79"/>
      <c r="C722" s="80" t="s">
        <v>24</v>
      </c>
      <c r="D722" s="81"/>
      <c r="E722" s="81"/>
      <c r="F722" s="82" t="s">
        <v>819</v>
      </c>
      <c r="G722" s="83">
        <v>50</v>
      </c>
      <c r="H722" s="83" t="s">
        <v>313</v>
      </c>
      <c r="I722" s="83"/>
      <c r="J722" s="83"/>
      <c r="K722" s="84"/>
      <c r="L722" s="85"/>
      <c r="M722" s="86"/>
      <c r="N722" s="88"/>
      <c r="O722" s="89"/>
      <c r="P722" s="84"/>
      <c r="Q722" s="226"/>
      <c r="R722" s="40"/>
      <c r="S722" s="3"/>
      <c r="T722" s="3"/>
      <c r="U722" s="3"/>
      <c r="V722" s="3"/>
      <c r="W722" s="3"/>
      <c r="X722" s="3"/>
      <c r="Y722" s="3"/>
      <c r="Z722" s="3"/>
      <c r="AA722" s="3"/>
      <c r="AB722" s="3"/>
      <c r="AC722" s="3"/>
      <c r="AD722" s="3"/>
      <c r="AE722" s="3"/>
      <c r="AF722" s="3"/>
      <c r="AG722" s="3"/>
      <c r="AH722" s="3"/>
      <c r="AI722" s="3"/>
      <c r="AJ722" s="3"/>
    </row>
    <row r="723" spans="1:36">
      <c r="A723" s="61"/>
      <c r="B723" s="79"/>
      <c r="C723" s="80" t="s">
        <v>24</v>
      </c>
      <c r="D723" s="81"/>
      <c r="E723" s="81"/>
      <c r="F723" s="82" t="s">
        <v>823</v>
      </c>
      <c r="G723" s="83">
        <v>50</v>
      </c>
      <c r="H723" s="83" t="s">
        <v>313</v>
      </c>
      <c r="I723" s="83"/>
      <c r="J723" s="83"/>
      <c r="K723" s="84"/>
      <c r="L723" s="85"/>
      <c r="M723" s="86"/>
      <c r="N723" s="88"/>
      <c r="O723" s="89"/>
      <c r="P723" s="84"/>
      <c r="Q723" s="226"/>
      <c r="R723" s="40"/>
      <c r="S723" s="3"/>
      <c r="T723" s="3"/>
      <c r="U723" s="3"/>
      <c r="V723" s="3"/>
      <c r="W723" s="3"/>
      <c r="X723" s="3"/>
      <c r="Y723" s="3"/>
      <c r="Z723" s="3"/>
      <c r="AA723" s="3"/>
      <c r="AB723" s="3"/>
      <c r="AC723" s="3"/>
      <c r="AD723" s="3"/>
      <c r="AE723" s="3"/>
      <c r="AF723" s="3"/>
      <c r="AG723" s="3"/>
      <c r="AH723" s="3"/>
      <c r="AI723" s="3"/>
      <c r="AJ723" s="3"/>
    </row>
    <row r="724" spans="1:36">
      <c r="A724" s="61"/>
      <c r="B724" s="62" t="s">
        <v>1119</v>
      </c>
      <c r="C724" s="76" t="s">
        <v>24</v>
      </c>
      <c r="D724" s="64" t="s">
        <v>1030</v>
      </c>
      <c r="E724" s="64" t="s">
        <v>768</v>
      </c>
      <c r="F724" s="65"/>
      <c r="G724" s="66">
        <v>200</v>
      </c>
      <c r="H724" s="67" t="s">
        <v>313</v>
      </c>
      <c r="I724" s="67">
        <v>1</v>
      </c>
      <c r="J724" s="68">
        <v>1</v>
      </c>
      <c r="K724" s="69">
        <v>126.63000000000001</v>
      </c>
      <c r="L724" s="77" t="s">
        <v>3094</v>
      </c>
      <c r="M724" s="78"/>
      <c r="N724" s="72"/>
      <c r="O724" s="73">
        <f>N724*Таблица233334[[#This Row],[Цена за упаковку, €]]</f>
        <v>0</v>
      </c>
      <c r="P724" s="74" t="str">
        <f>IF(N724/I724=0,"-",N724/I724)</f>
        <v>-</v>
      </c>
      <c r="Q724" s="224" t="str">
        <f>IF(N724/I724=0,"",IF(MOD(Таблица233334[[#This Row],[Заказ (упаковок)
↓]],Таблица233334[[#This Row],[Кратность заказа, упаковок]])&gt;0,"Ошибка!",""))</f>
        <v/>
      </c>
      <c r="R724" s="40"/>
      <c r="S724" s="3"/>
      <c r="T724" s="3"/>
      <c r="U724" s="3"/>
      <c r="V724" s="3"/>
      <c r="W724" s="3"/>
      <c r="X724" s="3"/>
      <c r="Y724" s="3"/>
      <c r="Z724" s="3"/>
      <c r="AA724" s="3"/>
      <c r="AB724" s="3"/>
      <c r="AC724" s="3"/>
      <c r="AD724" s="3"/>
      <c r="AE724" s="3"/>
      <c r="AF724" s="3"/>
      <c r="AG724" s="3"/>
      <c r="AH724" s="3"/>
      <c r="AI724" s="3"/>
      <c r="AJ724" s="3"/>
    </row>
    <row r="725" spans="1:36">
      <c r="A725" s="61"/>
      <c r="B725" s="79"/>
      <c r="C725" s="80" t="s">
        <v>24</v>
      </c>
      <c r="D725" s="81"/>
      <c r="E725" s="81"/>
      <c r="F725" s="82" t="s">
        <v>1001</v>
      </c>
      <c r="G725" s="83">
        <v>50</v>
      </c>
      <c r="H725" s="83" t="s">
        <v>313</v>
      </c>
      <c r="I725" s="83"/>
      <c r="J725" s="83"/>
      <c r="K725" s="84"/>
      <c r="L725" s="85"/>
      <c r="M725" s="86"/>
      <c r="N725" s="87"/>
      <c r="O725" s="87"/>
      <c r="P725" s="87"/>
      <c r="Q725" s="225"/>
      <c r="R725" s="40"/>
      <c r="S725" s="3"/>
      <c r="T725" s="3"/>
      <c r="U725" s="3"/>
      <c r="V725" s="3"/>
      <c r="W725" s="3"/>
      <c r="X725" s="3"/>
      <c r="Y725" s="3"/>
      <c r="Z725" s="3"/>
      <c r="AA725" s="3"/>
      <c r="AB725" s="3"/>
      <c r="AC725" s="3"/>
      <c r="AD725" s="3"/>
      <c r="AE725" s="3"/>
      <c r="AF725" s="3"/>
      <c r="AG725" s="3"/>
      <c r="AH725" s="3"/>
      <c r="AI725" s="3"/>
      <c r="AJ725" s="3"/>
    </row>
    <row r="726" spans="1:36">
      <c r="A726" s="61"/>
      <c r="B726" s="79"/>
      <c r="C726" s="80" t="s">
        <v>24</v>
      </c>
      <c r="D726" s="81"/>
      <c r="E726" s="81"/>
      <c r="F726" s="82" t="s">
        <v>782</v>
      </c>
      <c r="G726" s="83">
        <v>50</v>
      </c>
      <c r="H726" s="83" t="s">
        <v>313</v>
      </c>
      <c r="I726" s="83"/>
      <c r="J726" s="83"/>
      <c r="K726" s="84"/>
      <c r="L726" s="85"/>
      <c r="M726" s="86"/>
      <c r="N726" s="88"/>
      <c r="O726" s="89"/>
      <c r="P726" s="84"/>
      <c r="Q726" s="226"/>
      <c r="R726" s="40"/>
      <c r="S726" s="3"/>
      <c r="T726" s="3"/>
      <c r="U726" s="3"/>
      <c r="V726" s="3"/>
      <c r="W726" s="3"/>
      <c r="X726" s="3"/>
      <c r="Y726" s="3"/>
      <c r="Z726" s="3"/>
      <c r="AA726" s="3"/>
      <c r="AB726" s="3"/>
      <c r="AC726" s="3"/>
      <c r="AD726" s="3"/>
      <c r="AE726" s="3"/>
      <c r="AF726" s="3"/>
      <c r="AG726" s="3"/>
      <c r="AH726" s="3"/>
      <c r="AI726" s="3"/>
      <c r="AJ726" s="3"/>
    </row>
    <row r="727" spans="1:36">
      <c r="A727" s="61"/>
      <c r="B727" s="79"/>
      <c r="C727" s="80" t="s">
        <v>24</v>
      </c>
      <c r="D727" s="81"/>
      <c r="E727" s="81"/>
      <c r="F727" s="82" t="s">
        <v>787</v>
      </c>
      <c r="G727" s="83">
        <v>50</v>
      </c>
      <c r="H727" s="83" t="s">
        <v>313</v>
      </c>
      <c r="I727" s="83"/>
      <c r="J727" s="83"/>
      <c r="K727" s="84"/>
      <c r="L727" s="85"/>
      <c r="M727" s="86"/>
      <c r="N727" s="88"/>
      <c r="O727" s="89"/>
      <c r="P727" s="84"/>
      <c r="Q727" s="226"/>
      <c r="R727" s="40"/>
      <c r="S727" s="3"/>
      <c r="T727" s="3"/>
      <c r="U727" s="3"/>
      <c r="V727" s="3"/>
      <c r="W727" s="3"/>
      <c r="X727" s="3"/>
      <c r="Y727" s="3"/>
      <c r="Z727" s="3"/>
      <c r="AA727" s="3"/>
      <c r="AB727" s="3"/>
      <c r="AC727" s="3"/>
      <c r="AD727" s="3"/>
      <c r="AE727" s="3"/>
      <c r="AF727" s="3"/>
      <c r="AG727" s="3"/>
      <c r="AH727" s="3"/>
      <c r="AI727" s="3"/>
      <c r="AJ727" s="3"/>
    </row>
    <row r="728" spans="1:36">
      <c r="A728" s="61"/>
      <c r="B728" s="79"/>
      <c r="C728" s="80" t="s">
        <v>24</v>
      </c>
      <c r="D728" s="81"/>
      <c r="E728" s="81"/>
      <c r="F728" s="82" t="s">
        <v>793</v>
      </c>
      <c r="G728" s="83">
        <v>50</v>
      </c>
      <c r="H728" s="83" t="s">
        <v>313</v>
      </c>
      <c r="I728" s="83"/>
      <c r="J728" s="83"/>
      <c r="K728" s="84"/>
      <c r="L728" s="85"/>
      <c r="M728" s="86"/>
      <c r="N728" s="88"/>
      <c r="O728" s="89"/>
      <c r="P728" s="84"/>
      <c r="Q728" s="226"/>
      <c r="R728" s="40"/>
      <c r="S728" s="3"/>
      <c r="T728" s="3"/>
      <c r="U728" s="3"/>
      <c r="V728" s="3"/>
      <c r="W728" s="3"/>
      <c r="X728" s="3"/>
      <c r="Y728" s="3"/>
      <c r="Z728" s="3"/>
      <c r="AA728" s="3"/>
      <c r="AB728" s="3"/>
      <c r="AC728" s="3"/>
      <c r="AD728" s="3"/>
      <c r="AE728" s="3"/>
      <c r="AF728" s="3"/>
      <c r="AG728" s="3"/>
      <c r="AH728" s="3"/>
      <c r="AI728" s="3"/>
      <c r="AJ728" s="3"/>
    </row>
    <row r="729" spans="1:36">
      <c r="A729" s="61"/>
      <c r="B729" s="62" t="s">
        <v>1120</v>
      </c>
      <c r="C729" s="76" t="s">
        <v>24</v>
      </c>
      <c r="D729" s="64" t="s">
        <v>1030</v>
      </c>
      <c r="E729" s="64" t="s">
        <v>768</v>
      </c>
      <c r="F729" s="65"/>
      <c r="G729" s="66">
        <v>200</v>
      </c>
      <c r="H729" s="67" t="s">
        <v>313</v>
      </c>
      <c r="I729" s="67">
        <v>1</v>
      </c>
      <c r="J729" s="68">
        <v>1</v>
      </c>
      <c r="K729" s="69">
        <v>136.32999999999998</v>
      </c>
      <c r="L729" s="77" t="s">
        <v>3095</v>
      </c>
      <c r="M729" s="78"/>
      <c r="N729" s="72"/>
      <c r="O729" s="73">
        <f>N729*Таблица233334[[#This Row],[Цена за упаковку, €]]</f>
        <v>0</v>
      </c>
      <c r="P729" s="74" t="str">
        <f>IF(N729/I729=0,"-",N729/I729)</f>
        <v>-</v>
      </c>
      <c r="Q729" s="224" t="str">
        <f>IF(N729/I729=0,"",IF(MOD(Таблица233334[[#This Row],[Заказ (упаковок)
↓]],Таблица233334[[#This Row],[Кратность заказа, упаковок]])&gt;0,"Ошибка!",""))</f>
        <v/>
      </c>
      <c r="R729" s="40"/>
      <c r="S729" s="3"/>
      <c r="T729" s="3"/>
      <c r="U729" s="3"/>
      <c r="V729" s="3"/>
      <c r="W729" s="3"/>
      <c r="X729" s="3"/>
      <c r="Y729" s="3"/>
      <c r="Z729" s="3"/>
      <c r="AA729" s="3"/>
      <c r="AB729" s="3"/>
      <c r="AC729" s="3"/>
      <c r="AD729" s="3"/>
      <c r="AE729" s="3"/>
      <c r="AF729" s="3"/>
      <c r="AG729" s="3"/>
      <c r="AH729" s="3"/>
      <c r="AI729" s="3"/>
      <c r="AJ729" s="3"/>
    </row>
    <row r="730" spans="1:36">
      <c r="A730" s="61"/>
      <c r="B730" s="79"/>
      <c r="C730" s="80" t="s">
        <v>24</v>
      </c>
      <c r="D730" s="81"/>
      <c r="E730" s="81"/>
      <c r="F730" s="82" t="s">
        <v>777</v>
      </c>
      <c r="G730" s="83">
        <v>50</v>
      </c>
      <c r="H730" s="83" t="s">
        <v>313</v>
      </c>
      <c r="I730" s="83"/>
      <c r="J730" s="83"/>
      <c r="K730" s="84"/>
      <c r="L730" s="85"/>
      <c r="M730" s="86"/>
      <c r="N730" s="87"/>
      <c r="O730" s="87"/>
      <c r="P730" s="87"/>
      <c r="Q730" s="225"/>
      <c r="R730" s="40"/>
      <c r="S730" s="3"/>
      <c r="T730" s="3"/>
      <c r="U730" s="3"/>
      <c r="V730" s="3"/>
      <c r="W730" s="3"/>
      <c r="X730" s="3"/>
      <c r="Y730" s="3"/>
      <c r="Z730" s="3"/>
      <c r="AA730" s="3"/>
      <c r="AB730" s="3"/>
      <c r="AC730" s="3"/>
      <c r="AD730" s="3"/>
      <c r="AE730" s="3"/>
      <c r="AF730" s="3"/>
      <c r="AG730" s="3"/>
      <c r="AH730" s="3"/>
      <c r="AI730" s="3"/>
      <c r="AJ730" s="3"/>
    </row>
    <row r="731" spans="1:36">
      <c r="A731" s="61"/>
      <c r="B731" s="79"/>
      <c r="C731" s="80" t="s">
        <v>24</v>
      </c>
      <c r="D731" s="81"/>
      <c r="E731" s="81"/>
      <c r="F731" s="82" t="s">
        <v>816</v>
      </c>
      <c r="G731" s="83">
        <v>50</v>
      </c>
      <c r="H731" s="83" t="s">
        <v>313</v>
      </c>
      <c r="I731" s="83"/>
      <c r="J731" s="83"/>
      <c r="K731" s="84"/>
      <c r="L731" s="85"/>
      <c r="M731" s="86"/>
      <c r="N731" s="88"/>
      <c r="O731" s="89"/>
      <c r="P731" s="84"/>
      <c r="Q731" s="226"/>
      <c r="R731" s="40"/>
      <c r="S731" s="3"/>
      <c r="T731" s="3"/>
      <c r="U731" s="3"/>
      <c r="V731" s="3"/>
      <c r="W731" s="3"/>
      <c r="X731" s="3"/>
      <c r="Y731" s="3"/>
      <c r="Z731" s="3"/>
      <c r="AA731" s="3"/>
      <c r="AB731" s="3"/>
      <c r="AC731" s="3"/>
      <c r="AD731" s="3"/>
      <c r="AE731" s="3"/>
      <c r="AF731" s="3"/>
      <c r="AG731" s="3"/>
      <c r="AH731" s="3"/>
      <c r="AI731" s="3"/>
      <c r="AJ731" s="3"/>
    </row>
    <row r="732" spans="1:36">
      <c r="A732" s="61"/>
      <c r="B732" s="79"/>
      <c r="C732" s="80" t="s">
        <v>24</v>
      </c>
      <c r="D732" s="81"/>
      <c r="E732" s="81"/>
      <c r="F732" s="82" t="s">
        <v>821</v>
      </c>
      <c r="G732" s="83">
        <v>50</v>
      </c>
      <c r="H732" s="83" t="s">
        <v>313</v>
      </c>
      <c r="I732" s="83"/>
      <c r="J732" s="83"/>
      <c r="K732" s="84"/>
      <c r="L732" s="85"/>
      <c r="M732" s="86"/>
      <c r="N732" s="88"/>
      <c r="O732" s="89"/>
      <c r="P732" s="84"/>
      <c r="Q732" s="226"/>
      <c r="R732" s="40"/>
      <c r="S732" s="3"/>
      <c r="T732" s="3"/>
      <c r="U732" s="3"/>
      <c r="V732" s="3"/>
      <c r="W732" s="3"/>
      <c r="X732" s="3"/>
      <c r="Y732" s="3"/>
      <c r="Z732" s="3"/>
      <c r="AA732" s="3"/>
      <c r="AB732" s="3"/>
      <c r="AC732" s="3"/>
      <c r="AD732" s="3"/>
      <c r="AE732" s="3"/>
      <c r="AF732" s="3"/>
      <c r="AG732" s="3"/>
      <c r="AH732" s="3"/>
      <c r="AI732" s="3"/>
      <c r="AJ732" s="3"/>
    </row>
    <row r="733" spans="1:36">
      <c r="A733" s="61"/>
      <c r="B733" s="79"/>
      <c r="C733" s="80" t="s">
        <v>24</v>
      </c>
      <c r="D733" s="81"/>
      <c r="E733" s="81"/>
      <c r="F733" s="82" t="s">
        <v>829</v>
      </c>
      <c r="G733" s="83">
        <v>50</v>
      </c>
      <c r="H733" s="83" t="s">
        <v>313</v>
      </c>
      <c r="I733" s="83"/>
      <c r="J733" s="83"/>
      <c r="K733" s="84"/>
      <c r="L733" s="85"/>
      <c r="M733" s="86"/>
      <c r="N733" s="88"/>
      <c r="O733" s="89"/>
      <c r="P733" s="84"/>
      <c r="Q733" s="226"/>
      <c r="R733" s="40"/>
      <c r="S733" s="3"/>
      <c r="T733" s="3"/>
      <c r="U733" s="3"/>
      <c r="V733" s="3"/>
      <c r="W733" s="3"/>
      <c r="X733" s="3"/>
      <c r="Y733" s="3"/>
      <c r="Z733" s="3"/>
      <c r="AA733" s="3"/>
      <c r="AB733" s="3"/>
      <c r="AC733" s="3"/>
      <c r="AD733" s="3"/>
      <c r="AE733" s="3"/>
      <c r="AF733" s="3"/>
      <c r="AG733" s="3"/>
      <c r="AH733" s="3"/>
      <c r="AI733" s="3"/>
      <c r="AJ733" s="3"/>
    </row>
    <row r="734" spans="1:36">
      <c r="A734" s="61"/>
      <c r="B734" s="62" t="s">
        <v>1121</v>
      </c>
      <c r="C734" s="76" t="s">
        <v>24</v>
      </c>
      <c r="D734" s="64" t="s">
        <v>2631</v>
      </c>
      <c r="E734" s="64" t="s">
        <v>2986</v>
      </c>
      <c r="F734" s="65"/>
      <c r="G734" s="66">
        <v>200</v>
      </c>
      <c r="H734" s="67" t="s">
        <v>313</v>
      </c>
      <c r="I734" s="67">
        <v>1</v>
      </c>
      <c r="J734" s="68">
        <v>1</v>
      </c>
      <c r="K734" s="69">
        <v>125.93</v>
      </c>
      <c r="L734" s="77" t="s">
        <v>3096</v>
      </c>
      <c r="M734" s="78"/>
      <c r="N734" s="72"/>
      <c r="O734" s="73">
        <f>N734*Таблица233334[[#This Row],[Цена за упаковку, €]]</f>
        <v>0</v>
      </c>
      <c r="P734" s="74" t="str">
        <f>IF(N734/I734=0,"-",N734/I734)</f>
        <v>-</v>
      </c>
      <c r="Q734" s="224" t="str">
        <f>IF(N734/I734=0,"",IF(MOD(Таблица233334[[#This Row],[Заказ (упаковок)
↓]],Таблица233334[[#This Row],[Кратность заказа, упаковок]])&gt;0,"Ошибка!",""))</f>
        <v/>
      </c>
      <c r="R734" s="40"/>
      <c r="S734" s="3"/>
      <c r="T734" s="3"/>
      <c r="U734" s="3"/>
      <c r="V734" s="3"/>
      <c r="W734" s="3"/>
      <c r="X734" s="3"/>
      <c r="Y734" s="3"/>
      <c r="Z734" s="3"/>
      <c r="AA734" s="3"/>
      <c r="AB734" s="3"/>
      <c r="AC734" s="3"/>
      <c r="AD734" s="3"/>
      <c r="AE734" s="3"/>
      <c r="AF734" s="3"/>
      <c r="AG734" s="3"/>
      <c r="AH734" s="3"/>
      <c r="AI734" s="3"/>
      <c r="AJ734" s="3"/>
    </row>
    <row r="735" spans="1:36">
      <c r="A735" s="61"/>
      <c r="B735" s="79"/>
      <c r="C735" s="80" t="s">
        <v>24</v>
      </c>
      <c r="D735" s="81"/>
      <c r="E735" s="81"/>
      <c r="F735" s="82" t="s">
        <v>2633</v>
      </c>
      <c r="G735" s="83">
        <v>50</v>
      </c>
      <c r="H735" s="83" t="s">
        <v>313</v>
      </c>
      <c r="I735" s="83"/>
      <c r="J735" s="83"/>
      <c r="K735" s="84"/>
      <c r="L735" s="85"/>
      <c r="M735" s="86"/>
      <c r="N735" s="87"/>
      <c r="O735" s="87"/>
      <c r="P735" s="87"/>
      <c r="Q735" s="225"/>
      <c r="R735" s="40"/>
      <c r="S735" s="3"/>
      <c r="T735" s="3"/>
      <c r="U735" s="3"/>
      <c r="V735" s="3"/>
      <c r="W735" s="3"/>
      <c r="X735" s="3"/>
      <c r="Y735" s="3"/>
      <c r="Z735" s="3"/>
      <c r="AA735" s="3"/>
      <c r="AB735" s="3"/>
      <c r="AC735" s="3"/>
      <c r="AD735" s="3"/>
      <c r="AE735" s="3"/>
      <c r="AF735" s="3"/>
      <c r="AG735" s="3"/>
      <c r="AH735" s="3"/>
      <c r="AI735" s="3"/>
      <c r="AJ735" s="3"/>
    </row>
    <row r="736" spans="1:36">
      <c r="A736" s="61"/>
      <c r="B736" s="79"/>
      <c r="C736" s="80" t="s">
        <v>24</v>
      </c>
      <c r="D736" s="81"/>
      <c r="E736" s="81"/>
      <c r="F736" s="82" t="s">
        <v>3004</v>
      </c>
      <c r="G736" s="83">
        <v>50</v>
      </c>
      <c r="H736" s="83" t="s">
        <v>313</v>
      </c>
      <c r="I736" s="83"/>
      <c r="J736" s="83"/>
      <c r="K736" s="84"/>
      <c r="L736" s="85"/>
      <c r="M736" s="86"/>
      <c r="N736" s="88"/>
      <c r="O736" s="89"/>
      <c r="P736" s="84"/>
      <c r="Q736" s="226"/>
      <c r="R736" s="40"/>
      <c r="S736" s="3"/>
      <c r="T736" s="3"/>
      <c r="U736" s="3"/>
      <c r="V736" s="3"/>
      <c r="W736" s="3"/>
      <c r="X736" s="3"/>
      <c r="Y736" s="3"/>
      <c r="Z736" s="3"/>
      <c r="AA736" s="3"/>
      <c r="AB736" s="3"/>
      <c r="AC736" s="3"/>
      <c r="AD736" s="3"/>
      <c r="AE736" s="3"/>
      <c r="AF736" s="3"/>
      <c r="AG736" s="3"/>
      <c r="AH736" s="3"/>
      <c r="AI736" s="3"/>
      <c r="AJ736" s="3"/>
    </row>
    <row r="737" spans="1:36">
      <c r="A737" s="61"/>
      <c r="B737" s="79"/>
      <c r="C737" s="80" t="s">
        <v>24</v>
      </c>
      <c r="D737" s="81"/>
      <c r="E737" s="81"/>
      <c r="F737" s="82" t="s">
        <v>848</v>
      </c>
      <c r="G737" s="83">
        <v>50</v>
      </c>
      <c r="H737" s="83" t="s">
        <v>313</v>
      </c>
      <c r="I737" s="83"/>
      <c r="J737" s="83"/>
      <c r="K737" s="84"/>
      <c r="L737" s="85"/>
      <c r="M737" s="86"/>
      <c r="N737" s="88"/>
      <c r="O737" s="89"/>
      <c r="P737" s="84"/>
      <c r="Q737" s="226"/>
      <c r="R737" s="40"/>
      <c r="S737" s="3"/>
      <c r="T737" s="3"/>
      <c r="U737" s="3"/>
      <c r="V737" s="3"/>
      <c r="W737" s="3"/>
      <c r="X737" s="3"/>
      <c r="Y737" s="3"/>
      <c r="Z737" s="3"/>
      <c r="AA737" s="3"/>
      <c r="AB737" s="3"/>
      <c r="AC737" s="3"/>
      <c r="AD737" s="3"/>
      <c r="AE737" s="3"/>
      <c r="AF737" s="3"/>
      <c r="AG737" s="3"/>
      <c r="AH737" s="3"/>
      <c r="AI737" s="3"/>
      <c r="AJ737" s="3"/>
    </row>
    <row r="738" spans="1:36">
      <c r="A738" s="61"/>
      <c r="B738" s="79"/>
      <c r="C738" s="80" t="s">
        <v>24</v>
      </c>
      <c r="D738" s="81"/>
      <c r="E738" s="81"/>
      <c r="F738" s="82" t="s">
        <v>850</v>
      </c>
      <c r="G738" s="83">
        <v>50</v>
      </c>
      <c r="H738" s="83" t="s">
        <v>313</v>
      </c>
      <c r="I738" s="83"/>
      <c r="J738" s="83"/>
      <c r="K738" s="84"/>
      <c r="L738" s="85"/>
      <c r="M738" s="86"/>
      <c r="N738" s="88"/>
      <c r="O738" s="89"/>
      <c r="P738" s="84"/>
      <c r="Q738" s="226"/>
      <c r="R738" s="40"/>
      <c r="S738" s="3"/>
      <c r="T738" s="3"/>
      <c r="U738" s="3"/>
      <c r="V738" s="3"/>
      <c r="W738" s="3"/>
      <c r="X738" s="3"/>
      <c r="Y738" s="3"/>
      <c r="Z738" s="3"/>
      <c r="AA738" s="3"/>
      <c r="AB738" s="3"/>
      <c r="AC738" s="3"/>
      <c r="AD738" s="3"/>
      <c r="AE738" s="3"/>
      <c r="AF738" s="3"/>
      <c r="AG738" s="3"/>
      <c r="AH738" s="3"/>
      <c r="AI738" s="3"/>
      <c r="AJ738" s="3"/>
    </row>
    <row r="739" spans="1:36">
      <c r="A739" s="61"/>
      <c r="B739" s="62" t="s">
        <v>1122</v>
      </c>
      <c r="C739" s="76" t="s">
        <v>24</v>
      </c>
      <c r="D739" s="64" t="s">
        <v>2990</v>
      </c>
      <c r="E739" s="64" t="s">
        <v>555</v>
      </c>
      <c r="F739" s="65"/>
      <c r="G739" s="66">
        <v>200</v>
      </c>
      <c r="H739" s="67" t="s">
        <v>313</v>
      </c>
      <c r="I739" s="67">
        <v>1</v>
      </c>
      <c r="J739" s="68">
        <v>1</v>
      </c>
      <c r="K739" s="69">
        <v>145.32999999999998</v>
      </c>
      <c r="L739" s="77" t="s">
        <v>1123</v>
      </c>
      <c r="M739" s="78"/>
      <c r="N739" s="72"/>
      <c r="O739" s="73">
        <f>N739*Таблица233334[[#This Row],[Цена за упаковку, €]]</f>
        <v>0</v>
      </c>
      <c r="P739" s="74" t="str">
        <f>IF(N739/I739=0,"-",N739/I739)</f>
        <v>-</v>
      </c>
      <c r="Q739" s="224" t="str">
        <f>IF(N739/I739=0,"",IF(MOD(Таблица233334[[#This Row],[Заказ (упаковок)
↓]],Таблица233334[[#This Row],[Кратность заказа, упаковок]])&gt;0,"Ошибка!",""))</f>
        <v/>
      </c>
      <c r="R739" s="40"/>
      <c r="S739" s="3"/>
      <c r="T739" s="3"/>
      <c r="U739" s="3"/>
      <c r="V739" s="3"/>
      <c r="W739" s="3"/>
      <c r="X739" s="3"/>
      <c r="Y739" s="3"/>
      <c r="Z739" s="3"/>
      <c r="AA739" s="3"/>
      <c r="AB739" s="3"/>
      <c r="AC739" s="3"/>
      <c r="AD739" s="3"/>
      <c r="AE739" s="3"/>
      <c r="AF739" s="3"/>
      <c r="AG739" s="3"/>
      <c r="AH739" s="3"/>
      <c r="AI739" s="3"/>
      <c r="AJ739" s="3"/>
    </row>
    <row r="740" spans="1:36">
      <c r="A740" s="61"/>
      <c r="B740" s="79"/>
      <c r="C740" s="80" t="s">
        <v>24</v>
      </c>
      <c r="D740" s="81"/>
      <c r="E740" s="81"/>
      <c r="F740" s="82" t="s">
        <v>305</v>
      </c>
      <c r="G740" s="83">
        <v>50</v>
      </c>
      <c r="H740" s="83" t="s">
        <v>313</v>
      </c>
      <c r="I740" s="83"/>
      <c r="J740" s="83"/>
      <c r="K740" s="84"/>
      <c r="L740" s="85"/>
      <c r="M740" s="86"/>
      <c r="N740" s="87"/>
      <c r="O740" s="87"/>
      <c r="P740" s="87"/>
      <c r="Q740" s="225"/>
      <c r="R740" s="40"/>
      <c r="S740" s="3"/>
      <c r="T740" s="3"/>
      <c r="U740" s="3"/>
      <c r="V740" s="3"/>
      <c r="W740" s="3"/>
      <c r="X740" s="3"/>
      <c r="Y740" s="3"/>
      <c r="Z740" s="3"/>
      <c r="AA740" s="3"/>
      <c r="AB740" s="3"/>
      <c r="AC740" s="3"/>
      <c r="AD740" s="3"/>
      <c r="AE740" s="3"/>
      <c r="AF740" s="3"/>
      <c r="AG740" s="3"/>
      <c r="AH740" s="3"/>
      <c r="AI740" s="3"/>
      <c r="AJ740" s="3"/>
    </row>
    <row r="741" spans="1:36">
      <c r="A741" s="61"/>
      <c r="B741" s="79"/>
      <c r="C741" s="80" t="s">
        <v>24</v>
      </c>
      <c r="D741" s="81"/>
      <c r="E741" s="81"/>
      <c r="F741" s="82" t="s">
        <v>558</v>
      </c>
      <c r="G741" s="83">
        <v>50</v>
      </c>
      <c r="H741" s="83" t="s">
        <v>313</v>
      </c>
      <c r="I741" s="83"/>
      <c r="J741" s="83"/>
      <c r="K741" s="84"/>
      <c r="L741" s="85"/>
      <c r="M741" s="86"/>
      <c r="N741" s="88"/>
      <c r="O741" s="89"/>
      <c r="P741" s="84"/>
      <c r="Q741" s="226"/>
      <c r="R741" s="40"/>
      <c r="S741" s="3"/>
      <c r="T741" s="3"/>
      <c r="U741" s="3"/>
      <c r="V741" s="3"/>
      <c r="W741" s="3"/>
      <c r="X741" s="3"/>
      <c r="Y741" s="3"/>
      <c r="Z741" s="3"/>
      <c r="AA741" s="3"/>
      <c r="AB741" s="3"/>
      <c r="AC741" s="3"/>
      <c r="AD741" s="3"/>
      <c r="AE741" s="3"/>
      <c r="AF741" s="3"/>
      <c r="AG741" s="3"/>
      <c r="AH741" s="3"/>
      <c r="AI741" s="3"/>
      <c r="AJ741" s="3"/>
    </row>
    <row r="742" spans="1:36">
      <c r="A742" s="61"/>
      <c r="B742" s="79"/>
      <c r="C742" s="80" t="s">
        <v>24</v>
      </c>
      <c r="D742" s="81"/>
      <c r="E742" s="81"/>
      <c r="F742" s="82" t="s">
        <v>562</v>
      </c>
      <c r="G742" s="83">
        <v>50</v>
      </c>
      <c r="H742" s="83" t="s">
        <v>313</v>
      </c>
      <c r="I742" s="83"/>
      <c r="J742" s="83"/>
      <c r="K742" s="84"/>
      <c r="L742" s="85"/>
      <c r="M742" s="86"/>
      <c r="N742" s="88"/>
      <c r="O742" s="89"/>
      <c r="P742" s="84"/>
      <c r="Q742" s="226"/>
      <c r="R742" s="40"/>
      <c r="S742" s="3"/>
      <c r="T742" s="3"/>
      <c r="U742" s="3"/>
      <c r="V742" s="3"/>
      <c r="W742" s="3"/>
      <c r="X742" s="3"/>
      <c r="Y742" s="3"/>
      <c r="Z742" s="3"/>
      <c r="AA742" s="3"/>
      <c r="AB742" s="3"/>
      <c r="AC742" s="3"/>
      <c r="AD742" s="3"/>
      <c r="AE742" s="3"/>
      <c r="AF742" s="3"/>
      <c r="AG742" s="3"/>
      <c r="AH742" s="3"/>
      <c r="AI742" s="3"/>
      <c r="AJ742" s="3"/>
    </row>
    <row r="743" spans="1:36">
      <c r="A743" s="61"/>
      <c r="B743" s="79"/>
      <c r="C743" s="80" t="s">
        <v>24</v>
      </c>
      <c r="D743" s="81"/>
      <c r="E743" s="81"/>
      <c r="F743" s="82" t="s">
        <v>566</v>
      </c>
      <c r="G743" s="83">
        <v>50</v>
      </c>
      <c r="H743" s="83" t="s">
        <v>313</v>
      </c>
      <c r="I743" s="83"/>
      <c r="J743" s="83"/>
      <c r="K743" s="84"/>
      <c r="L743" s="85"/>
      <c r="M743" s="86"/>
      <c r="N743" s="88"/>
      <c r="O743" s="89"/>
      <c r="P743" s="84"/>
      <c r="Q743" s="226"/>
      <c r="R743" s="40"/>
      <c r="S743" s="3"/>
      <c r="T743" s="3"/>
      <c r="U743" s="3"/>
      <c r="V743" s="3"/>
      <c r="W743" s="3"/>
      <c r="X743" s="3"/>
      <c r="Y743" s="3"/>
      <c r="Z743" s="3"/>
      <c r="AA743" s="3"/>
      <c r="AB743" s="3"/>
      <c r="AC743" s="3"/>
      <c r="AD743" s="3"/>
      <c r="AE743" s="3"/>
      <c r="AF743" s="3"/>
      <c r="AG743" s="3"/>
      <c r="AH743" s="3"/>
      <c r="AI743" s="3"/>
      <c r="AJ743" s="3"/>
    </row>
    <row r="744" spans="1:36">
      <c r="A744" s="61"/>
      <c r="B744" s="62" t="s">
        <v>1124</v>
      </c>
      <c r="C744" s="76" t="s">
        <v>24</v>
      </c>
      <c r="D744" s="64" t="s">
        <v>1024</v>
      </c>
      <c r="E744" s="64" t="s">
        <v>705</v>
      </c>
      <c r="F744" s="65"/>
      <c r="G744" s="66">
        <v>200</v>
      </c>
      <c r="H744" s="67" t="s">
        <v>313</v>
      </c>
      <c r="I744" s="67">
        <v>1</v>
      </c>
      <c r="J744" s="68">
        <v>1</v>
      </c>
      <c r="K744" s="69">
        <v>155.72</v>
      </c>
      <c r="L744" s="77" t="s">
        <v>1125</v>
      </c>
      <c r="M744" s="78"/>
      <c r="N744" s="72"/>
      <c r="O744" s="73">
        <f>N744*Таблица233334[[#This Row],[Цена за упаковку, €]]</f>
        <v>0</v>
      </c>
      <c r="P744" s="74" t="str">
        <f>IF(N744/I744=0,"-",N744/I744)</f>
        <v>-</v>
      </c>
      <c r="Q744" s="224" t="str">
        <f>IF(N744/I744=0,"",IF(MOD(Таблица233334[[#This Row],[Заказ (упаковок)
↓]],Таблица233334[[#This Row],[Кратность заказа, упаковок]])&gt;0,"Ошибка!",""))</f>
        <v/>
      </c>
      <c r="R744" s="40"/>
      <c r="S744" s="3"/>
      <c r="T744" s="3"/>
      <c r="U744" s="3"/>
      <c r="V744" s="3"/>
      <c r="W744" s="3"/>
      <c r="X744" s="3"/>
      <c r="Y744" s="3"/>
      <c r="Z744" s="3"/>
      <c r="AA744" s="3"/>
      <c r="AB744" s="3"/>
      <c r="AC744" s="3"/>
      <c r="AD744" s="3"/>
      <c r="AE744" s="3"/>
      <c r="AF744" s="3"/>
      <c r="AG744" s="3"/>
      <c r="AH744" s="3"/>
      <c r="AI744" s="3"/>
      <c r="AJ744" s="3"/>
    </row>
    <row r="745" spans="1:36">
      <c r="A745" s="61"/>
      <c r="B745" s="79"/>
      <c r="C745" s="80" t="s">
        <v>24</v>
      </c>
      <c r="D745" s="81"/>
      <c r="E745" s="81"/>
      <c r="F745" s="82" t="s">
        <v>708</v>
      </c>
      <c r="G745" s="83">
        <v>50</v>
      </c>
      <c r="H745" s="83" t="s">
        <v>313</v>
      </c>
      <c r="I745" s="83"/>
      <c r="J745" s="83"/>
      <c r="K745" s="84"/>
      <c r="L745" s="85"/>
      <c r="M745" s="86"/>
      <c r="N745" s="87"/>
      <c r="O745" s="87"/>
      <c r="P745" s="87"/>
      <c r="Q745" s="225"/>
      <c r="R745" s="40"/>
      <c r="S745" s="3"/>
      <c r="T745" s="3"/>
      <c r="U745" s="3"/>
      <c r="V745" s="3"/>
      <c r="W745" s="3"/>
      <c r="X745" s="3"/>
      <c r="Y745" s="3"/>
      <c r="Z745" s="3"/>
      <c r="AA745" s="3"/>
      <c r="AB745" s="3"/>
      <c r="AC745" s="3"/>
      <c r="AD745" s="3"/>
      <c r="AE745" s="3"/>
      <c r="AF745" s="3"/>
      <c r="AG745" s="3"/>
      <c r="AH745" s="3"/>
      <c r="AI745" s="3"/>
      <c r="AJ745" s="3"/>
    </row>
    <row r="746" spans="1:36">
      <c r="A746" s="61"/>
      <c r="B746" s="79"/>
      <c r="C746" s="80" t="s">
        <v>24</v>
      </c>
      <c r="D746" s="81"/>
      <c r="E746" s="81"/>
      <c r="F746" s="82" t="s">
        <v>712</v>
      </c>
      <c r="G746" s="83">
        <v>50</v>
      </c>
      <c r="H746" s="83" t="s">
        <v>313</v>
      </c>
      <c r="I746" s="83"/>
      <c r="J746" s="83"/>
      <c r="K746" s="84"/>
      <c r="L746" s="85"/>
      <c r="M746" s="86"/>
      <c r="N746" s="88"/>
      <c r="O746" s="89"/>
      <c r="P746" s="84"/>
      <c r="Q746" s="226"/>
      <c r="R746" s="40"/>
      <c r="S746" s="3"/>
      <c r="T746" s="3"/>
      <c r="U746" s="3"/>
      <c r="V746" s="3"/>
      <c r="W746" s="3"/>
      <c r="X746" s="3"/>
      <c r="Y746" s="3"/>
      <c r="Z746" s="3"/>
      <c r="AA746" s="3"/>
      <c r="AB746" s="3"/>
      <c r="AC746" s="3"/>
      <c r="AD746" s="3"/>
      <c r="AE746" s="3"/>
      <c r="AF746" s="3"/>
      <c r="AG746" s="3"/>
      <c r="AH746" s="3"/>
      <c r="AI746" s="3"/>
      <c r="AJ746" s="3"/>
    </row>
    <row r="747" spans="1:36">
      <c r="A747" s="61"/>
      <c r="B747" s="79"/>
      <c r="C747" s="80" t="s">
        <v>24</v>
      </c>
      <c r="D747" s="81"/>
      <c r="E747" s="81"/>
      <c r="F747" s="82" t="s">
        <v>714</v>
      </c>
      <c r="G747" s="83">
        <v>50</v>
      </c>
      <c r="H747" s="83" t="s">
        <v>313</v>
      </c>
      <c r="I747" s="83"/>
      <c r="J747" s="83"/>
      <c r="K747" s="84"/>
      <c r="L747" s="85"/>
      <c r="M747" s="86"/>
      <c r="N747" s="88"/>
      <c r="O747" s="89"/>
      <c r="P747" s="84"/>
      <c r="Q747" s="226"/>
      <c r="R747" s="40"/>
      <c r="S747" s="3"/>
      <c r="T747" s="3"/>
      <c r="U747" s="3"/>
      <c r="V747" s="3"/>
      <c r="W747" s="3"/>
      <c r="X747" s="3"/>
      <c r="Y747" s="3"/>
      <c r="Z747" s="3"/>
      <c r="AA747" s="3"/>
      <c r="AB747" s="3"/>
      <c r="AC747" s="3"/>
      <c r="AD747" s="3"/>
      <c r="AE747" s="3"/>
      <c r="AF747" s="3"/>
      <c r="AG747" s="3"/>
      <c r="AH747" s="3"/>
      <c r="AI747" s="3"/>
      <c r="AJ747" s="3"/>
    </row>
    <row r="748" spans="1:36">
      <c r="A748" s="61"/>
      <c r="B748" s="79"/>
      <c r="C748" s="80" t="s">
        <v>24</v>
      </c>
      <c r="D748" s="81"/>
      <c r="E748" s="81"/>
      <c r="F748" s="82" t="s">
        <v>726</v>
      </c>
      <c r="G748" s="83">
        <v>50</v>
      </c>
      <c r="H748" s="83" t="s">
        <v>313</v>
      </c>
      <c r="I748" s="83"/>
      <c r="J748" s="83"/>
      <c r="K748" s="84"/>
      <c r="L748" s="85"/>
      <c r="M748" s="86"/>
      <c r="N748" s="88"/>
      <c r="O748" s="89"/>
      <c r="P748" s="84"/>
      <c r="Q748" s="226"/>
      <c r="R748" s="40"/>
      <c r="S748" s="3"/>
      <c r="T748" s="3"/>
      <c r="U748" s="3"/>
      <c r="V748" s="3"/>
      <c r="W748" s="3"/>
      <c r="X748" s="3"/>
      <c r="Y748" s="3"/>
      <c r="Z748" s="3"/>
      <c r="AA748" s="3"/>
      <c r="AB748" s="3"/>
      <c r="AC748" s="3"/>
      <c r="AD748" s="3"/>
      <c r="AE748" s="3"/>
      <c r="AF748" s="3"/>
      <c r="AG748" s="3"/>
      <c r="AH748" s="3"/>
      <c r="AI748" s="3"/>
      <c r="AJ748" s="3"/>
    </row>
    <row r="749" spans="1:36">
      <c r="A749" s="61"/>
      <c r="B749" s="62" t="s">
        <v>1126</v>
      </c>
      <c r="C749" s="76" t="s">
        <v>24</v>
      </c>
      <c r="D749" s="64" t="s">
        <v>1000</v>
      </c>
      <c r="E749" s="64" t="s">
        <v>524</v>
      </c>
      <c r="F749" s="65"/>
      <c r="G749" s="66">
        <v>200</v>
      </c>
      <c r="H749" s="67" t="s">
        <v>313</v>
      </c>
      <c r="I749" s="67">
        <v>1</v>
      </c>
      <c r="J749" s="68">
        <v>1</v>
      </c>
      <c r="K749" s="69">
        <v>121.08</v>
      </c>
      <c r="L749" s="77" t="s">
        <v>1127</v>
      </c>
      <c r="M749" s="78"/>
      <c r="N749" s="72"/>
      <c r="O749" s="73">
        <f>N749*Таблица233334[[#This Row],[Цена за упаковку, €]]</f>
        <v>0</v>
      </c>
      <c r="P749" s="74" t="str">
        <f>IF(N749/I749=0,"-",N749/I749)</f>
        <v>-</v>
      </c>
      <c r="Q749" s="224" t="str">
        <f>IF(N749/I749=0,"",IF(MOD(Таблица233334[[#This Row],[Заказ (упаковок)
↓]],Таблица233334[[#This Row],[Кратность заказа, упаковок]])&gt;0,"Ошибка!",""))</f>
        <v/>
      </c>
      <c r="R749" s="40"/>
      <c r="S749" s="3"/>
      <c r="T749" s="3"/>
      <c r="U749" s="3"/>
      <c r="V749" s="3"/>
      <c r="W749" s="3"/>
      <c r="X749" s="3"/>
      <c r="Y749" s="3"/>
      <c r="Z749" s="3"/>
      <c r="AA749" s="3"/>
      <c r="AB749" s="3"/>
      <c r="AC749" s="3"/>
      <c r="AD749" s="3"/>
      <c r="AE749" s="3"/>
      <c r="AF749" s="3"/>
      <c r="AG749" s="3"/>
      <c r="AH749" s="3"/>
      <c r="AI749" s="3"/>
      <c r="AJ749" s="3"/>
    </row>
    <row r="750" spans="1:36">
      <c r="A750" s="61"/>
      <c r="B750" s="79"/>
      <c r="C750" s="80" t="s">
        <v>24</v>
      </c>
      <c r="D750" s="81"/>
      <c r="E750" s="81"/>
      <c r="F750" s="82" t="s">
        <v>531</v>
      </c>
      <c r="G750" s="83">
        <v>50</v>
      </c>
      <c r="H750" s="83" t="s">
        <v>313</v>
      </c>
      <c r="I750" s="83"/>
      <c r="J750" s="83"/>
      <c r="K750" s="84"/>
      <c r="L750" s="85"/>
      <c r="M750" s="86"/>
      <c r="N750" s="87"/>
      <c r="O750" s="87"/>
      <c r="P750" s="87"/>
      <c r="Q750" s="225"/>
      <c r="R750" s="40"/>
      <c r="S750" s="3"/>
      <c r="T750" s="3"/>
      <c r="U750" s="3"/>
      <c r="V750" s="3"/>
      <c r="W750" s="3"/>
      <c r="X750" s="3"/>
      <c r="Y750" s="3"/>
      <c r="Z750" s="3"/>
      <c r="AA750" s="3"/>
      <c r="AB750" s="3"/>
      <c r="AC750" s="3"/>
      <c r="AD750" s="3"/>
      <c r="AE750" s="3"/>
      <c r="AF750" s="3"/>
      <c r="AG750" s="3"/>
      <c r="AH750" s="3"/>
      <c r="AI750" s="3"/>
      <c r="AJ750" s="3"/>
    </row>
    <row r="751" spans="1:36">
      <c r="A751" s="61"/>
      <c r="B751" s="79"/>
      <c r="C751" s="80" t="s">
        <v>24</v>
      </c>
      <c r="D751" s="81"/>
      <c r="E751" s="81"/>
      <c r="F751" s="82" t="s">
        <v>1128</v>
      </c>
      <c r="G751" s="83">
        <v>50</v>
      </c>
      <c r="H751" s="83" t="s">
        <v>313</v>
      </c>
      <c r="I751" s="83"/>
      <c r="J751" s="83"/>
      <c r="K751" s="84"/>
      <c r="L751" s="85"/>
      <c r="M751" s="86"/>
      <c r="N751" s="88"/>
      <c r="O751" s="89"/>
      <c r="P751" s="84"/>
      <c r="Q751" s="226"/>
      <c r="R751" s="40"/>
      <c r="S751" s="3"/>
      <c r="T751" s="3"/>
      <c r="U751" s="3"/>
      <c r="V751" s="3"/>
      <c r="W751" s="3"/>
      <c r="X751" s="3"/>
      <c r="Y751" s="3"/>
      <c r="Z751" s="3"/>
      <c r="AA751" s="3"/>
      <c r="AB751" s="3"/>
      <c r="AC751" s="3"/>
      <c r="AD751" s="3"/>
      <c r="AE751" s="3"/>
      <c r="AF751" s="3"/>
      <c r="AG751" s="3"/>
      <c r="AH751" s="3"/>
      <c r="AI751" s="3"/>
      <c r="AJ751" s="3"/>
    </row>
    <row r="752" spans="1:36">
      <c r="A752" s="61"/>
      <c r="B752" s="79"/>
      <c r="C752" s="80" t="s">
        <v>24</v>
      </c>
      <c r="D752" s="81"/>
      <c r="E752" s="81"/>
      <c r="F752" s="82" t="s">
        <v>546</v>
      </c>
      <c r="G752" s="83">
        <v>50</v>
      </c>
      <c r="H752" s="83" t="s">
        <v>313</v>
      </c>
      <c r="I752" s="83"/>
      <c r="J752" s="83"/>
      <c r="K752" s="84"/>
      <c r="L752" s="85"/>
      <c r="M752" s="86"/>
      <c r="N752" s="88"/>
      <c r="O752" s="89"/>
      <c r="P752" s="84"/>
      <c r="Q752" s="226"/>
      <c r="R752" s="40"/>
      <c r="S752" s="3"/>
      <c r="T752" s="3"/>
      <c r="U752" s="3"/>
      <c r="V752" s="3"/>
      <c r="W752" s="3"/>
      <c r="X752" s="3"/>
      <c r="Y752" s="3"/>
      <c r="Z752" s="3"/>
      <c r="AA752" s="3"/>
      <c r="AB752" s="3"/>
      <c r="AC752" s="3"/>
      <c r="AD752" s="3"/>
      <c r="AE752" s="3"/>
      <c r="AF752" s="3"/>
      <c r="AG752" s="3"/>
      <c r="AH752" s="3"/>
      <c r="AI752" s="3"/>
      <c r="AJ752" s="3"/>
    </row>
    <row r="753" spans="1:36">
      <c r="A753" s="61"/>
      <c r="B753" s="79"/>
      <c r="C753" s="80" t="s">
        <v>24</v>
      </c>
      <c r="D753" s="81"/>
      <c r="E753" s="81"/>
      <c r="F753" s="82" t="s">
        <v>1129</v>
      </c>
      <c r="G753" s="83">
        <v>50</v>
      </c>
      <c r="H753" s="83" t="s">
        <v>313</v>
      </c>
      <c r="I753" s="83"/>
      <c r="J753" s="83"/>
      <c r="K753" s="84"/>
      <c r="L753" s="85"/>
      <c r="M753" s="86"/>
      <c r="N753" s="88"/>
      <c r="O753" s="89"/>
      <c r="P753" s="84"/>
      <c r="Q753" s="226"/>
      <c r="R753" s="40"/>
      <c r="S753" s="3"/>
      <c r="T753" s="3"/>
      <c r="U753" s="3"/>
      <c r="V753" s="3"/>
      <c r="W753" s="3"/>
      <c r="X753" s="3"/>
      <c r="Y753" s="3"/>
      <c r="Z753" s="3"/>
      <c r="AA753" s="3"/>
      <c r="AB753" s="3"/>
      <c r="AC753" s="3"/>
      <c r="AD753" s="3"/>
      <c r="AE753" s="3"/>
      <c r="AF753" s="3"/>
      <c r="AG753" s="3"/>
      <c r="AH753" s="3"/>
      <c r="AI753" s="3"/>
      <c r="AJ753" s="3"/>
    </row>
    <row r="754" spans="1:36">
      <c r="A754" s="61"/>
      <c r="B754" s="62" t="s">
        <v>1130</v>
      </c>
      <c r="C754" s="76" t="s">
        <v>24</v>
      </c>
      <c r="D754" s="64" t="s">
        <v>965</v>
      </c>
      <c r="E754" s="64" t="s">
        <v>727</v>
      </c>
      <c r="F754" s="65"/>
      <c r="G754" s="66">
        <v>200</v>
      </c>
      <c r="H754" s="67" t="s">
        <v>313</v>
      </c>
      <c r="I754" s="67">
        <v>1</v>
      </c>
      <c r="J754" s="68">
        <v>1</v>
      </c>
      <c r="K754" s="69">
        <v>146.03</v>
      </c>
      <c r="L754" s="77" t="s">
        <v>1131</v>
      </c>
      <c r="M754" s="78"/>
      <c r="N754" s="72"/>
      <c r="O754" s="73">
        <f>N754*Таблица233334[[#This Row],[Цена за упаковку, €]]</f>
        <v>0</v>
      </c>
      <c r="P754" s="74" t="str">
        <f>IF(N754/I754=0,"-",N754/I754)</f>
        <v>-</v>
      </c>
      <c r="Q754" s="224" t="str">
        <f>IF(N754/I754=0,"",IF(MOD(Таблица233334[[#This Row],[Заказ (упаковок)
↓]],Таблица233334[[#This Row],[Кратность заказа, упаковок]])&gt;0,"Ошибка!",""))</f>
        <v/>
      </c>
      <c r="R754" s="40"/>
      <c r="S754" s="3"/>
      <c r="T754" s="3"/>
      <c r="U754" s="3"/>
      <c r="V754" s="3"/>
      <c r="W754" s="3"/>
      <c r="X754" s="3"/>
      <c r="Y754" s="3"/>
      <c r="Z754" s="3"/>
      <c r="AA754" s="3"/>
      <c r="AB754" s="3"/>
      <c r="AC754" s="3"/>
      <c r="AD754" s="3"/>
      <c r="AE754" s="3"/>
      <c r="AF754" s="3"/>
      <c r="AG754" s="3"/>
      <c r="AH754" s="3"/>
      <c r="AI754" s="3"/>
      <c r="AJ754" s="3"/>
    </row>
    <row r="755" spans="1:36">
      <c r="A755" s="61"/>
      <c r="B755" s="79"/>
      <c r="C755" s="80" t="s">
        <v>24</v>
      </c>
      <c r="D755" s="81"/>
      <c r="E755" s="81"/>
      <c r="F755" s="82" t="s">
        <v>730</v>
      </c>
      <c r="G755" s="83">
        <v>50</v>
      </c>
      <c r="H755" s="83" t="s">
        <v>313</v>
      </c>
      <c r="I755" s="83"/>
      <c r="J755" s="83"/>
      <c r="K755" s="84"/>
      <c r="L755" s="85"/>
      <c r="M755" s="86"/>
      <c r="N755" s="87"/>
      <c r="O755" s="87"/>
      <c r="P755" s="87"/>
      <c r="Q755" s="225"/>
      <c r="R755" s="40"/>
      <c r="S755" s="3"/>
      <c r="T755" s="3"/>
      <c r="U755" s="3"/>
      <c r="V755" s="3"/>
      <c r="W755" s="3"/>
      <c r="X755" s="3"/>
      <c r="Y755" s="3"/>
      <c r="Z755" s="3"/>
      <c r="AA755" s="3"/>
      <c r="AB755" s="3"/>
      <c r="AC755" s="3"/>
      <c r="AD755" s="3"/>
      <c r="AE755" s="3"/>
      <c r="AF755" s="3"/>
      <c r="AG755" s="3"/>
      <c r="AH755" s="3"/>
      <c r="AI755" s="3"/>
      <c r="AJ755" s="3"/>
    </row>
    <row r="756" spans="1:36">
      <c r="A756" s="61"/>
      <c r="B756" s="79"/>
      <c r="C756" s="80" t="s">
        <v>24</v>
      </c>
      <c r="D756" s="81"/>
      <c r="E756" s="81"/>
      <c r="F756" s="82" t="s">
        <v>731</v>
      </c>
      <c r="G756" s="83">
        <v>50</v>
      </c>
      <c r="H756" s="83" t="s">
        <v>313</v>
      </c>
      <c r="I756" s="83"/>
      <c r="J756" s="83"/>
      <c r="K756" s="84"/>
      <c r="L756" s="85"/>
      <c r="M756" s="86"/>
      <c r="N756" s="88"/>
      <c r="O756" s="89"/>
      <c r="P756" s="84"/>
      <c r="Q756" s="226"/>
      <c r="R756" s="40"/>
      <c r="S756" s="3"/>
      <c r="T756" s="3"/>
      <c r="U756" s="3"/>
      <c r="V756" s="3"/>
      <c r="W756" s="3"/>
      <c r="X756" s="3"/>
      <c r="Y756" s="3"/>
      <c r="Z756" s="3"/>
      <c r="AA756" s="3"/>
      <c r="AB756" s="3"/>
      <c r="AC756" s="3"/>
      <c r="AD756" s="3"/>
      <c r="AE756" s="3"/>
      <c r="AF756" s="3"/>
      <c r="AG756" s="3"/>
      <c r="AH756" s="3"/>
      <c r="AI756" s="3"/>
      <c r="AJ756" s="3"/>
    </row>
    <row r="757" spans="1:36">
      <c r="A757" s="61"/>
      <c r="B757" s="79"/>
      <c r="C757" s="80" t="s">
        <v>24</v>
      </c>
      <c r="D757" s="81"/>
      <c r="E757" s="81"/>
      <c r="F757" s="82" t="s">
        <v>2576</v>
      </c>
      <c r="G757" s="83">
        <v>50</v>
      </c>
      <c r="H757" s="83" t="s">
        <v>313</v>
      </c>
      <c r="I757" s="83"/>
      <c r="J757" s="83"/>
      <c r="K757" s="84"/>
      <c r="L757" s="85"/>
      <c r="M757" s="86"/>
      <c r="N757" s="88"/>
      <c r="O757" s="89"/>
      <c r="P757" s="84"/>
      <c r="Q757" s="226"/>
      <c r="R757" s="40"/>
      <c r="S757" s="3"/>
      <c r="T757" s="3"/>
      <c r="U757" s="3"/>
      <c r="V757" s="3"/>
      <c r="W757" s="3"/>
      <c r="X757" s="3"/>
      <c r="Y757" s="3"/>
      <c r="Z757" s="3"/>
      <c r="AA757" s="3"/>
      <c r="AB757" s="3"/>
      <c r="AC757" s="3"/>
      <c r="AD757" s="3"/>
      <c r="AE757" s="3"/>
      <c r="AF757" s="3"/>
      <c r="AG757" s="3"/>
      <c r="AH757" s="3"/>
      <c r="AI757" s="3"/>
      <c r="AJ757" s="3"/>
    </row>
    <row r="758" spans="1:36">
      <c r="A758" s="61"/>
      <c r="B758" s="79"/>
      <c r="C758" s="80" t="s">
        <v>24</v>
      </c>
      <c r="D758" s="81"/>
      <c r="E758" s="81"/>
      <c r="F758" s="82" t="s">
        <v>735</v>
      </c>
      <c r="G758" s="83">
        <v>50</v>
      </c>
      <c r="H758" s="83" t="s">
        <v>313</v>
      </c>
      <c r="I758" s="83"/>
      <c r="J758" s="83"/>
      <c r="K758" s="84"/>
      <c r="L758" s="85"/>
      <c r="M758" s="86"/>
      <c r="N758" s="88"/>
      <c r="O758" s="89"/>
      <c r="P758" s="84"/>
      <c r="Q758" s="226"/>
      <c r="R758" s="40"/>
      <c r="S758" s="3"/>
      <c r="T758" s="3"/>
      <c r="U758" s="3"/>
      <c r="V758" s="3"/>
      <c r="W758" s="3"/>
      <c r="X758" s="3"/>
      <c r="Y758" s="3"/>
      <c r="Z758" s="3"/>
      <c r="AA758" s="3"/>
      <c r="AB758" s="3"/>
      <c r="AC758" s="3"/>
      <c r="AD758" s="3"/>
      <c r="AE758" s="3"/>
      <c r="AF758" s="3"/>
      <c r="AG758" s="3"/>
      <c r="AH758" s="3"/>
      <c r="AI758" s="3"/>
      <c r="AJ758" s="3"/>
    </row>
    <row r="759" spans="1:36">
      <c r="A759" s="61"/>
      <c r="B759" s="62" t="s">
        <v>1132</v>
      </c>
      <c r="C759" s="76" t="s">
        <v>24</v>
      </c>
      <c r="D759" s="64" t="s">
        <v>987</v>
      </c>
      <c r="E759" s="64" t="s">
        <v>454</v>
      </c>
      <c r="F759" s="65"/>
      <c r="G759" s="66">
        <v>200</v>
      </c>
      <c r="H759" s="67" t="s">
        <v>313</v>
      </c>
      <c r="I759" s="67">
        <v>1</v>
      </c>
      <c r="J759" s="68">
        <v>1</v>
      </c>
      <c r="K759" s="69">
        <v>130.09</v>
      </c>
      <c r="L759" s="77" t="s">
        <v>1133</v>
      </c>
      <c r="M759" s="78"/>
      <c r="N759" s="72"/>
      <c r="O759" s="73">
        <f>N759*Таблица233334[[#This Row],[Цена за упаковку, €]]</f>
        <v>0</v>
      </c>
      <c r="P759" s="74" t="str">
        <f>IF(N759/I759=0,"-",N759/I759)</f>
        <v>-</v>
      </c>
      <c r="Q759" s="224" t="str">
        <f>IF(N759/I759=0,"",IF(MOD(Таблица233334[[#This Row],[Заказ (упаковок)
↓]],Таблица233334[[#This Row],[Кратность заказа, упаковок]])&gt;0,"Ошибка!",""))</f>
        <v/>
      </c>
      <c r="R759" s="40"/>
      <c r="S759" s="3"/>
      <c r="T759" s="3"/>
      <c r="U759" s="3"/>
      <c r="V759" s="3"/>
      <c r="W759" s="3"/>
      <c r="X759" s="3"/>
      <c r="Y759" s="3"/>
      <c r="Z759" s="3"/>
      <c r="AA759" s="3"/>
      <c r="AB759" s="3"/>
      <c r="AC759" s="3"/>
      <c r="AD759" s="3"/>
      <c r="AE759" s="3"/>
      <c r="AF759" s="3"/>
      <c r="AG759" s="3"/>
      <c r="AH759" s="3"/>
      <c r="AI759" s="3"/>
      <c r="AJ759" s="3"/>
    </row>
    <row r="760" spans="1:36">
      <c r="A760" s="61"/>
      <c r="B760" s="79"/>
      <c r="C760" s="80" t="s">
        <v>24</v>
      </c>
      <c r="D760" s="81"/>
      <c r="E760" s="81"/>
      <c r="F760" s="82" t="s">
        <v>1134</v>
      </c>
      <c r="G760" s="83">
        <v>50</v>
      </c>
      <c r="H760" s="83" t="s">
        <v>313</v>
      </c>
      <c r="I760" s="83"/>
      <c r="J760" s="83"/>
      <c r="K760" s="84"/>
      <c r="L760" s="85"/>
      <c r="M760" s="86"/>
      <c r="N760" s="87"/>
      <c r="O760" s="87"/>
      <c r="P760" s="87"/>
      <c r="Q760" s="225"/>
      <c r="R760" s="40"/>
      <c r="S760" s="3"/>
      <c r="T760" s="3"/>
      <c r="U760" s="3"/>
      <c r="V760" s="3"/>
      <c r="W760" s="3"/>
      <c r="X760" s="3"/>
      <c r="Y760" s="3"/>
      <c r="Z760" s="3"/>
      <c r="AA760" s="3"/>
      <c r="AB760" s="3"/>
      <c r="AC760" s="3"/>
      <c r="AD760" s="3"/>
      <c r="AE760" s="3"/>
      <c r="AF760" s="3"/>
      <c r="AG760" s="3"/>
      <c r="AH760" s="3"/>
      <c r="AI760" s="3"/>
      <c r="AJ760" s="3"/>
    </row>
    <row r="761" spans="1:36">
      <c r="A761" s="61"/>
      <c r="B761" s="79"/>
      <c r="C761" s="80" t="s">
        <v>24</v>
      </c>
      <c r="D761" s="81"/>
      <c r="E761" s="81"/>
      <c r="F761" s="82" t="s">
        <v>460</v>
      </c>
      <c r="G761" s="83">
        <v>50</v>
      </c>
      <c r="H761" s="83" t="s">
        <v>313</v>
      </c>
      <c r="I761" s="83"/>
      <c r="J761" s="83"/>
      <c r="K761" s="84"/>
      <c r="L761" s="85"/>
      <c r="M761" s="86"/>
      <c r="N761" s="88"/>
      <c r="O761" s="89"/>
      <c r="P761" s="84"/>
      <c r="Q761" s="226"/>
      <c r="R761" s="40"/>
      <c r="S761" s="3"/>
      <c r="T761" s="3"/>
      <c r="U761" s="3"/>
      <c r="V761" s="3"/>
      <c r="W761" s="3"/>
      <c r="X761" s="3"/>
      <c r="Y761" s="3"/>
      <c r="Z761" s="3"/>
      <c r="AA761" s="3"/>
      <c r="AB761" s="3"/>
      <c r="AC761" s="3"/>
      <c r="AD761" s="3"/>
      <c r="AE761" s="3"/>
      <c r="AF761" s="3"/>
      <c r="AG761" s="3"/>
      <c r="AH761" s="3"/>
      <c r="AI761" s="3"/>
      <c r="AJ761" s="3"/>
    </row>
    <row r="762" spans="1:36">
      <c r="A762" s="61"/>
      <c r="B762" s="79"/>
      <c r="C762" s="80" t="s">
        <v>24</v>
      </c>
      <c r="D762" s="81"/>
      <c r="E762" s="81"/>
      <c r="F762" s="82" t="s">
        <v>464</v>
      </c>
      <c r="G762" s="83">
        <v>50</v>
      </c>
      <c r="H762" s="83" t="s">
        <v>313</v>
      </c>
      <c r="I762" s="83"/>
      <c r="J762" s="83"/>
      <c r="K762" s="84"/>
      <c r="L762" s="85"/>
      <c r="M762" s="86"/>
      <c r="N762" s="88"/>
      <c r="O762" s="89"/>
      <c r="P762" s="84"/>
      <c r="Q762" s="226"/>
      <c r="R762" s="40"/>
      <c r="S762" s="3"/>
      <c r="T762" s="3"/>
      <c r="U762" s="3"/>
      <c r="V762" s="3"/>
      <c r="W762" s="3"/>
      <c r="X762" s="3"/>
      <c r="Y762" s="3"/>
      <c r="Z762" s="3"/>
      <c r="AA762" s="3"/>
      <c r="AB762" s="3"/>
      <c r="AC762" s="3"/>
      <c r="AD762" s="3"/>
      <c r="AE762" s="3"/>
      <c r="AF762" s="3"/>
      <c r="AG762" s="3"/>
      <c r="AH762" s="3"/>
      <c r="AI762" s="3"/>
      <c r="AJ762" s="3"/>
    </row>
    <row r="763" spans="1:36">
      <c r="A763" s="61"/>
      <c r="B763" s="79"/>
      <c r="C763" s="80" t="s">
        <v>24</v>
      </c>
      <c r="D763" s="81"/>
      <c r="E763" s="81"/>
      <c r="F763" s="82" t="s">
        <v>469</v>
      </c>
      <c r="G763" s="83">
        <v>50</v>
      </c>
      <c r="H763" s="83" t="s">
        <v>313</v>
      </c>
      <c r="I763" s="83"/>
      <c r="J763" s="83"/>
      <c r="K763" s="84"/>
      <c r="L763" s="85"/>
      <c r="M763" s="86"/>
      <c r="N763" s="88"/>
      <c r="O763" s="89"/>
      <c r="P763" s="84"/>
      <c r="Q763" s="226"/>
      <c r="R763" s="40"/>
      <c r="S763" s="3"/>
      <c r="T763" s="3"/>
      <c r="U763" s="3"/>
      <c r="V763" s="3"/>
      <c r="W763" s="3"/>
      <c r="X763" s="3"/>
      <c r="Y763" s="3"/>
      <c r="Z763" s="3"/>
      <c r="AA763" s="3"/>
      <c r="AB763" s="3"/>
      <c r="AC763" s="3"/>
      <c r="AD763" s="3"/>
      <c r="AE763" s="3"/>
      <c r="AF763" s="3"/>
      <c r="AG763" s="3"/>
      <c r="AH763" s="3"/>
      <c r="AI763" s="3"/>
      <c r="AJ763" s="3"/>
    </row>
    <row r="764" spans="1:36">
      <c r="A764" s="61"/>
      <c r="B764" s="62" t="s">
        <v>1135</v>
      </c>
      <c r="C764" s="76" t="s">
        <v>24</v>
      </c>
      <c r="D764" s="64" t="s">
        <v>994</v>
      </c>
      <c r="E764" s="64" t="s">
        <v>509</v>
      </c>
      <c r="F764" s="65"/>
      <c r="G764" s="66">
        <v>200</v>
      </c>
      <c r="H764" s="67" t="s">
        <v>313</v>
      </c>
      <c r="I764" s="67">
        <v>1</v>
      </c>
      <c r="J764" s="68">
        <v>1</v>
      </c>
      <c r="K764" s="69">
        <v>119.7</v>
      </c>
      <c r="L764" s="77" t="s">
        <v>1136</v>
      </c>
      <c r="M764" s="78"/>
      <c r="N764" s="72"/>
      <c r="O764" s="73">
        <f>N764*Таблица233334[[#This Row],[Цена за упаковку, €]]</f>
        <v>0</v>
      </c>
      <c r="P764" s="74" t="str">
        <f>IF(N764/I764=0,"-",N764/I764)</f>
        <v>-</v>
      </c>
      <c r="Q764" s="224" t="str">
        <f>IF(N764/I764=0,"",IF(MOD(Таблица233334[[#This Row],[Заказ (упаковок)
↓]],Таблица233334[[#This Row],[Кратность заказа, упаковок]])&gt;0,"Ошибка!",""))</f>
        <v/>
      </c>
      <c r="R764" s="40"/>
      <c r="S764" s="3"/>
      <c r="T764" s="3"/>
      <c r="U764" s="3"/>
      <c r="V764" s="3"/>
      <c r="W764" s="3"/>
      <c r="X764" s="3"/>
      <c r="Y764" s="3"/>
      <c r="Z764" s="3"/>
      <c r="AA764" s="3"/>
      <c r="AB764" s="3"/>
      <c r="AC764" s="3"/>
      <c r="AD764" s="3"/>
      <c r="AE764" s="3"/>
      <c r="AF764" s="3"/>
      <c r="AG764" s="3"/>
      <c r="AH764" s="3"/>
      <c r="AI764" s="3"/>
      <c r="AJ764" s="3"/>
    </row>
    <row r="765" spans="1:36">
      <c r="A765" s="61"/>
      <c r="B765" s="79"/>
      <c r="C765" s="80" t="s">
        <v>24</v>
      </c>
      <c r="D765" s="81"/>
      <c r="E765" s="81"/>
      <c r="F765" s="82" t="s">
        <v>511</v>
      </c>
      <c r="G765" s="83">
        <v>50</v>
      </c>
      <c r="H765" s="83" t="s">
        <v>313</v>
      </c>
      <c r="I765" s="83"/>
      <c r="J765" s="83"/>
      <c r="K765" s="84"/>
      <c r="L765" s="85"/>
      <c r="M765" s="86"/>
      <c r="N765" s="87"/>
      <c r="O765" s="87"/>
      <c r="P765" s="87"/>
      <c r="Q765" s="225"/>
      <c r="R765" s="40"/>
      <c r="S765" s="3"/>
      <c r="T765" s="3"/>
      <c r="U765" s="3"/>
      <c r="V765" s="3"/>
      <c r="W765" s="3"/>
      <c r="X765" s="3"/>
      <c r="Y765" s="3"/>
      <c r="Z765" s="3"/>
      <c r="AA765" s="3"/>
      <c r="AB765" s="3"/>
      <c r="AC765" s="3"/>
      <c r="AD765" s="3"/>
      <c r="AE765" s="3"/>
      <c r="AF765" s="3"/>
      <c r="AG765" s="3"/>
      <c r="AH765" s="3"/>
      <c r="AI765" s="3"/>
      <c r="AJ765" s="3"/>
    </row>
    <row r="766" spans="1:36">
      <c r="A766" s="61"/>
      <c r="B766" s="79"/>
      <c r="C766" s="80" t="s">
        <v>24</v>
      </c>
      <c r="D766" s="81"/>
      <c r="E766" s="81"/>
      <c r="F766" s="82" t="s">
        <v>513</v>
      </c>
      <c r="G766" s="83">
        <v>50</v>
      </c>
      <c r="H766" s="83" t="s">
        <v>313</v>
      </c>
      <c r="I766" s="83"/>
      <c r="J766" s="83"/>
      <c r="K766" s="84"/>
      <c r="L766" s="85"/>
      <c r="M766" s="86"/>
      <c r="N766" s="88"/>
      <c r="O766" s="89"/>
      <c r="P766" s="84"/>
      <c r="Q766" s="226"/>
      <c r="R766" s="40"/>
      <c r="S766" s="3"/>
      <c r="T766" s="3"/>
      <c r="U766" s="3"/>
      <c r="V766" s="3"/>
      <c r="W766" s="3"/>
      <c r="X766" s="3"/>
      <c r="Y766" s="3"/>
      <c r="Z766" s="3"/>
      <c r="AA766" s="3"/>
      <c r="AB766" s="3"/>
      <c r="AC766" s="3"/>
      <c r="AD766" s="3"/>
      <c r="AE766" s="3"/>
      <c r="AF766" s="3"/>
      <c r="AG766" s="3"/>
      <c r="AH766" s="3"/>
      <c r="AI766" s="3"/>
      <c r="AJ766" s="3"/>
    </row>
    <row r="767" spans="1:36">
      <c r="A767" s="61"/>
      <c r="B767" s="79"/>
      <c r="C767" s="80" t="s">
        <v>24</v>
      </c>
      <c r="D767" s="81"/>
      <c r="E767" s="81"/>
      <c r="F767" s="82" t="s">
        <v>515</v>
      </c>
      <c r="G767" s="83">
        <v>50</v>
      </c>
      <c r="H767" s="83" t="s">
        <v>313</v>
      </c>
      <c r="I767" s="83"/>
      <c r="J767" s="83"/>
      <c r="K767" s="84"/>
      <c r="L767" s="85"/>
      <c r="M767" s="86"/>
      <c r="N767" s="88"/>
      <c r="O767" s="89"/>
      <c r="P767" s="84"/>
      <c r="Q767" s="226"/>
      <c r="R767" s="40"/>
      <c r="S767" s="3"/>
      <c r="T767" s="3"/>
      <c r="U767" s="3"/>
      <c r="V767" s="3"/>
      <c r="W767" s="3"/>
      <c r="X767" s="3"/>
      <c r="Y767" s="3"/>
      <c r="Z767" s="3"/>
      <c r="AA767" s="3"/>
      <c r="AB767" s="3"/>
      <c r="AC767" s="3"/>
      <c r="AD767" s="3"/>
      <c r="AE767" s="3"/>
      <c r="AF767" s="3"/>
      <c r="AG767" s="3"/>
      <c r="AH767" s="3"/>
      <c r="AI767" s="3"/>
      <c r="AJ767" s="3"/>
    </row>
    <row r="768" spans="1:36">
      <c r="A768" s="61"/>
      <c r="B768" s="79"/>
      <c r="C768" s="80" t="s">
        <v>24</v>
      </c>
      <c r="D768" s="81"/>
      <c r="E768" s="81"/>
      <c r="F768" s="82" t="s">
        <v>998</v>
      </c>
      <c r="G768" s="83">
        <v>50</v>
      </c>
      <c r="H768" s="83" t="s">
        <v>313</v>
      </c>
      <c r="I768" s="83"/>
      <c r="J768" s="83"/>
      <c r="K768" s="84"/>
      <c r="L768" s="85"/>
      <c r="M768" s="86"/>
      <c r="N768" s="88"/>
      <c r="O768" s="89"/>
      <c r="P768" s="84"/>
      <c r="Q768" s="226"/>
      <c r="R768" s="40"/>
      <c r="S768" s="3"/>
      <c r="T768" s="3"/>
      <c r="U768" s="3"/>
      <c r="V768" s="3"/>
      <c r="W768" s="3"/>
      <c r="X768" s="3"/>
      <c r="Y768" s="3"/>
      <c r="Z768" s="3"/>
      <c r="AA768" s="3"/>
      <c r="AB768" s="3"/>
      <c r="AC768" s="3"/>
      <c r="AD768" s="3"/>
      <c r="AE768" s="3"/>
      <c r="AF768" s="3"/>
      <c r="AG768" s="3"/>
      <c r="AH768" s="3"/>
      <c r="AI768" s="3"/>
      <c r="AJ768" s="3"/>
    </row>
    <row r="769" spans="1:36">
      <c r="A769" s="61"/>
      <c r="B769" s="62" t="s">
        <v>1137</v>
      </c>
      <c r="C769" s="76" t="s">
        <v>24</v>
      </c>
      <c r="D769" s="64" t="s">
        <v>1012</v>
      </c>
      <c r="E769" s="64" t="s">
        <v>626</v>
      </c>
      <c r="F769" s="65"/>
      <c r="G769" s="66">
        <v>200</v>
      </c>
      <c r="H769" s="67" t="s">
        <v>313</v>
      </c>
      <c r="I769" s="67">
        <v>1</v>
      </c>
      <c r="J769" s="68">
        <v>1</v>
      </c>
      <c r="K769" s="69">
        <v>137.70999999999998</v>
      </c>
      <c r="L769" s="77" t="s">
        <v>1138</v>
      </c>
      <c r="M769" s="78"/>
      <c r="N769" s="72"/>
      <c r="O769" s="73">
        <f>N769*Таблица233334[[#This Row],[Цена за упаковку, €]]</f>
        <v>0</v>
      </c>
      <c r="P769" s="74" t="str">
        <f>IF(N769/I769=0,"-",N769/I769)</f>
        <v>-</v>
      </c>
      <c r="Q769" s="224" t="str">
        <f>IF(N769/I769=0,"",IF(MOD(Таблица233334[[#This Row],[Заказ (упаковок)
↓]],Таблица233334[[#This Row],[Кратность заказа, упаковок]])&gt;0,"Ошибка!",""))</f>
        <v/>
      </c>
      <c r="R769" s="40"/>
      <c r="S769" s="3"/>
      <c r="T769" s="3"/>
      <c r="U769" s="3"/>
      <c r="V769" s="3"/>
      <c r="W769" s="3"/>
      <c r="X769" s="3"/>
      <c r="Y769" s="3"/>
      <c r="Z769" s="3"/>
      <c r="AA769" s="3"/>
      <c r="AB769" s="3"/>
      <c r="AC769" s="3"/>
      <c r="AD769" s="3"/>
      <c r="AE769" s="3"/>
      <c r="AF769" s="3"/>
      <c r="AG769" s="3"/>
      <c r="AH769" s="3"/>
      <c r="AI769" s="3"/>
      <c r="AJ769" s="3"/>
    </row>
    <row r="770" spans="1:36">
      <c r="A770" s="61"/>
      <c r="B770" s="79"/>
      <c r="C770" s="80" t="s">
        <v>24</v>
      </c>
      <c r="D770" s="81"/>
      <c r="E770" s="81"/>
      <c r="F770" s="82" t="s">
        <v>653</v>
      </c>
      <c r="G770" s="83">
        <v>50</v>
      </c>
      <c r="H770" s="83" t="s">
        <v>313</v>
      </c>
      <c r="I770" s="83"/>
      <c r="J770" s="83"/>
      <c r="K770" s="84"/>
      <c r="L770" s="85"/>
      <c r="M770" s="86"/>
      <c r="N770" s="87"/>
      <c r="O770" s="87"/>
      <c r="P770" s="87"/>
      <c r="Q770" s="225"/>
      <c r="R770" s="40"/>
      <c r="S770" s="3"/>
      <c r="T770" s="3"/>
      <c r="U770" s="3"/>
      <c r="V770" s="3"/>
      <c r="W770" s="3"/>
      <c r="X770" s="3"/>
      <c r="Y770" s="3"/>
      <c r="Z770" s="3"/>
      <c r="AA770" s="3"/>
      <c r="AB770" s="3"/>
      <c r="AC770" s="3"/>
      <c r="AD770" s="3"/>
      <c r="AE770" s="3"/>
      <c r="AF770" s="3"/>
      <c r="AG770" s="3"/>
      <c r="AH770" s="3"/>
      <c r="AI770" s="3"/>
      <c r="AJ770" s="3"/>
    </row>
    <row r="771" spans="1:36">
      <c r="A771" s="61"/>
      <c r="B771" s="79"/>
      <c r="C771" s="80" t="s">
        <v>24</v>
      </c>
      <c r="D771" s="81"/>
      <c r="E771" s="81"/>
      <c r="F771" s="82" t="s">
        <v>1139</v>
      </c>
      <c r="G771" s="83">
        <v>50</v>
      </c>
      <c r="H771" s="83" t="s">
        <v>313</v>
      </c>
      <c r="I771" s="83"/>
      <c r="J771" s="83"/>
      <c r="K771" s="84"/>
      <c r="L771" s="85"/>
      <c r="M771" s="86"/>
      <c r="N771" s="88"/>
      <c r="O771" s="89"/>
      <c r="P771" s="84"/>
      <c r="Q771" s="226"/>
      <c r="R771" s="40"/>
      <c r="S771" s="3"/>
      <c r="T771" s="3"/>
      <c r="U771" s="3"/>
      <c r="V771" s="3"/>
      <c r="W771" s="3"/>
      <c r="X771" s="3"/>
      <c r="Y771" s="3"/>
      <c r="Z771" s="3"/>
      <c r="AA771" s="3"/>
      <c r="AB771" s="3"/>
      <c r="AC771" s="3"/>
      <c r="AD771" s="3"/>
      <c r="AE771" s="3"/>
      <c r="AF771" s="3"/>
      <c r="AG771" s="3"/>
      <c r="AH771" s="3"/>
      <c r="AI771" s="3"/>
      <c r="AJ771" s="3"/>
    </row>
    <row r="772" spans="1:36">
      <c r="A772" s="61"/>
      <c r="B772" s="79"/>
      <c r="C772" s="80" t="s">
        <v>24</v>
      </c>
      <c r="D772" s="81"/>
      <c r="E772" s="81"/>
      <c r="F772" s="82" t="s">
        <v>1017</v>
      </c>
      <c r="G772" s="83">
        <v>50</v>
      </c>
      <c r="H772" s="83" t="s">
        <v>313</v>
      </c>
      <c r="I772" s="83"/>
      <c r="J772" s="83"/>
      <c r="K772" s="84"/>
      <c r="L772" s="85"/>
      <c r="M772" s="86"/>
      <c r="N772" s="88"/>
      <c r="O772" s="89"/>
      <c r="P772" s="84"/>
      <c r="Q772" s="226"/>
      <c r="R772" s="40"/>
      <c r="S772" s="3"/>
      <c r="T772" s="3"/>
      <c r="U772" s="3"/>
      <c r="V772" s="3"/>
      <c r="W772" s="3"/>
      <c r="X772" s="3"/>
      <c r="Y772" s="3"/>
      <c r="Z772" s="3"/>
      <c r="AA772" s="3"/>
      <c r="AB772" s="3"/>
      <c r="AC772" s="3"/>
      <c r="AD772" s="3"/>
      <c r="AE772" s="3"/>
      <c r="AF772" s="3"/>
      <c r="AG772" s="3"/>
      <c r="AH772" s="3"/>
      <c r="AI772" s="3"/>
      <c r="AJ772" s="3"/>
    </row>
    <row r="773" spans="1:36">
      <c r="A773" s="61"/>
      <c r="B773" s="79"/>
      <c r="C773" s="80" t="s">
        <v>24</v>
      </c>
      <c r="D773" s="81"/>
      <c r="E773" s="81"/>
      <c r="F773" s="82" t="s">
        <v>663</v>
      </c>
      <c r="G773" s="83">
        <v>50</v>
      </c>
      <c r="H773" s="83" t="s">
        <v>313</v>
      </c>
      <c r="I773" s="83"/>
      <c r="J773" s="83"/>
      <c r="K773" s="84"/>
      <c r="L773" s="85"/>
      <c r="M773" s="86"/>
      <c r="N773" s="88"/>
      <c r="O773" s="89"/>
      <c r="P773" s="84"/>
      <c r="Q773" s="226"/>
      <c r="R773" s="40"/>
      <c r="S773" s="3"/>
      <c r="T773" s="3"/>
      <c r="U773" s="3"/>
      <c r="V773" s="3"/>
      <c r="W773" s="3"/>
      <c r="X773" s="3"/>
      <c r="Y773" s="3"/>
      <c r="Z773" s="3"/>
      <c r="AA773" s="3"/>
      <c r="AB773" s="3"/>
      <c r="AC773" s="3"/>
      <c r="AD773" s="3"/>
      <c r="AE773" s="3"/>
      <c r="AF773" s="3"/>
      <c r="AG773" s="3"/>
      <c r="AH773" s="3"/>
      <c r="AI773" s="3"/>
      <c r="AJ773" s="3"/>
    </row>
    <row r="774" spans="1:36">
      <c r="A774" s="61"/>
      <c r="B774" s="62" t="s">
        <v>1140</v>
      </c>
      <c r="C774" s="76" t="s">
        <v>24</v>
      </c>
      <c r="D774" s="64" t="s">
        <v>1008</v>
      </c>
      <c r="E774" s="64" t="s">
        <v>588</v>
      </c>
      <c r="F774" s="65"/>
      <c r="G774" s="66">
        <v>200</v>
      </c>
      <c r="H774" s="67" t="s">
        <v>313</v>
      </c>
      <c r="I774" s="67">
        <v>1</v>
      </c>
      <c r="J774" s="68">
        <v>1</v>
      </c>
      <c r="K774" s="69">
        <v>135.63</v>
      </c>
      <c r="L774" s="77" t="s">
        <v>1141</v>
      </c>
      <c r="M774" s="78"/>
      <c r="N774" s="72"/>
      <c r="O774" s="73">
        <f>N774*Таблица233334[[#This Row],[Цена за упаковку, €]]</f>
        <v>0</v>
      </c>
      <c r="P774" s="74" t="str">
        <f>IF(N774/I774=0,"-",N774/I774)</f>
        <v>-</v>
      </c>
      <c r="Q774" s="224" t="str">
        <f>IF(N774/I774=0,"",IF(MOD(Таблица233334[[#This Row],[Заказ (упаковок)
↓]],Таблица233334[[#This Row],[Кратность заказа, упаковок]])&gt;0,"Ошибка!",""))</f>
        <v/>
      </c>
      <c r="R774" s="40"/>
      <c r="S774" s="3"/>
      <c r="T774" s="3"/>
      <c r="U774" s="3"/>
      <c r="V774" s="3"/>
      <c r="W774" s="3"/>
      <c r="X774" s="3"/>
      <c r="Y774" s="3"/>
      <c r="Z774" s="3"/>
      <c r="AA774" s="3"/>
      <c r="AB774" s="3"/>
      <c r="AC774" s="3"/>
      <c r="AD774" s="3"/>
      <c r="AE774" s="3"/>
      <c r="AF774" s="3"/>
      <c r="AG774" s="3"/>
      <c r="AH774" s="3"/>
      <c r="AI774" s="3"/>
      <c r="AJ774" s="3"/>
    </row>
    <row r="775" spans="1:36">
      <c r="A775" s="61"/>
      <c r="B775" s="79"/>
      <c r="C775" s="80" t="s">
        <v>24</v>
      </c>
      <c r="D775" s="81"/>
      <c r="E775" s="81"/>
      <c r="F775" s="82" t="s">
        <v>595</v>
      </c>
      <c r="G775" s="83">
        <v>50</v>
      </c>
      <c r="H775" s="83" t="s">
        <v>313</v>
      </c>
      <c r="I775" s="83"/>
      <c r="J775" s="83"/>
      <c r="K775" s="84"/>
      <c r="L775" s="85"/>
      <c r="M775" s="86"/>
      <c r="N775" s="87"/>
      <c r="O775" s="87"/>
      <c r="P775" s="87"/>
      <c r="Q775" s="225"/>
      <c r="R775" s="40"/>
      <c r="S775" s="3"/>
      <c r="T775" s="3"/>
      <c r="U775" s="3"/>
      <c r="V775" s="3"/>
      <c r="W775" s="3"/>
      <c r="X775" s="3"/>
      <c r="Y775" s="3"/>
      <c r="Z775" s="3"/>
      <c r="AA775" s="3"/>
      <c r="AB775" s="3"/>
      <c r="AC775" s="3"/>
      <c r="AD775" s="3"/>
      <c r="AE775" s="3"/>
      <c r="AF775" s="3"/>
      <c r="AG775" s="3"/>
      <c r="AH775" s="3"/>
      <c r="AI775" s="3"/>
      <c r="AJ775" s="3"/>
    </row>
    <row r="776" spans="1:36">
      <c r="A776" s="61"/>
      <c r="B776" s="79"/>
      <c r="C776" s="80" t="s">
        <v>24</v>
      </c>
      <c r="D776" s="81"/>
      <c r="E776" s="81"/>
      <c r="F776" s="82" t="s">
        <v>604</v>
      </c>
      <c r="G776" s="83">
        <v>50</v>
      </c>
      <c r="H776" s="83" t="s">
        <v>313</v>
      </c>
      <c r="I776" s="83"/>
      <c r="J776" s="83"/>
      <c r="K776" s="84"/>
      <c r="L776" s="85"/>
      <c r="M776" s="86"/>
      <c r="N776" s="88"/>
      <c r="O776" s="89"/>
      <c r="P776" s="84"/>
      <c r="Q776" s="226"/>
      <c r="R776" s="40"/>
      <c r="S776" s="3"/>
      <c r="T776" s="3"/>
      <c r="U776" s="3"/>
      <c r="V776" s="3"/>
      <c r="W776" s="3"/>
      <c r="X776" s="3"/>
      <c r="Y776" s="3"/>
      <c r="Z776" s="3"/>
      <c r="AA776" s="3"/>
      <c r="AB776" s="3"/>
      <c r="AC776" s="3"/>
      <c r="AD776" s="3"/>
      <c r="AE776" s="3"/>
      <c r="AF776" s="3"/>
      <c r="AG776" s="3"/>
      <c r="AH776" s="3"/>
      <c r="AI776" s="3"/>
      <c r="AJ776" s="3"/>
    </row>
    <row r="777" spans="1:36">
      <c r="A777" s="61"/>
      <c r="B777" s="79"/>
      <c r="C777" s="80" t="s">
        <v>24</v>
      </c>
      <c r="D777" s="81"/>
      <c r="E777" s="81"/>
      <c r="F777" s="82" t="s">
        <v>606</v>
      </c>
      <c r="G777" s="83">
        <v>50</v>
      </c>
      <c r="H777" s="83" t="s">
        <v>313</v>
      </c>
      <c r="I777" s="83"/>
      <c r="J777" s="83"/>
      <c r="K777" s="84"/>
      <c r="L777" s="85"/>
      <c r="M777" s="86"/>
      <c r="N777" s="88"/>
      <c r="O777" s="89"/>
      <c r="P777" s="84"/>
      <c r="Q777" s="226"/>
      <c r="R777" s="40"/>
      <c r="S777" s="3"/>
      <c r="T777" s="3"/>
      <c r="U777" s="3"/>
      <c r="V777" s="3"/>
      <c r="W777" s="3"/>
      <c r="X777" s="3"/>
      <c r="Y777" s="3"/>
      <c r="Z777" s="3"/>
      <c r="AA777" s="3"/>
      <c r="AB777" s="3"/>
      <c r="AC777" s="3"/>
      <c r="AD777" s="3"/>
      <c r="AE777" s="3"/>
      <c r="AF777" s="3"/>
      <c r="AG777" s="3"/>
      <c r="AH777" s="3"/>
      <c r="AI777" s="3"/>
      <c r="AJ777" s="3"/>
    </row>
    <row r="778" spans="1:36">
      <c r="A778" s="61"/>
      <c r="B778" s="79"/>
      <c r="C778" s="80" t="s">
        <v>24</v>
      </c>
      <c r="D778" s="81"/>
      <c r="E778" s="81"/>
      <c r="F778" s="82" t="s">
        <v>612</v>
      </c>
      <c r="G778" s="83">
        <v>50</v>
      </c>
      <c r="H778" s="83" t="s">
        <v>313</v>
      </c>
      <c r="I778" s="83"/>
      <c r="J778" s="83"/>
      <c r="K778" s="84"/>
      <c r="L778" s="85"/>
      <c r="M778" s="86"/>
      <c r="N778" s="88"/>
      <c r="O778" s="89"/>
      <c r="P778" s="84"/>
      <c r="Q778" s="226"/>
      <c r="R778" s="40"/>
      <c r="S778" s="3"/>
      <c r="T778" s="3"/>
      <c r="U778" s="3"/>
      <c r="V778" s="3"/>
      <c r="W778" s="3"/>
      <c r="X778" s="3"/>
      <c r="Y778" s="3"/>
      <c r="Z778" s="3"/>
      <c r="AA778" s="3"/>
      <c r="AB778" s="3"/>
      <c r="AC778" s="3"/>
      <c r="AD778" s="3"/>
      <c r="AE778" s="3"/>
      <c r="AF778" s="3"/>
      <c r="AG778" s="3"/>
      <c r="AH778" s="3"/>
      <c r="AI778" s="3"/>
      <c r="AJ778" s="3"/>
    </row>
    <row r="779" spans="1:36">
      <c r="A779" s="61"/>
      <c r="B779" s="62" t="s">
        <v>1142</v>
      </c>
      <c r="C779" s="76" t="s">
        <v>24</v>
      </c>
      <c r="D779" s="64" t="s">
        <v>3097</v>
      </c>
      <c r="E779" s="64" t="s">
        <v>480</v>
      </c>
      <c r="F779" s="65"/>
      <c r="G779" s="66">
        <v>400</v>
      </c>
      <c r="H779" s="67" t="s">
        <v>233</v>
      </c>
      <c r="I779" s="67">
        <v>1</v>
      </c>
      <c r="J779" s="68">
        <v>1</v>
      </c>
      <c r="K779" s="69">
        <v>110.55000000000001</v>
      </c>
      <c r="L779" s="77" t="s">
        <v>1143</v>
      </c>
      <c r="M779" s="78"/>
      <c r="N779" s="72"/>
      <c r="O779" s="73">
        <f>N779*Таблица233334[[#This Row],[Цена за упаковку, €]]</f>
        <v>0</v>
      </c>
      <c r="P779" s="74" t="str">
        <f>IF(N779/I779=0,"-",N779/I779)</f>
        <v>-</v>
      </c>
      <c r="Q779" s="224" t="str">
        <f>IF(N779/I779=0,"",IF(MOD(Таблица233334[[#This Row],[Заказ (упаковок)
↓]],Таблица233334[[#This Row],[Кратность заказа, упаковок]])&gt;0,"Ошибка!",""))</f>
        <v/>
      </c>
      <c r="R779" s="40"/>
      <c r="S779" s="3"/>
      <c r="T779" s="3"/>
      <c r="U779" s="3"/>
      <c r="V779" s="3"/>
      <c r="W779" s="3"/>
      <c r="X779" s="3"/>
      <c r="Y779" s="3"/>
      <c r="Z779" s="3"/>
      <c r="AA779" s="3"/>
      <c r="AB779" s="3"/>
      <c r="AC779" s="3"/>
      <c r="AD779" s="3"/>
      <c r="AE779" s="3"/>
      <c r="AF779" s="3"/>
      <c r="AG779" s="3"/>
      <c r="AH779" s="3"/>
      <c r="AI779" s="3"/>
      <c r="AJ779" s="3"/>
    </row>
    <row r="780" spans="1:36">
      <c r="A780" s="61"/>
      <c r="B780" s="79"/>
      <c r="C780" s="80" t="s">
        <v>24</v>
      </c>
      <c r="D780" s="81"/>
      <c r="E780" s="81"/>
      <c r="F780" s="82" t="s">
        <v>1144</v>
      </c>
      <c r="G780" s="83">
        <v>100</v>
      </c>
      <c r="H780" s="83" t="s">
        <v>233</v>
      </c>
      <c r="I780" s="83"/>
      <c r="J780" s="83"/>
      <c r="K780" s="84"/>
      <c r="L780" s="85"/>
      <c r="M780" s="86"/>
      <c r="N780" s="87"/>
      <c r="O780" s="87"/>
      <c r="P780" s="87"/>
      <c r="Q780" s="225"/>
      <c r="R780" s="40"/>
      <c r="S780" s="3"/>
      <c r="T780" s="3"/>
      <c r="U780" s="3"/>
      <c r="V780" s="3"/>
      <c r="W780" s="3"/>
      <c r="X780" s="3"/>
      <c r="Y780" s="3"/>
      <c r="Z780" s="3"/>
      <c r="AA780" s="3"/>
      <c r="AB780" s="3"/>
      <c r="AC780" s="3"/>
      <c r="AD780" s="3"/>
      <c r="AE780" s="3"/>
      <c r="AF780" s="3"/>
      <c r="AG780" s="3"/>
      <c r="AH780" s="3"/>
      <c r="AI780" s="3"/>
      <c r="AJ780" s="3"/>
    </row>
    <row r="781" spans="1:36">
      <c r="A781" s="61"/>
      <c r="B781" s="79"/>
      <c r="C781" s="80" t="s">
        <v>24</v>
      </c>
      <c r="D781" s="81"/>
      <c r="E781" s="81"/>
      <c r="F781" s="82" t="s">
        <v>1145</v>
      </c>
      <c r="G781" s="83">
        <v>100</v>
      </c>
      <c r="H781" s="83" t="s">
        <v>233</v>
      </c>
      <c r="I781" s="83"/>
      <c r="J781" s="83"/>
      <c r="K781" s="84"/>
      <c r="L781" s="85"/>
      <c r="M781" s="86"/>
      <c r="N781" s="88"/>
      <c r="O781" s="89"/>
      <c r="P781" s="84"/>
      <c r="Q781" s="226"/>
      <c r="R781" s="40"/>
      <c r="S781" s="3"/>
      <c r="T781" s="3"/>
      <c r="U781" s="3"/>
      <c r="V781" s="3"/>
      <c r="W781" s="3"/>
      <c r="X781" s="3"/>
      <c r="Y781" s="3"/>
      <c r="Z781" s="3"/>
      <c r="AA781" s="3"/>
      <c r="AB781" s="3"/>
      <c r="AC781" s="3"/>
      <c r="AD781" s="3"/>
      <c r="AE781" s="3"/>
      <c r="AF781" s="3"/>
      <c r="AG781" s="3"/>
      <c r="AH781" s="3"/>
      <c r="AI781" s="3"/>
      <c r="AJ781" s="3"/>
    </row>
    <row r="782" spans="1:36">
      <c r="A782" s="61"/>
      <c r="B782" s="79"/>
      <c r="C782" s="80" t="s">
        <v>24</v>
      </c>
      <c r="D782" s="81"/>
      <c r="E782" s="81"/>
      <c r="F782" s="82" t="s">
        <v>503</v>
      </c>
      <c r="G782" s="83">
        <v>100</v>
      </c>
      <c r="H782" s="83">
        <v>46243</v>
      </c>
      <c r="I782" s="83"/>
      <c r="J782" s="83"/>
      <c r="K782" s="84"/>
      <c r="L782" s="85"/>
      <c r="M782" s="86"/>
      <c r="N782" s="88"/>
      <c r="O782" s="89"/>
      <c r="P782" s="84"/>
      <c r="Q782" s="226"/>
      <c r="R782" s="40"/>
      <c r="S782" s="3"/>
      <c r="T782" s="3"/>
      <c r="U782" s="3"/>
      <c r="V782" s="3"/>
      <c r="W782" s="3"/>
      <c r="X782" s="3"/>
      <c r="Y782" s="3"/>
      <c r="Z782" s="3"/>
      <c r="AA782" s="3"/>
      <c r="AB782" s="3"/>
      <c r="AC782" s="3"/>
      <c r="AD782" s="3"/>
      <c r="AE782" s="3"/>
      <c r="AF782" s="3"/>
      <c r="AG782" s="3"/>
      <c r="AH782" s="3"/>
      <c r="AI782" s="3"/>
      <c r="AJ782" s="3"/>
    </row>
    <row r="783" spans="1:36">
      <c r="A783" s="61"/>
      <c r="B783" s="79"/>
      <c r="C783" s="80" t="s">
        <v>24</v>
      </c>
      <c r="D783" s="81"/>
      <c r="E783" s="81"/>
      <c r="F783" s="82" t="s">
        <v>507</v>
      </c>
      <c r="G783" s="83">
        <v>100</v>
      </c>
      <c r="H783" s="83" t="s">
        <v>233</v>
      </c>
      <c r="I783" s="83"/>
      <c r="J783" s="83"/>
      <c r="K783" s="84"/>
      <c r="L783" s="85"/>
      <c r="M783" s="86"/>
      <c r="N783" s="88"/>
      <c r="O783" s="89"/>
      <c r="P783" s="84"/>
      <c r="Q783" s="226"/>
      <c r="R783" s="40"/>
      <c r="S783" s="3"/>
      <c r="T783" s="3"/>
      <c r="U783" s="3"/>
      <c r="V783" s="3"/>
      <c r="W783" s="3"/>
      <c r="X783" s="3"/>
      <c r="Y783" s="3"/>
      <c r="Z783" s="3"/>
      <c r="AA783" s="3"/>
      <c r="AB783" s="3"/>
      <c r="AC783" s="3"/>
      <c r="AD783" s="3"/>
      <c r="AE783" s="3"/>
      <c r="AF783" s="3"/>
      <c r="AG783" s="3"/>
      <c r="AH783" s="3"/>
      <c r="AI783" s="3"/>
      <c r="AJ783" s="3"/>
    </row>
    <row r="784" spans="1:36">
      <c r="A784" s="61"/>
      <c r="B784" s="62" t="s">
        <v>1146</v>
      </c>
      <c r="C784" s="76" t="s">
        <v>24</v>
      </c>
      <c r="D784" s="64" t="s">
        <v>2989</v>
      </c>
      <c r="E784" s="64" t="s">
        <v>691</v>
      </c>
      <c r="F784" s="65"/>
      <c r="G784" s="66">
        <v>200</v>
      </c>
      <c r="H784" s="67" t="s">
        <v>313</v>
      </c>
      <c r="I784" s="67">
        <v>1</v>
      </c>
      <c r="J784" s="68">
        <v>1</v>
      </c>
      <c r="K784" s="69">
        <v>147.41</v>
      </c>
      <c r="L784" s="77" t="s">
        <v>1147</v>
      </c>
      <c r="M784" s="78"/>
      <c r="N784" s="72"/>
      <c r="O784" s="73">
        <f>N784*Таблица233334[[#This Row],[Цена за упаковку, €]]</f>
        <v>0</v>
      </c>
      <c r="P784" s="74" t="str">
        <f>IF(N784/I784=0,"-",N784/I784)</f>
        <v>-</v>
      </c>
      <c r="Q784" s="224" t="str">
        <f>IF(N784/I784=0,"",IF(MOD(Таблица233334[[#This Row],[Заказ (упаковок)
↓]],Таблица233334[[#This Row],[Кратность заказа, упаковок]])&gt;0,"Ошибка!",""))</f>
        <v/>
      </c>
      <c r="R784" s="40"/>
      <c r="S784" s="3"/>
      <c r="T784" s="3"/>
      <c r="U784" s="3"/>
      <c r="V784" s="3"/>
      <c r="W784" s="3"/>
      <c r="X784" s="3"/>
      <c r="Y784" s="3"/>
      <c r="Z784" s="3"/>
      <c r="AA784" s="3"/>
      <c r="AB784" s="3"/>
      <c r="AC784" s="3"/>
      <c r="AD784" s="3"/>
      <c r="AE784" s="3"/>
      <c r="AF784" s="3"/>
      <c r="AG784" s="3"/>
      <c r="AH784" s="3"/>
      <c r="AI784" s="3"/>
      <c r="AJ784" s="3"/>
    </row>
    <row r="785" spans="1:36">
      <c r="A785" s="61"/>
      <c r="B785" s="79"/>
      <c r="C785" s="80" t="s">
        <v>24</v>
      </c>
      <c r="D785" s="81"/>
      <c r="E785" s="81"/>
      <c r="F785" s="82" t="s">
        <v>1148</v>
      </c>
      <c r="G785" s="83">
        <v>50</v>
      </c>
      <c r="H785" s="83" t="s">
        <v>313</v>
      </c>
      <c r="I785" s="83"/>
      <c r="J785" s="83"/>
      <c r="K785" s="84"/>
      <c r="L785" s="85"/>
      <c r="M785" s="86"/>
      <c r="N785" s="87"/>
      <c r="O785" s="87"/>
      <c r="P785" s="87"/>
      <c r="Q785" s="225"/>
      <c r="R785" s="40"/>
      <c r="S785" s="3"/>
      <c r="T785" s="3"/>
      <c r="U785" s="3"/>
      <c r="V785" s="3"/>
      <c r="W785" s="3"/>
      <c r="X785" s="3"/>
      <c r="Y785" s="3"/>
      <c r="Z785" s="3"/>
      <c r="AA785" s="3"/>
      <c r="AB785" s="3"/>
      <c r="AC785" s="3"/>
      <c r="AD785" s="3"/>
      <c r="AE785" s="3"/>
      <c r="AF785" s="3"/>
      <c r="AG785" s="3"/>
      <c r="AH785" s="3"/>
      <c r="AI785" s="3"/>
      <c r="AJ785" s="3"/>
    </row>
    <row r="786" spans="1:36">
      <c r="A786" s="61"/>
      <c r="B786" s="79"/>
      <c r="C786" s="80" t="s">
        <v>24</v>
      </c>
      <c r="D786" s="81"/>
      <c r="E786" s="81"/>
      <c r="F786" s="82" t="s">
        <v>1149</v>
      </c>
      <c r="G786" s="83">
        <v>50</v>
      </c>
      <c r="H786" s="83" t="s">
        <v>313</v>
      </c>
      <c r="I786" s="83"/>
      <c r="J786" s="83"/>
      <c r="K786" s="84"/>
      <c r="L786" s="85"/>
      <c r="M786" s="86"/>
      <c r="N786" s="88"/>
      <c r="O786" s="89"/>
      <c r="P786" s="84"/>
      <c r="Q786" s="226"/>
      <c r="R786" s="40"/>
      <c r="S786" s="3"/>
      <c r="T786" s="3"/>
      <c r="U786" s="3"/>
      <c r="V786" s="3"/>
      <c r="W786" s="3"/>
      <c r="X786" s="3"/>
      <c r="Y786" s="3"/>
      <c r="Z786" s="3"/>
      <c r="AA786" s="3"/>
      <c r="AB786" s="3"/>
      <c r="AC786" s="3"/>
      <c r="AD786" s="3"/>
      <c r="AE786" s="3"/>
      <c r="AF786" s="3"/>
      <c r="AG786" s="3"/>
      <c r="AH786" s="3"/>
      <c r="AI786" s="3"/>
      <c r="AJ786" s="3"/>
    </row>
    <row r="787" spans="1:36">
      <c r="A787" s="61"/>
      <c r="B787" s="79"/>
      <c r="C787" s="80" t="s">
        <v>24</v>
      </c>
      <c r="D787" s="81"/>
      <c r="E787" s="81"/>
      <c r="F787" s="82" t="s">
        <v>696</v>
      </c>
      <c r="G787" s="83">
        <v>50</v>
      </c>
      <c r="H787" s="83" t="s">
        <v>313</v>
      </c>
      <c r="I787" s="83"/>
      <c r="J787" s="83"/>
      <c r="K787" s="84"/>
      <c r="L787" s="85"/>
      <c r="M787" s="86"/>
      <c r="N787" s="88"/>
      <c r="O787" s="89"/>
      <c r="P787" s="84"/>
      <c r="Q787" s="226"/>
      <c r="R787" s="40"/>
      <c r="S787" s="3"/>
      <c r="T787" s="3"/>
      <c r="U787" s="3"/>
      <c r="V787" s="3"/>
      <c r="W787" s="3"/>
      <c r="X787" s="3"/>
      <c r="Y787" s="3"/>
      <c r="Z787" s="3"/>
      <c r="AA787" s="3"/>
      <c r="AB787" s="3"/>
      <c r="AC787" s="3"/>
      <c r="AD787" s="3"/>
      <c r="AE787" s="3"/>
      <c r="AF787" s="3"/>
      <c r="AG787" s="3"/>
      <c r="AH787" s="3"/>
      <c r="AI787" s="3"/>
      <c r="AJ787" s="3"/>
    </row>
    <row r="788" spans="1:36">
      <c r="A788" s="61"/>
      <c r="B788" s="79"/>
      <c r="C788" s="80" t="s">
        <v>24</v>
      </c>
      <c r="D788" s="81"/>
      <c r="E788" s="81"/>
      <c r="F788" s="82" t="s">
        <v>1150</v>
      </c>
      <c r="G788" s="83">
        <v>50</v>
      </c>
      <c r="H788" s="83" t="s">
        <v>313</v>
      </c>
      <c r="I788" s="83"/>
      <c r="J788" s="83"/>
      <c r="K788" s="84"/>
      <c r="L788" s="85"/>
      <c r="M788" s="86"/>
      <c r="N788" s="88"/>
      <c r="O788" s="89"/>
      <c r="P788" s="84"/>
      <c r="Q788" s="226"/>
      <c r="R788" s="40"/>
      <c r="S788" s="3"/>
      <c r="T788" s="3"/>
      <c r="U788" s="3"/>
      <c r="V788" s="3"/>
      <c r="W788" s="3"/>
      <c r="X788" s="3"/>
      <c r="Y788" s="3"/>
      <c r="Z788" s="3"/>
      <c r="AA788" s="3"/>
      <c r="AB788" s="3"/>
      <c r="AC788" s="3"/>
      <c r="AD788" s="3"/>
      <c r="AE788" s="3"/>
      <c r="AF788" s="3"/>
      <c r="AG788" s="3"/>
      <c r="AH788" s="3"/>
      <c r="AI788" s="3"/>
      <c r="AJ788" s="3"/>
    </row>
    <row r="789" spans="1:36">
      <c r="A789" s="61"/>
      <c r="B789" s="62" t="s">
        <v>1151</v>
      </c>
      <c r="C789" s="76" t="s">
        <v>24</v>
      </c>
      <c r="D789" s="64" t="s">
        <v>3098</v>
      </c>
      <c r="E789" s="64" t="s">
        <v>1152</v>
      </c>
      <c r="F789" s="65"/>
      <c r="G789" s="66">
        <v>100</v>
      </c>
      <c r="H789" s="67" t="s">
        <v>136</v>
      </c>
      <c r="I789" s="67">
        <v>1</v>
      </c>
      <c r="J789" s="68">
        <v>1</v>
      </c>
      <c r="K789" s="69">
        <v>101.68</v>
      </c>
      <c r="L789" s="77" t="s">
        <v>1153</v>
      </c>
      <c r="M789" s="78"/>
      <c r="N789" s="72"/>
      <c r="O789" s="73">
        <f>N789*Таблица233334[[#This Row],[Цена за упаковку, €]]</f>
        <v>0</v>
      </c>
      <c r="P789" s="74" t="str">
        <f>IF(N789/I789=0,"-",N789/I789)</f>
        <v>-</v>
      </c>
      <c r="Q789" s="224" t="str">
        <f>IF(N789/I789=0,"",IF(MOD(Таблица233334[[#This Row],[Заказ (упаковок)
↓]],Таблица233334[[#This Row],[Кратность заказа, упаковок]])&gt;0,"Ошибка!",""))</f>
        <v/>
      </c>
      <c r="R789" s="40"/>
      <c r="S789" s="3"/>
      <c r="T789" s="3"/>
      <c r="U789" s="3"/>
      <c r="V789" s="3"/>
      <c r="W789" s="3"/>
      <c r="X789" s="3"/>
      <c r="Y789" s="3"/>
      <c r="Z789" s="3"/>
      <c r="AA789" s="3"/>
      <c r="AB789" s="3"/>
      <c r="AC789" s="3"/>
      <c r="AD789" s="3"/>
      <c r="AE789" s="3"/>
      <c r="AF789" s="3"/>
      <c r="AG789" s="3"/>
      <c r="AH789" s="3"/>
      <c r="AI789" s="3"/>
      <c r="AJ789" s="3"/>
    </row>
    <row r="790" spans="1:36">
      <c r="A790" s="61"/>
      <c r="B790" s="79"/>
      <c r="C790" s="80" t="s">
        <v>24</v>
      </c>
      <c r="D790" s="81"/>
      <c r="E790" s="81"/>
      <c r="F790" s="82" t="s">
        <v>138</v>
      </c>
      <c r="G790" s="83">
        <v>25</v>
      </c>
      <c r="H790" s="83" t="s">
        <v>136</v>
      </c>
      <c r="I790" s="83"/>
      <c r="J790" s="83"/>
      <c r="K790" s="84"/>
      <c r="L790" s="85"/>
      <c r="M790" s="86"/>
      <c r="N790" s="87"/>
      <c r="O790" s="87"/>
      <c r="P790" s="87"/>
      <c r="Q790" s="225"/>
      <c r="R790" s="40"/>
      <c r="S790" s="3"/>
      <c r="T790" s="3"/>
      <c r="U790" s="3"/>
      <c r="V790" s="3"/>
      <c r="W790" s="3"/>
      <c r="X790" s="3"/>
      <c r="Y790" s="3"/>
      <c r="Z790" s="3"/>
      <c r="AA790" s="3"/>
      <c r="AB790" s="3"/>
      <c r="AC790" s="3"/>
      <c r="AD790" s="3"/>
      <c r="AE790" s="3"/>
      <c r="AF790" s="3"/>
      <c r="AG790" s="3"/>
      <c r="AH790" s="3"/>
      <c r="AI790" s="3"/>
      <c r="AJ790" s="3"/>
    </row>
    <row r="791" spans="1:36">
      <c r="A791" s="61"/>
      <c r="B791" s="79"/>
      <c r="C791" s="80" t="s">
        <v>24</v>
      </c>
      <c r="D791" s="81"/>
      <c r="E791" s="81"/>
      <c r="F791" s="82" t="s">
        <v>140</v>
      </c>
      <c r="G791" s="83">
        <v>25</v>
      </c>
      <c r="H791" s="83" t="s">
        <v>136</v>
      </c>
      <c r="I791" s="83"/>
      <c r="J791" s="83"/>
      <c r="K791" s="84"/>
      <c r="L791" s="85"/>
      <c r="M791" s="86"/>
      <c r="N791" s="88"/>
      <c r="O791" s="89"/>
      <c r="P791" s="84"/>
      <c r="Q791" s="226"/>
      <c r="R791" s="40"/>
      <c r="S791" s="3"/>
      <c r="T791" s="3"/>
      <c r="U791" s="3"/>
      <c r="V791" s="3"/>
      <c r="W791" s="3"/>
      <c r="X791" s="3"/>
      <c r="Y791" s="3"/>
      <c r="Z791" s="3"/>
      <c r="AA791" s="3"/>
      <c r="AB791" s="3"/>
      <c r="AC791" s="3"/>
      <c r="AD791" s="3"/>
      <c r="AE791" s="3"/>
      <c r="AF791" s="3"/>
      <c r="AG791" s="3"/>
      <c r="AH791" s="3"/>
      <c r="AI791" s="3"/>
      <c r="AJ791" s="3"/>
    </row>
    <row r="792" spans="1:36">
      <c r="A792" s="61"/>
      <c r="B792" s="79"/>
      <c r="C792" s="80" t="s">
        <v>24</v>
      </c>
      <c r="D792" s="81"/>
      <c r="E792" s="81"/>
      <c r="F792" s="82" t="s">
        <v>150</v>
      </c>
      <c r="G792" s="83">
        <v>25</v>
      </c>
      <c r="H792" s="83" t="s">
        <v>136</v>
      </c>
      <c r="I792" s="83"/>
      <c r="J792" s="83"/>
      <c r="K792" s="84"/>
      <c r="L792" s="85"/>
      <c r="M792" s="86"/>
      <c r="N792" s="88"/>
      <c r="O792" s="89"/>
      <c r="P792" s="84"/>
      <c r="Q792" s="226"/>
      <c r="R792" s="40"/>
      <c r="S792" s="3"/>
      <c r="T792" s="3"/>
      <c r="U792" s="3"/>
      <c r="V792" s="3"/>
      <c r="W792" s="3"/>
      <c r="X792" s="3"/>
      <c r="Y792" s="3"/>
      <c r="Z792" s="3"/>
      <c r="AA792" s="3"/>
      <c r="AB792" s="3"/>
      <c r="AC792" s="3"/>
      <c r="AD792" s="3"/>
      <c r="AE792" s="3"/>
      <c r="AF792" s="3"/>
      <c r="AG792" s="3"/>
      <c r="AH792" s="3"/>
      <c r="AI792" s="3"/>
      <c r="AJ792" s="3"/>
    </row>
    <row r="793" spans="1:36">
      <c r="A793" s="61"/>
      <c r="B793" s="79"/>
      <c r="C793" s="80" t="s">
        <v>24</v>
      </c>
      <c r="D793" s="81"/>
      <c r="E793" s="81"/>
      <c r="F793" s="82" t="s">
        <v>158</v>
      </c>
      <c r="G793" s="83">
        <v>25</v>
      </c>
      <c r="H793" s="83" t="s">
        <v>136</v>
      </c>
      <c r="I793" s="83"/>
      <c r="J793" s="83"/>
      <c r="K793" s="84"/>
      <c r="L793" s="85"/>
      <c r="M793" s="86"/>
      <c r="N793" s="88"/>
      <c r="O793" s="89"/>
      <c r="P793" s="84"/>
      <c r="Q793" s="226"/>
      <c r="R793" s="40"/>
      <c r="S793" s="3"/>
      <c r="T793" s="3"/>
      <c r="U793" s="3"/>
      <c r="V793" s="3"/>
      <c r="W793" s="3"/>
      <c r="X793" s="3"/>
      <c r="Y793" s="3"/>
      <c r="Z793" s="3"/>
      <c r="AA793" s="3"/>
      <c r="AB793" s="3"/>
      <c r="AC793" s="3"/>
      <c r="AD793" s="3"/>
      <c r="AE793" s="3"/>
      <c r="AF793" s="3"/>
      <c r="AG793" s="3"/>
      <c r="AH793" s="3"/>
      <c r="AI793" s="3"/>
      <c r="AJ793" s="3"/>
    </row>
    <row r="794" spans="1:36">
      <c r="A794" s="61"/>
      <c r="B794" s="62" t="s">
        <v>1154</v>
      </c>
      <c r="C794" s="76" t="s">
        <v>24</v>
      </c>
      <c r="D794" s="64" t="s">
        <v>950</v>
      </c>
      <c r="E794" s="64" t="s">
        <v>387</v>
      </c>
      <c r="F794" s="65"/>
      <c r="G794" s="66">
        <v>100</v>
      </c>
      <c r="H794" s="67" t="s">
        <v>62</v>
      </c>
      <c r="I794" s="67">
        <v>1</v>
      </c>
      <c r="J794" s="68">
        <v>1</v>
      </c>
      <c r="K794" s="69">
        <v>89.210000000000008</v>
      </c>
      <c r="L794" s="77" t="s">
        <v>1155</v>
      </c>
      <c r="M794" s="78"/>
      <c r="N794" s="72"/>
      <c r="O794" s="73">
        <f>N794*Таблица233334[[#This Row],[Цена за упаковку, €]]</f>
        <v>0</v>
      </c>
      <c r="P794" s="74" t="str">
        <f>IF(N794/I794=0,"-",N794/I794)</f>
        <v>-</v>
      </c>
      <c r="Q794" s="224" t="str">
        <f>IF(N794/I794=0,"",IF(MOD(Таблица233334[[#This Row],[Заказ (упаковок)
↓]],Таблица233334[[#This Row],[Кратность заказа, упаковок]])&gt;0,"Ошибка!",""))</f>
        <v/>
      </c>
      <c r="R794" s="40"/>
      <c r="S794" s="3"/>
      <c r="T794" s="3"/>
      <c r="U794" s="3"/>
      <c r="V794" s="3"/>
      <c r="W794" s="3"/>
      <c r="X794" s="3"/>
      <c r="Y794" s="3"/>
      <c r="Z794" s="3"/>
      <c r="AA794" s="3"/>
      <c r="AB794" s="3"/>
      <c r="AC794" s="3"/>
      <c r="AD794" s="3"/>
      <c r="AE794" s="3"/>
      <c r="AF794" s="3"/>
      <c r="AG794" s="3"/>
      <c r="AH794" s="3"/>
      <c r="AI794" s="3"/>
      <c r="AJ794" s="3"/>
    </row>
    <row r="795" spans="1:36">
      <c r="A795" s="61"/>
      <c r="B795" s="79"/>
      <c r="C795" s="80" t="s">
        <v>24</v>
      </c>
      <c r="D795" s="81"/>
      <c r="E795" s="81"/>
      <c r="F795" s="82" t="s">
        <v>395</v>
      </c>
      <c r="G795" s="83">
        <v>25</v>
      </c>
      <c r="H795" s="83" t="s">
        <v>62</v>
      </c>
      <c r="I795" s="83"/>
      <c r="J795" s="83"/>
      <c r="K795" s="84"/>
      <c r="L795" s="85"/>
      <c r="M795" s="86"/>
      <c r="N795" s="87"/>
      <c r="O795" s="87"/>
      <c r="P795" s="87"/>
      <c r="Q795" s="225"/>
      <c r="R795" s="40"/>
      <c r="S795" s="3"/>
      <c r="T795" s="3"/>
      <c r="U795" s="3"/>
      <c r="V795" s="3"/>
      <c r="W795" s="3"/>
      <c r="X795" s="3"/>
      <c r="Y795" s="3"/>
      <c r="Z795" s="3"/>
      <c r="AA795" s="3"/>
      <c r="AB795" s="3"/>
      <c r="AC795" s="3"/>
      <c r="AD795" s="3"/>
      <c r="AE795" s="3"/>
      <c r="AF795" s="3"/>
      <c r="AG795" s="3"/>
      <c r="AH795" s="3"/>
      <c r="AI795" s="3"/>
      <c r="AJ795" s="3"/>
    </row>
    <row r="796" spans="1:36">
      <c r="A796" s="61"/>
      <c r="B796" s="79"/>
      <c r="C796" s="80" t="s">
        <v>24</v>
      </c>
      <c r="D796" s="81"/>
      <c r="E796" s="81"/>
      <c r="F796" s="82" t="s">
        <v>325</v>
      </c>
      <c r="G796" s="83">
        <v>25</v>
      </c>
      <c r="H796" s="83" t="s">
        <v>62</v>
      </c>
      <c r="I796" s="83"/>
      <c r="J796" s="83"/>
      <c r="K796" s="84"/>
      <c r="L796" s="85"/>
      <c r="M796" s="86"/>
      <c r="N796" s="88"/>
      <c r="O796" s="89"/>
      <c r="P796" s="84"/>
      <c r="Q796" s="226"/>
      <c r="R796" s="40"/>
      <c r="S796" s="3"/>
      <c r="T796" s="3"/>
      <c r="U796" s="3"/>
      <c r="V796" s="3"/>
      <c r="W796" s="3"/>
      <c r="X796" s="3"/>
      <c r="Y796" s="3"/>
      <c r="Z796" s="3"/>
      <c r="AA796" s="3"/>
      <c r="AB796" s="3"/>
      <c r="AC796" s="3"/>
      <c r="AD796" s="3"/>
      <c r="AE796" s="3"/>
      <c r="AF796" s="3"/>
      <c r="AG796" s="3"/>
      <c r="AH796" s="3"/>
      <c r="AI796" s="3"/>
      <c r="AJ796" s="3"/>
    </row>
    <row r="797" spans="1:36">
      <c r="A797" s="61"/>
      <c r="B797" s="79"/>
      <c r="C797" s="80" t="s">
        <v>24</v>
      </c>
      <c r="D797" s="81"/>
      <c r="E797" s="81"/>
      <c r="F797" s="82" t="s">
        <v>401</v>
      </c>
      <c r="G797" s="83">
        <v>25</v>
      </c>
      <c r="H797" s="83" t="s">
        <v>62</v>
      </c>
      <c r="I797" s="83"/>
      <c r="J797" s="83"/>
      <c r="K797" s="84"/>
      <c r="L797" s="85"/>
      <c r="M797" s="86"/>
      <c r="N797" s="88"/>
      <c r="O797" s="89"/>
      <c r="P797" s="84"/>
      <c r="Q797" s="226"/>
      <c r="R797" s="40"/>
      <c r="S797" s="3"/>
      <c r="T797" s="3"/>
      <c r="U797" s="3"/>
      <c r="V797" s="3"/>
      <c r="W797" s="3"/>
      <c r="X797" s="3"/>
      <c r="Y797" s="3"/>
      <c r="Z797" s="3"/>
      <c r="AA797" s="3"/>
      <c r="AB797" s="3"/>
      <c r="AC797" s="3"/>
      <c r="AD797" s="3"/>
      <c r="AE797" s="3"/>
      <c r="AF797" s="3"/>
      <c r="AG797" s="3"/>
      <c r="AH797" s="3"/>
      <c r="AI797" s="3"/>
      <c r="AJ797" s="3"/>
    </row>
    <row r="798" spans="1:36">
      <c r="A798" s="61"/>
      <c r="B798" s="79"/>
      <c r="C798" s="80" t="s">
        <v>24</v>
      </c>
      <c r="D798" s="81"/>
      <c r="E798" s="81"/>
      <c r="F798" s="82" t="s">
        <v>1156</v>
      </c>
      <c r="G798" s="83">
        <v>25</v>
      </c>
      <c r="H798" s="83" t="s">
        <v>62</v>
      </c>
      <c r="I798" s="83"/>
      <c r="J798" s="83"/>
      <c r="K798" s="84"/>
      <c r="L798" s="85"/>
      <c r="M798" s="86"/>
      <c r="N798" s="88"/>
      <c r="O798" s="89"/>
      <c r="P798" s="84"/>
      <c r="Q798" s="226"/>
      <c r="R798" s="40"/>
      <c r="S798" s="3"/>
      <c r="T798" s="3"/>
      <c r="U798" s="3"/>
      <c r="V798" s="3"/>
      <c r="W798" s="3"/>
      <c r="X798" s="3"/>
      <c r="Y798" s="3"/>
      <c r="Z798" s="3"/>
      <c r="AA798" s="3"/>
      <c r="AB798" s="3"/>
      <c r="AC798" s="3"/>
      <c r="AD798" s="3"/>
      <c r="AE798" s="3"/>
      <c r="AF798" s="3"/>
      <c r="AG798" s="3"/>
      <c r="AH798" s="3"/>
      <c r="AI798" s="3"/>
      <c r="AJ798" s="3"/>
    </row>
    <row r="799" spans="1:36">
      <c r="A799" s="61"/>
      <c r="B799" s="62" t="s">
        <v>1157</v>
      </c>
      <c r="C799" s="76" t="s">
        <v>24</v>
      </c>
      <c r="D799" s="64" t="s">
        <v>939</v>
      </c>
      <c r="E799" s="64" t="s">
        <v>330</v>
      </c>
      <c r="F799" s="65"/>
      <c r="G799" s="66">
        <v>100</v>
      </c>
      <c r="H799" s="67" t="s">
        <v>62</v>
      </c>
      <c r="I799" s="67">
        <v>1</v>
      </c>
      <c r="J799" s="68">
        <v>1</v>
      </c>
      <c r="K799" s="69">
        <v>98.570000000000007</v>
      </c>
      <c r="L799" s="77" t="s">
        <v>1158</v>
      </c>
      <c r="M799" s="78"/>
      <c r="N799" s="72"/>
      <c r="O799" s="73">
        <f>N799*Таблица233334[[#This Row],[Цена за упаковку, €]]</f>
        <v>0</v>
      </c>
      <c r="P799" s="74" t="str">
        <f>IF(N799/I799=0,"-",N799/I799)</f>
        <v>-</v>
      </c>
      <c r="Q799" s="224" t="str">
        <f>IF(N799/I799=0,"",IF(MOD(Таблица233334[[#This Row],[Заказ (упаковок)
↓]],Таблица233334[[#This Row],[Кратность заказа, упаковок]])&gt;0,"Ошибка!",""))</f>
        <v/>
      </c>
      <c r="R799" s="40"/>
      <c r="S799" s="3"/>
      <c r="T799" s="3"/>
      <c r="U799" s="3"/>
      <c r="V799" s="3"/>
      <c r="W799" s="3"/>
      <c r="X799" s="3"/>
      <c r="Y799" s="3"/>
      <c r="Z799" s="3"/>
      <c r="AA799" s="3"/>
      <c r="AB799" s="3"/>
      <c r="AC799" s="3"/>
      <c r="AD799" s="3"/>
      <c r="AE799" s="3"/>
      <c r="AF799" s="3"/>
      <c r="AG799" s="3"/>
      <c r="AH799" s="3"/>
      <c r="AI799" s="3"/>
      <c r="AJ799" s="3"/>
    </row>
    <row r="800" spans="1:36">
      <c r="A800" s="61"/>
      <c r="B800" s="79"/>
      <c r="C800" s="80" t="s">
        <v>24</v>
      </c>
      <c r="D800" s="81"/>
      <c r="E800" s="81"/>
      <c r="F800" s="82" t="s">
        <v>335</v>
      </c>
      <c r="G800" s="83">
        <v>25</v>
      </c>
      <c r="H800" s="83" t="s">
        <v>62</v>
      </c>
      <c r="I800" s="83"/>
      <c r="J800" s="83"/>
      <c r="K800" s="84"/>
      <c r="L800" s="85"/>
      <c r="M800" s="86"/>
      <c r="N800" s="87"/>
      <c r="O800" s="87"/>
      <c r="P800" s="87"/>
      <c r="Q800" s="225"/>
      <c r="R800" s="40"/>
      <c r="S800" s="3"/>
      <c r="T800" s="3"/>
      <c r="U800" s="3"/>
      <c r="V800" s="3"/>
      <c r="W800" s="3"/>
      <c r="X800" s="3"/>
      <c r="Y800" s="3"/>
      <c r="Z800" s="3"/>
      <c r="AA800" s="3"/>
      <c r="AB800" s="3"/>
      <c r="AC800" s="3"/>
      <c r="AD800" s="3"/>
      <c r="AE800" s="3"/>
      <c r="AF800" s="3"/>
      <c r="AG800" s="3"/>
      <c r="AH800" s="3"/>
      <c r="AI800" s="3"/>
      <c r="AJ800" s="3"/>
    </row>
    <row r="801" spans="1:36">
      <c r="A801" s="61"/>
      <c r="B801" s="79"/>
      <c r="C801" s="80" t="s">
        <v>24</v>
      </c>
      <c r="D801" s="81"/>
      <c r="E801" s="81"/>
      <c r="F801" s="82" t="s">
        <v>1706</v>
      </c>
      <c r="G801" s="83">
        <v>25</v>
      </c>
      <c r="H801" s="83" t="s">
        <v>62</v>
      </c>
      <c r="I801" s="83"/>
      <c r="J801" s="83"/>
      <c r="K801" s="84"/>
      <c r="L801" s="85"/>
      <c r="M801" s="86"/>
      <c r="N801" s="88"/>
      <c r="O801" s="89"/>
      <c r="P801" s="84"/>
      <c r="Q801" s="226"/>
      <c r="R801" s="40"/>
      <c r="S801" s="3"/>
      <c r="T801" s="3"/>
      <c r="U801" s="3"/>
      <c r="V801" s="3"/>
      <c r="W801" s="3"/>
      <c r="X801" s="3"/>
      <c r="Y801" s="3"/>
      <c r="Z801" s="3"/>
      <c r="AA801" s="3"/>
      <c r="AB801" s="3"/>
      <c r="AC801" s="3"/>
      <c r="AD801" s="3"/>
      <c r="AE801" s="3"/>
      <c r="AF801" s="3"/>
      <c r="AG801" s="3"/>
      <c r="AH801" s="3"/>
      <c r="AI801" s="3"/>
      <c r="AJ801" s="3"/>
    </row>
    <row r="802" spans="1:36">
      <c r="A802" s="61"/>
      <c r="B802" s="79"/>
      <c r="C802" s="80" t="s">
        <v>24</v>
      </c>
      <c r="D802" s="81"/>
      <c r="E802" s="81"/>
      <c r="F802" s="82" t="s">
        <v>343</v>
      </c>
      <c r="G802" s="83">
        <v>25</v>
      </c>
      <c r="H802" s="83" t="s">
        <v>62</v>
      </c>
      <c r="I802" s="83"/>
      <c r="J802" s="83"/>
      <c r="K802" s="84"/>
      <c r="L802" s="85"/>
      <c r="M802" s="86"/>
      <c r="N802" s="88"/>
      <c r="O802" s="89"/>
      <c r="P802" s="84"/>
      <c r="Q802" s="226"/>
      <c r="R802" s="40"/>
      <c r="S802" s="3"/>
      <c r="T802" s="3"/>
      <c r="U802" s="3"/>
      <c r="V802" s="3"/>
      <c r="W802" s="3"/>
      <c r="X802" s="3"/>
      <c r="Y802" s="3"/>
      <c r="Z802" s="3"/>
      <c r="AA802" s="3"/>
      <c r="AB802" s="3"/>
      <c r="AC802" s="3"/>
      <c r="AD802" s="3"/>
      <c r="AE802" s="3"/>
      <c r="AF802" s="3"/>
      <c r="AG802" s="3"/>
      <c r="AH802" s="3"/>
      <c r="AI802" s="3"/>
      <c r="AJ802" s="3"/>
    </row>
    <row r="803" spans="1:36">
      <c r="A803" s="61"/>
      <c r="B803" s="79"/>
      <c r="C803" s="80" t="s">
        <v>24</v>
      </c>
      <c r="D803" s="81"/>
      <c r="E803" s="81"/>
      <c r="F803" s="82" t="s">
        <v>347</v>
      </c>
      <c r="G803" s="83">
        <v>25</v>
      </c>
      <c r="H803" s="83" t="s">
        <v>62</v>
      </c>
      <c r="I803" s="83"/>
      <c r="J803" s="83"/>
      <c r="K803" s="84"/>
      <c r="L803" s="85"/>
      <c r="M803" s="86"/>
      <c r="N803" s="88"/>
      <c r="O803" s="89"/>
      <c r="P803" s="84"/>
      <c r="Q803" s="226"/>
      <c r="R803" s="40"/>
      <c r="S803" s="3"/>
      <c r="T803" s="3"/>
      <c r="U803" s="3"/>
      <c r="V803" s="3"/>
      <c r="W803" s="3"/>
      <c r="X803" s="3"/>
      <c r="Y803" s="3"/>
      <c r="Z803" s="3"/>
      <c r="AA803" s="3"/>
      <c r="AB803" s="3"/>
      <c r="AC803" s="3"/>
      <c r="AD803" s="3"/>
      <c r="AE803" s="3"/>
      <c r="AF803" s="3"/>
      <c r="AG803" s="3"/>
      <c r="AH803" s="3"/>
      <c r="AI803" s="3"/>
      <c r="AJ803" s="3"/>
    </row>
    <row r="804" spans="1:36">
      <c r="A804" s="61"/>
      <c r="B804" s="62" t="s">
        <v>1159</v>
      </c>
      <c r="C804" s="76" t="s">
        <v>24</v>
      </c>
      <c r="D804" s="64" t="s">
        <v>924</v>
      </c>
      <c r="E804" s="64" t="s">
        <v>1160</v>
      </c>
      <c r="F804" s="65"/>
      <c r="G804" s="66">
        <v>100</v>
      </c>
      <c r="H804" s="67" t="s">
        <v>62</v>
      </c>
      <c r="I804" s="67">
        <v>1</v>
      </c>
      <c r="J804" s="68">
        <v>1</v>
      </c>
      <c r="K804" s="69">
        <v>99.26</v>
      </c>
      <c r="L804" s="77" t="s">
        <v>1161</v>
      </c>
      <c r="M804" s="78"/>
      <c r="N804" s="72"/>
      <c r="O804" s="73">
        <f>N804*Таблица233334[[#This Row],[Цена за упаковку, €]]</f>
        <v>0</v>
      </c>
      <c r="P804" s="74" t="str">
        <f>IF(N804/I804=0,"-",N804/I804)</f>
        <v>-</v>
      </c>
      <c r="Q804" s="224" t="str">
        <f>IF(N804/I804=0,"",IF(MOD(Таблица233334[[#This Row],[Заказ (упаковок)
↓]],Таблица233334[[#This Row],[Кратность заказа, упаковок]])&gt;0,"Ошибка!",""))</f>
        <v/>
      </c>
      <c r="R804" s="40"/>
      <c r="S804" s="3"/>
      <c r="T804" s="3"/>
      <c r="U804" s="3"/>
      <c r="V804" s="3"/>
      <c r="W804" s="3"/>
      <c r="X804" s="3"/>
      <c r="Y804" s="3"/>
      <c r="Z804" s="3"/>
      <c r="AA804" s="3"/>
      <c r="AB804" s="3"/>
      <c r="AC804" s="3"/>
      <c r="AD804" s="3"/>
      <c r="AE804" s="3"/>
      <c r="AF804" s="3"/>
      <c r="AG804" s="3"/>
      <c r="AH804" s="3"/>
      <c r="AI804" s="3"/>
      <c r="AJ804" s="3"/>
    </row>
    <row r="805" spans="1:36">
      <c r="A805" s="61"/>
      <c r="B805" s="79"/>
      <c r="C805" s="80" t="s">
        <v>24</v>
      </c>
      <c r="D805" s="81"/>
      <c r="E805" s="81"/>
      <c r="F805" s="82" t="s">
        <v>364</v>
      </c>
      <c r="G805" s="83">
        <v>25</v>
      </c>
      <c r="H805" s="83" t="s">
        <v>62</v>
      </c>
      <c r="I805" s="83"/>
      <c r="J805" s="83"/>
      <c r="K805" s="84"/>
      <c r="L805" s="85"/>
      <c r="M805" s="86"/>
      <c r="N805" s="87"/>
      <c r="O805" s="87"/>
      <c r="P805" s="87"/>
      <c r="Q805" s="225"/>
      <c r="R805" s="40"/>
      <c r="S805" s="3"/>
      <c r="T805" s="3"/>
      <c r="U805" s="3"/>
      <c r="V805" s="3"/>
      <c r="W805" s="3"/>
      <c r="X805" s="3"/>
      <c r="Y805" s="3"/>
      <c r="Z805" s="3"/>
      <c r="AA805" s="3"/>
      <c r="AB805" s="3"/>
      <c r="AC805" s="3"/>
      <c r="AD805" s="3"/>
      <c r="AE805" s="3"/>
      <c r="AF805" s="3"/>
      <c r="AG805" s="3"/>
      <c r="AH805" s="3"/>
      <c r="AI805" s="3"/>
      <c r="AJ805" s="3"/>
    </row>
    <row r="806" spans="1:36">
      <c r="A806" s="61"/>
      <c r="B806" s="79"/>
      <c r="C806" s="80" t="s">
        <v>24</v>
      </c>
      <c r="D806" s="81"/>
      <c r="E806" s="81"/>
      <c r="F806" s="82" t="s">
        <v>366</v>
      </c>
      <c r="G806" s="83">
        <v>25</v>
      </c>
      <c r="H806" s="83" t="s">
        <v>62</v>
      </c>
      <c r="I806" s="83"/>
      <c r="J806" s="83"/>
      <c r="K806" s="84"/>
      <c r="L806" s="85"/>
      <c r="M806" s="86"/>
      <c r="N806" s="88"/>
      <c r="O806" s="89"/>
      <c r="P806" s="84"/>
      <c r="Q806" s="226"/>
      <c r="R806" s="40"/>
      <c r="S806" s="3"/>
      <c r="T806" s="3"/>
      <c r="U806" s="3"/>
      <c r="V806" s="3"/>
      <c r="W806" s="3"/>
      <c r="X806" s="3"/>
      <c r="Y806" s="3"/>
      <c r="Z806" s="3"/>
      <c r="AA806" s="3"/>
      <c r="AB806" s="3"/>
      <c r="AC806" s="3"/>
      <c r="AD806" s="3"/>
      <c r="AE806" s="3"/>
      <c r="AF806" s="3"/>
      <c r="AG806" s="3"/>
      <c r="AH806" s="3"/>
      <c r="AI806" s="3"/>
      <c r="AJ806" s="3"/>
    </row>
    <row r="807" spans="1:36">
      <c r="A807" s="61"/>
      <c r="B807" s="79"/>
      <c r="C807" s="80" t="s">
        <v>24</v>
      </c>
      <c r="D807" s="81"/>
      <c r="E807" s="81"/>
      <c r="F807" s="82" t="s">
        <v>368</v>
      </c>
      <c r="G807" s="83">
        <v>25</v>
      </c>
      <c r="H807" s="83" t="s">
        <v>62</v>
      </c>
      <c r="I807" s="83"/>
      <c r="J807" s="83"/>
      <c r="K807" s="84"/>
      <c r="L807" s="85"/>
      <c r="M807" s="86"/>
      <c r="N807" s="88"/>
      <c r="O807" s="89"/>
      <c r="P807" s="84"/>
      <c r="Q807" s="226"/>
      <c r="R807" s="40"/>
      <c r="S807" s="3"/>
      <c r="T807" s="3"/>
      <c r="U807" s="3"/>
      <c r="V807" s="3"/>
      <c r="W807" s="3"/>
      <c r="X807" s="3"/>
      <c r="Y807" s="3"/>
      <c r="Z807" s="3"/>
      <c r="AA807" s="3"/>
      <c r="AB807" s="3"/>
      <c r="AC807" s="3"/>
      <c r="AD807" s="3"/>
      <c r="AE807" s="3"/>
      <c r="AF807" s="3"/>
      <c r="AG807" s="3"/>
      <c r="AH807" s="3"/>
      <c r="AI807" s="3"/>
      <c r="AJ807" s="3"/>
    </row>
    <row r="808" spans="1:36">
      <c r="A808" s="61"/>
      <c r="B808" s="79"/>
      <c r="C808" s="80" t="s">
        <v>24</v>
      </c>
      <c r="D808" s="81"/>
      <c r="E808" s="81"/>
      <c r="F808" s="82" t="s">
        <v>370</v>
      </c>
      <c r="G808" s="83">
        <v>25</v>
      </c>
      <c r="H808" s="83" t="s">
        <v>62</v>
      </c>
      <c r="I808" s="83"/>
      <c r="J808" s="83"/>
      <c r="K808" s="84"/>
      <c r="L808" s="85"/>
      <c r="M808" s="86"/>
      <c r="N808" s="88"/>
      <c r="O808" s="89"/>
      <c r="P808" s="84"/>
      <c r="Q808" s="226"/>
      <c r="R808" s="40"/>
      <c r="S808" s="3"/>
      <c r="T808" s="3"/>
      <c r="U808" s="3"/>
      <c r="V808" s="3"/>
      <c r="W808" s="3"/>
      <c r="X808" s="3"/>
      <c r="Y808" s="3"/>
      <c r="Z808" s="3"/>
      <c r="AA808" s="3"/>
      <c r="AB808" s="3"/>
      <c r="AC808" s="3"/>
      <c r="AD808" s="3"/>
      <c r="AE808" s="3"/>
      <c r="AF808" s="3"/>
      <c r="AG808" s="3"/>
      <c r="AH808" s="3"/>
      <c r="AI808" s="3"/>
      <c r="AJ808" s="3"/>
    </row>
    <row r="809" spans="1:36">
      <c r="A809" s="61"/>
      <c r="B809" s="62" t="s">
        <v>1162</v>
      </c>
      <c r="C809" s="76" t="s">
        <v>24</v>
      </c>
      <c r="D809" s="64" t="s">
        <v>927</v>
      </c>
      <c r="E809" s="64" t="s">
        <v>928</v>
      </c>
      <c r="F809" s="65"/>
      <c r="G809" s="66">
        <v>100</v>
      </c>
      <c r="H809" s="67">
        <v>46370</v>
      </c>
      <c r="I809" s="67">
        <v>1</v>
      </c>
      <c r="J809" s="68">
        <v>1</v>
      </c>
      <c r="K809" s="69">
        <v>82.98</v>
      </c>
      <c r="L809" s="77" t="s">
        <v>1163</v>
      </c>
      <c r="M809" s="78"/>
      <c r="N809" s="72"/>
      <c r="O809" s="73">
        <f>N809*Таблица233334[[#This Row],[Цена за упаковку, €]]</f>
        <v>0</v>
      </c>
      <c r="P809" s="74" t="str">
        <f>IF(N809/I809=0,"-",N809/I809)</f>
        <v>-</v>
      </c>
      <c r="Q809" s="224" t="str">
        <f>IF(N809/I809=0,"",IF(MOD(Таблица233334[[#This Row],[Заказ (упаковок)
↓]],Таблица233334[[#This Row],[Кратность заказа, упаковок]])&gt;0,"Ошибка!",""))</f>
        <v/>
      </c>
      <c r="R809" s="40"/>
      <c r="S809" s="3"/>
      <c r="T809" s="3"/>
      <c r="U809" s="3"/>
      <c r="V809" s="3"/>
      <c r="W809" s="3"/>
      <c r="X809" s="3"/>
      <c r="Y809" s="3"/>
      <c r="Z809" s="3"/>
      <c r="AA809" s="3"/>
      <c r="AB809" s="3"/>
      <c r="AC809" s="3"/>
      <c r="AD809" s="3"/>
      <c r="AE809" s="3"/>
      <c r="AF809" s="3"/>
      <c r="AG809" s="3"/>
      <c r="AH809" s="3"/>
      <c r="AI809" s="3"/>
      <c r="AJ809" s="3"/>
    </row>
    <row r="810" spans="1:36">
      <c r="A810" s="61"/>
      <c r="B810" s="79"/>
      <c r="C810" s="80" t="s">
        <v>24</v>
      </c>
      <c r="D810" s="81"/>
      <c r="E810" s="81"/>
      <c r="F810" s="82" t="s">
        <v>1164</v>
      </c>
      <c r="G810" s="83">
        <v>25</v>
      </c>
      <c r="H810" s="83">
        <v>46370</v>
      </c>
      <c r="I810" s="83"/>
      <c r="J810" s="83"/>
      <c r="K810" s="84"/>
      <c r="L810" s="85"/>
      <c r="M810" s="86"/>
      <c r="N810" s="87"/>
      <c r="O810" s="87"/>
      <c r="P810" s="87"/>
      <c r="Q810" s="225"/>
      <c r="R810" s="40"/>
      <c r="S810" s="3"/>
      <c r="T810" s="3"/>
      <c r="U810" s="3"/>
      <c r="V810" s="3"/>
      <c r="W810" s="3"/>
      <c r="X810" s="3"/>
      <c r="Y810" s="3"/>
      <c r="Z810" s="3"/>
      <c r="AA810" s="3"/>
      <c r="AB810" s="3"/>
      <c r="AC810" s="3"/>
      <c r="AD810" s="3"/>
      <c r="AE810" s="3"/>
      <c r="AF810" s="3"/>
      <c r="AG810" s="3"/>
      <c r="AH810" s="3"/>
      <c r="AI810" s="3"/>
      <c r="AJ810" s="3"/>
    </row>
    <row r="811" spans="1:36">
      <c r="A811" s="61"/>
      <c r="B811" s="79"/>
      <c r="C811" s="80" t="s">
        <v>24</v>
      </c>
      <c r="D811" s="81"/>
      <c r="E811" s="81"/>
      <c r="F811" s="82" t="s">
        <v>1165</v>
      </c>
      <c r="G811" s="83">
        <v>25</v>
      </c>
      <c r="H811" s="83">
        <v>46370</v>
      </c>
      <c r="I811" s="83"/>
      <c r="J811" s="83"/>
      <c r="K811" s="84"/>
      <c r="L811" s="85"/>
      <c r="M811" s="86"/>
      <c r="N811" s="88"/>
      <c r="O811" s="89"/>
      <c r="P811" s="84"/>
      <c r="Q811" s="226"/>
      <c r="R811" s="40"/>
      <c r="S811" s="3"/>
      <c r="T811" s="3"/>
      <c r="U811" s="3"/>
      <c r="V811" s="3"/>
      <c r="W811" s="3"/>
      <c r="X811" s="3"/>
      <c r="Y811" s="3"/>
      <c r="Z811" s="3"/>
      <c r="AA811" s="3"/>
      <c r="AB811" s="3"/>
      <c r="AC811" s="3"/>
      <c r="AD811" s="3"/>
      <c r="AE811" s="3"/>
      <c r="AF811" s="3"/>
      <c r="AG811" s="3"/>
      <c r="AH811" s="3"/>
      <c r="AI811" s="3"/>
      <c r="AJ811" s="3"/>
    </row>
    <row r="812" spans="1:36">
      <c r="A812" s="61"/>
      <c r="B812" s="79"/>
      <c r="C812" s="80" t="s">
        <v>24</v>
      </c>
      <c r="D812" s="81"/>
      <c r="E812" s="81"/>
      <c r="F812" s="82" t="s">
        <v>415</v>
      </c>
      <c r="G812" s="83">
        <v>25</v>
      </c>
      <c r="H812" s="83">
        <v>46370</v>
      </c>
      <c r="I812" s="83"/>
      <c r="J812" s="83"/>
      <c r="K812" s="84"/>
      <c r="L812" s="85"/>
      <c r="M812" s="86"/>
      <c r="N812" s="88"/>
      <c r="O812" s="89"/>
      <c r="P812" s="84"/>
      <c r="Q812" s="226"/>
      <c r="R812" s="40"/>
      <c r="S812" s="3"/>
      <c r="T812" s="3"/>
      <c r="U812" s="3"/>
      <c r="V812" s="3"/>
      <c r="W812" s="3"/>
      <c r="X812" s="3"/>
      <c r="Y812" s="3"/>
      <c r="Z812" s="3"/>
      <c r="AA812" s="3"/>
      <c r="AB812" s="3"/>
      <c r="AC812" s="3"/>
      <c r="AD812" s="3"/>
      <c r="AE812" s="3"/>
      <c r="AF812" s="3"/>
      <c r="AG812" s="3"/>
      <c r="AH812" s="3"/>
      <c r="AI812" s="3"/>
      <c r="AJ812" s="3"/>
    </row>
    <row r="813" spans="1:36">
      <c r="A813" s="61"/>
      <c r="B813" s="79"/>
      <c r="C813" s="80" t="s">
        <v>24</v>
      </c>
      <c r="D813" s="81"/>
      <c r="E813" s="81"/>
      <c r="F813" s="82" t="s">
        <v>1081</v>
      </c>
      <c r="G813" s="83">
        <v>25</v>
      </c>
      <c r="H813" s="83">
        <v>46370</v>
      </c>
      <c r="I813" s="83"/>
      <c r="J813" s="83"/>
      <c r="K813" s="84"/>
      <c r="L813" s="85"/>
      <c r="M813" s="86"/>
      <c r="N813" s="88"/>
      <c r="O813" s="89"/>
      <c r="P813" s="84"/>
      <c r="Q813" s="226"/>
      <c r="R813" s="40"/>
      <c r="S813" s="3"/>
      <c r="T813" s="3"/>
      <c r="U813" s="3"/>
      <c r="V813" s="3"/>
      <c r="W813" s="3"/>
      <c r="X813" s="3"/>
      <c r="Y813" s="3"/>
      <c r="Z813" s="3"/>
      <c r="AA813" s="3"/>
      <c r="AB813" s="3"/>
      <c r="AC813" s="3"/>
      <c r="AD813" s="3"/>
      <c r="AE813" s="3"/>
      <c r="AF813" s="3"/>
      <c r="AG813" s="3"/>
      <c r="AH813" s="3"/>
      <c r="AI813" s="3"/>
      <c r="AJ813" s="3"/>
    </row>
    <row r="814" spans="1:36">
      <c r="A814" s="61"/>
      <c r="B814" s="62" t="s">
        <v>1166</v>
      </c>
      <c r="C814" s="76" t="s">
        <v>24</v>
      </c>
      <c r="D814" s="64" t="s">
        <v>912</v>
      </c>
      <c r="E814" s="64" t="s">
        <v>237</v>
      </c>
      <c r="F814" s="65"/>
      <c r="G814" s="66">
        <v>400</v>
      </c>
      <c r="H814" s="67">
        <v>46243</v>
      </c>
      <c r="I814" s="67">
        <v>1</v>
      </c>
      <c r="J814" s="68">
        <v>1</v>
      </c>
      <c r="K814" s="69">
        <v>128.01</v>
      </c>
      <c r="L814" s="77" t="s">
        <v>1167</v>
      </c>
      <c r="M814" s="78"/>
      <c r="N814" s="72"/>
      <c r="O814" s="73">
        <f>N814*Таблица233334[[#This Row],[Цена за упаковку, €]]</f>
        <v>0</v>
      </c>
      <c r="P814" s="74" t="str">
        <f>IF(N814/I814=0,"-",N814/I814)</f>
        <v>-</v>
      </c>
      <c r="Q814" s="224" t="str">
        <f>IF(N814/I814=0,"",IF(MOD(Таблица233334[[#This Row],[Заказ (упаковок)
↓]],Таблица233334[[#This Row],[Кратность заказа, упаковок]])&gt;0,"Ошибка!",""))</f>
        <v/>
      </c>
      <c r="R814" s="40"/>
      <c r="S814" s="3"/>
      <c r="T814" s="3"/>
      <c r="U814" s="3"/>
      <c r="V814" s="3"/>
      <c r="W814" s="3"/>
      <c r="X814" s="3"/>
      <c r="Y814" s="3"/>
      <c r="Z814" s="3"/>
      <c r="AA814" s="3"/>
      <c r="AB814" s="3"/>
      <c r="AC814" s="3"/>
      <c r="AD814" s="3"/>
      <c r="AE814" s="3"/>
      <c r="AF814" s="3"/>
      <c r="AG814" s="3"/>
      <c r="AH814" s="3"/>
      <c r="AI814" s="3"/>
      <c r="AJ814" s="3"/>
    </row>
    <row r="815" spans="1:36">
      <c r="A815" s="61"/>
      <c r="B815" s="79"/>
      <c r="C815" s="80" t="s">
        <v>24</v>
      </c>
      <c r="D815" s="81"/>
      <c r="E815" s="81"/>
      <c r="F815" s="82" t="s">
        <v>239</v>
      </c>
      <c r="G815" s="83">
        <v>100</v>
      </c>
      <c r="H815" s="83">
        <v>46243</v>
      </c>
      <c r="I815" s="83"/>
      <c r="J815" s="83"/>
      <c r="K815" s="84"/>
      <c r="L815" s="85"/>
      <c r="M815" s="86"/>
      <c r="N815" s="87"/>
      <c r="O815" s="87"/>
      <c r="P815" s="87"/>
      <c r="Q815" s="225"/>
      <c r="R815" s="40"/>
      <c r="S815" s="3"/>
      <c r="T815" s="3"/>
      <c r="U815" s="3"/>
      <c r="V815" s="3"/>
      <c r="W815" s="3"/>
      <c r="X815" s="3"/>
      <c r="Y815" s="3"/>
      <c r="Z815" s="3"/>
      <c r="AA815" s="3"/>
      <c r="AB815" s="3"/>
      <c r="AC815" s="3"/>
      <c r="AD815" s="3"/>
      <c r="AE815" s="3"/>
      <c r="AF815" s="3"/>
      <c r="AG815" s="3"/>
      <c r="AH815" s="3"/>
      <c r="AI815" s="3"/>
      <c r="AJ815" s="3"/>
    </row>
    <row r="816" spans="1:36">
      <c r="A816" s="61"/>
      <c r="B816" s="79"/>
      <c r="C816" s="80" t="s">
        <v>24</v>
      </c>
      <c r="D816" s="81"/>
      <c r="E816" s="81"/>
      <c r="F816" s="82" t="s">
        <v>241</v>
      </c>
      <c r="G816" s="83">
        <v>100</v>
      </c>
      <c r="H816" s="83">
        <v>46243</v>
      </c>
      <c r="I816" s="83"/>
      <c r="J816" s="83"/>
      <c r="K816" s="84"/>
      <c r="L816" s="85"/>
      <c r="M816" s="86"/>
      <c r="N816" s="88"/>
      <c r="O816" s="89"/>
      <c r="P816" s="84"/>
      <c r="Q816" s="226"/>
      <c r="R816" s="40"/>
      <c r="S816" s="3"/>
      <c r="T816" s="3"/>
      <c r="U816" s="3"/>
      <c r="V816" s="3"/>
      <c r="W816" s="3"/>
      <c r="X816" s="3"/>
      <c r="Y816" s="3"/>
      <c r="Z816" s="3"/>
      <c r="AA816" s="3"/>
      <c r="AB816" s="3"/>
      <c r="AC816" s="3"/>
      <c r="AD816" s="3"/>
      <c r="AE816" s="3"/>
      <c r="AF816" s="3"/>
      <c r="AG816" s="3"/>
      <c r="AH816" s="3"/>
      <c r="AI816" s="3"/>
      <c r="AJ816" s="3"/>
    </row>
    <row r="817" spans="1:36">
      <c r="A817" s="61"/>
      <c r="B817" s="79"/>
      <c r="C817" s="80" t="s">
        <v>24</v>
      </c>
      <c r="D817" s="81"/>
      <c r="E817" s="81"/>
      <c r="F817" s="82" t="s">
        <v>244</v>
      </c>
      <c r="G817" s="83">
        <v>100</v>
      </c>
      <c r="H817" s="83">
        <v>46243</v>
      </c>
      <c r="I817" s="83"/>
      <c r="J817" s="83"/>
      <c r="K817" s="84"/>
      <c r="L817" s="85"/>
      <c r="M817" s="86"/>
      <c r="N817" s="88"/>
      <c r="O817" s="89"/>
      <c r="P817" s="84"/>
      <c r="Q817" s="226"/>
      <c r="R817" s="40"/>
      <c r="S817" s="3"/>
      <c r="T817" s="3"/>
      <c r="U817" s="3"/>
      <c r="V817" s="3"/>
      <c r="W817" s="3"/>
      <c r="X817" s="3"/>
      <c r="Y817" s="3"/>
      <c r="Z817" s="3"/>
      <c r="AA817" s="3"/>
      <c r="AB817" s="3"/>
      <c r="AC817" s="3"/>
      <c r="AD817" s="3"/>
      <c r="AE817" s="3"/>
      <c r="AF817" s="3"/>
      <c r="AG817" s="3"/>
      <c r="AH817" s="3"/>
      <c r="AI817" s="3"/>
      <c r="AJ817" s="3"/>
    </row>
    <row r="818" spans="1:36">
      <c r="A818" s="61"/>
      <c r="B818" s="79"/>
      <c r="C818" s="80" t="s">
        <v>24</v>
      </c>
      <c r="D818" s="81"/>
      <c r="E818" s="81"/>
      <c r="F818" s="82" t="s">
        <v>246</v>
      </c>
      <c r="G818" s="83">
        <v>100</v>
      </c>
      <c r="H818" s="83">
        <v>46243</v>
      </c>
      <c r="I818" s="83"/>
      <c r="J818" s="83"/>
      <c r="K818" s="84"/>
      <c r="L818" s="85"/>
      <c r="M818" s="86"/>
      <c r="N818" s="88"/>
      <c r="O818" s="89"/>
      <c r="P818" s="84"/>
      <c r="Q818" s="226"/>
      <c r="R818" s="40"/>
      <c r="S818" s="3"/>
      <c r="T818" s="3"/>
      <c r="U818" s="3"/>
      <c r="V818" s="3"/>
      <c r="W818" s="3"/>
      <c r="X818" s="3"/>
      <c r="Y818" s="3"/>
      <c r="Z818" s="3"/>
      <c r="AA818" s="3"/>
      <c r="AB818" s="3"/>
      <c r="AC818" s="3"/>
      <c r="AD818" s="3"/>
      <c r="AE818" s="3"/>
      <c r="AF818" s="3"/>
      <c r="AG818" s="3"/>
      <c r="AH818" s="3"/>
      <c r="AI818" s="3"/>
      <c r="AJ818" s="3"/>
    </row>
    <row r="819" spans="1:36">
      <c r="A819" s="61"/>
      <c r="B819" s="62" t="s">
        <v>1168</v>
      </c>
      <c r="C819" s="76" t="s">
        <v>24</v>
      </c>
      <c r="D819" s="64" t="s">
        <v>917</v>
      </c>
      <c r="E819" s="64" t="s">
        <v>250</v>
      </c>
      <c r="F819" s="65"/>
      <c r="G819" s="66">
        <v>1000</v>
      </c>
      <c r="H819" s="67">
        <v>46148</v>
      </c>
      <c r="I819" s="67">
        <v>1</v>
      </c>
      <c r="J819" s="68">
        <v>1</v>
      </c>
      <c r="K819" s="69">
        <v>173.04999999999998</v>
      </c>
      <c r="L819" s="77" t="s">
        <v>1169</v>
      </c>
      <c r="M819" s="78"/>
      <c r="N819" s="72"/>
      <c r="O819" s="73">
        <f>N819*Таблица233334[[#This Row],[Цена за упаковку, €]]</f>
        <v>0</v>
      </c>
      <c r="P819" s="74" t="str">
        <f>IF(N819/I819=0,"-",N819/I819)</f>
        <v>-</v>
      </c>
      <c r="Q819" s="224" t="str">
        <f>IF(N819/I819=0,"",IF(MOD(Таблица233334[[#This Row],[Заказ (упаковок)
↓]],Таблица233334[[#This Row],[Кратность заказа, упаковок]])&gt;0,"Ошибка!",""))</f>
        <v/>
      </c>
      <c r="R819" s="40"/>
      <c r="S819" s="3"/>
      <c r="T819" s="3"/>
      <c r="U819" s="3"/>
      <c r="V819" s="3"/>
      <c r="W819" s="3"/>
      <c r="X819" s="3"/>
      <c r="Y819" s="3"/>
      <c r="Z819" s="3"/>
      <c r="AA819" s="3"/>
      <c r="AB819" s="3"/>
      <c r="AC819" s="3"/>
      <c r="AD819" s="3"/>
      <c r="AE819" s="3"/>
      <c r="AF819" s="3"/>
      <c r="AG819" s="3"/>
      <c r="AH819" s="3"/>
      <c r="AI819" s="3"/>
      <c r="AJ819" s="3"/>
    </row>
    <row r="820" spans="1:36">
      <c r="A820" s="61"/>
      <c r="B820" s="79"/>
      <c r="C820" s="80" t="s">
        <v>24</v>
      </c>
      <c r="D820" s="81"/>
      <c r="E820" s="81"/>
      <c r="F820" s="82" t="s">
        <v>254</v>
      </c>
      <c r="G820" s="83">
        <v>250</v>
      </c>
      <c r="H820" s="83">
        <v>46148</v>
      </c>
      <c r="I820" s="83"/>
      <c r="J820" s="83"/>
      <c r="K820" s="84"/>
      <c r="L820" s="85"/>
      <c r="M820" s="86"/>
      <c r="N820" s="87"/>
      <c r="O820" s="87"/>
      <c r="P820" s="87"/>
      <c r="Q820" s="225"/>
      <c r="R820" s="40"/>
      <c r="S820" s="3"/>
      <c r="T820" s="3"/>
      <c r="U820" s="3"/>
      <c r="V820" s="3"/>
      <c r="W820" s="3"/>
      <c r="X820" s="3"/>
      <c r="Y820" s="3"/>
      <c r="Z820" s="3"/>
      <c r="AA820" s="3"/>
      <c r="AB820" s="3"/>
      <c r="AC820" s="3"/>
      <c r="AD820" s="3"/>
      <c r="AE820" s="3"/>
      <c r="AF820" s="3"/>
      <c r="AG820" s="3"/>
      <c r="AH820" s="3"/>
      <c r="AI820" s="3"/>
      <c r="AJ820" s="3"/>
    </row>
    <row r="821" spans="1:36">
      <c r="A821" s="61"/>
      <c r="B821" s="79"/>
      <c r="C821" s="80" t="s">
        <v>24</v>
      </c>
      <c r="D821" s="81"/>
      <c r="E821" s="81"/>
      <c r="F821" s="82" t="s">
        <v>256</v>
      </c>
      <c r="G821" s="83">
        <v>250</v>
      </c>
      <c r="H821" s="83">
        <v>46148</v>
      </c>
      <c r="I821" s="83"/>
      <c r="J821" s="83"/>
      <c r="K821" s="84"/>
      <c r="L821" s="85"/>
      <c r="M821" s="86"/>
      <c r="N821" s="88"/>
      <c r="O821" s="89"/>
      <c r="P821" s="84"/>
      <c r="Q821" s="226"/>
      <c r="R821" s="40"/>
      <c r="S821" s="3"/>
      <c r="T821" s="3"/>
      <c r="U821" s="3"/>
      <c r="V821" s="3"/>
      <c r="W821" s="3"/>
      <c r="X821" s="3"/>
      <c r="Y821" s="3"/>
      <c r="Z821" s="3"/>
      <c r="AA821" s="3"/>
      <c r="AB821" s="3"/>
      <c r="AC821" s="3"/>
      <c r="AD821" s="3"/>
      <c r="AE821" s="3"/>
      <c r="AF821" s="3"/>
      <c r="AG821" s="3"/>
      <c r="AH821" s="3"/>
      <c r="AI821" s="3"/>
      <c r="AJ821" s="3"/>
    </row>
    <row r="822" spans="1:36">
      <c r="A822" s="61"/>
      <c r="B822" s="79"/>
      <c r="C822" s="80" t="s">
        <v>24</v>
      </c>
      <c r="D822" s="81"/>
      <c r="E822" s="81"/>
      <c r="F822" s="82" t="s">
        <v>262</v>
      </c>
      <c r="G822" s="83">
        <v>250</v>
      </c>
      <c r="H822" s="83">
        <v>46148</v>
      </c>
      <c r="I822" s="83"/>
      <c r="J822" s="83"/>
      <c r="K822" s="84"/>
      <c r="L822" s="85"/>
      <c r="M822" s="86"/>
      <c r="N822" s="88"/>
      <c r="O822" s="89"/>
      <c r="P822" s="84"/>
      <c r="Q822" s="226"/>
      <c r="R822" s="40"/>
      <c r="S822" s="3"/>
      <c r="T822" s="3"/>
      <c r="U822" s="3"/>
      <c r="V822" s="3"/>
      <c r="W822" s="3"/>
      <c r="X822" s="3"/>
      <c r="Y822" s="3"/>
      <c r="Z822" s="3"/>
      <c r="AA822" s="3"/>
      <c r="AB822" s="3"/>
      <c r="AC822" s="3"/>
      <c r="AD822" s="3"/>
      <c r="AE822" s="3"/>
      <c r="AF822" s="3"/>
      <c r="AG822" s="3"/>
      <c r="AH822" s="3"/>
      <c r="AI822" s="3"/>
      <c r="AJ822" s="3"/>
    </row>
    <row r="823" spans="1:36">
      <c r="A823" s="61"/>
      <c r="B823" s="79"/>
      <c r="C823" s="80" t="s">
        <v>24</v>
      </c>
      <c r="D823" s="81"/>
      <c r="E823" s="81"/>
      <c r="F823" s="82" t="s">
        <v>270</v>
      </c>
      <c r="G823" s="83">
        <v>250</v>
      </c>
      <c r="H823" s="83">
        <v>46148</v>
      </c>
      <c r="I823" s="83"/>
      <c r="J823" s="83"/>
      <c r="K823" s="84"/>
      <c r="L823" s="85"/>
      <c r="M823" s="86"/>
      <c r="N823" s="88"/>
      <c r="O823" s="89"/>
      <c r="P823" s="84"/>
      <c r="Q823" s="226"/>
      <c r="R823" s="40"/>
      <c r="S823" s="3"/>
      <c r="T823" s="3"/>
      <c r="U823" s="3"/>
      <c r="V823" s="3"/>
      <c r="W823" s="3"/>
      <c r="X823" s="3"/>
      <c r="Y823" s="3"/>
      <c r="Z823" s="3"/>
      <c r="AA823" s="3"/>
      <c r="AB823" s="3"/>
      <c r="AC823" s="3"/>
      <c r="AD823" s="3"/>
      <c r="AE823" s="3"/>
      <c r="AF823" s="3"/>
      <c r="AG823" s="3"/>
      <c r="AH823" s="3"/>
      <c r="AI823" s="3"/>
      <c r="AJ823" s="3"/>
    </row>
    <row r="824" spans="1:36">
      <c r="A824" s="61"/>
      <c r="B824" s="62" t="s">
        <v>1170</v>
      </c>
      <c r="C824" s="76" t="s">
        <v>24</v>
      </c>
      <c r="D824" s="64" t="s">
        <v>46</v>
      </c>
      <c r="E824" s="64" t="s">
        <v>3099</v>
      </c>
      <c r="F824" s="65"/>
      <c r="G824" s="66">
        <v>40</v>
      </c>
      <c r="H824" s="67" t="s">
        <v>68</v>
      </c>
      <c r="I824" s="67">
        <v>1</v>
      </c>
      <c r="J824" s="68">
        <v>1</v>
      </c>
      <c r="K824" s="69">
        <v>130.91999999999999</v>
      </c>
      <c r="L824" s="77" t="s">
        <v>1171</v>
      </c>
      <c r="M824" s="78"/>
      <c r="N824" s="72"/>
      <c r="O824" s="73">
        <f>N824*Таблица233334[[#This Row],[Цена за упаковку, €]]</f>
        <v>0</v>
      </c>
      <c r="P824" s="74" t="str">
        <f>IF(N824/I824=0,"-",N824/I824)</f>
        <v>-</v>
      </c>
      <c r="Q824" s="224" t="str">
        <f>IF(N824/I824=0,"",IF(MOD(Таблица233334[[#This Row],[Заказ (упаковок)
↓]],Таблица233334[[#This Row],[Кратность заказа, упаковок]])&gt;0,"Ошибка!",""))</f>
        <v/>
      </c>
      <c r="R824" s="40"/>
      <c r="S824" s="3"/>
      <c r="T824" s="3"/>
      <c r="U824" s="3"/>
      <c r="V824" s="3"/>
      <c r="W824" s="3"/>
      <c r="X824" s="3"/>
      <c r="Y824" s="3"/>
      <c r="Z824" s="3"/>
      <c r="AA824" s="3"/>
      <c r="AB824" s="3"/>
      <c r="AC824" s="3"/>
      <c r="AD824" s="3"/>
      <c r="AE824" s="3"/>
      <c r="AF824" s="3"/>
      <c r="AG824" s="3"/>
      <c r="AH824" s="3"/>
      <c r="AI824" s="3"/>
      <c r="AJ824" s="3"/>
    </row>
    <row r="825" spans="1:36">
      <c r="A825" s="61"/>
      <c r="B825" s="79"/>
      <c r="C825" s="80" t="s">
        <v>24</v>
      </c>
      <c r="D825" s="81"/>
      <c r="E825" s="81"/>
      <c r="F825" s="82" t="s">
        <v>64</v>
      </c>
      <c r="G825" s="83">
        <v>10</v>
      </c>
      <c r="H825" s="83" t="s">
        <v>68</v>
      </c>
      <c r="I825" s="83"/>
      <c r="J825" s="83"/>
      <c r="K825" s="84"/>
      <c r="L825" s="85"/>
      <c r="M825" s="86"/>
      <c r="N825" s="87"/>
      <c r="O825" s="87"/>
      <c r="P825" s="87"/>
      <c r="Q825" s="225"/>
      <c r="R825" s="40"/>
      <c r="S825" s="3"/>
      <c r="T825" s="3"/>
      <c r="U825" s="3"/>
      <c r="V825" s="3"/>
      <c r="W825" s="3"/>
      <c r="X825" s="3"/>
      <c r="Y825" s="3"/>
      <c r="Z825" s="3"/>
      <c r="AA825" s="3"/>
      <c r="AB825" s="3"/>
      <c r="AC825" s="3"/>
      <c r="AD825" s="3"/>
      <c r="AE825" s="3"/>
      <c r="AF825" s="3"/>
      <c r="AG825" s="3"/>
      <c r="AH825" s="3"/>
      <c r="AI825" s="3"/>
      <c r="AJ825" s="3"/>
    </row>
    <row r="826" spans="1:36">
      <c r="A826" s="61"/>
      <c r="B826" s="79"/>
      <c r="C826" s="80" t="s">
        <v>24</v>
      </c>
      <c r="D826" s="81"/>
      <c r="E826" s="81"/>
      <c r="F826" s="82" t="s">
        <v>67</v>
      </c>
      <c r="G826" s="83">
        <v>10</v>
      </c>
      <c r="H826" s="83" t="s">
        <v>68</v>
      </c>
      <c r="I826" s="83"/>
      <c r="J826" s="83"/>
      <c r="K826" s="84"/>
      <c r="L826" s="85"/>
      <c r="M826" s="86"/>
      <c r="N826" s="88"/>
      <c r="O826" s="89"/>
      <c r="P826" s="84"/>
      <c r="Q826" s="226"/>
      <c r="R826" s="40"/>
      <c r="S826" s="3"/>
      <c r="T826" s="3"/>
      <c r="U826" s="3"/>
      <c r="V826" s="3"/>
      <c r="W826" s="3"/>
      <c r="X826" s="3"/>
      <c r="Y826" s="3"/>
      <c r="Z826" s="3"/>
      <c r="AA826" s="3"/>
      <c r="AB826" s="3"/>
      <c r="AC826" s="3"/>
      <c r="AD826" s="3"/>
      <c r="AE826" s="3"/>
      <c r="AF826" s="3"/>
      <c r="AG826" s="3"/>
      <c r="AH826" s="3"/>
      <c r="AI826" s="3"/>
      <c r="AJ826" s="3"/>
    </row>
    <row r="827" spans="1:36">
      <c r="A827" s="61"/>
      <c r="B827" s="79"/>
      <c r="C827" s="80" t="s">
        <v>24</v>
      </c>
      <c r="D827" s="81"/>
      <c r="E827" s="81"/>
      <c r="F827" s="82" t="s">
        <v>79</v>
      </c>
      <c r="G827" s="83">
        <v>10</v>
      </c>
      <c r="H827" s="83" t="s">
        <v>68</v>
      </c>
      <c r="I827" s="83"/>
      <c r="J827" s="83"/>
      <c r="K827" s="84"/>
      <c r="L827" s="85"/>
      <c r="M827" s="86"/>
      <c r="N827" s="88"/>
      <c r="O827" s="89"/>
      <c r="P827" s="84"/>
      <c r="Q827" s="226"/>
      <c r="R827" s="40"/>
      <c r="S827" s="3"/>
      <c r="T827" s="3"/>
      <c r="U827" s="3"/>
      <c r="V827" s="3"/>
      <c r="W827" s="3"/>
      <c r="X827" s="3"/>
      <c r="Y827" s="3"/>
      <c r="Z827" s="3"/>
      <c r="AA827" s="3"/>
      <c r="AB827" s="3"/>
      <c r="AC827" s="3"/>
      <c r="AD827" s="3"/>
      <c r="AE827" s="3"/>
      <c r="AF827" s="3"/>
      <c r="AG827" s="3"/>
      <c r="AH827" s="3"/>
      <c r="AI827" s="3"/>
      <c r="AJ827" s="3"/>
    </row>
    <row r="828" spans="1:36">
      <c r="A828" s="61"/>
      <c r="B828" s="79"/>
      <c r="C828" s="80" t="s">
        <v>24</v>
      </c>
      <c r="D828" s="81"/>
      <c r="E828" s="81"/>
      <c r="F828" s="82" t="s">
        <v>96</v>
      </c>
      <c r="G828" s="83">
        <v>10</v>
      </c>
      <c r="H828" s="83" t="s">
        <v>68</v>
      </c>
      <c r="I828" s="83"/>
      <c r="J828" s="83"/>
      <c r="K828" s="84"/>
      <c r="L828" s="85"/>
      <c r="M828" s="86"/>
      <c r="N828" s="88"/>
      <c r="O828" s="89"/>
      <c r="P828" s="84"/>
      <c r="Q828" s="226"/>
      <c r="R828" s="40"/>
      <c r="S828" s="3"/>
      <c r="T828" s="3"/>
      <c r="U828" s="3"/>
      <c r="V828" s="3"/>
      <c r="W828" s="3"/>
      <c r="X828" s="3"/>
      <c r="Y828" s="3"/>
      <c r="Z828" s="3"/>
      <c r="AA828" s="3"/>
      <c r="AB828" s="3"/>
      <c r="AC828" s="3"/>
      <c r="AD828" s="3"/>
      <c r="AE828" s="3"/>
      <c r="AF828" s="3"/>
      <c r="AG828" s="3"/>
      <c r="AH828" s="3"/>
      <c r="AI828" s="3"/>
      <c r="AJ828" s="3"/>
    </row>
    <row r="829" spans="1:36">
      <c r="A829" s="61"/>
      <c r="B829" s="90" t="s">
        <v>1172</v>
      </c>
      <c r="C829" s="76" t="s">
        <v>24</v>
      </c>
      <c r="D829" s="64" t="s">
        <v>3100</v>
      </c>
      <c r="E829" s="64" t="s">
        <v>3101</v>
      </c>
      <c r="F829" s="91"/>
      <c r="G829" s="68">
        <v>1000</v>
      </c>
      <c r="H829" s="92">
        <v>46148</v>
      </c>
      <c r="I829" s="67">
        <v>1</v>
      </c>
      <c r="J829" s="68">
        <v>1</v>
      </c>
      <c r="K829" s="69">
        <v>150.17999999999998</v>
      </c>
      <c r="L829" s="92" t="s">
        <v>1173</v>
      </c>
      <c r="M829" s="92"/>
      <c r="N829" s="72"/>
      <c r="O829" s="73">
        <f>N829*Таблица233334[[#This Row],[Цена за упаковку, €]]</f>
        <v>0</v>
      </c>
      <c r="P829" s="74" t="str">
        <f>IF(N829/I829=0,"-",N829/I829)</f>
        <v>-</v>
      </c>
      <c r="Q829" s="224" t="str">
        <f>IF(N829/I829=0,"",IF(MOD(Таблица233334[[#This Row],[Заказ (упаковок)
↓]],Таблица233334[[#This Row],[Кратность заказа, упаковок]])&gt;0,"Ошибка!",""))</f>
        <v/>
      </c>
      <c r="R829" s="40"/>
      <c r="S829" s="3"/>
      <c r="T829" s="3"/>
      <c r="U829" s="3"/>
      <c r="V829" s="3"/>
      <c r="W829" s="3"/>
      <c r="X829" s="3"/>
      <c r="Y829" s="3"/>
      <c r="Z829" s="3"/>
      <c r="AA829" s="3"/>
      <c r="AB829" s="3"/>
      <c r="AC829" s="3"/>
      <c r="AD829" s="3"/>
      <c r="AE829" s="3"/>
      <c r="AF829" s="3"/>
      <c r="AG829" s="3"/>
      <c r="AH829" s="3"/>
      <c r="AI829" s="3"/>
      <c r="AJ829" s="3"/>
    </row>
    <row r="830" spans="1:36">
      <c r="A830" s="61"/>
      <c r="B830" s="93"/>
      <c r="C830" s="80" t="s">
        <v>24</v>
      </c>
      <c r="D830" s="81"/>
      <c r="E830" s="81"/>
      <c r="F830" s="94" t="s">
        <v>54</v>
      </c>
      <c r="G830" s="95">
        <v>250</v>
      </c>
      <c r="H830" s="96">
        <v>46148</v>
      </c>
      <c r="I830" s="96"/>
      <c r="J830" s="83"/>
      <c r="K830" s="97"/>
      <c r="L830" s="98"/>
      <c r="M830" s="99"/>
      <c r="N830" s="87"/>
      <c r="O830" s="87"/>
      <c r="P830" s="87"/>
      <c r="Q830" s="225"/>
      <c r="R830" s="40"/>
      <c r="S830" s="3"/>
      <c r="T830" s="3"/>
      <c r="U830" s="3"/>
      <c r="V830" s="3"/>
      <c r="W830" s="3"/>
      <c r="X830" s="3"/>
      <c r="Y830" s="3"/>
      <c r="Z830" s="3"/>
      <c r="AA830" s="3"/>
      <c r="AB830" s="3"/>
      <c r="AC830" s="3"/>
      <c r="AD830" s="3"/>
      <c r="AE830" s="3"/>
      <c r="AF830" s="3"/>
      <c r="AG830" s="3"/>
      <c r="AH830" s="3"/>
      <c r="AI830" s="3"/>
      <c r="AJ830" s="3"/>
    </row>
    <row r="831" spans="1:36">
      <c r="A831" s="61"/>
      <c r="B831" s="100"/>
      <c r="C831" s="80" t="s">
        <v>24</v>
      </c>
      <c r="D831" s="81"/>
      <c r="E831" s="81"/>
      <c r="F831" s="82" t="s">
        <v>72</v>
      </c>
      <c r="G831" s="101">
        <v>250</v>
      </c>
      <c r="H831" s="102">
        <v>46148</v>
      </c>
      <c r="I831" s="102"/>
      <c r="J831" s="83"/>
      <c r="K831" s="103"/>
      <c r="L831" s="104"/>
      <c r="M831" s="99"/>
      <c r="N831" s="99"/>
      <c r="O831" s="105"/>
      <c r="P831" s="106"/>
      <c r="Q831" s="226"/>
      <c r="R831" s="40"/>
      <c r="S831" s="3"/>
      <c r="T831" s="3"/>
      <c r="U831" s="3"/>
      <c r="V831" s="3"/>
      <c r="W831" s="3"/>
      <c r="X831" s="3"/>
      <c r="Y831" s="3"/>
      <c r="Z831" s="3"/>
      <c r="AA831" s="3"/>
      <c r="AB831" s="3"/>
      <c r="AC831" s="3"/>
      <c r="AD831" s="3"/>
      <c r="AE831" s="3"/>
      <c r="AF831" s="3"/>
      <c r="AG831" s="3"/>
      <c r="AH831" s="3"/>
      <c r="AI831" s="3"/>
      <c r="AJ831" s="3"/>
    </row>
    <row r="832" spans="1:36">
      <c r="A832" s="61"/>
      <c r="B832" s="100"/>
      <c r="C832" s="80" t="s">
        <v>24</v>
      </c>
      <c r="D832" s="81"/>
      <c r="E832" s="81"/>
      <c r="F832" s="82" t="s">
        <v>1174</v>
      </c>
      <c r="G832" s="101">
        <v>250</v>
      </c>
      <c r="H832" s="102">
        <v>46148</v>
      </c>
      <c r="I832" s="102"/>
      <c r="J832" s="83"/>
      <c r="K832" s="103"/>
      <c r="L832" s="104"/>
      <c r="M832" s="99"/>
      <c r="N832" s="99"/>
      <c r="O832" s="105"/>
      <c r="P832" s="106"/>
      <c r="Q832" s="226"/>
      <c r="R832" s="40"/>
      <c r="S832" s="3"/>
      <c r="T832" s="3"/>
      <c r="U832" s="3"/>
      <c r="V832" s="3"/>
      <c r="W832" s="3"/>
      <c r="X832" s="3"/>
      <c r="Y832" s="3"/>
      <c r="Z832" s="3"/>
      <c r="AA832" s="3"/>
      <c r="AB832" s="3"/>
      <c r="AC832" s="3"/>
      <c r="AD832" s="3"/>
      <c r="AE832" s="3"/>
      <c r="AF832" s="3"/>
      <c r="AG832" s="3"/>
      <c r="AH832" s="3"/>
      <c r="AI832" s="3"/>
      <c r="AJ832" s="3"/>
    </row>
    <row r="833" spans="1:36">
      <c r="A833" s="61"/>
      <c r="B833" s="107"/>
      <c r="C833" s="80" t="s">
        <v>24</v>
      </c>
      <c r="D833" s="81"/>
      <c r="E833" s="81"/>
      <c r="F833" s="108" t="s">
        <v>99</v>
      </c>
      <c r="G833" s="109">
        <v>250</v>
      </c>
      <c r="H833" s="110">
        <v>46148</v>
      </c>
      <c r="I833" s="110"/>
      <c r="J833" s="83"/>
      <c r="K833" s="111"/>
      <c r="L833" s="112"/>
      <c r="M833" s="99"/>
      <c r="N833" s="99"/>
      <c r="O833" s="105"/>
      <c r="P833" s="113"/>
      <c r="Q833" s="226"/>
      <c r="R833" s="40"/>
      <c r="S833" s="3"/>
      <c r="T833" s="3"/>
      <c r="U833" s="3"/>
      <c r="V833" s="3"/>
      <c r="W833" s="3"/>
      <c r="X833" s="3"/>
      <c r="Y833" s="3"/>
      <c r="Z833" s="3"/>
      <c r="AA833" s="3"/>
      <c r="AB833" s="3"/>
      <c r="AC833" s="3"/>
      <c r="AD833" s="3"/>
      <c r="AE833" s="3"/>
      <c r="AF833" s="3"/>
      <c r="AG833" s="3"/>
      <c r="AH833" s="3"/>
      <c r="AI833" s="3"/>
      <c r="AJ833" s="3"/>
    </row>
    <row r="834" spans="1:36">
      <c r="A834" s="61"/>
      <c r="B834" s="90" t="s">
        <v>1175</v>
      </c>
      <c r="C834" s="76" t="s">
        <v>24</v>
      </c>
      <c r="D834" s="64" t="s">
        <v>1047</v>
      </c>
      <c r="E834" s="64" t="s">
        <v>1176</v>
      </c>
      <c r="F834" s="114"/>
      <c r="G834" s="115">
        <v>1000</v>
      </c>
      <c r="H834" s="116">
        <v>46148</v>
      </c>
      <c r="I834" s="67">
        <v>1</v>
      </c>
      <c r="J834" s="68">
        <v>1</v>
      </c>
      <c r="K834" s="69">
        <v>169.57999999999998</v>
      </c>
      <c r="L834" s="116" t="s">
        <v>1177</v>
      </c>
      <c r="M834" s="64"/>
      <c r="N834" s="72"/>
      <c r="O834" s="73">
        <f>N834*Таблица233334[[#This Row],[Цена за упаковку, €]]</f>
        <v>0</v>
      </c>
      <c r="P834" s="74" t="str">
        <f>IF(N834/I834=0,"-",N834/I834)</f>
        <v>-</v>
      </c>
      <c r="Q834" s="224" t="str">
        <f>IF(N834/I834=0,"",IF(MOD(Таблица233334[[#This Row],[Заказ (упаковок)
↓]],Таблица233334[[#This Row],[Кратность заказа, упаковок]])&gt;0,"Ошибка!",""))</f>
        <v/>
      </c>
      <c r="R834" s="40"/>
      <c r="S834" s="3"/>
      <c r="T834" s="3"/>
      <c r="U834" s="3"/>
      <c r="V834" s="3"/>
      <c r="W834" s="3"/>
      <c r="X834" s="3"/>
      <c r="Y834" s="3"/>
      <c r="Z834" s="3"/>
      <c r="AA834" s="3"/>
      <c r="AB834" s="3"/>
      <c r="AC834" s="3"/>
      <c r="AD834" s="3"/>
      <c r="AE834" s="3"/>
      <c r="AF834" s="3"/>
      <c r="AG834" s="3"/>
      <c r="AH834" s="3"/>
      <c r="AI834" s="3"/>
      <c r="AJ834" s="3"/>
    </row>
    <row r="835" spans="1:36">
      <c r="A835" s="61"/>
      <c r="B835" s="93"/>
      <c r="C835" s="80" t="s">
        <v>24</v>
      </c>
      <c r="D835" s="81"/>
      <c r="E835" s="81"/>
      <c r="F835" s="94" t="s">
        <v>167</v>
      </c>
      <c r="G835" s="95">
        <v>250</v>
      </c>
      <c r="H835" s="96">
        <v>46148</v>
      </c>
      <c r="I835" s="117"/>
      <c r="J835" s="118"/>
      <c r="K835" s="97"/>
      <c r="L835" s="98"/>
      <c r="M835" s="99"/>
      <c r="N835" s="87"/>
      <c r="O835" s="87"/>
      <c r="P835" s="87"/>
      <c r="Q835" s="225"/>
      <c r="R835" s="40"/>
      <c r="S835" s="3"/>
      <c r="T835" s="3"/>
      <c r="U835" s="3"/>
      <c r="V835" s="3"/>
      <c r="W835" s="3"/>
      <c r="X835" s="3"/>
      <c r="Y835" s="3"/>
      <c r="Z835" s="3"/>
      <c r="AA835" s="3"/>
      <c r="AB835" s="3"/>
      <c r="AC835" s="3"/>
      <c r="AD835" s="3"/>
      <c r="AE835" s="3"/>
      <c r="AF835" s="3"/>
      <c r="AG835" s="3"/>
      <c r="AH835" s="3"/>
      <c r="AI835" s="3"/>
      <c r="AJ835" s="3"/>
    </row>
    <row r="836" spans="1:36">
      <c r="A836" s="61"/>
      <c r="B836" s="100"/>
      <c r="C836" s="80" t="s">
        <v>24</v>
      </c>
      <c r="D836" s="81"/>
      <c r="E836" s="81"/>
      <c r="F836" s="82" t="s">
        <v>286</v>
      </c>
      <c r="G836" s="101">
        <v>250</v>
      </c>
      <c r="H836" s="102">
        <v>46148</v>
      </c>
      <c r="I836" s="119"/>
      <c r="J836" s="118"/>
      <c r="K836" s="103"/>
      <c r="L836" s="104"/>
      <c r="M836" s="99"/>
      <c r="N836" s="99"/>
      <c r="O836" s="105"/>
      <c r="P836" s="106"/>
      <c r="Q836" s="226"/>
      <c r="R836" s="40"/>
      <c r="S836" s="3"/>
      <c r="T836" s="3"/>
      <c r="U836" s="3"/>
      <c r="V836" s="3"/>
      <c r="W836" s="3"/>
      <c r="X836" s="3"/>
      <c r="Y836" s="3"/>
      <c r="Z836" s="3"/>
      <c r="AA836" s="3"/>
      <c r="AB836" s="3"/>
      <c r="AC836" s="3"/>
      <c r="AD836" s="3"/>
      <c r="AE836" s="3"/>
      <c r="AF836" s="3"/>
      <c r="AG836" s="3"/>
      <c r="AH836" s="3"/>
      <c r="AI836" s="3"/>
      <c r="AJ836" s="3"/>
    </row>
    <row r="837" spans="1:36">
      <c r="A837" s="61"/>
      <c r="B837" s="100"/>
      <c r="C837" s="80" t="s">
        <v>24</v>
      </c>
      <c r="D837" s="81"/>
      <c r="E837" s="81"/>
      <c r="F837" s="82" t="s">
        <v>169</v>
      </c>
      <c r="G837" s="101">
        <v>250</v>
      </c>
      <c r="H837" s="102">
        <v>46148</v>
      </c>
      <c r="I837" s="119"/>
      <c r="J837" s="118"/>
      <c r="K837" s="103"/>
      <c r="L837" s="104"/>
      <c r="M837" s="99"/>
      <c r="N837" s="99"/>
      <c r="O837" s="105"/>
      <c r="P837" s="106"/>
      <c r="Q837" s="226"/>
      <c r="R837" s="40"/>
      <c r="S837" s="3"/>
      <c r="T837" s="3"/>
      <c r="U837" s="3"/>
      <c r="V837" s="3"/>
      <c r="W837" s="3"/>
      <c r="X837" s="3"/>
      <c r="Y837" s="3"/>
      <c r="Z837" s="3"/>
      <c r="AA837" s="3"/>
      <c r="AB837" s="3"/>
      <c r="AC837" s="3"/>
      <c r="AD837" s="3"/>
      <c r="AE837" s="3"/>
      <c r="AF837" s="3"/>
      <c r="AG837" s="3"/>
      <c r="AH837" s="3"/>
      <c r="AI837" s="3"/>
      <c r="AJ837" s="3"/>
    </row>
    <row r="838" spans="1:36">
      <c r="A838" s="61"/>
      <c r="B838" s="107"/>
      <c r="C838" s="80" t="s">
        <v>24</v>
      </c>
      <c r="D838" s="81"/>
      <c r="E838" s="81"/>
      <c r="F838" s="108" t="s">
        <v>290</v>
      </c>
      <c r="G838" s="109">
        <v>250</v>
      </c>
      <c r="H838" s="110">
        <v>46148</v>
      </c>
      <c r="I838" s="120"/>
      <c r="J838" s="118"/>
      <c r="K838" s="111"/>
      <c r="L838" s="112"/>
      <c r="M838" s="99"/>
      <c r="N838" s="121"/>
      <c r="O838" s="89"/>
      <c r="P838" s="113"/>
      <c r="Q838" s="226"/>
      <c r="R838" s="40"/>
      <c r="S838" s="3"/>
      <c r="T838" s="3"/>
      <c r="U838" s="3"/>
      <c r="V838" s="3"/>
      <c r="W838" s="3"/>
      <c r="X838" s="3"/>
      <c r="Y838" s="3"/>
      <c r="Z838" s="3"/>
      <c r="AA838" s="3"/>
      <c r="AB838" s="3"/>
      <c r="AC838" s="3"/>
      <c r="AD838" s="3"/>
      <c r="AE838" s="3"/>
      <c r="AF838" s="3"/>
      <c r="AG838" s="3"/>
      <c r="AH838" s="3"/>
      <c r="AI838" s="3"/>
      <c r="AJ838" s="3"/>
    </row>
    <row r="839" spans="1:36">
      <c r="A839" s="61"/>
      <c r="B839" s="90" t="s">
        <v>1178</v>
      </c>
      <c r="C839" s="76" t="s">
        <v>24</v>
      </c>
      <c r="D839" s="64" t="s">
        <v>1179</v>
      </c>
      <c r="E839" s="64" t="s">
        <v>1180</v>
      </c>
      <c r="F839" s="114"/>
      <c r="G839" s="115">
        <v>20</v>
      </c>
      <c r="H839" s="116" t="s">
        <v>1181</v>
      </c>
      <c r="I839" s="67">
        <v>1</v>
      </c>
      <c r="J839" s="68">
        <v>1</v>
      </c>
      <c r="K839" s="69">
        <v>113.81</v>
      </c>
      <c r="L839" s="116" t="s">
        <v>1182</v>
      </c>
      <c r="M839" s="64"/>
      <c r="N839" s="72"/>
      <c r="O839" s="73">
        <f>N839*Таблица233334[[#This Row],[Цена за упаковку, €]]</f>
        <v>0</v>
      </c>
      <c r="P839" s="74" t="str">
        <f>IF(N839/I839=0,"-",N839/I839)</f>
        <v>-</v>
      </c>
      <c r="Q839" s="224" t="str">
        <f>IF(N839/I839=0,"",IF(MOD(Таблица233334[[#This Row],[Заказ (упаковок)
↓]],Таблица233334[[#This Row],[Кратность заказа, упаковок]])&gt;0,"Ошибка!",""))</f>
        <v/>
      </c>
      <c r="R839" s="40"/>
      <c r="S839" s="3"/>
      <c r="T839" s="3"/>
      <c r="U839" s="3"/>
      <c r="V839" s="3"/>
      <c r="W839" s="3"/>
      <c r="X839" s="3"/>
      <c r="Y839" s="3"/>
      <c r="Z839" s="3"/>
      <c r="AA839" s="3"/>
      <c r="AB839" s="3"/>
      <c r="AC839" s="3"/>
      <c r="AD839" s="3"/>
      <c r="AE839" s="3"/>
      <c r="AF839" s="3"/>
      <c r="AG839" s="3"/>
      <c r="AH839" s="3"/>
      <c r="AI839" s="3"/>
      <c r="AJ839" s="3"/>
    </row>
    <row r="840" spans="1:36">
      <c r="A840" s="61"/>
      <c r="B840" s="93"/>
      <c r="C840" s="80" t="s">
        <v>24</v>
      </c>
      <c r="D840" s="81"/>
      <c r="E840" s="81"/>
      <c r="F840" s="94" t="s">
        <v>1183</v>
      </c>
      <c r="G840" s="95">
        <v>5</v>
      </c>
      <c r="H840" s="96" t="s">
        <v>1181</v>
      </c>
      <c r="I840" s="117"/>
      <c r="J840" s="118"/>
      <c r="K840" s="97"/>
      <c r="L840" s="98"/>
      <c r="M840" s="99"/>
      <c r="N840" s="87"/>
      <c r="O840" s="87"/>
      <c r="P840" s="87"/>
      <c r="Q840" s="225"/>
      <c r="R840" s="40"/>
      <c r="S840" s="3"/>
      <c r="T840" s="3"/>
      <c r="U840" s="3"/>
      <c r="V840" s="3"/>
      <c r="W840" s="3"/>
      <c r="X840" s="3"/>
      <c r="Y840" s="3"/>
      <c r="Z840" s="3"/>
      <c r="AA840" s="3"/>
      <c r="AB840" s="3"/>
      <c r="AC840" s="3"/>
      <c r="AD840" s="3"/>
      <c r="AE840" s="3"/>
      <c r="AF840" s="3"/>
      <c r="AG840" s="3"/>
      <c r="AH840" s="3"/>
      <c r="AI840" s="3"/>
      <c r="AJ840" s="3"/>
    </row>
    <row r="841" spans="1:36">
      <c r="A841" s="61"/>
      <c r="B841" s="100"/>
      <c r="C841" s="80" t="s">
        <v>24</v>
      </c>
      <c r="D841" s="81"/>
      <c r="E841" s="81"/>
      <c r="F841" s="82" t="s">
        <v>1184</v>
      </c>
      <c r="G841" s="101">
        <v>5</v>
      </c>
      <c r="H841" s="102" t="s">
        <v>1181</v>
      </c>
      <c r="I841" s="102"/>
      <c r="J841" s="83"/>
      <c r="K841" s="103"/>
      <c r="L841" s="104"/>
      <c r="M841" s="99"/>
      <c r="N841" s="99"/>
      <c r="O841" s="105"/>
      <c r="P841" s="106"/>
      <c r="Q841" s="226"/>
      <c r="R841" s="40"/>
      <c r="S841" s="3"/>
      <c r="T841" s="3"/>
      <c r="U841" s="3"/>
      <c r="V841" s="3"/>
      <c r="W841" s="3"/>
      <c r="X841" s="3"/>
      <c r="Y841" s="3"/>
      <c r="Z841" s="3"/>
      <c r="AA841" s="3"/>
      <c r="AB841" s="3"/>
      <c r="AC841" s="3"/>
      <c r="AD841" s="3"/>
      <c r="AE841" s="3"/>
      <c r="AF841" s="3"/>
      <c r="AG841" s="3"/>
      <c r="AH841" s="3"/>
      <c r="AI841" s="3"/>
      <c r="AJ841" s="3"/>
    </row>
    <row r="842" spans="1:36">
      <c r="A842" s="61"/>
      <c r="B842" s="100"/>
      <c r="C842" s="80" t="s">
        <v>24</v>
      </c>
      <c r="D842" s="81"/>
      <c r="E842" s="81"/>
      <c r="F842" s="82" t="s">
        <v>1186</v>
      </c>
      <c r="G842" s="101">
        <v>5</v>
      </c>
      <c r="H842" s="102" t="s">
        <v>1181</v>
      </c>
      <c r="I842" s="102"/>
      <c r="J842" s="83"/>
      <c r="K842" s="103"/>
      <c r="L842" s="104"/>
      <c r="M842" s="99"/>
      <c r="N842" s="99"/>
      <c r="O842" s="105"/>
      <c r="P842" s="106"/>
      <c r="Q842" s="226"/>
      <c r="R842" s="40"/>
      <c r="S842" s="3"/>
      <c r="T842" s="3"/>
      <c r="U842" s="3"/>
      <c r="V842" s="3"/>
      <c r="W842" s="3"/>
      <c r="X842" s="3"/>
      <c r="Y842" s="3"/>
      <c r="Z842" s="3"/>
      <c r="AA842" s="3"/>
      <c r="AB842" s="3"/>
      <c r="AC842" s="3"/>
      <c r="AD842" s="3"/>
      <c r="AE842" s="3"/>
      <c r="AF842" s="3"/>
      <c r="AG842" s="3"/>
      <c r="AH842" s="3"/>
      <c r="AI842" s="3"/>
      <c r="AJ842" s="3"/>
    </row>
    <row r="843" spans="1:36">
      <c r="A843" s="61"/>
      <c r="B843" s="107"/>
      <c r="C843" s="80" t="s">
        <v>24</v>
      </c>
      <c r="D843" s="81"/>
      <c r="E843" s="81"/>
      <c r="F843" s="108" t="s">
        <v>1185</v>
      </c>
      <c r="G843" s="109">
        <v>5</v>
      </c>
      <c r="H843" s="110" t="s">
        <v>1181</v>
      </c>
      <c r="I843" s="110"/>
      <c r="J843" s="83"/>
      <c r="K843" s="111"/>
      <c r="L843" s="112"/>
      <c r="M843" s="99"/>
      <c r="N843" s="121"/>
      <c r="O843" s="105"/>
      <c r="P843" s="113"/>
      <c r="Q843" s="226"/>
      <c r="R843" s="40"/>
      <c r="S843" s="3"/>
      <c r="T843" s="3"/>
      <c r="U843" s="3"/>
      <c r="V843" s="3"/>
      <c r="W843" s="3"/>
      <c r="X843" s="3"/>
      <c r="Y843" s="3"/>
      <c r="Z843" s="3"/>
      <c r="AA843" s="3"/>
      <c r="AB843" s="3"/>
      <c r="AC843" s="3"/>
      <c r="AD843" s="3"/>
      <c r="AE843" s="3"/>
      <c r="AF843" s="3"/>
      <c r="AG843" s="3"/>
      <c r="AH843" s="3"/>
      <c r="AI843" s="3"/>
      <c r="AJ843" s="3"/>
    </row>
    <row r="844" spans="1:36">
      <c r="A844" s="61"/>
      <c r="B844" s="90" t="s">
        <v>1187</v>
      </c>
      <c r="C844" s="76" t="s">
        <v>24</v>
      </c>
      <c r="D844" s="64" t="s">
        <v>194</v>
      </c>
      <c r="E844" s="64" t="s">
        <v>195</v>
      </c>
      <c r="F844" s="114"/>
      <c r="G844" s="115">
        <v>600</v>
      </c>
      <c r="H844" s="116">
        <v>46243</v>
      </c>
      <c r="I844" s="67">
        <v>1</v>
      </c>
      <c r="J844" s="68">
        <v>1</v>
      </c>
      <c r="K844" s="69">
        <v>111.80000000000001</v>
      </c>
      <c r="L844" s="116" t="s">
        <v>1188</v>
      </c>
      <c r="M844" s="64"/>
      <c r="N844" s="72"/>
      <c r="O844" s="73">
        <f>N844*Таблица233334[[#This Row],[Цена за упаковку, €]]</f>
        <v>0</v>
      </c>
      <c r="P844" s="74" t="str">
        <f>IF(N844/I844=0,"-",N844/I844)</f>
        <v>-</v>
      </c>
      <c r="Q844" s="224" t="str">
        <f>IF(N844/I844=0,"",IF(MOD(Таблица233334[[#This Row],[Заказ (упаковок)
↓]],Таблица233334[[#This Row],[Кратность заказа, упаковок]])&gt;0,"Ошибка!",""))</f>
        <v/>
      </c>
      <c r="R844" s="40"/>
      <c r="S844" s="3"/>
      <c r="T844" s="3"/>
      <c r="U844" s="3"/>
      <c r="V844" s="3"/>
      <c r="W844" s="3"/>
      <c r="X844" s="3"/>
      <c r="Y844" s="3"/>
      <c r="Z844" s="3"/>
      <c r="AA844" s="3"/>
      <c r="AB844" s="3"/>
      <c r="AC844" s="3"/>
      <c r="AD844" s="3"/>
      <c r="AE844" s="3"/>
      <c r="AF844" s="3"/>
      <c r="AG844" s="3"/>
      <c r="AH844" s="3"/>
      <c r="AI844" s="3"/>
      <c r="AJ844" s="3"/>
    </row>
    <row r="845" spans="1:36">
      <c r="A845" s="61"/>
      <c r="B845" s="93"/>
      <c r="C845" s="80" t="s">
        <v>24</v>
      </c>
      <c r="D845" s="81"/>
      <c r="E845" s="81"/>
      <c r="F845" s="94" t="s">
        <v>1189</v>
      </c>
      <c r="G845" s="95">
        <v>150</v>
      </c>
      <c r="H845" s="96">
        <v>46243</v>
      </c>
      <c r="I845" s="117"/>
      <c r="J845" s="118"/>
      <c r="K845" s="97"/>
      <c r="L845" s="98"/>
      <c r="M845" s="99"/>
      <c r="N845" s="87"/>
      <c r="O845" s="87"/>
      <c r="P845" s="87"/>
      <c r="Q845" s="225"/>
      <c r="R845" s="40"/>
      <c r="S845" s="3"/>
      <c r="T845" s="3"/>
      <c r="U845" s="3"/>
      <c r="V845" s="3"/>
      <c r="W845" s="3"/>
      <c r="X845" s="3"/>
      <c r="Y845" s="3"/>
      <c r="Z845" s="3"/>
      <c r="AA845" s="3"/>
      <c r="AB845" s="3"/>
      <c r="AC845" s="3"/>
      <c r="AD845" s="3"/>
      <c r="AE845" s="3"/>
      <c r="AF845" s="3"/>
      <c r="AG845" s="3"/>
      <c r="AH845" s="3"/>
      <c r="AI845" s="3"/>
      <c r="AJ845" s="3"/>
    </row>
    <row r="846" spans="1:36">
      <c r="A846" s="61"/>
      <c r="B846" s="100"/>
      <c r="C846" s="80" t="s">
        <v>24</v>
      </c>
      <c r="D846" s="81"/>
      <c r="E846" s="81"/>
      <c r="F846" s="82" t="s">
        <v>1192</v>
      </c>
      <c r="G846" s="101">
        <v>150</v>
      </c>
      <c r="H846" s="102">
        <v>46243</v>
      </c>
      <c r="I846" s="119"/>
      <c r="J846" s="118"/>
      <c r="K846" s="103"/>
      <c r="L846" s="104"/>
      <c r="M846" s="99"/>
      <c r="N846" s="99"/>
      <c r="O846" s="105"/>
      <c r="P846" s="106"/>
      <c r="Q846" s="226"/>
      <c r="R846" s="40"/>
      <c r="S846" s="3"/>
      <c r="T846" s="3"/>
      <c r="U846" s="3"/>
      <c r="V846" s="3"/>
      <c r="W846" s="3"/>
      <c r="X846" s="3"/>
      <c r="Y846" s="3"/>
      <c r="Z846" s="3"/>
      <c r="AA846" s="3"/>
      <c r="AB846" s="3"/>
      <c r="AC846" s="3"/>
      <c r="AD846" s="3"/>
      <c r="AE846" s="3"/>
      <c r="AF846" s="3"/>
      <c r="AG846" s="3"/>
      <c r="AH846" s="3"/>
      <c r="AI846" s="3"/>
      <c r="AJ846" s="3"/>
    </row>
    <row r="847" spans="1:36">
      <c r="A847" s="61"/>
      <c r="B847" s="100"/>
      <c r="C847" s="80" t="s">
        <v>24</v>
      </c>
      <c r="D847" s="81"/>
      <c r="E847" s="81"/>
      <c r="F847" s="82" t="s">
        <v>1190</v>
      </c>
      <c r="G847" s="101">
        <v>150</v>
      </c>
      <c r="H847" s="102">
        <v>46243</v>
      </c>
      <c r="I847" s="119"/>
      <c r="J847" s="118"/>
      <c r="K847" s="103"/>
      <c r="L847" s="104"/>
      <c r="M847" s="99"/>
      <c r="N847" s="99"/>
      <c r="O847" s="105"/>
      <c r="P847" s="106"/>
      <c r="Q847" s="226"/>
      <c r="R847" s="40"/>
      <c r="S847" s="3"/>
      <c r="T847" s="3"/>
      <c r="U847" s="3"/>
      <c r="V847" s="3"/>
      <c r="W847" s="3"/>
      <c r="X847" s="3"/>
      <c r="Y847" s="3"/>
      <c r="Z847" s="3"/>
      <c r="AA847" s="3"/>
      <c r="AB847" s="3"/>
      <c r="AC847" s="3"/>
      <c r="AD847" s="3"/>
      <c r="AE847" s="3"/>
      <c r="AF847" s="3"/>
      <c r="AG847" s="3"/>
      <c r="AH847" s="3"/>
      <c r="AI847" s="3"/>
      <c r="AJ847" s="3"/>
    </row>
    <row r="848" spans="1:36">
      <c r="A848" s="61"/>
      <c r="B848" s="107"/>
      <c r="C848" s="80" t="s">
        <v>24</v>
      </c>
      <c r="D848" s="81"/>
      <c r="E848" s="81"/>
      <c r="F848" s="108" t="s">
        <v>1191</v>
      </c>
      <c r="G848" s="109">
        <v>150</v>
      </c>
      <c r="H848" s="110">
        <v>46243</v>
      </c>
      <c r="I848" s="120"/>
      <c r="J848" s="118"/>
      <c r="K848" s="111"/>
      <c r="L848" s="112"/>
      <c r="M848" s="99"/>
      <c r="N848" s="121"/>
      <c r="O848" s="89"/>
      <c r="P848" s="113"/>
      <c r="Q848" s="226"/>
      <c r="R848" s="40"/>
      <c r="S848" s="3"/>
      <c r="T848" s="3"/>
      <c r="U848" s="3"/>
      <c r="V848" s="3"/>
      <c r="W848" s="3"/>
      <c r="X848" s="3"/>
      <c r="Y848" s="3"/>
      <c r="Z848" s="3"/>
      <c r="AA848" s="3"/>
      <c r="AB848" s="3"/>
      <c r="AC848" s="3"/>
      <c r="AD848" s="3"/>
      <c r="AE848" s="3"/>
      <c r="AF848" s="3"/>
      <c r="AG848" s="3"/>
      <c r="AH848" s="3"/>
      <c r="AI848" s="3"/>
      <c r="AJ848" s="3"/>
    </row>
    <row r="849" spans="1:36">
      <c r="A849" s="61"/>
      <c r="B849" s="90" t="s">
        <v>1193</v>
      </c>
      <c r="C849" s="76" t="s">
        <v>24</v>
      </c>
      <c r="D849" s="64" t="s">
        <v>280</v>
      </c>
      <c r="E849" s="64" t="s">
        <v>281</v>
      </c>
      <c r="F849" s="114"/>
      <c r="G849" s="115">
        <v>120</v>
      </c>
      <c r="H849" s="116" t="s">
        <v>282</v>
      </c>
      <c r="I849" s="67">
        <v>1</v>
      </c>
      <c r="J849" s="68">
        <v>1</v>
      </c>
      <c r="K849" s="69">
        <v>161.26999999999998</v>
      </c>
      <c r="L849" s="116" t="s">
        <v>1195</v>
      </c>
      <c r="M849" s="64"/>
      <c r="N849" s="72"/>
      <c r="O849" s="73">
        <f>N849*Таблица233334[[#This Row],[Цена за упаковку, €]]</f>
        <v>0</v>
      </c>
      <c r="P849" s="74" t="str">
        <f>IF(N849/I849=0,"-",N849/I849)</f>
        <v>-</v>
      </c>
      <c r="Q849" s="224" t="str">
        <f>IF(N849/I849=0,"",IF(MOD(Таблица233334[[#This Row],[Заказ (упаковок)
↓]],Таблица233334[[#This Row],[Кратность заказа, упаковок]])&gt;0,"Ошибка!",""))</f>
        <v/>
      </c>
      <c r="R849" s="40"/>
      <c r="S849" s="3"/>
      <c r="T849" s="3"/>
      <c r="U849" s="3"/>
      <c r="V849" s="3"/>
      <c r="W849" s="3"/>
      <c r="X849" s="3"/>
      <c r="Y849" s="3"/>
      <c r="Z849" s="3"/>
      <c r="AA849" s="3"/>
      <c r="AB849" s="3"/>
      <c r="AC849" s="3"/>
      <c r="AD849" s="3"/>
      <c r="AE849" s="3"/>
      <c r="AF849" s="3"/>
      <c r="AG849" s="3"/>
      <c r="AH849" s="3"/>
      <c r="AI849" s="3"/>
      <c r="AJ849" s="3"/>
    </row>
    <row r="850" spans="1:36">
      <c r="A850" s="61"/>
      <c r="B850" s="93"/>
      <c r="C850" s="80" t="s">
        <v>24</v>
      </c>
      <c r="D850" s="81"/>
      <c r="E850" s="81"/>
      <c r="F850" s="94" t="s">
        <v>1196</v>
      </c>
      <c r="G850" s="95">
        <v>30</v>
      </c>
      <c r="H850" s="96" t="s">
        <v>282</v>
      </c>
      <c r="I850" s="117"/>
      <c r="J850" s="118"/>
      <c r="K850" s="97"/>
      <c r="L850" s="98"/>
      <c r="M850" s="99"/>
      <c r="N850" s="87"/>
      <c r="O850" s="87"/>
      <c r="P850" s="87"/>
      <c r="Q850" s="225"/>
      <c r="R850" s="40"/>
      <c r="S850" s="3"/>
      <c r="T850" s="3"/>
      <c r="U850" s="3"/>
      <c r="V850" s="3"/>
      <c r="W850" s="3"/>
      <c r="X850" s="3"/>
      <c r="Y850" s="3"/>
      <c r="Z850" s="3"/>
      <c r="AA850" s="3"/>
      <c r="AB850" s="3"/>
      <c r="AC850" s="3"/>
      <c r="AD850" s="3"/>
      <c r="AE850" s="3"/>
      <c r="AF850" s="3"/>
      <c r="AG850" s="3"/>
      <c r="AH850" s="3"/>
      <c r="AI850" s="3"/>
      <c r="AJ850" s="3"/>
    </row>
    <row r="851" spans="1:36">
      <c r="A851" s="61"/>
      <c r="B851" s="100"/>
      <c r="C851" s="80" t="s">
        <v>24</v>
      </c>
      <c r="D851" s="81"/>
      <c r="E851" s="81"/>
      <c r="F851" s="82" t="s">
        <v>1197</v>
      </c>
      <c r="G851" s="101">
        <v>30</v>
      </c>
      <c r="H851" s="102" t="s">
        <v>282</v>
      </c>
      <c r="I851" s="119"/>
      <c r="J851" s="118"/>
      <c r="K851" s="103"/>
      <c r="L851" s="104"/>
      <c r="M851" s="99"/>
      <c r="N851" s="99"/>
      <c r="O851" s="105"/>
      <c r="P851" s="106"/>
      <c r="Q851" s="226"/>
      <c r="R851" s="40"/>
      <c r="S851" s="3"/>
      <c r="T851" s="3"/>
      <c r="U851" s="3"/>
      <c r="V851" s="3"/>
      <c r="W851" s="3"/>
      <c r="X851" s="3"/>
      <c r="Y851" s="3"/>
      <c r="Z851" s="3"/>
      <c r="AA851" s="3"/>
      <c r="AB851" s="3"/>
      <c r="AC851" s="3"/>
      <c r="AD851" s="3"/>
      <c r="AE851" s="3"/>
      <c r="AF851" s="3"/>
      <c r="AG851" s="3"/>
      <c r="AH851" s="3"/>
      <c r="AI851" s="3"/>
      <c r="AJ851" s="3"/>
    </row>
    <row r="852" spans="1:36">
      <c r="A852" s="61"/>
      <c r="B852" s="100"/>
      <c r="C852" s="80" t="s">
        <v>24</v>
      </c>
      <c r="D852" s="81"/>
      <c r="E852" s="81"/>
      <c r="F852" s="82" t="s">
        <v>1198</v>
      </c>
      <c r="G852" s="101">
        <v>30</v>
      </c>
      <c r="H852" s="102" t="s">
        <v>282</v>
      </c>
      <c r="I852" s="119"/>
      <c r="J852" s="118"/>
      <c r="K852" s="103"/>
      <c r="L852" s="104"/>
      <c r="M852" s="99"/>
      <c r="N852" s="99"/>
      <c r="O852" s="105"/>
      <c r="P852" s="106"/>
      <c r="Q852" s="226"/>
      <c r="R852" s="40"/>
      <c r="S852" s="3"/>
      <c r="T852" s="3"/>
      <c r="U852" s="3"/>
      <c r="V852" s="3"/>
      <c r="W852" s="3"/>
      <c r="X852" s="3"/>
      <c r="Y852" s="3"/>
      <c r="Z852" s="3"/>
      <c r="AA852" s="3"/>
      <c r="AB852" s="3"/>
      <c r="AC852" s="3"/>
      <c r="AD852" s="3"/>
      <c r="AE852" s="3"/>
      <c r="AF852" s="3"/>
      <c r="AG852" s="3"/>
      <c r="AH852" s="3"/>
      <c r="AI852" s="3"/>
      <c r="AJ852" s="3"/>
    </row>
    <row r="853" spans="1:36">
      <c r="A853" s="61"/>
      <c r="B853" s="107"/>
      <c r="C853" s="80" t="s">
        <v>24</v>
      </c>
      <c r="D853" s="81"/>
      <c r="E853" s="81"/>
      <c r="F853" s="108" t="s">
        <v>1199</v>
      </c>
      <c r="G853" s="109">
        <v>30</v>
      </c>
      <c r="H853" s="110" t="s">
        <v>282</v>
      </c>
      <c r="I853" s="120"/>
      <c r="J853" s="118"/>
      <c r="K853" s="111"/>
      <c r="L853" s="112"/>
      <c r="M853" s="99"/>
      <c r="N853" s="121"/>
      <c r="O853" s="89"/>
      <c r="P853" s="113"/>
      <c r="Q853" s="226"/>
      <c r="R853" s="40"/>
      <c r="S853" s="3"/>
      <c r="T853" s="3"/>
      <c r="U853" s="3"/>
      <c r="V853" s="3"/>
      <c r="W853" s="3"/>
      <c r="X853" s="3"/>
      <c r="Y853" s="3"/>
      <c r="Z853" s="3"/>
      <c r="AA853" s="3"/>
      <c r="AB853" s="3"/>
      <c r="AC853" s="3"/>
      <c r="AD853" s="3"/>
      <c r="AE853" s="3"/>
      <c r="AF853" s="3"/>
      <c r="AG853" s="3"/>
      <c r="AH853" s="3"/>
      <c r="AI853" s="3"/>
      <c r="AJ853" s="3"/>
    </row>
    <row r="854" spans="1:36">
      <c r="A854" s="61"/>
      <c r="B854" s="90" t="s">
        <v>1200</v>
      </c>
      <c r="C854" s="76" t="s">
        <v>24</v>
      </c>
      <c r="D854" s="64" t="s">
        <v>294</v>
      </c>
      <c r="E854" s="64" t="s">
        <v>2941</v>
      </c>
      <c r="F854" s="114"/>
      <c r="G854" s="115">
        <v>600</v>
      </c>
      <c r="H854" s="116">
        <v>46243</v>
      </c>
      <c r="I854" s="67">
        <v>1</v>
      </c>
      <c r="J854" s="68">
        <v>1</v>
      </c>
      <c r="K854" s="69">
        <v>115.96000000000001</v>
      </c>
      <c r="L854" s="116" t="s">
        <v>1201</v>
      </c>
      <c r="M854" s="64"/>
      <c r="N854" s="72"/>
      <c r="O854" s="73">
        <f>N854*Таблица233334[[#This Row],[Цена за упаковку, €]]</f>
        <v>0</v>
      </c>
      <c r="P854" s="74" t="str">
        <f>IF(N854/I854=0,"-",N854/I854)</f>
        <v>-</v>
      </c>
      <c r="Q854" s="224" t="str">
        <f>IF(N854/I854=0,"",IF(MOD(Таблица233334[[#This Row],[Заказ (упаковок)
↓]],Таблица233334[[#This Row],[Кратность заказа, упаковок]])&gt;0,"Ошибка!",""))</f>
        <v/>
      </c>
      <c r="R854" s="40"/>
      <c r="S854" s="3"/>
      <c r="T854" s="3"/>
      <c r="U854" s="3"/>
      <c r="V854" s="3"/>
      <c r="W854" s="3"/>
      <c r="X854" s="3"/>
      <c r="Y854" s="3"/>
      <c r="Z854" s="3"/>
      <c r="AA854" s="3"/>
      <c r="AB854" s="3"/>
      <c r="AC854" s="3"/>
      <c r="AD854" s="3"/>
      <c r="AE854" s="3"/>
      <c r="AF854" s="3"/>
      <c r="AG854" s="3"/>
      <c r="AH854" s="3"/>
      <c r="AI854" s="3"/>
      <c r="AJ854" s="3"/>
    </row>
    <row r="855" spans="1:36">
      <c r="A855" s="61"/>
      <c r="B855" s="93"/>
      <c r="C855" s="80" t="s">
        <v>24</v>
      </c>
      <c r="D855" s="81"/>
      <c r="E855" s="81"/>
      <c r="F855" s="94" t="s">
        <v>921</v>
      </c>
      <c r="G855" s="95">
        <v>150</v>
      </c>
      <c r="H855" s="96">
        <v>46243</v>
      </c>
      <c r="I855" s="117"/>
      <c r="J855" s="118"/>
      <c r="K855" s="97"/>
      <c r="L855" s="98"/>
      <c r="M855" s="99"/>
      <c r="N855" s="87"/>
      <c r="O855" s="87"/>
      <c r="P855" s="87"/>
      <c r="Q855" s="225"/>
      <c r="R855" s="40"/>
      <c r="S855" s="3"/>
      <c r="T855" s="3"/>
      <c r="U855" s="3"/>
      <c r="V855" s="3"/>
      <c r="W855" s="3"/>
      <c r="X855" s="3"/>
      <c r="Y855" s="3"/>
      <c r="Z855" s="3"/>
      <c r="AA855" s="3"/>
      <c r="AB855" s="3"/>
      <c r="AC855" s="3"/>
      <c r="AD855" s="3"/>
      <c r="AE855" s="3"/>
      <c r="AF855" s="3"/>
      <c r="AG855" s="3"/>
      <c r="AH855" s="3"/>
      <c r="AI855" s="3"/>
      <c r="AJ855" s="3"/>
    </row>
    <row r="856" spans="1:36">
      <c r="A856" s="61"/>
      <c r="B856" s="100"/>
      <c r="C856" s="80" t="s">
        <v>24</v>
      </c>
      <c r="D856" s="81"/>
      <c r="E856" s="81"/>
      <c r="F856" s="82" t="s">
        <v>305</v>
      </c>
      <c r="G856" s="101">
        <v>150</v>
      </c>
      <c r="H856" s="102">
        <v>46243</v>
      </c>
      <c r="I856" s="119"/>
      <c r="J856" s="118"/>
      <c r="K856" s="103"/>
      <c r="L856" s="104"/>
      <c r="M856" s="99"/>
      <c r="N856" s="99"/>
      <c r="O856" s="105"/>
      <c r="P856" s="106"/>
      <c r="Q856" s="226"/>
      <c r="R856" s="40"/>
      <c r="S856" s="3"/>
      <c r="T856" s="3"/>
      <c r="U856" s="3"/>
      <c r="V856" s="3"/>
      <c r="W856" s="3"/>
      <c r="X856" s="3"/>
      <c r="Y856" s="3"/>
      <c r="Z856" s="3"/>
      <c r="AA856" s="3"/>
      <c r="AB856" s="3"/>
      <c r="AC856" s="3"/>
      <c r="AD856" s="3"/>
      <c r="AE856" s="3"/>
      <c r="AF856" s="3"/>
      <c r="AG856" s="3"/>
      <c r="AH856" s="3"/>
      <c r="AI856" s="3"/>
      <c r="AJ856" s="3"/>
    </row>
    <row r="857" spans="1:36">
      <c r="A857" s="61"/>
      <c r="B857" s="100"/>
      <c r="C857" s="80" t="s">
        <v>24</v>
      </c>
      <c r="D857" s="81"/>
      <c r="E857" s="81"/>
      <c r="F857" s="82" t="s">
        <v>311</v>
      </c>
      <c r="G857" s="101">
        <v>150</v>
      </c>
      <c r="H857" s="102">
        <v>46243</v>
      </c>
      <c r="I857" s="119"/>
      <c r="J857" s="118"/>
      <c r="K857" s="103"/>
      <c r="L857" s="104"/>
      <c r="M857" s="99"/>
      <c r="N857" s="99"/>
      <c r="O857" s="105"/>
      <c r="P857" s="106"/>
      <c r="Q857" s="226"/>
      <c r="R857" s="40"/>
      <c r="S857" s="3"/>
      <c r="T857" s="3"/>
      <c r="U857" s="3"/>
      <c r="V857" s="3"/>
      <c r="W857" s="3"/>
      <c r="X857" s="3"/>
      <c r="Y857" s="3"/>
      <c r="Z857" s="3"/>
      <c r="AA857" s="3"/>
      <c r="AB857" s="3"/>
      <c r="AC857" s="3"/>
      <c r="AD857" s="3"/>
      <c r="AE857" s="3"/>
      <c r="AF857" s="3"/>
      <c r="AG857" s="3"/>
      <c r="AH857" s="3"/>
      <c r="AI857" s="3"/>
      <c r="AJ857" s="3"/>
    </row>
    <row r="858" spans="1:36">
      <c r="A858" s="61"/>
      <c r="B858" s="107"/>
      <c r="C858" s="80" t="s">
        <v>24</v>
      </c>
      <c r="D858" s="81"/>
      <c r="E858" s="81"/>
      <c r="F858" s="108" t="s">
        <v>208</v>
      </c>
      <c r="G858" s="109">
        <v>150</v>
      </c>
      <c r="H858" s="110">
        <v>46243</v>
      </c>
      <c r="I858" s="120"/>
      <c r="J858" s="118"/>
      <c r="K858" s="111"/>
      <c r="L858" s="112"/>
      <c r="M858" s="99"/>
      <c r="N858" s="121"/>
      <c r="O858" s="89"/>
      <c r="P858" s="113"/>
      <c r="Q858" s="226"/>
      <c r="R858" s="40"/>
      <c r="S858" s="3"/>
      <c r="T858" s="3"/>
      <c r="U858" s="3"/>
      <c r="V858" s="3"/>
      <c r="W858" s="3"/>
      <c r="X858" s="3"/>
      <c r="Y858" s="3"/>
      <c r="Z858" s="3"/>
      <c r="AA858" s="3"/>
      <c r="AB858" s="3"/>
      <c r="AC858" s="3"/>
      <c r="AD858" s="3"/>
      <c r="AE858" s="3"/>
      <c r="AF858" s="3"/>
      <c r="AG858" s="3"/>
      <c r="AH858" s="3"/>
      <c r="AI858" s="3"/>
      <c r="AJ858" s="3"/>
    </row>
    <row r="859" spans="1:36">
      <c r="A859" s="61"/>
      <c r="B859" s="90" t="s">
        <v>1202</v>
      </c>
      <c r="C859" s="76" t="s">
        <v>24</v>
      </c>
      <c r="D859" s="64" t="s">
        <v>962</v>
      </c>
      <c r="E859" s="64" t="s">
        <v>1203</v>
      </c>
      <c r="F859" s="114"/>
      <c r="G859" s="115">
        <v>600</v>
      </c>
      <c r="H859" s="116">
        <v>46180</v>
      </c>
      <c r="I859" s="67">
        <v>1</v>
      </c>
      <c r="J859" s="68">
        <v>1</v>
      </c>
      <c r="K859" s="69">
        <v>186.20999999999998</v>
      </c>
      <c r="L859" s="116" t="s">
        <v>1204</v>
      </c>
      <c r="M859" s="64"/>
      <c r="N859" s="72"/>
      <c r="O859" s="73">
        <f>N859*Таблица233334[[#This Row],[Цена за упаковку, €]]</f>
        <v>0</v>
      </c>
      <c r="P859" s="74" t="str">
        <f>IF(N859/I859=0,"-",N859/I859)</f>
        <v>-</v>
      </c>
      <c r="Q859" s="224" t="str">
        <f>IF(N859/I859=0,"",IF(MOD(Таблица233334[[#This Row],[Заказ (упаковок)
↓]],Таблица233334[[#This Row],[Кратность заказа, упаковок]])&gt;0,"Ошибка!",""))</f>
        <v/>
      </c>
      <c r="R859" s="40"/>
      <c r="S859" s="3"/>
      <c r="T859" s="3"/>
      <c r="U859" s="3"/>
      <c r="V859" s="3"/>
      <c r="W859" s="3"/>
      <c r="X859" s="3"/>
      <c r="Y859" s="3"/>
      <c r="Z859" s="3"/>
      <c r="AA859" s="3"/>
      <c r="AB859" s="3"/>
      <c r="AC859" s="3"/>
      <c r="AD859" s="3"/>
      <c r="AE859" s="3"/>
      <c r="AF859" s="3"/>
      <c r="AG859" s="3"/>
      <c r="AH859" s="3"/>
      <c r="AI859" s="3"/>
      <c r="AJ859" s="3"/>
    </row>
    <row r="860" spans="1:36">
      <c r="A860" s="61"/>
      <c r="B860" s="93"/>
      <c r="C860" s="80" t="s">
        <v>24</v>
      </c>
      <c r="D860" s="81"/>
      <c r="E860" s="81"/>
      <c r="F860" s="94" t="s">
        <v>1205</v>
      </c>
      <c r="G860" s="95">
        <v>150</v>
      </c>
      <c r="H860" s="96">
        <v>46180</v>
      </c>
      <c r="I860" s="117"/>
      <c r="J860" s="118"/>
      <c r="K860" s="97"/>
      <c r="L860" s="98"/>
      <c r="M860" s="99"/>
      <c r="N860" s="87"/>
      <c r="O860" s="87"/>
      <c r="P860" s="87"/>
      <c r="Q860" s="225"/>
      <c r="R860" s="40"/>
      <c r="S860" s="3"/>
      <c r="T860" s="3"/>
      <c r="U860" s="3"/>
      <c r="V860" s="3"/>
      <c r="W860" s="3"/>
      <c r="X860" s="3"/>
      <c r="Y860" s="3"/>
      <c r="Z860" s="3"/>
      <c r="AA860" s="3"/>
      <c r="AB860" s="3"/>
      <c r="AC860" s="3"/>
      <c r="AD860" s="3"/>
      <c r="AE860" s="3"/>
      <c r="AF860" s="3"/>
      <c r="AG860" s="3"/>
      <c r="AH860" s="3"/>
      <c r="AI860" s="3"/>
      <c r="AJ860" s="3"/>
    </row>
    <row r="861" spans="1:36">
      <c r="A861" s="61"/>
      <c r="B861" s="100"/>
      <c r="C861" s="80" t="s">
        <v>24</v>
      </c>
      <c r="D861" s="81"/>
      <c r="E861" s="81"/>
      <c r="F861" s="82" t="s">
        <v>1206</v>
      </c>
      <c r="G861" s="101">
        <v>150</v>
      </c>
      <c r="H861" s="102">
        <v>46180</v>
      </c>
      <c r="I861" s="119"/>
      <c r="J861" s="118"/>
      <c r="K861" s="103"/>
      <c r="L861" s="104"/>
      <c r="M861" s="99"/>
      <c r="N861" s="99"/>
      <c r="O861" s="105"/>
      <c r="P861" s="106"/>
      <c r="Q861" s="226"/>
      <c r="R861" s="40"/>
      <c r="S861" s="3"/>
      <c r="T861" s="3"/>
      <c r="U861" s="3"/>
      <c r="V861" s="3"/>
      <c r="W861" s="3"/>
      <c r="X861" s="3"/>
      <c r="Y861" s="3"/>
      <c r="Z861" s="3"/>
      <c r="AA861" s="3"/>
      <c r="AB861" s="3"/>
      <c r="AC861" s="3"/>
      <c r="AD861" s="3"/>
      <c r="AE861" s="3"/>
      <c r="AF861" s="3"/>
      <c r="AG861" s="3"/>
      <c r="AH861" s="3"/>
      <c r="AI861" s="3"/>
      <c r="AJ861" s="3"/>
    </row>
    <row r="862" spans="1:36">
      <c r="A862" s="61"/>
      <c r="B862" s="100"/>
      <c r="C862" s="80" t="s">
        <v>24</v>
      </c>
      <c r="D862" s="81"/>
      <c r="E862" s="81"/>
      <c r="F862" s="82" t="s">
        <v>1207</v>
      </c>
      <c r="G862" s="101">
        <v>150</v>
      </c>
      <c r="H862" s="102">
        <v>46180</v>
      </c>
      <c r="I862" s="119"/>
      <c r="J862" s="118"/>
      <c r="K862" s="103"/>
      <c r="L862" s="104"/>
      <c r="M862" s="99"/>
      <c r="N862" s="99"/>
      <c r="O862" s="105"/>
      <c r="P862" s="106"/>
      <c r="Q862" s="226"/>
      <c r="R862" s="40"/>
      <c r="S862" s="3"/>
      <c r="T862" s="3"/>
      <c r="U862" s="3"/>
      <c r="V862" s="3"/>
      <c r="W862" s="3"/>
      <c r="X862" s="3"/>
      <c r="Y862" s="3"/>
      <c r="Z862" s="3"/>
      <c r="AA862" s="3"/>
      <c r="AB862" s="3"/>
      <c r="AC862" s="3"/>
      <c r="AD862" s="3"/>
      <c r="AE862" s="3"/>
      <c r="AF862" s="3"/>
      <c r="AG862" s="3"/>
      <c r="AH862" s="3"/>
      <c r="AI862" s="3"/>
      <c r="AJ862" s="3"/>
    </row>
    <row r="863" spans="1:36">
      <c r="A863" s="61"/>
      <c r="B863" s="107"/>
      <c r="C863" s="80" t="s">
        <v>24</v>
      </c>
      <c r="D863" s="81"/>
      <c r="E863" s="81"/>
      <c r="F863" s="108" t="s">
        <v>1208</v>
      </c>
      <c r="G863" s="109">
        <v>150</v>
      </c>
      <c r="H863" s="110">
        <v>46180</v>
      </c>
      <c r="I863" s="120"/>
      <c r="J863" s="118"/>
      <c r="K863" s="111"/>
      <c r="L863" s="112"/>
      <c r="M863" s="99"/>
      <c r="N863" s="121"/>
      <c r="O863" s="89"/>
      <c r="P863" s="113"/>
      <c r="Q863" s="226"/>
      <c r="R863" s="40"/>
      <c r="S863" s="3"/>
      <c r="T863" s="3"/>
      <c r="U863" s="3"/>
      <c r="V863" s="3"/>
      <c r="W863" s="3"/>
      <c r="X863" s="3"/>
      <c r="Y863" s="3"/>
      <c r="Z863" s="3"/>
      <c r="AA863" s="3"/>
      <c r="AB863" s="3"/>
      <c r="AC863" s="3"/>
      <c r="AD863" s="3"/>
      <c r="AE863" s="3"/>
      <c r="AF863" s="3"/>
      <c r="AG863" s="3"/>
      <c r="AH863" s="3"/>
      <c r="AI863" s="3"/>
      <c r="AJ863" s="3"/>
    </row>
    <row r="864" spans="1:36">
      <c r="A864" s="61"/>
      <c r="B864" s="62" t="s">
        <v>2805</v>
      </c>
      <c r="C864" s="76" t="s">
        <v>24</v>
      </c>
      <c r="D864" s="64" t="s">
        <v>3102</v>
      </c>
      <c r="E864" s="64" t="s">
        <v>3103</v>
      </c>
      <c r="F864" s="114"/>
      <c r="G864" s="115">
        <v>600</v>
      </c>
      <c r="H864" s="116"/>
      <c r="I864" s="67">
        <v>1</v>
      </c>
      <c r="J864" s="68">
        <v>1</v>
      </c>
      <c r="K864" s="69">
        <v>157.53</v>
      </c>
      <c r="L864" s="116" t="s">
        <v>1209</v>
      </c>
      <c r="M864" s="64"/>
      <c r="N864" s="72"/>
      <c r="O864" s="73">
        <f>N864*Таблица233334[[#This Row],[Цена за упаковку, €]]</f>
        <v>0</v>
      </c>
      <c r="P864" s="74" t="str">
        <f>IF(N864/I864=0,"-",N864/I864)</f>
        <v>-</v>
      </c>
      <c r="Q864" s="224" t="str">
        <f>IF(N864/I864=0,"",IF(MOD(Таблица233334[[#This Row],[Заказ (упаковок)
↓]],Таблица233334[[#This Row],[Кратность заказа, упаковок]])&gt;0,"Ошибка!",""))</f>
        <v/>
      </c>
      <c r="R864" s="40"/>
      <c r="S864" s="3"/>
      <c r="T864" s="3"/>
      <c r="U864" s="3"/>
      <c r="V864" s="3"/>
      <c r="W864" s="3"/>
      <c r="X864" s="3"/>
      <c r="Y864" s="3"/>
      <c r="Z864" s="3"/>
      <c r="AA864" s="3"/>
      <c r="AB864" s="3"/>
      <c r="AC864" s="3"/>
      <c r="AD864" s="3"/>
      <c r="AE864" s="3"/>
      <c r="AF864" s="3"/>
      <c r="AG864" s="3"/>
      <c r="AH864" s="3"/>
      <c r="AI864" s="3"/>
      <c r="AJ864" s="3"/>
    </row>
    <row r="865" spans="1:36">
      <c r="A865" s="61"/>
      <c r="B865" s="93"/>
      <c r="C865" s="80" t="s">
        <v>24</v>
      </c>
      <c r="D865" s="81"/>
      <c r="E865" s="81"/>
      <c r="F865" s="94" t="s">
        <v>431</v>
      </c>
      <c r="G865" s="95">
        <v>150</v>
      </c>
      <c r="H865" s="96">
        <v>46243</v>
      </c>
      <c r="I865" s="117"/>
      <c r="J865" s="118"/>
      <c r="K865" s="97"/>
      <c r="L865" s="98"/>
      <c r="M865" s="99"/>
      <c r="N865" s="87"/>
      <c r="O865" s="87"/>
      <c r="P865" s="87"/>
      <c r="Q865" s="225"/>
      <c r="R865" s="40"/>
      <c r="S865" s="3"/>
      <c r="T865" s="3"/>
      <c r="U865" s="3"/>
      <c r="V865" s="3"/>
      <c r="W865" s="3"/>
      <c r="X865" s="3"/>
      <c r="Y865" s="3"/>
      <c r="Z865" s="3"/>
      <c r="AA865" s="3"/>
      <c r="AB865" s="3"/>
      <c r="AC865" s="3"/>
      <c r="AD865" s="3"/>
      <c r="AE865" s="3"/>
      <c r="AF865" s="3"/>
      <c r="AG865" s="3"/>
      <c r="AH865" s="3"/>
      <c r="AI865" s="3"/>
      <c r="AJ865" s="3"/>
    </row>
    <row r="866" spans="1:36">
      <c r="A866" s="61"/>
      <c r="B866" s="100"/>
      <c r="C866" s="80" t="s">
        <v>24</v>
      </c>
      <c r="D866" s="81"/>
      <c r="E866" s="81"/>
      <c r="F866" s="82" t="s">
        <v>1048</v>
      </c>
      <c r="G866" s="101">
        <v>150</v>
      </c>
      <c r="H866" s="102">
        <v>46244</v>
      </c>
      <c r="I866" s="119"/>
      <c r="J866" s="118"/>
      <c r="K866" s="103"/>
      <c r="L866" s="104"/>
      <c r="M866" s="99"/>
      <c r="N866" s="99"/>
      <c r="O866" s="105"/>
      <c r="P866" s="106"/>
      <c r="Q866" s="226"/>
      <c r="R866" s="40"/>
      <c r="S866" s="3"/>
      <c r="T866" s="3"/>
      <c r="U866" s="3"/>
      <c r="V866" s="3"/>
      <c r="W866" s="3"/>
      <c r="X866" s="3"/>
      <c r="Y866" s="3"/>
      <c r="Z866" s="3"/>
      <c r="AA866" s="3"/>
      <c r="AB866" s="3"/>
      <c r="AC866" s="3"/>
      <c r="AD866" s="3"/>
      <c r="AE866" s="3"/>
      <c r="AF866" s="3"/>
      <c r="AG866" s="3"/>
      <c r="AH866" s="3"/>
      <c r="AI866" s="3"/>
      <c r="AJ866" s="3"/>
    </row>
    <row r="867" spans="1:36">
      <c r="A867" s="61"/>
      <c r="B867" s="100"/>
      <c r="C867" s="80" t="s">
        <v>24</v>
      </c>
      <c r="D867" s="81"/>
      <c r="E867" s="81"/>
      <c r="F867" s="82" t="s">
        <v>871</v>
      </c>
      <c r="G867" s="101">
        <v>150</v>
      </c>
      <c r="H867" s="102" t="s">
        <v>481</v>
      </c>
      <c r="I867" s="119"/>
      <c r="J867" s="118"/>
      <c r="K867" s="103"/>
      <c r="L867" s="104"/>
      <c r="M867" s="99"/>
      <c r="N867" s="99"/>
      <c r="O867" s="105"/>
      <c r="P867" s="106"/>
      <c r="Q867" s="226"/>
      <c r="R867" s="40"/>
      <c r="S867" s="3"/>
      <c r="T867" s="3"/>
      <c r="U867" s="3"/>
      <c r="V867" s="3"/>
      <c r="W867" s="3"/>
      <c r="X867" s="3"/>
      <c r="Y867" s="3"/>
      <c r="Z867" s="3"/>
      <c r="AA867" s="3"/>
      <c r="AB867" s="3"/>
      <c r="AC867" s="3"/>
      <c r="AD867" s="3"/>
      <c r="AE867" s="3"/>
      <c r="AF867" s="3"/>
      <c r="AG867" s="3"/>
      <c r="AH867" s="3"/>
      <c r="AI867" s="3"/>
      <c r="AJ867" s="3"/>
    </row>
    <row r="868" spans="1:36">
      <c r="A868" s="61"/>
      <c r="B868" s="107"/>
      <c r="C868" s="80" t="s">
        <v>24</v>
      </c>
      <c r="D868" s="81"/>
      <c r="E868" s="81"/>
      <c r="F868" s="108" t="s">
        <v>1210</v>
      </c>
      <c r="G868" s="109">
        <v>150</v>
      </c>
      <c r="H868" s="110">
        <v>46243</v>
      </c>
      <c r="I868" s="120"/>
      <c r="J868" s="118"/>
      <c r="K868" s="111"/>
      <c r="L868" s="112"/>
      <c r="M868" s="99"/>
      <c r="N868" s="121"/>
      <c r="O868" s="89"/>
      <c r="P868" s="113"/>
      <c r="Q868" s="226"/>
      <c r="R868" s="40"/>
      <c r="S868" s="3"/>
      <c r="T868" s="3"/>
      <c r="U868" s="3"/>
      <c r="V868" s="3"/>
      <c r="W868" s="3"/>
      <c r="X868" s="3"/>
      <c r="Y868" s="3"/>
      <c r="Z868" s="3"/>
      <c r="AA868" s="3"/>
      <c r="AB868" s="3"/>
      <c r="AC868" s="3"/>
      <c r="AD868" s="3"/>
      <c r="AE868" s="3"/>
      <c r="AF868" s="3"/>
      <c r="AG868" s="3"/>
      <c r="AH868" s="3"/>
      <c r="AI868" s="3"/>
      <c r="AJ868" s="3"/>
    </row>
    <row r="869" spans="1:36">
      <c r="A869" s="61"/>
      <c r="B869" s="62" t="s">
        <v>3104</v>
      </c>
      <c r="C869" s="63" t="s">
        <v>3165</v>
      </c>
      <c r="D869" s="114" t="s">
        <v>2851</v>
      </c>
      <c r="E869" s="114" t="s">
        <v>2852</v>
      </c>
      <c r="F869" s="65" t="s">
        <v>87</v>
      </c>
      <c r="G869" s="66">
        <v>25</v>
      </c>
      <c r="H869" s="67" t="s">
        <v>88</v>
      </c>
      <c r="I869" s="67">
        <v>1</v>
      </c>
      <c r="J869" s="68">
        <v>1</v>
      </c>
      <c r="K869" s="69">
        <v>134.44</v>
      </c>
      <c r="L869" s="70">
        <v>15023</v>
      </c>
      <c r="M869" s="71">
        <v>0</v>
      </c>
      <c r="N869" s="72"/>
      <c r="O869" s="73">
        <f t="shared" ref="O869:O899" si="11">K869*N869</f>
        <v>0</v>
      </c>
      <c r="P869" s="74" t="str">
        <f t="shared" ref="P869:P899" si="12">IF(N869/I869=0,"-",N869/I869)</f>
        <v>-</v>
      </c>
      <c r="Q869" s="75" t="str">
        <f>IF(N869/I869=0,"",IF(MOD(Таблица233334[[#This Row],[Заказ (упаковок)
↓]],Таблица233334[[#This Row],[Кратность заказа, упаковок]])&gt;0,"Ошибка!",""))</f>
        <v/>
      </c>
      <c r="R869" s="40"/>
      <c r="S869" s="3"/>
      <c r="T869" s="3"/>
      <c r="U869" s="3"/>
      <c r="V869" s="3"/>
      <c r="W869" s="3"/>
      <c r="X869" s="3"/>
      <c r="Y869" s="3"/>
      <c r="Z869" s="3"/>
      <c r="AA869" s="3"/>
      <c r="AB869" s="3"/>
      <c r="AC869" s="3"/>
      <c r="AD869" s="3"/>
      <c r="AE869" s="3"/>
      <c r="AF869" s="3"/>
      <c r="AG869" s="3"/>
      <c r="AH869" s="3"/>
      <c r="AI869" s="3"/>
      <c r="AJ869" s="3"/>
    </row>
    <row r="870" spans="1:36">
      <c r="A870" s="61"/>
      <c r="B870" s="62" t="s">
        <v>3105</v>
      </c>
      <c r="C870" s="63" t="s">
        <v>3165</v>
      </c>
      <c r="D870" s="191" t="s">
        <v>46</v>
      </c>
      <c r="E870" s="191" t="s">
        <v>1281</v>
      </c>
      <c r="F870" s="192" t="s">
        <v>92</v>
      </c>
      <c r="G870" s="237">
        <v>100</v>
      </c>
      <c r="H870" s="67" t="s">
        <v>1229</v>
      </c>
      <c r="I870" s="67">
        <v>1</v>
      </c>
      <c r="J870" s="68">
        <v>1</v>
      </c>
      <c r="K870" s="69">
        <v>99.52000000000001</v>
      </c>
      <c r="L870" s="70">
        <v>15021</v>
      </c>
      <c r="M870" s="71">
        <v>0</v>
      </c>
      <c r="N870" s="72"/>
      <c r="O870" s="73">
        <f t="shared" si="11"/>
        <v>0</v>
      </c>
      <c r="P870" s="74" t="str">
        <f t="shared" si="12"/>
        <v>-</v>
      </c>
      <c r="Q870" s="75" t="str">
        <f>IF(N870/I870=0,"",IF(MOD(Таблица233334[[#This Row],[Заказ (упаковок)
↓]],Таблица233334[[#This Row],[Кратность заказа, упаковок]])&gt;0,"Ошибка!",""))</f>
        <v/>
      </c>
      <c r="R870" s="40"/>
      <c r="S870" s="3"/>
      <c r="T870" s="3"/>
      <c r="U870" s="3"/>
      <c r="V870" s="3"/>
      <c r="W870" s="3"/>
      <c r="X870" s="3"/>
      <c r="Y870" s="3"/>
      <c r="Z870" s="3"/>
      <c r="AA870" s="3"/>
      <c r="AB870" s="3"/>
      <c r="AC870" s="3"/>
      <c r="AD870" s="3"/>
      <c r="AE870" s="3"/>
      <c r="AF870" s="3"/>
      <c r="AG870" s="3"/>
      <c r="AH870" s="3"/>
      <c r="AI870" s="3"/>
      <c r="AJ870" s="3"/>
    </row>
    <row r="871" spans="1:36">
      <c r="A871" s="61"/>
      <c r="B871" s="62" t="s">
        <v>3106</v>
      </c>
      <c r="C871" s="63" t="s">
        <v>3165</v>
      </c>
      <c r="D871" s="114" t="s">
        <v>2868</v>
      </c>
      <c r="E871" s="114" t="s">
        <v>2869</v>
      </c>
      <c r="F871" s="65" t="s">
        <v>1351</v>
      </c>
      <c r="G871" s="66">
        <v>30</v>
      </c>
      <c r="H871" s="67" t="s">
        <v>3180</v>
      </c>
      <c r="I871" s="67">
        <v>1</v>
      </c>
      <c r="J871" s="68">
        <v>1</v>
      </c>
      <c r="K871" s="69">
        <v>159.38</v>
      </c>
      <c r="L871" s="70">
        <v>15055</v>
      </c>
      <c r="M871" s="71">
        <v>8718036502260</v>
      </c>
      <c r="N871" s="72"/>
      <c r="O871" s="73">
        <f t="shared" si="11"/>
        <v>0</v>
      </c>
      <c r="P871" s="74" t="str">
        <f t="shared" si="12"/>
        <v>-</v>
      </c>
      <c r="Q871" s="75" t="str">
        <f>IF(N871/I871=0,"",IF(MOD(Таблица233334[[#This Row],[Заказ (упаковок)
↓]],Таблица233334[[#This Row],[Кратность заказа, упаковок]])&gt;0,"Ошибка!",""))</f>
        <v/>
      </c>
      <c r="R871" s="40"/>
      <c r="S871" s="3"/>
      <c r="T871" s="3"/>
      <c r="U871" s="3"/>
      <c r="V871" s="3"/>
      <c r="W871" s="3"/>
      <c r="X871" s="3"/>
      <c r="Y871" s="3"/>
      <c r="Z871" s="3"/>
      <c r="AA871" s="3"/>
      <c r="AB871" s="3"/>
      <c r="AC871" s="3"/>
      <c r="AD871" s="3"/>
      <c r="AE871" s="3"/>
      <c r="AF871" s="3"/>
      <c r="AG871" s="3"/>
      <c r="AH871" s="3"/>
      <c r="AI871" s="3"/>
      <c r="AJ871" s="3"/>
    </row>
    <row r="872" spans="1:36">
      <c r="A872" s="61"/>
      <c r="B872" s="62" t="s">
        <v>3107</v>
      </c>
      <c r="C872" s="63" t="s">
        <v>3165</v>
      </c>
      <c r="D872" s="114" t="s">
        <v>2868</v>
      </c>
      <c r="E872" s="114" t="s">
        <v>2869</v>
      </c>
      <c r="F872" s="65" t="s">
        <v>1354</v>
      </c>
      <c r="G872" s="66">
        <v>30</v>
      </c>
      <c r="H872" s="67" t="s">
        <v>1229</v>
      </c>
      <c r="I872" s="67">
        <v>1</v>
      </c>
      <c r="J872" s="68">
        <v>1</v>
      </c>
      <c r="K872" s="69">
        <v>138</v>
      </c>
      <c r="L872" s="70">
        <v>15045</v>
      </c>
      <c r="M872" s="71">
        <v>8718036502246</v>
      </c>
      <c r="N872" s="72"/>
      <c r="O872" s="73">
        <f t="shared" si="11"/>
        <v>0</v>
      </c>
      <c r="P872" s="74" t="str">
        <f t="shared" si="12"/>
        <v>-</v>
      </c>
      <c r="Q872" s="75" t="str">
        <f>IF(N872/I872=0,"",IF(MOD(Таблица233334[[#This Row],[Заказ (упаковок)
↓]],Таблица233334[[#This Row],[Кратность заказа, упаковок]])&gt;0,"Ошибка!",""))</f>
        <v/>
      </c>
      <c r="R872" s="40"/>
      <c r="S872" s="3"/>
      <c r="T872" s="3"/>
      <c r="U872" s="3"/>
      <c r="V872" s="3"/>
      <c r="W872" s="3"/>
      <c r="X872" s="3"/>
      <c r="Y872" s="3"/>
      <c r="Z872" s="3"/>
      <c r="AA872" s="3"/>
      <c r="AB872" s="3"/>
      <c r="AC872" s="3"/>
      <c r="AD872" s="3"/>
      <c r="AE872" s="3"/>
      <c r="AF872" s="3"/>
      <c r="AG872" s="3"/>
      <c r="AH872" s="3"/>
      <c r="AI872" s="3"/>
      <c r="AJ872" s="3"/>
    </row>
    <row r="873" spans="1:36">
      <c r="A873" s="61"/>
      <c r="B873" s="62" t="s">
        <v>3108</v>
      </c>
      <c r="C873" s="63" t="s">
        <v>3165</v>
      </c>
      <c r="D873" s="114" t="s">
        <v>2868</v>
      </c>
      <c r="E873" s="114" t="s">
        <v>2869</v>
      </c>
      <c r="F873" s="65" t="s">
        <v>125</v>
      </c>
      <c r="G873" s="66">
        <v>30</v>
      </c>
      <c r="H873" s="67" t="s">
        <v>1181</v>
      </c>
      <c r="I873" s="67">
        <v>1</v>
      </c>
      <c r="J873" s="68">
        <v>1</v>
      </c>
      <c r="K873" s="69">
        <v>118.76</v>
      </c>
      <c r="L873" s="70">
        <v>15040</v>
      </c>
      <c r="M873" s="71">
        <v>8718036502239</v>
      </c>
      <c r="N873" s="72"/>
      <c r="O873" s="73">
        <f t="shared" si="11"/>
        <v>0</v>
      </c>
      <c r="P873" s="74" t="str">
        <f t="shared" si="12"/>
        <v>-</v>
      </c>
      <c r="Q873" s="75" t="str">
        <f>IF(N873/I873=0,"",IF(MOD(Таблица233334[[#This Row],[Заказ (упаковок)
↓]],Таблица233334[[#This Row],[Кратность заказа, упаковок]])&gt;0,"Ошибка!",""))</f>
        <v/>
      </c>
      <c r="R873" s="40"/>
      <c r="S873" s="3"/>
      <c r="T873" s="3"/>
      <c r="U873" s="3"/>
      <c r="V873" s="3"/>
      <c r="W873" s="3"/>
      <c r="X873" s="3"/>
      <c r="Y873" s="3"/>
      <c r="Z873" s="3"/>
      <c r="AA873" s="3"/>
      <c r="AB873" s="3"/>
      <c r="AC873" s="3"/>
      <c r="AD873" s="3"/>
      <c r="AE873" s="3"/>
      <c r="AF873" s="3"/>
      <c r="AG873" s="3"/>
      <c r="AH873" s="3"/>
      <c r="AI873" s="3"/>
      <c r="AJ873" s="3"/>
    </row>
    <row r="874" spans="1:36">
      <c r="A874" s="61"/>
      <c r="B874" s="62" t="s">
        <v>3109</v>
      </c>
      <c r="C874" s="63" t="s">
        <v>3165</v>
      </c>
      <c r="D874" s="114" t="s">
        <v>2868</v>
      </c>
      <c r="E874" s="114" t="s">
        <v>2869</v>
      </c>
      <c r="F874" s="65" t="s">
        <v>989</v>
      </c>
      <c r="G874" s="66">
        <v>30</v>
      </c>
      <c r="H874" s="67" t="s">
        <v>888</v>
      </c>
      <c r="I874" s="67">
        <v>1</v>
      </c>
      <c r="J874" s="68">
        <v>1</v>
      </c>
      <c r="K874" s="69">
        <v>118.76</v>
      </c>
      <c r="L874" s="70">
        <v>15050</v>
      </c>
      <c r="M874" s="71">
        <v>8718036502253</v>
      </c>
      <c r="N874" s="72"/>
      <c r="O874" s="73">
        <f t="shared" si="11"/>
        <v>0</v>
      </c>
      <c r="P874" s="74" t="str">
        <f t="shared" si="12"/>
        <v>-</v>
      </c>
      <c r="Q874" s="75" t="str">
        <f>IF(N874/I874=0,"",IF(MOD(Таблица233334[[#This Row],[Заказ (упаковок)
↓]],Таблица233334[[#This Row],[Кратность заказа, упаковок]])&gt;0,"Ошибка!",""))</f>
        <v/>
      </c>
      <c r="R874" s="40"/>
      <c r="S874" s="3"/>
      <c r="T874" s="3"/>
      <c r="U874" s="3"/>
      <c r="V874" s="3"/>
      <c r="W874" s="3"/>
      <c r="X874" s="3"/>
      <c r="Y874" s="3"/>
      <c r="Z874" s="3"/>
      <c r="AA874" s="3"/>
      <c r="AB874" s="3"/>
      <c r="AC874" s="3"/>
      <c r="AD874" s="3"/>
      <c r="AE874" s="3"/>
      <c r="AF874" s="3"/>
      <c r="AG874" s="3"/>
      <c r="AH874" s="3"/>
      <c r="AI874" s="3"/>
      <c r="AJ874" s="3"/>
    </row>
    <row r="875" spans="1:36">
      <c r="A875" s="61"/>
      <c r="B875" s="62" t="s">
        <v>3110</v>
      </c>
      <c r="C875" s="63" t="s">
        <v>3165</v>
      </c>
      <c r="D875" s="114" t="s">
        <v>2868</v>
      </c>
      <c r="E875" s="114" t="s">
        <v>2869</v>
      </c>
      <c r="F875" s="65" t="s">
        <v>128</v>
      </c>
      <c r="G875" s="66">
        <v>30</v>
      </c>
      <c r="H875" s="67" t="s">
        <v>282</v>
      </c>
      <c r="I875" s="67">
        <v>1</v>
      </c>
      <c r="J875" s="68">
        <v>1</v>
      </c>
      <c r="K875" s="69">
        <v>146.54999999999998</v>
      </c>
      <c r="L875" s="70">
        <v>15035</v>
      </c>
      <c r="M875" s="71">
        <v>8718036502222</v>
      </c>
      <c r="N875" s="72"/>
      <c r="O875" s="73">
        <f t="shared" si="11"/>
        <v>0</v>
      </c>
      <c r="P875" s="74" t="str">
        <f t="shared" si="12"/>
        <v>-</v>
      </c>
      <c r="Q875" s="75" t="str">
        <f>IF(N875/I875=0,"",IF(MOD(Таблица233334[[#This Row],[Заказ (упаковок)
↓]],Таблица233334[[#This Row],[Кратность заказа, упаковок]])&gt;0,"Ошибка!",""))</f>
        <v/>
      </c>
      <c r="R875" s="40"/>
      <c r="S875" s="3"/>
      <c r="T875" s="3"/>
      <c r="U875" s="3"/>
      <c r="V875" s="3"/>
      <c r="W875" s="3"/>
      <c r="X875" s="3"/>
      <c r="Y875" s="3"/>
      <c r="Z875" s="3"/>
      <c r="AA875" s="3"/>
      <c r="AB875" s="3"/>
      <c r="AC875" s="3"/>
      <c r="AD875" s="3"/>
      <c r="AE875" s="3"/>
      <c r="AF875" s="3"/>
      <c r="AG875" s="3"/>
      <c r="AH875" s="3"/>
      <c r="AI875" s="3"/>
      <c r="AJ875" s="3"/>
    </row>
    <row r="876" spans="1:36">
      <c r="A876" s="61"/>
      <c r="B876" s="62" t="s">
        <v>3111</v>
      </c>
      <c r="C876" s="63" t="s">
        <v>3165</v>
      </c>
      <c r="D876" s="191" t="s">
        <v>2870</v>
      </c>
      <c r="E876" s="191" t="s">
        <v>1359</v>
      </c>
      <c r="F876" s="192" t="s">
        <v>1362</v>
      </c>
      <c r="G876" s="237">
        <v>40</v>
      </c>
      <c r="H876" s="67" t="s">
        <v>1229</v>
      </c>
      <c r="I876" s="67">
        <v>1</v>
      </c>
      <c r="J876" s="68">
        <v>1</v>
      </c>
      <c r="K876" s="69">
        <v>89.83</v>
      </c>
      <c r="L876" s="70">
        <v>15115</v>
      </c>
      <c r="M876" s="71">
        <v>8718036502383</v>
      </c>
      <c r="N876" s="72"/>
      <c r="O876" s="73">
        <f t="shared" si="11"/>
        <v>0</v>
      </c>
      <c r="P876" s="74" t="str">
        <f t="shared" si="12"/>
        <v>-</v>
      </c>
      <c r="Q876" s="75" t="str">
        <f>IF(N876/I876=0,"",IF(MOD(Таблица233334[[#This Row],[Заказ (упаковок)
↓]],Таблица233334[[#This Row],[Кратность заказа, упаковок]])&gt;0,"Ошибка!",""))</f>
        <v/>
      </c>
      <c r="R876" s="40"/>
      <c r="S876" s="3"/>
      <c r="T876" s="3"/>
      <c r="U876" s="3"/>
      <c r="V876" s="3"/>
      <c r="W876" s="3"/>
      <c r="X876" s="3"/>
      <c r="Y876" s="3"/>
      <c r="Z876" s="3"/>
      <c r="AA876" s="3"/>
      <c r="AB876" s="3"/>
      <c r="AC876" s="3"/>
      <c r="AD876" s="3"/>
      <c r="AE876" s="3"/>
      <c r="AF876" s="3"/>
      <c r="AG876" s="3"/>
      <c r="AH876" s="3"/>
      <c r="AI876" s="3"/>
      <c r="AJ876" s="3"/>
    </row>
    <row r="877" spans="1:36">
      <c r="A877" s="61"/>
      <c r="B877" s="62" t="s">
        <v>3112</v>
      </c>
      <c r="C877" s="63" t="s">
        <v>3165</v>
      </c>
      <c r="D877" s="114" t="s">
        <v>900</v>
      </c>
      <c r="E877" s="114" t="s">
        <v>134</v>
      </c>
      <c r="F877" s="65" t="s">
        <v>256</v>
      </c>
      <c r="G877" s="66">
        <v>75</v>
      </c>
      <c r="H877" s="67" t="s">
        <v>65</v>
      </c>
      <c r="I877" s="67">
        <v>1</v>
      </c>
      <c r="J877" s="68">
        <v>1</v>
      </c>
      <c r="K877" s="69">
        <v>117.69000000000001</v>
      </c>
      <c r="L877" s="70">
        <v>15395</v>
      </c>
      <c r="M877" s="71">
        <v>8719497268603</v>
      </c>
      <c r="N877" s="72"/>
      <c r="O877" s="73">
        <f t="shared" si="11"/>
        <v>0</v>
      </c>
      <c r="P877" s="74" t="str">
        <f t="shared" si="12"/>
        <v>-</v>
      </c>
      <c r="Q877" s="75" t="str">
        <f>IF(N877/I877=0,"",IF(MOD(Таблица233334[[#This Row],[Заказ (упаковок)
↓]],Таблица233334[[#This Row],[Кратность заказа, упаковок]])&gt;0,"Ошибка!",""))</f>
        <v/>
      </c>
      <c r="R877" s="40"/>
      <c r="S877" s="3"/>
      <c r="T877" s="3"/>
      <c r="U877" s="3"/>
      <c r="V877" s="3"/>
      <c r="W877" s="3"/>
      <c r="X877" s="3"/>
      <c r="Y877" s="3"/>
      <c r="Z877" s="3"/>
      <c r="AA877" s="3"/>
      <c r="AB877" s="3"/>
      <c r="AC877" s="3"/>
      <c r="AD877" s="3"/>
      <c r="AE877" s="3"/>
      <c r="AF877" s="3"/>
      <c r="AG877" s="3"/>
      <c r="AH877" s="3"/>
      <c r="AI877" s="3"/>
      <c r="AJ877" s="3"/>
    </row>
    <row r="878" spans="1:36">
      <c r="A878" s="61"/>
      <c r="B878" s="62" t="s">
        <v>3113</v>
      </c>
      <c r="C878" s="63" t="s">
        <v>3165</v>
      </c>
      <c r="D878" s="114" t="s">
        <v>900</v>
      </c>
      <c r="E878" s="114" t="s">
        <v>134</v>
      </c>
      <c r="F878" s="65" t="s">
        <v>150</v>
      </c>
      <c r="G878" s="66">
        <v>75</v>
      </c>
      <c r="H878" s="67" t="s">
        <v>65</v>
      </c>
      <c r="I878" s="67">
        <v>1</v>
      </c>
      <c r="J878" s="68">
        <v>1</v>
      </c>
      <c r="K878" s="69">
        <v>117.69000000000001</v>
      </c>
      <c r="L878" s="70">
        <v>15385</v>
      </c>
      <c r="M878" s="71">
        <v>8719497268429</v>
      </c>
      <c r="N878" s="72"/>
      <c r="O878" s="73">
        <f t="shared" si="11"/>
        <v>0</v>
      </c>
      <c r="P878" s="74" t="str">
        <f t="shared" si="12"/>
        <v>-</v>
      </c>
      <c r="Q878" s="75" t="str">
        <f>IF(N878/I878=0,"",IF(MOD(Таблица233334[[#This Row],[Заказ (упаковок)
↓]],Таблица233334[[#This Row],[Кратность заказа, упаковок]])&gt;0,"Ошибка!",""))</f>
        <v/>
      </c>
      <c r="R878" s="40"/>
      <c r="S878" s="3"/>
      <c r="T878" s="3"/>
      <c r="U878" s="3"/>
      <c r="V878" s="3"/>
      <c r="W878" s="3"/>
      <c r="X878" s="3"/>
      <c r="Y878" s="3"/>
      <c r="Z878" s="3"/>
      <c r="AA878" s="3"/>
      <c r="AB878" s="3"/>
      <c r="AC878" s="3"/>
      <c r="AD878" s="3"/>
      <c r="AE878" s="3"/>
      <c r="AF878" s="3"/>
      <c r="AG878" s="3"/>
      <c r="AH878" s="3"/>
      <c r="AI878" s="3"/>
      <c r="AJ878" s="3"/>
    </row>
    <row r="879" spans="1:36">
      <c r="A879" s="61"/>
      <c r="B879" s="62" t="s">
        <v>3114</v>
      </c>
      <c r="C879" s="63" t="s">
        <v>3165</v>
      </c>
      <c r="D879" s="114" t="s">
        <v>900</v>
      </c>
      <c r="E879" s="114" t="s">
        <v>134</v>
      </c>
      <c r="F879" s="65" t="s">
        <v>158</v>
      </c>
      <c r="G879" s="66">
        <v>75</v>
      </c>
      <c r="H879" s="67" t="s">
        <v>65</v>
      </c>
      <c r="I879" s="67">
        <v>1</v>
      </c>
      <c r="J879" s="68">
        <v>1</v>
      </c>
      <c r="K879" s="69">
        <v>117.69000000000001</v>
      </c>
      <c r="L879" s="70">
        <v>15390</v>
      </c>
      <c r="M879" s="71">
        <v>8719497268436</v>
      </c>
      <c r="N879" s="72"/>
      <c r="O879" s="73">
        <f t="shared" si="11"/>
        <v>0</v>
      </c>
      <c r="P879" s="74" t="str">
        <f t="shared" si="12"/>
        <v>-</v>
      </c>
      <c r="Q879" s="75" t="str">
        <f>IF(N879/I879=0,"",IF(MOD(Таблица233334[[#This Row],[Заказ (упаковок)
↓]],Таблица233334[[#This Row],[Кратность заказа, упаковок]])&gt;0,"Ошибка!",""))</f>
        <v/>
      </c>
      <c r="R879" s="40"/>
      <c r="S879" s="3"/>
      <c r="T879" s="3"/>
      <c r="U879" s="3"/>
      <c r="V879" s="3"/>
      <c r="W879" s="3"/>
      <c r="X879" s="3"/>
      <c r="Y879" s="3"/>
      <c r="Z879" s="3"/>
      <c r="AA879" s="3"/>
      <c r="AB879" s="3"/>
      <c r="AC879" s="3"/>
      <c r="AD879" s="3"/>
      <c r="AE879" s="3"/>
      <c r="AF879" s="3"/>
      <c r="AG879" s="3"/>
      <c r="AH879" s="3"/>
      <c r="AI879" s="3"/>
      <c r="AJ879" s="3"/>
    </row>
    <row r="880" spans="1:36">
      <c r="A880" s="61"/>
      <c r="B880" s="62" t="s">
        <v>3115</v>
      </c>
      <c r="C880" s="63" t="s">
        <v>3165</v>
      </c>
      <c r="D880" s="114" t="s">
        <v>2876</v>
      </c>
      <c r="E880" s="114" t="s">
        <v>2877</v>
      </c>
      <c r="F880" s="65" t="s">
        <v>2853</v>
      </c>
      <c r="G880" s="66">
        <v>20</v>
      </c>
      <c r="H880" s="67" t="s">
        <v>88</v>
      </c>
      <c r="I880" s="67">
        <v>1</v>
      </c>
      <c r="J880" s="68">
        <v>1</v>
      </c>
      <c r="K880" s="69">
        <v>145.13</v>
      </c>
      <c r="L880" s="70">
        <v>15090</v>
      </c>
      <c r="M880" s="71">
        <v>8718036502338</v>
      </c>
      <c r="N880" s="72"/>
      <c r="O880" s="73">
        <f t="shared" si="11"/>
        <v>0</v>
      </c>
      <c r="P880" s="74" t="str">
        <f t="shared" si="12"/>
        <v>-</v>
      </c>
      <c r="Q880" s="75" t="str">
        <f>IF(N880/I880=0,"",IF(MOD(Таблица233334[[#This Row],[Заказ (упаковок)
↓]],Таблица233334[[#This Row],[Кратность заказа, упаковок]])&gt;0,"Ошибка!",""))</f>
        <v/>
      </c>
      <c r="R880" s="40"/>
      <c r="S880" s="3"/>
      <c r="T880" s="3"/>
      <c r="U880" s="3"/>
      <c r="V880" s="3"/>
      <c r="W880" s="3"/>
      <c r="X880" s="3"/>
      <c r="Y880" s="3"/>
      <c r="Z880" s="3"/>
      <c r="AA880" s="3"/>
      <c r="AB880" s="3"/>
      <c r="AC880" s="3"/>
      <c r="AD880" s="3"/>
      <c r="AE880" s="3"/>
      <c r="AF880" s="3"/>
      <c r="AG880" s="3"/>
      <c r="AH880" s="3"/>
      <c r="AI880" s="3"/>
      <c r="AJ880" s="3"/>
    </row>
    <row r="881" spans="1:36">
      <c r="A881" s="61"/>
      <c r="B881" s="62" t="s">
        <v>3116</v>
      </c>
      <c r="C881" s="63" t="s">
        <v>3165</v>
      </c>
      <c r="D881" s="114" t="s">
        <v>3166</v>
      </c>
      <c r="E881" s="114" t="s">
        <v>3167</v>
      </c>
      <c r="F881" s="65" t="s">
        <v>2853</v>
      </c>
      <c r="G881" s="66">
        <v>20</v>
      </c>
      <c r="H881" s="67" t="s">
        <v>1431</v>
      </c>
      <c r="I881" s="67">
        <v>1</v>
      </c>
      <c r="J881" s="68">
        <v>1</v>
      </c>
      <c r="K881" s="69">
        <v>102.37</v>
      </c>
      <c r="L881" s="70">
        <v>15065</v>
      </c>
      <c r="M881" s="71">
        <v>8718036502284</v>
      </c>
      <c r="N881" s="72"/>
      <c r="O881" s="73">
        <f t="shared" si="11"/>
        <v>0</v>
      </c>
      <c r="P881" s="74" t="str">
        <f t="shared" si="12"/>
        <v>-</v>
      </c>
      <c r="Q881" s="75" t="str">
        <f>IF(N881/I881=0,"",IF(MOD(Таблица233334[[#This Row],[Заказ (упаковок)
↓]],Таблица233334[[#This Row],[Кратность заказа, упаковок]])&gt;0,"Ошибка!",""))</f>
        <v/>
      </c>
      <c r="R881" s="40"/>
      <c r="S881" s="3"/>
      <c r="T881" s="3"/>
      <c r="U881" s="3"/>
      <c r="V881" s="3"/>
      <c r="W881" s="3"/>
      <c r="X881" s="3"/>
      <c r="Y881" s="3"/>
      <c r="Z881" s="3"/>
      <c r="AA881" s="3"/>
      <c r="AB881" s="3"/>
      <c r="AC881" s="3"/>
      <c r="AD881" s="3"/>
      <c r="AE881" s="3"/>
      <c r="AF881" s="3"/>
      <c r="AG881" s="3"/>
      <c r="AH881" s="3"/>
      <c r="AI881" s="3"/>
      <c r="AJ881" s="3"/>
    </row>
    <row r="882" spans="1:36">
      <c r="A882" s="61"/>
      <c r="B882" s="62" t="s">
        <v>3117</v>
      </c>
      <c r="C882" s="63" t="s">
        <v>3165</v>
      </c>
      <c r="D882" s="191" t="s">
        <v>2884</v>
      </c>
      <c r="E882" s="191" t="s">
        <v>210</v>
      </c>
      <c r="F882" s="192" t="s">
        <v>1494</v>
      </c>
      <c r="G882" s="237">
        <v>30</v>
      </c>
      <c r="H882" s="67" t="s">
        <v>123</v>
      </c>
      <c r="I882" s="67">
        <v>1</v>
      </c>
      <c r="J882" s="68">
        <v>1</v>
      </c>
      <c r="K882" s="69">
        <v>103.79</v>
      </c>
      <c r="L882" s="70">
        <v>15110</v>
      </c>
      <c r="M882" s="71">
        <v>8718036502376</v>
      </c>
      <c r="N882" s="72"/>
      <c r="O882" s="73">
        <f t="shared" si="11"/>
        <v>0</v>
      </c>
      <c r="P882" s="74" t="str">
        <f t="shared" si="12"/>
        <v>-</v>
      </c>
      <c r="Q882" s="75" t="str">
        <f>IF(N882/I882=0,"",IF(MOD(Таблица233334[[#This Row],[Заказ (упаковок)
↓]],Таблица233334[[#This Row],[Кратность заказа, упаковок]])&gt;0,"Ошибка!",""))</f>
        <v/>
      </c>
      <c r="R882" s="40"/>
      <c r="S882" s="3"/>
      <c r="T882" s="3"/>
      <c r="U882" s="3"/>
      <c r="V882" s="3"/>
      <c r="W882" s="3"/>
      <c r="X882" s="3"/>
      <c r="Y882" s="3"/>
      <c r="Z882" s="3"/>
      <c r="AA882" s="3"/>
      <c r="AB882" s="3"/>
      <c r="AC882" s="3"/>
      <c r="AD882" s="3"/>
      <c r="AE882" s="3"/>
      <c r="AF882" s="3"/>
      <c r="AG882" s="3"/>
      <c r="AH882" s="3"/>
      <c r="AI882" s="3"/>
      <c r="AJ882" s="3"/>
    </row>
    <row r="883" spans="1:36">
      <c r="A883" s="61"/>
      <c r="B883" s="62" t="s">
        <v>3118</v>
      </c>
      <c r="C883" s="63" t="s">
        <v>3165</v>
      </c>
      <c r="D883" s="114" t="s">
        <v>3168</v>
      </c>
      <c r="E883" s="114" t="s">
        <v>3169</v>
      </c>
      <c r="F883" s="65" t="s">
        <v>2853</v>
      </c>
      <c r="G883" s="66">
        <v>20</v>
      </c>
      <c r="H883" s="67" t="s">
        <v>1218</v>
      </c>
      <c r="I883" s="67">
        <v>1</v>
      </c>
      <c r="J883" s="68">
        <v>1</v>
      </c>
      <c r="K883" s="69">
        <v>165.07999999999998</v>
      </c>
      <c r="L883" s="70">
        <v>15155</v>
      </c>
      <c r="M883" s="71">
        <v>8718036502451</v>
      </c>
      <c r="N883" s="72"/>
      <c r="O883" s="73">
        <f t="shared" si="11"/>
        <v>0</v>
      </c>
      <c r="P883" s="74" t="str">
        <f t="shared" si="12"/>
        <v>-</v>
      </c>
      <c r="Q883" s="75" t="str">
        <f>IF(N883/I883=0,"",IF(MOD(Таблица233334[[#This Row],[Заказ (упаковок)
↓]],Таблица233334[[#This Row],[Кратность заказа, упаковок]])&gt;0,"Ошибка!",""))</f>
        <v/>
      </c>
      <c r="R883" s="40"/>
      <c r="S883" s="3"/>
      <c r="T883" s="3"/>
      <c r="U883" s="3"/>
      <c r="V883" s="3"/>
      <c r="W883" s="3"/>
      <c r="X883" s="3"/>
      <c r="Y883" s="3"/>
      <c r="Z883" s="3"/>
      <c r="AA883" s="3"/>
      <c r="AB883" s="3"/>
      <c r="AC883" s="3"/>
      <c r="AD883" s="3"/>
      <c r="AE883" s="3"/>
      <c r="AF883" s="3"/>
      <c r="AG883" s="3"/>
      <c r="AH883" s="3"/>
      <c r="AI883" s="3"/>
      <c r="AJ883" s="3"/>
    </row>
    <row r="884" spans="1:36">
      <c r="A884" s="61"/>
      <c r="B884" s="62" t="s">
        <v>3119</v>
      </c>
      <c r="C884" s="63" t="s">
        <v>3165</v>
      </c>
      <c r="D884" s="114" t="s">
        <v>2888</v>
      </c>
      <c r="E884" s="114" t="s">
        <v>222</v>
      </c>
      <c r="F884" s="65" t="s">
        <v>223</v>
      </c>
      <c r="G884" s="66">
        <v>40</v>
      </c>
      <c r="H884" s="67" t="s">
        <v>1229</v>
      </c>
      <c r="I884" s="67">
        <v>1</v>
      </c>
      <c r="J884" s="68">
        <v>1</v>
      </c>
      <c r="K884" s="69">
        <v>105.22</v>
      </c>
      <c r="L884" s="70">
        <v>15031</v>
      </c>
      <c r="M884" s="71">
        <v>0</v>
      </c>
      <c r="N884" s="72"/>
      <c r="O884" s="73">
        <f t="shared" si="11"/>
        <v>0</v>
      </c>
      <c r="P884" s="74" t="str">
        <f t="shared" si="12"/>
        <v>-</v>
      </c>
      <c r="Q884" s="75" t="str">
        <f>IF(N884/I884=0,"",IF(MOD(Таблица233334[[#This Row],[Заказ (упаковок)
↓]],Таблица233334[[#This Row],[Кратность заказа, упаковок]])&gt;0,"Ошибка!",""))</f>
        <v/>
      </c>
      <c r="R884" s="40"/>
      <c r="S884" s="3"/>
      <c r="T884" s="3"/>
      <c r="U884" s="3"/>
      <c r="V884" s="3"/>
      <c r="W884" s="3"/>
      <c r="X884" s="3"/>
      <c r="Y884" s="3"/>
      <c r="Z884" s="3"/>
      <c r="AA884" s="3"/>
      <c r="AB884" s="3"/>
      <c r="AC884" s="3"/>
      <c r="AD884" s="3"/>
      <c r="AE884" s="3"/>
      <c r="AF884" s="3"/>
      <c r="AG884" s="3"/>
      <c r="AH884" s="3"/>
      <c r="AI884" s="3"/>
      <c r="AJ884" s="3"/>
    </row>
    <row r="885" spans="1:36">
      <c r="A885" s="61"/>
      <c r="B885" s="62" t="s">
        <v>3120</v>
      </c>
      <c r="C885" s="63" t="s">
        <v>3165</v>
      </c>
      <c r="D885" s="114" t="s">
        <v>2888</v>
      </c>
      <c r="E885" s="114" t="s">
        <v>222</v>
      </c>
      <c r="F885" s="65" t="s">
        <v>163</v>
      </c>
      <c r="G885" s="66">
        <v>40</v>
      </c>
      <c r="H885" s="67" t="s">
        <v>1229</v>
      </c>
      <c r="I885" s="67">
        <v>1</v>
      </c>
      <c r="J885" s="68">
        <v>1</v>
      </c>
      <c r="K885" s="69">
        <v>97.81</v>
      </c>
      <c r="L885" s="70">
        <v>15032</v>
      </c>
      <c r="M885" s="71">
        <v>0</v>
      </c>
      <c r="N885" s="72"/>
      <c r="O885" s="73">
        <f t="shared" si="11"/>
        <v>0</v>
      </c>
      <c r="P885" s="74" t="str">
        <f t="shared" si="12"/>
        <v>-</v>
      </c>
      <c r="Q885" s="75" t="str">
        <f>IF(N885/I885=0,"",IF(MOD(Таблица233334[[#This Row],[Заказ (упаковок)
↓]],Таблица233334[[#This Row],[Кратность заказа, упаковок]])&gt;0,"Ошибка!",""))</f>
        <v/>
      </c>
      <c r="R885" s="40"/>
      <c r="S885" s="3"/>
      <c r="T885" s="3"/>
      <c r="U885" s="3"/>
      <c r="V885" s="3"/>
      <c r="W885" s="3"/>
      <c r="X885" s="3"/>
      <c r="Y885" s="3"/>
      <c r="Z885" s="3"/>
      <c r="AA885" s="3"/>
      <c r="AB885" s="3"/>
      <c r="AC885" s="3"/>
      <c r="AD885" s="3"/>
      <c r="AE885" s="3"/>
      <c r="AF885" s="3"/>
      <c r="AG885" s="3"/>
      <c r="AH885" s="3"/>
      <c r="AI885" s="3"/>
      <c r="AJ885" s="3"/>
    </row>
    <row r="886" spans="1:36">
      <c r="A886" s="61"/>
      <c r="B886" s="62" t="s">
        <v>3121</v>
      </c>
      <c r="C886" s="63" t="s">
        <v>3165</v>
      </c>
      <c r="D886" s="191" t="s">
        <v>2888</v>
      </c>
      <c r="E886" s="191" t="s">
        <v>222</v>
      </c>
      <c r="F886" s="192" t="s">
        <v>1523</v>
      </c>
      <c r="G886" s="237">
        <v>40</v>
      </c>
      <c r="H886" s="67" t="s">
        <v>1229</v>
      </c>
      <c r="I886" s="67">
        <v>1</v>
      </c>
      <c r="J886" s="68">
        <v>1</v>
      </c>
      <c r="K886" s="69">
        <v>94.960000000000008</v>
      </c>
      <c r="L886" s="70">
        <v>15030</v>
      </c>
      <c r="M886" s="71">
        <v>8718036502215</v>
      </c>
      <c r="N886" s="72"/>
      <c r="O886" s="73">
        <f t="shared" si="11"/>
        <v>0</v>
      </c>
      <c r="P886" s="74" t="str">
        <f t="shared" si="12"/>
        <v>-</v>
      </c>
      <c r="Q886" s="75" t="str">
        <f>IF(N886/I886=0,"",IF(MOD(Таблица233334[[#This Row],[Заказ (упаковок)
↓]],Таблица233334[[#This Row],[Кратность заказа, упаковок]])&gt;0,"Ошибка!",""))</f>
        <v/>
      </c>
      <c r="R886" s="40"/>
      <c r="S886" s="3"/>
      <c r="T886" s="3"/>
      <c r="U886" s="3"/>
      <c r="V886" s="3"/>
      <c r="W886" s="3"/>
      <c r="X886" s="3"/>
      <c r="Y886" s="3"/>
      <c r="Z886" s="3"/>
      <c r="AA886" s="3"/>
      <c r="AB886" s="3"/>
      <c r="AC886" s="3"/>
      <c r="AD886" s="3"/>
      <c r="AE886" s="3"/>
      <c r="AF886" s="3"/>
      <c r="AG886" s="3"/>
      <c r="AH886" s="3"/>
      <c r="AI886" s="3"/>
      <c r="AJ886" s="3"/>
    </row>
    <row r="887" spans="1:36">
      <c r="A887" s="61"/>
      <c r="B887" s="62" t="s">
        <v>3122</v>
      </c>
      <c r="C887" s="63" t="s">
        <v>3165</v>
      </c>
      <c r="D887" s="191" t="s">
        <v>3170</v>
      </c>
      <c r="E887" s="191" t="s">
        <v>3171</v>
      </c>
      <c r="F887" s="192" t="s">
        <v>2853</v>
      </c>
      <c r="G887" s="237">
        <v>100</v>
      </c>
      <c r="H887" s="67" t="s">
        <v>233</v>
      </c>
      <c r="I887" s="67">
        <v>1</v>
      </c>
      <c r="J887" s="68">
        <v>1</v>
      </c>
      <c r="K887" s="69">
        <v>102.37</v>
      </c>
      <c r="L887" s="70">
        <v>15135</v>
      </c>
      <c r="M887" s="71">
        <v>8718036502420</v>
      </c>
      <c r="N887" s="72"/>
      <c r="O887" s="73">
        <f t="shared" si="11"/>
        <v>0</v>
      </c>
      <c r="P887" s="74" t="str">
        <f t="shared" si="12"/>
        <v>-</v>
      </c>
      <c r="Q887" s="75" t="str">
        <f>IF(N887/I887=0,"",IF(MOD(Таблица233334[[#This Row],[Заказ (упаковок)
↓]],Таблица233334[[#This Row],[Кратность заказа, упаковок]])&gt;0,"Ошибка!",""))</f>
        <v/>
      </c>
      <c r="R887" s="40"/>
      <c r="S887" s="3"/>
      <c r="T887" s="3"/>
      <c r="U887" s="3"/>
      <c r="V887" s="3"/>
      <c r="W887" s="3"/>
      <c r="X887" s="3"/>
      <c r="Y887" s="3"/>
      <c r="Z887" s="3"/>
      <c r="AA887" s="3"/>
      <c r="AB887" s="3"/>
      <c r="AC887" s="3"/>
      <c r="AD887" s="3"/>
      <c r="AE887" s="3"/>
      <c r="AF887" s="3"/>
      <c r="AG887" s="3"/>
      <c r="AH887" s="3"/>
      <c r="AI887" s="3"/>
      <c r="AJ887" s="3"/>
    </row>
    <row r="888" spans="1:36">
      <c r="A888" s="61"/>
      <c r="B888" s="62" t="s">
        <v>3123</v>
      </c>
      <c r="C888" s="63" t="s">
        <v>3165</v>
      </c>
      <c r="D888" s="114" t="s">
        <v>912</v>
      </c>
      <c r="E888" s="114" t="s">
        <v>237</v>
      </c>
      <c r="F888" s="65" t="s">
        <v>239</v>
      </c>
      <c r="G888" s="66">
        <v>400</v>
      </c>
      <c r="H888" s="67" t="s">
        <v>164</v>
      </c>
      <c r="I888" s="67">
        <v>1</v>
      </c>
      <c r="J888" s="68">
        <v>1</v>
      </c>
      <c r="K888" s="69">
        <v>170.78</v>
      </c>
      <c r="L888" s="70">
        <v>15465</v>
      </c>
      <c r="M888" s="71">
        <v>8719497268634</v>
      </c>
      <c r="N888" s="72"/>
      <c r="O888" s="73">
        <f t="shared" si="11"/>
        <v>0</v>
      </c>
      <c r="P888" s="74" t="str">
        <f t="shared" si="12"/>
        <v>-</v>
      </c>
      <c r="Q888" s="75" t="str">
        <f>IF(N888/I888=0,"",IF(MOD(Таблица233334[[#This Row],[Заказ (упаковок)
↓]],Таблица233334[[#This Row],[Кратность заказа, упаковок]])&gt;0,"Ошибка!",""))</f>
        <v/>
      </c>
      <c r="R888" s="40"/>
      <c r="S888" s="3"/>
      <c r="T888" s="3"/>
      <c r="U888" s="3"/>
      <c r="V888" s="3"/>
      <c r="W888" s="3"/>
      <c r="X888" s="3"/>
      <c r="Y888" s="3"/>
      <c r="Z888" s="3"/>
      <c r="AA888" s="3"/>
      <c r="AB888" s="3"/>
      <c r="AC888" s="3"/>
      <c r="AD888" s="3"/>
      <c r="AE888" s="3"/>
      <c r="AF888" s="3"/>
      <c r="AG888" s="3"/>
      <c r="AH888" s="3"/>
      <c r="AI888" s="3"/>
      <c r="AJ888" s="3"/>
    </row>
    <row r="889" spans="1:36">
      <c r="A889" s="61"/>
      <c r="B889" s="62" t="s">
        <v>3124</v>
      </c>
      <c r="C889" s="63" t="s">
        <v>3165</v>
      </c>
      <c r="D889" s="114" t="s">
        <v>912</v>
      </c>
      <c r="E889" s="114" t="s">
        <v>3172</v>
      </c>
      <c r="F889" s="65" t="s">
        <v>3173</v>
      </c>
      <c r="G889" s="66">
        <v>400</v>
      </c>
      <c r="H889" s="67" t="s">
        <v>164</v>
      </c>
      <c r="I889" s="67">
        <v>1</v>
      </c>
      <c r="J889" s="68">
        <v>1</v>
      </c>
      <c r="K889" s="69">
        <v>125.17</v>
      </c>
      <c r="L889" s="70">
        <v>15460</v>
      </c>
      <c r="M889" s="71">
        <v>8719497268627</v>
      </c>
      <c r="N889" s="72"/>
      <c r="O889" s="73">
        <f t="shared" si="11"/>
        <v>0</v>
      </c>
      <c r="P889" s="74" t="str">
        <f t="shared" si="12"/>
        <v>-</v>
      </c>
      <c r="Q889" s="75" t="str">
        <f>IF(N889/I889=0,"",IF(MOD(Таблица233334[[#This Row],[Заказ (упаковок)
↓]],Таблица233334[[#This Row],[Кратность заказа, упаковок]])&gt;0,"Ошибка!",""))</f>
        <v/>
      </c>
      <c r="R889" s="40"/>
      <c r="S889" s="3"/>
      <c r="T889" s="3"/>
      <c r="U889" s="3"/>
      <c r="V889" s="3"/>
      <c r="W889" s="3"/>
      <c r="X889" s="3"/>
      <c r="Y889" s="3"/>
      <c r="Z889" s="3"/>
      <c r="AA889" s="3"/>
      <c r="AB889" s="3"/>
      <c r="AC889" s="3"/>
      <c r="AD889" s="3"/>
      <c r="AE889" s="3"/>
      <c r="AF889" s="3"/>
      <c r="AG889" s="3"/>
      <c r="AH889" s="3"/>
      <c r="AI889" s="3"/>
      <c r="AJ889" s="3"/>
    </row>
    <row r="890" spans="1:36">
      <c r="A890" s="61"/>
      <c r="B890" s="62" t="s">
        <v>3125</v>
      </c>
      <c r="C890" s="63" t="s">
        <v>3165</v>
      </c>
      <c r="D890" s="114" t="s">
        <v>912</v>
      </c>
      <c r="E890" s="114" t="s">
        <v>237</v>
      </c>
      <c r="F890" s="65" t="s">
        <v>244</v>
      </c>
      <c r="G890" s="66">
        <v>400</v>
      </c>
      <c r="H890" s="67" t="s">
        <v>164</v>
      </c>
      <c r="I890" s="67">
        <v>1</v>
      </c>
      <c r="J890" s="68">
        <v>1</v>
      </c>
      <c r="K890" s="69">
        <v>130.87</v>
      </c>
      <c r="L890" s="70">
        <v>15450</v>
      </c>
      <c r="M890" s="71">
        <v>8719497268405</v>
      </c>
      <c r="N890" s="72"/>
      <c r="O890" s="73">
        <f t="shared" si="11"/>
        <v>0</v>
      </c>
      <c r="P890" s="74" t="str">
        <f t="shared" si="12"/>
        <v>-</v>
      </c>
      <c r="Q890" s="75" t="str">
        <f>IF(N890/I890=0,"",IF(MOD(Таблица233334[[#This Row],[Заказ (упаковок)
↓]],Таблица233334[[#This Row],[Кратность заказа, упаковок]])&gt;0,"Ошибка!",""))</f>
        <v/>
      </c>
      <c r="R890" s="40"/>
      <c r="S890" s="3"/>
      <c r="T890" s="3"/>
      <c r="U890" s="3"/>
      <c r="V890" s="3"/>
      <c r="W890" s="3"/>
      <c r="X890" s="3"/>
      <c r="Y890" s="3"/>
      <c r="Z890" s="3"/>
      <c r="AA890" s="3"/>
      <c r="AB890" s="3"/>
      <c r="AC890" s="3"/>
      <c r="AD890" s="3"/>
      <c r="AE890" s="3"/>
      <c r="AF890" s="3"/>
      <c r="AG890" s="3"/>
      <c r="AH890" s="3"/>
      <c r="AI890" s="3"/>
      <c r="AJ890" s="3"/>
    </row>
    <row r="891" spans="1:36">
      <c r="A891" s="61"/>
      <c r="B891" s="62" t="s">
        <v>3126</v>
      </c>
      <c r="C891" s="63" t="s">
        <v>3165</v>
      </c>
      <c r="D891" s="114" t="s">
        <v>912</v>
      </c>
      <c r="E891" s="114" t="s">
        <v>237</v>
      </c>
      <c r="F891" s="65" t="s">
        <v>246</v>
      </c>
      <c r="G891" s="66">
        <v>400</v>
      </c>
      <c r="H891" s="67" t="s">
        <v>164</v>
      </c>
      <c r="I891" s="67">
        <v>1</v>
      </c>
      <c r="J891" s="68">
        <v>1</v>
      </c>
      <c r="K891" s="69">
        <v>142.28</v>
      </c>
      <c r="L891" s="70">
        <v>15455</v>
      </c>
      <c r="M891" s="71">
        <v>8719497268610</v>
      </c>
      <c r="N891" s="72"/>
      <c r="O891" s="73">
        <f t="shared" si="11"/>
        <v>0</v>
      </c>
      <c r="P891" s="74" t="str">
        <f t="shared" si="12"/>
        <v>-</v>
      </c>
      <c r="Q891" s="75" t="str">
        <f>IF(N891/I891=0,"",IF(MOD(Таблица233334[[#This Row],[Заказ (упаковок)
↓]],Таблица233334[[#This Row],[Кратность заказа, упаковок]])&gt;0,"Ошибка!",""))</f>
        <v/>
      </c>
      <c r="R891" s="40"/>
      <c r="S891" s="3"/>
      <c r="T891" s="3"/>
      <c r="U891" s="3"/>
      <c r="V891" s="3"/>
      <c r="W891" s="3"/>
      <c r="X891" s="3"/>
      <c r="Y891" s="3"/>
      <c r="Z891" s="3"/>
      <c r="AA891" s="3"/>
      <c r="AB891" s="3"/>
      <c r="AC891" s="3"/>
      <c r="AD891" s="3"/>
      <c r="AE891" s="3"/>
      <c r="AF891" s="3"/>
      <c r="AG891" s="3"/>
      <c r="AH891" s="3"/>
      <c r="AI891" s="3"/>
      <c r="AJ891" s="3"/>
    </row>
    <row r="892" spans="1:36">
      <c r="A892" s="61"/>
      <c r="B892" s="62" t="s">
        <v>3127</v>
      </c>
      <c r="C892" s="63" t="s">
        <v>3165</v>
      </c>
      <c r="D892" s="191" t="s">
        <v>2896</v>
      </c>
      <c r="E892" s="191" t="s">
        <v>1593</v>
      </c>
      <c r="F892" s="192" t="s">
        <v>2853</v>
      </c>
      <c r="G892" s="237">
        <v>20</v>
      </c>
      <c r="H892" s="67" t="s">
        <v>3181</v>
      </c>
      <c r="I892" s="67">
        <v>1</v>
      </c>
      <c r="J892" s="68">
        <v>1</v>
      </c>
      <c r="K892" s="69">
        <v>187.88</v>
      </c>
      <c r="L892" s="70">
        <v>15120</v>
      </c>
      <c r="M892" s="71">
        <v>8718036502390</v>
      </c>
      <c r="N892" s="72"/>
      <c r="O892" s="73">
        <f t="shared" si="11"/>
        <v>0</v>
      </c>
      <c r="P892" s="74" t="str">
        <f t="shared" si="12"/>
        <v>-</v>
      </c>
      <c r="Q892" s="75" t="str">
        <f>IF(N892/I892=0,"",IF(MOD(Таблица233334[[#This Row],[Заказ (упаковок)
↓]],Таблица233334[[#This Row],[Кратность заказа, упаковок]])&gt;0,"Ошибка!",""))</f>
        <v/>
      </c>
      <c r="R892" s="40"/>
      <c r="S892" s="3"/>
      <c r="T892" s="3"/>
      <c r="U892" s="3"/>
      <c r="V892" s="3"/>
      <c r="W892" s="3"/>
      <c r="X892" s="3"/>
      <c r="Y892" s="3"/>
      <c r="Z892" s="3"/>
      <c r="AA892" s="3"/>
      <c r="AB892" s="3"/>
      <c r="AC892" s="3"/>
      <c r="AD892" s="3"/>
      <c r="AE892" s="3"/>
      <c r="AF892" s="3"/>
      <c r="AG892" s="3"/>
      <c r="AH892" s="3"/>
      <c r="AI892" s="3"/>
      <c r="AJ892" s="3"/>
    </row>
    <row r="893" spans="1:36">
      <c r="A893" s="61"/>
      <c r="B893" s="62" t="s">
        <v>3128</v>
      </c>
      <c r="C893" s="63" t="s">
        <v>3165</v>
      </c>
      <c r="D893" s="114" t="s">
        <v>2917</v>
      </c>
      <c r="E893" s="114" t="s">
        <v>2918</v>
      </c>
      <c r="F893" s="65" t="s">
        <v>2853</v>
      </c>
      <c r="G893" s="66">
        <v>25</v>
      </c>
      <c r="H893" s="67" t="s">
        <v>888</v>
      </c>
      <c r="I893" s="67">
        <v>1</v>
      </c>
      <c r="J893" s="68">
        <v>1</v>
      </c>
      <c r="K893" s="69">
        <v>102.37</v>
      </c>
      <c r="L893" s="70">
        <v>15024</v>
      </c>
      <c r="M893" s="71">
        <v>0</v>
      </c>
      <c r="N893" s="72"/>
      <c r="O893" s="73">
        <f t="shared" si="11"/>
        <v>0</v>
      </c>
      <c r="P893" s="74" t="str">
        <f t="shared" si="12"/>
        <v>-</v>
      </c>
      <c r="Q893" s="75" t="str">
        <f>IF(N893/I893=0,"",IF(MOD(Таблица233334[[#This Row],[Заказ (упаковок)
↓]],Таблица233334[[#This Row],[Кратность заказа, упаковок]])&gt;0,"Ошибка!",""))</f>
        <v/>
      </c>
      <c r="R893" s="40"/>
      <c r="S893" s="3"/>
      <c r="T893" s="3"/>
      <c r="U893" s="3"/>
      <c r="V893" s="3"/>
      <c r="W893" s="3"/>
      <c r="X893" s="3"/>
      <c r="Y893" s="3"/>
      <c r="Z893" s="3"/>
      <c r="AA893" s="3"/>
      <c r="AB893" s="3"/>
      <c r="AC893" s="3"/>
      <c r="AD893" s="3"/>
      <c r="AE893" s="3"/>
      <c r="AF893" s="3"/>
      <c r="AG893" s="3"/>
      <c r="AH893" s="3"/>
      <c r="AI893" s="3"/>
      <c r="AJ893" s="3"/>
    </row>
    <row r="894" spans="1:36">
      <c r="A894" s="61"/>
      <c r="B894" s="62" t="s">
        <v>3129</v>
      </c>
      <c r="C894" s="63" t="s">
        <v>3165</v>
      </c>
      <c r="D894" s="114" t="s">
        <v>2919</v>
      </c>
      <c r="E894" s="114" t="s">
        <v>2920</v>
      </c>
      <c r="F894" s="65" t="s">
        <v>2853</v>
      </c>
      <c r="G894" s="66">
        <v>30</v>
      </c>
      <c r="H894" s="67" t="s">
        <v>1229</v>
      </c>
      <c r="I894" s="67">
        <v>1</v>
      </c>
      <c r="J894" s="68">
        <v>1</v>
      </c>
      <c r="K894" s="69">
        <v>103.79</v>
      </c>
      <c r="L894" s="70">
        <v>15010</v>
      </c>
      <c r="M894" s="71">
        <v>8718036502055</v>
      </c>
      <c r="N894" s="72"/>
      <c r="O894" s="73">
        <f t="shared" si="11"/>
        <v>0</v>
      </c>
      <c r="P894" s="74" t="str">
        <f t="shared" si="12"/>
        <v>-</v>
      </c>
      <c r="Q894" s="75" t="str">
        <f>IF(N894/I894=0,"",IF(MOD(Таблица233334[[#This Row],[Заказ (упаковок)
↓]],Таблица233334[[#This Row],[Кратность заказа, упаковок]])&gt;0,"Ошибка!",""))</f>
        <v/>
      </c>
      <c r="R894" s="40"/>
      <c r="S894" s="3"/>
      <c r="T894" s="3"/>
      <c r="U894" s="3"/>
      <c r="V894" s="3"/>
      <c r="W894" s="3"/>
      <c r="X894" s="3"/>
      <c r="Y894" s="3"/>
      <c r="Z894" s="3"/>
      <c r="AA894" s="3"/>
      <c r="AB894" s="3"/>
      <c r="AC894" s="3"/>
      <c r="AD894" s="3"/>
      <c r="AE894" s="3"/>
      <c r="AF894" s="3"/>
      <c r="AG894" s="3"/>
      <c r="AH894" s="3"/>
      <c r="AI894" s="3"/>
      <c r="AJ894" s="3"/>
    </row>
    <row r="895" spans="1:36">
      <c r="A895" s="61"/>
      <c r="B895" s="62" t="s">
        <v>3130</v>
      </c>
      <c r="C895" s="63" t="s">
        <v>3165</v>
      </c>
      <c r="D895" s="114" t="s">
        <v>46</v>
      </c>
      <c r="E895" s="114" t="s">
        <v>1596</v>
      </c>
      <c r="F895" s="65" t="s">
        <v>61</v>
      </c>
      <c r="G895" s="66">
        <v>25</v>
      </c>
      <c r="H895" s="67" t="s">
        <v>68</v>
      </c>
      <c r="I895" s="67">
        <v>1</v>
      </c>
      <c r="J895" s="68">
        <v>1</v>
      </c>
      <c r="K895" s="69">
        <v>116.62</v>
      </c>
      <c r="L895" s="70">
        <v>15020</v>
      </c>
      <c r="M895" s="71">
        <v>8718036504455</v>
      </c>
      <c r="N895" s="72"/>
      <c r="O895" s="73">
        <f t="shared" si="11"/>
        <v>0</v>
      </c>
      <c r="P895" s="74" t="str">
        <f t="shared" si="12"/>
        <v>-</v>
      </c>
      <c r="Q895" s="75" t="str">
        <f>IF(N895/I895=0,"",IF(MOD(Таблица233334[[#This Row],[Заказ (упаковок)
↓]],Таблица233334[[#This Row],[Кратность заказа, упаковок]])&gt;0,"Ошибка!",""))</f>
        <v/>
      </c>
      <c r="R895" s="40"/>
      <c r="S895" s="3"/>
      <c r="T895" s="3"/>
      <c r="U895" s="3"/>
      <c r="V895" s="3"/>
      <c r="W895" s="3"/>
      <c r="X895" s="3"/>
      <c r="Y895" s="3"/>
      <c r="Z895" s="3"/>
      <c r="AA895" s="3"/>
      <c r="AB895" s="3"/>
      <c r="AC895" s="3"/>
      <c r="AD895" s="3"/>
      <c r="AE895" s="3"/>
      <c r="AF895" s="3"/>
      <c r="AG895" s="3"/>
      <c r="AH895" s="3"/>
      <c r="AI895" s="3"/>
      <c r="AJ895" s="3"/>
    </row>
    <row r="896" spans="1:36">
      <c r="A896" s="61"/>
      <c r="B896" s="62" t="s">
        <v>3131</v>
      </c>
      <c r="C896" s="63" t="s">
        <v>3165</v>
      </c>
      <c r="D896" s="191" t="s">
        <v>46</v>
      </c>
      <c r="E896" s="191" t="s">
        <v>1596</v>
      </c>
      <c r="F896" s="192" t="s">
        <v>64</v>
      </c>
      <c r="G896" s="237">
        <v>30</v>
      </c>
      <c r="H896" s="67" t="s">
        <v>68</v>
      </c>
      <c r="I896" s="67">
        <v>1</v>
      </c>
      <c r="J896" s="68">
        <v>1</v>
      </c>
      <c r="K896" s="69">
        <v>120.9</v>
      </c>
      <c r="L896" s="70">
        <v>15000</v>
      </c>
      <c r="M896" s="71">
        <v>8718036504462</v>
      </c>
      <c r="N896" s="72"/>
      <c r="O896" s="73">
        <f t="shared" si="11"/>
        <v>0</v>
      </c>
      <c r="P896" s="74" t="str">
        <f t="shared" si="12"/>
        <v>-</v>
      </c>
      <c r="Q896" s="75" t="str">
        <f>IF(N896/I896=0,"",IF(MOD(Таблица233334[[#This Row],[Заказ (упаковок)
↓]],Таблица233334[[#This Row],[Кратность заказа, упаковок]])&gt;0,"Ошибка!",""))</f>
        <v/>
      </c>
      <c r="R896" s="40"/>
      <c r="S896" s="3"/>
      <c r="T896" s="3"/>
      <c r="U896" s="3"/>
      <c r="V896" s="3"/>
      <c r="W896" s="3"/>
      <c r="X896" s="3"/>
      <c r="Y896" s="3"/>
      <c r="Z896" s="3"/>
      <c r="AA896" s="3"/>
      <c r="AB896" s="3"/>
      <c r="AC896" s="3"/>
      <c r="AD896" s="3"/>
      <c r="AE896" s="3"/>
      <c r="AF896" s="3"/>
      <c r="AG896" s="3"/>
      <c r="AH896" s="3"/>
      <c r="AI896" s="3"/>
      <c r="AJ896" s="3"/>
    </row>
    <row r="897" spans="1:36">
      <c r="A897" s="61"/>
      <c r="B897" s="62" t="s">
        <v>3132</v>
      </c>
      <c r="C897" s="63" t="s">
        <v>3165</v>
      </c>
      <c r="D897" s="191" t="s">
        <v>46</v>
      </c>
      <c r="E897" s="191" t="s">
        <v>1596</v>
      </c>
      <c r="F897" s="192" t="s">
        <v>67</v>
      </c>
      <c r="G897" s="237">
        <v>15</v>
      </c>
      <c r="H897" s="67" t="s">
        <v>1181</v>
      </c>
      <c r="I897" s="67">
        <v>1</v>
      </c>
      <c r="J897" s="68">
        <v>1</v>
      </c>
      <c r="K897" s="69">
        <v>131.59</v>
      </c>
      <c r="L897" s="70">
        <v>15015</v>
      </c>
      <c r="M897" s="71">
        <v>8718036504417</v>
      </c>
      <c r="N897" s="72"/>
      <c r="O897" s="73">
        <f t="shared" si="11"/>
        <v>0</v>
      </c>
      <c r="P897" s="74" t="str">
        <f t="shared" si="12"/>
        <v>-</v>
      </c>
      <c r="Q897" s="75" t="str">
        <f>IF(N897/I897=0,"",IF(MOD(Таблица233334[[#This Row],[Заказ (упаковок)
↓]],Таблица233334[[#This Row],[Кратность заказа, упаковок]])&gt;0,"Ошибка!",""))</f>
        <v/>
      </c>
      <c r="R897" s="40"/>
      <c r="S897" s="3"/>
      <c r="T897" s="3"/>
      <c r="U897" s="3"/>
      <c r="V897" s="3"/>
      <c r="W897" s="3"/>
      <c r="X897" s="3"/>
      <c r="Y897" s="3"/>
      <c r="Z897" s="3"/>
      <c r="AA897" s="3"/>
      <c r="AB897" s="3"/>
      <c r="AC897" s="3"/>
      <c r="AD897" s="3"/>
      <c r="AE897" s="3"/>
      <c r="AF897" s="3"/>
      <c r="AG897" s="3"/>
      <c r="AH897" s="3"/>
      <c r="AI897" s="3"/>
      <c r="AJ897" s="3"/>
    </row>
    <row r="898" spans="1:36">
      <c r="A898" s="61"/>
      <c r="B898" s="62" t="s">
        <v>3133</v>
      </c>
      <c r="C898" s="63" t="s">
        <v>3165</v>
      </c>
      <c r="D898" s="114" t="s">
        <v>2917</v>
      </c>
      <c r="E898" s="114" t="s">
        <v>2918</v>
      </c>
      <c r="F898" s="65" t="s">
        <v>79</v>
      </c>
      <c r="G898" s="66">
        <v>30</v>
      </c>
      <c r="H898" s="67" t="s">
        <v>1181</v>
      </c>
      <c r="I898" s="67">
        <v>1</v>
      </c>
      <c r="J898" s="68">
        <v>1</v>
      </c>
      <c r="K898" s="69">
        <v>116.62</v>
      </c>
      <c r="L898" s="70">
        <v>15005</v>
      </c>
      <c r="M898" s="71">
        <v>8718036502048</v>
      </c>
      <c r="N898" s="72"/>
      <c r="O898" s="73">
        <f t="shared" si="11"/>
        <v>0</v>
      </c>
      <c r="P898" s="74" t="str">
        <f t="shared" si="12"/>
        <v>-</v>
      </c>
      <c r="Q898" s="75" t="str">
        <f>IF(N898/I898=0,"",IF(MOD(Таблица233334[[#This Row],[Заказ (упаковок)
↓]],Таблица233334[[#This Row],[Кратность заказа, упаковок]])&gt;0,"Ошибка!",""))</f>
        <v/>
      </c>
      <c r="R898" s="40"/>
      <c r="S898" s="3"/>
      <c r="T898" s="3"/>
      <c r="U898" s="3"/>
      <c r="V898" s="3"/>
      <c r="W898" s="3"/>
      <c r="X898" s="3"/>
      <c r="Y898" s="3"/>
      <c r="Z898" s="3"/>
      <c r="AA898" s="3"/>
      <c r="AB898" s="3"/>
      <c r="AC898" s="3"/>
      <c r="AD898" s="3"/>
      <c r="AE898" s="3"/>
      <c r="AF898" s="3"/>
      <c r="AG898" s="3"/>
      <c r="AH898" s="3"/>
      <c r="AI898" s="3"/>
      <c r="AJ898" s="3"/>
    </row>
    <row r="899" spans="1:36">
      <c r="A899" s="61"/>
      <c r="B899" s="62" t="s">
        <v>3134</v>
      </c>
      <c r="C899" s="63" t="s">
        <v>3165</v>
      </c>
      <c r="D899" s="114" t="s">
        <v>2931</v>
      </c>
      <c r="E899" s="114" t="s">
        <v>2932</v>
      </c>
      <c r="F899" s="65" t="s">
        <v>1233</v>
      </c>
      <c r="G899" s="66">
        <v>25</v>
      </c>
      <c r="H899" s="67" t="s">
        <v>282</v>
      </c>
      <c r="I899" s="67">
        <v>1</v>
      </c>
      <c r="J899" s="68">
        <v>1</v>
      </c>
      <c r="K899" s="69">
        <v>102.37</v>
      </c>
      <c r="L899" s="70">
        <v>15022</v>
      </c>
      <c r="M899" s="71">
        <v>8720143930164</v>
      </c>
      <c r="N899" s="72"/>
      <c r="O899" s="73">
        <f t="shared" si="11"/>
        <v>0</v>
      </c>
      <c r="P899" s="74" t="str">
        <f t="shared" si="12"/>
        <v>-</v>
      </c>
      <c r="Q899" s="75" t="str">
        <f>IF(N899/I899=0,"",IF(MOD(Таблица233334[[#This Row],[Заказ (упаковок)
↓]],Таблица233334[[#This Row],[Кратность заказа, упаковок]])&gt;0,"Ошибка!",""))</f>
        <v/>
      </c>
      <c r="R899" s="40"/>
      <c r="S899" s="3"/>
      <c r="T899" s="3"/>
      <c r="U899" s="3"/>
      <c r="V899" s="3"/>
      <c r="W899" s="3"/>
      <c r="X899" s="3"/>
      <c r="Y899" s="3"/>
      <c r="Z899" s="3"/>
      <c r="AA899" s="3"/>
      <c r="AB899" s="3"/>
      <c r="AC899" s="3"/>
      <c r="AD899" s="3"/>
      <c r="AE899" s="3"/>
      <c r="AF899" s="3"/>
      <c r="AG899" s="3"/>
      <c r="AH899" s="3"/>
      <c r="AI899" s="3"/>
      <c r="AJ899" s="3"/>
    </row>
    <row r="900" spans="1:36">
      <c r="A900" s="61"/>
      <c r="B900" s="62" t="s">
        <v>3135</v>
      </c>
      <c r="C900" s="63" t="s">
        <v>3165</v>
      </c>
      <c r="D900" s="114" t="s">
        <v>920</v>
      </c>
      <c r="E900" s="114" t="s">
        <v>2934</v>
      </c>
      <c r="F900" s="65" t="s">
        <v>2853</v>
      </c>
      <c r="G900" s="66">
        <v>500</v>
      </c>
      <c r="H900" s="67" t="s">
        <v>164</v>
      </c>
      <c r="I900" s="67">
        <v>1</v>
      </c>
      <c r="J900" s="68">
        <v>1</v>
      </c>
      <c r="K900" s="69">
        <v>103.79</v>
      </c>
      <c r="L900" s="70">
        <v>15550</v>
      </c>
      <c r="M900" s="71">
        <v>8719497268443</v>
      </c>
      <c r="N900" s="72"/>
      <c r="O900" s="73">
        <f t="shared" ref="O900:O929" si="13">K900*N900</f>
        <v>0</v>
      </c>
      <c r="P900" s="74" t="str">
        <f t="shared" ref="P900:P929" si="14">IF(N900/I900=0,"-",N900/I900)</f>
        <v>-</v>
      </c>
      <c r="Q900" s="75" t="str">
        <f>IF(N900/I900=0,"",IF(MOD(Таблица233334[[#This Row],[Заказ (упаковок)
↓]],Таблица233334[[#This Row],[Кратность заказа, упаковок]])&gt;0,"Ошибка!",""))</f>
        <v/>
      </c>
      <c r="R900" s="40"/>
      <c r="S900" s="3"/>
      <c r="T900" s="3"/>
      <c r="U900" s="3"/>
      <c r="V900" s="3"/>
      <c r="W900" s="3"/>
      <c r="X900" s="3"/>
      <c r="Y900" s="3"/>
      <c r="Z900" s="3"/>
      <c r="AA900" s="3"/>
      <c r="AB900" s="3"/>
      <c r="AC900" s="3"/>
      <c r="AD900" s="3"/>
      <c r="AE900" s="3"/>
      <c r="AF900" s="3"/>
      <c r="AG900" s="3"/>
      <c r="AH900" s="3"/>
      <c r="AI900" s="3"/>
      <c r="AJ900" s="3"/>
    </row>
    <row r="901" spans="1:36">
      <c r="A901" s="61"/>
      <c r="B901" s="62" t="s">
        <v>3136</v>
      </c>
      <c r="C901" s="63" t="s">
        <v>3165</v>
      </c>
      <c r="D901" s="114" t="s">
        <v>950</v>
      </c>
      <c r="E901" s="114" t="s">
        <v>387</v>
      </c>
      <c r="F901" s="65" t="s">
        <v>395</v>
      </c>
      <c r="G901" s="66">
        <v>150</v>
      </c>
      <c r="H901" s="67" t="s">
        <v>62</v>
      </c>
      <c r="I901" s="67">
        <v>1</v>
      </c>
      <c r="J901" s="68">
        <v>1</v>
      </c>
      <c r="K901" s="69">
        <v>99.52000000000001</v>
      </c>
      <c r="L901" s="70">
        <v>15770</v>
      </c>
      <c r="M901" s="71">
        <v>8719497268658</v>
      </c>
      <c r="N901" s="72"/>
      <c r="O901" s="73">
        <f t="shared" si="13"/>
        <v>0</v>
      </c>
      <c r="P901" s="74" t="str">
        <f t="shared" si="14"/>
        <v>-</v>
      </c>
      <c r="Q901" s="75" t="str">
        <f>IF(N901/I901=0,"",IF(MOD(Таблица233334[[#This Row],[Заказ (упаковок)
↓]],Таблица233334[[#This Row],[Кратность заказа, упаковок]])&gt;0,"Ошибка!",""))</f>
        <v/>
      </c>
      <c r="R901" s="40"/>
      <c r="S901" s="3"/>
      <c r="T901" s="3"/>
      <c r="U901" s="3"/>
      <c r="V901" s="3"/>
      <c r="W901" s="3"/>
      <c r="X901" s="3"/>
      <c r="Y901" s="3"/>
      <c r="Z901" s="3"/>
      <c r="AA901" s="3"/>
      <c r="AB901" s="3"/>
      <c r="AC901" s="3"/>
      <c r="AD901" s="3"/>
      <c r="AE901" s="3"/>
      <c r="AF901" s="3"/>
      <c r="AG901" s="3"/>
      <c r="AH901" s="3"/>
      <c r="AI901" s="3"/>
      <c r="AJ901" s="3"/>
    </row>
    <row r="902" spans="1:36">
      <c r="A902" s="61"/>
      <c r="B902" s="62" t="s">
        <v>3137</v>
      </c>
      <c r="C902" s="63" t="s">
        <v>3165</v>
      </c>
      <c r="D902" s="114" t="s">
        <v>2950</v>
      </c>
      <c r="E902" s="114" t="s">
        <v>322</v>
      </c>
      <c r="F902" s="65" t="s">
        <v>401</v>
      </c>
      <c r="G902" s="66">
        <v>150</v>
      </c>
      <c r="H902" s="67" t="s">
        <v>62</v>
      </c>
      <c r="I902" s="67">
        <v>1</v>
      </c>
      <c r="J902" s="68">
        <v>1</v>
      </c>
      <c r="K902" s="69">
        <v>114.48</v>
      </c>
      <c r="L902" s="70">
        <v>15775</v>
      </c>
      <c r="M902" s="71">
        <v>8719497268665</v>
      </c>
      <c r="N902" s="72"/>
      <c r="O902" s="73">
        <f t="shared" si="13"/>
        <v>0</v>
      </c>
      <c r="P902" s="74" t="str">
        <f t="shared" si="14"/>
        <v>-</v>
      </c>
      <c r="Q902" s="75" t="str">
        <f>IF(N902/I902=0,"",IF(MOD(Таблица233334[[#This Row],[Заказ (упаковок)
↓]],Таблица233334[[#This Row],[Кратность заказа, упаковок]])&gt;0,"Ошибка!",""))</f>
        <v/>
      </c>
      <c r="R902" s="40"/>
      <c r="S902" s="3"/>
      <c r="T902" s="3"/>
      <c r="U902" s="3"/>
      <c r="V902" s="3"/>
      <c r="W902" s="3"/>
      <c r="X902" s="3"/>
      <c r="Y902" s="3"/>
      <c r="Z902" s="3"/>
      <c r="AA902" s="3"/>
      <c r="AB902" s="3"/>
      <c r="AC902" s="3"/>
      <c r="AD902" s="3"/>
      <c r="AE902" s="3"/>
      <c r="AF902" s="3"/>
      <c r="AG902" s="3"/>
      <c r="AH902" s="3"/>
      <c r="AI902" s="3"/>
      <c r="AJ902" s="3"/>
    </row>
    <row r="903" spans="1:36">
      <c r="A903" s="61"/>
      <c r="B903" s="62" t="s">
        <v>3138</v>
      </c>
      <c r="C903" s="63" t="s">
        <v>3165</v>
      </c>
      <c r="D903" s="114" t="s">
        <v>944</v>
      </c>
      <c r="E903" s="114" t="s">
        <v>374</v>
      </c>
      <c r="F903" s="65" t="s">
        <v>1759</v>
      </c>
      <c r="G903" s="66">
        <v>50</v>
      </c>
      <c r="H903" s="67" t="s">
        <v>68</v>
      </c>
      <c r="I903" s="67">
        <v>1</v>
      </c>
      <c r="J903" s="68">
        <v>1</v>
      </c>
      <c r="K903" s="69">
        <v>116.62</v>
      </c>
      <c r="L903" s="70">
        <v>15125</v>
      </c>
      <c r="M903" s="71">
        <v>8718036502406</v>
      </c>
      <c r="N903" s="72"/>
      <c r="O903" s="73">
        <f t="shared" si="13"/>
        <v>0</v>
      </c>
      <c r="P903" s="74" t="str">
        <f t="shared" si="14"/>
        <v>-</v>
      </c>
      <c r="Q903" s="75" t="str">
        <f>IF(N903/I903=0,"",IF(MOD(Таблица233334[[#This Row],[Заказ (упаковок)
↓]],Таблица233334[[#This Row],[Кратность заказа, упаковок]])&gt;0,"Ошибка!",""))</f>
        <v/>
      </c>
      <c r="R903" s="40"/>
      <c r="S903" s="3"/>
      <c r="T903" s="3"/>
      <c r="U903" s="3"/>
      <c r="V903" s="3"/>
      <c r="W903" s="3"/>
      <c r="X903" s="3"/>
      <c r="Y903" s="3"/>
      <c r="Z903" s="3"/>
      <c r="AA903" s="3"/>
      <c r="AB903" s="3"/>
      <c r="AC903" s="3"/>
      <c r="AD903" s="3"/>
      <c r="AE903" s="3"/>
      <c r="AF903" s="3"/>
      <c r="AG903" s="3"/>
      <c r="AH903" s="3"/>
      <c r="AI903" s="3"/>
      <c r="AJ903" s="3"/>
    </row>
    <row r="904" spans="1:36">
      <c r="A904" s="61"/>
      <c r="B904" s="62" t="s">
        <v>3139</v>
      </c>
      <c r="C904" s="63" t="s">
        <v>3165</v>
      </c>
      <c r="D904" s="114" t="s">
        <v>943</v>
      </c>
      <c r="E904" s="114" t="s">
        <v>359</v>
      </c>
      <c r="F904" s="65" t="s">
        <v>2956</v>
      </c>
      <c r="G904" s="66">
        <v>150</v>
      </c>
      <c r="H904" s="67" t="s">
        <v>62</v>
      </c>
      <c r="I904" s="67">
        <v>1</v>
      </c>
      <c r="J904" s="68">
        <v>1</v>
      </c>
      <c r="K904" s="69">
        <v>125.17</v>
      </c>
      <c r="L904" s="70">
        <v>15760</v>
      </c>
      <c r="M904" s="71">
        <v>8719497268450</v>
      </c>
      <c r="N904" s="72"/>
      <c r="O904" s="73">
        <f t="shared" si="13"/>
        <v>0</v>
      </c>
      <c r="P904" s="74" t="str">
        <f t="shared" si="14"/>
        <v>-</v>
      </c>
      <c r="Q904" s="75" t="str">
        <f>IF(N904/I904=0,"",IF(MOD(Таблица233334[[#This Row],[Заказ (упаковок)
↓]],Таблица233334[[#This Row],[Кратность заказа, упаковок]])&gt;0,"Ошибка!",""))</f>
        <v/>
      </c>
      <c r="R904" s="40"/>
      <c r="S904" s="3"/>
      <c r="T904" s="3"/>
      <c r="U904" s="3"/>
      <c r="V904" s="3"/>
      <c r="W904" s="3"/>
      <c r="X904" s="3"/>
      <c r="Y904" s="3"/>
      <c r="Z904" s="3"/>
      <c r="AA904" s="3"/>
      <c r="AB904" s="3"/>
      <c r="AC904" s="3"/>
      <c r="AD904" s="3"/>
      <c r="AE904" s="3"/>
      <c r="AF904" s="3"/>
      <c r="AG904" s="3"/>
      <c r="AH904" s="3"/>
      <c r="AI904" s="3"/>
      <c r="AJ904" s="3"/>
    </row>
    <row r="905" spans="1:36">
      <c r="A905" s="61"/>
      <c r="B905" s="62" t="s">
        <v>3140</v>
      </c>
      <c r="C905" s="63" t="s">
        <v>3165</v>
      </c>
      <c r="D905" s="114" t="s">
        <v>939</v>
      </c>
      <c r="E905" s="114" t="s">
        <v>330</v>
      </c>
      <c r="F905" s="65" t="s">
        <v>347</v>
      </c>
      <c r="G905" s="66">
        <v>150</v>
      </c>
      <c r="H905" s="67" t="s">
        <v>62</v>
      </c>
      <c r="I905" s="67">
        <v>1</v>
      </c>
      <c r="J905" s="68">
        <v>1</v>
      </c>
      <c r="K905" s="69">
        <v>131.59</v>
      </c>
      <c r="L905" s="70">
        <v>15765</v>
      </c>
      <c r="M905" s="71">
        <v>8719497268467</v>
      </c>
      <c r="N905" s="72"/>
      <c r="O905" s="73">
        <f t="shared" si="13"/>
        <v>0</v>
      </c>
      <c r="P905" s="74" t="str">
        <f t="shared" si="14"/>
        <v>-</v>
      </c>
      <c r="Q905" s="75" t="str">
        <f>IF(N905/I905=0,"",IF(MOD(Таблица233334[[#This Row],[Заказ (упаковок)
↓]],Таблица233334[[#This Row],[Кратность заказа, упаковок]])&gt;0,"Ошибка!",""))</f>
        <v/>
      </c>
      <c r="R905" s="40"/>
      <c r="S905" s="3"/>
      <c r="T905" s="3"/>
      <c r="U905" s="3"/>
      <c r="V905" s="3"/>
      <c r="W905" s="3"/>
      <c r="X905" s="3"/>
      <c r="Y905" s="3"/>
      <c r="Z905" s="3"/>
      <c r="AA905" s="3"/>
      <c r="AB905" s="3"/>
      <c r="AC905" s="3"/>
      <c r="AD905" s="3"/>
      <c r="AE905" s="3"/>
      <c r="AF905" s="3"/>
      <c r="AG905" s="3"/>
      <c r="AH905" s="3"/>
      <c r="AI905" s="3"/>
      <c r="AJ905" s="3"/>
    </row>
    <row r="906" spans="1:36">
      <c r="A906" s="61"/>
      <c r="B906" s="62" t="s">
        <v>3141</v>
      </c>
      <c r="C906" s="63" t="s">
        <v>3165</v>
      </c>
      <c r="D906" s="114" t="s">
        <v>2952</v>
      </c>
      <c r="E906" s="114" t="s">
        <v>412</v>
      </c>
      <c r="F906" s="65" t="s">
        <v>1081</v>
      </c>
      <c r="G906" s="66">
        <v>200</v>
      </c>
      <c r="H906" s="67" t="s">
        <v>313</v>
      </c>
      <c r="I906" s="67">
        <v>1</v>
      </c>
      <c r="J906" s="68">
        <v>1</v>
      </c>
      <c r="K906" s="69">
        <v>102.37</v>
      </c>
      <c r="L906" s="70">
        <v>15755</v>
      </c>
      <c r="M906" s="71">
        <v>8719497268641</v>
      </c>
      <c r="N906" s="72"/>
      <c r="O906" s="73">
        <f t="shared" si="13"/>
        <v>0</v>
      </c>
      <c r="P906" s="74" t="str">
        <f t="shared" si="14"/>
        <v>-</v>
      </c>
      <c r="Q906" s="75" t="str">
        <f>IF(N906/I906=0,"",IF(MOD(Таблица233334[[#This Row],[Заказ (упаковок)
↓]],Таблица233334[[#This Row],[Кратность заказа, упаковок]])&gt;0,"Ошибка!",""))</f>
        <v/>
      </c>
      <c r="R906" s="40"/>
      <c r="S906" s="3"/>
      <c r="T906" s="3"/>
      <c r="U906" s="3"/>
      <c r="V906" s="3"/>
      <c r="W906" s="3"/>
      <c r="X906" s="3"/>
      <c r="Y906" s="3"/>
      <c r="Z906" s="3"/>
      <c r="AA906" s="3"/>
      <c r="AB906" s="3"/>
      <c r="AC906" s="3"/>
      <c r="AD906" s="3"/>
      <c r="AE906" s="3"/>
      <c r="AF906" s="3"/>
      <c r="AG906" s="3"/>
      <c r="AH906" s="3"/>
      <c r="AI906" s="3"/>
      <c r="AJ906" s="3"/>
    </row>
    <row r="907" spans="1:36">
      <c r="A907" s="61"/>
      <c r="B907" s="62" t="s">
        <v>3142</v>
      </c>
      <c r="C907" s="63" t="s">
        <v>3165</v>
      </c>
      <c r="D907" s="114" t="s">
        <v>948</v>
      </c>
      <c r="E907" s="114" t="s">
        <v>383</v>
      </c>
      <c r="F907" s="65" t="s">
        <v>385</v>
      </c>
      <c r="G907" s="66">
        <v>200</v>
      </c>
      <c r="H907" s="67" t="s">
        <v>313</v>
      </c>
      <c r="I907" s="67">
        <v>1</v>
      </c>
      <c r="J907" s="68">
        <v>1</v>
      </c>
      <c r="K907" s="69">
        <v>159.38</v>
      </c>
      <c r="L907" s="70">
        <v>15750</v>
      </c>
      <c r="M907" s="71">
        <v>8719497268474</v>
      </c>
      <c r="N907" s="72"/>
      <c r="O907" s="73">
        <f t="shared" si="13"/>
        <v>0</v>
      </c>
      <c r="P907" s="74" t="str">
        <f t="shared" si="14"/>
        <v>-</v>
      </c>
      <c r="Q907" s="75" t="str">
        <f>IF(N907/I907=0,"",IF(MOD(Таблица233334[[#This Row],[Заказ (упаковок)
↓]],Таблица233334[[#This Row],[Кратность заказа, упаковок]])&gt;0,"Ошибка!",""))</f>
        <v/>
      </c>
      <c r="R907" s="40"/>
      <c r="S907" s="3"/>
      <c r="T907" s="3"/>
      <c r="U907" s="3"/>
      <c r="V907" s="3"/>
      <c r="W907" s="3"/>
      <c r="X907" s="3"/>
      <c r="Y907" s="3"/>
      <c r="Z907" s="3"/>
      <c r="AA907" s="3"/>
      <c r="AB907" s="3"/>
      <c r="AC907" s="3"/>
      <c r="AD907" s="3"/>
      <c r="AE907" s="3"/>
      <c r="AF907" s="3"/>
      <c r="AG907" s="3"/>
      <c r="AH907" s="3"/>
      <c r="AI907" s="3"/>
      <c r="AJ907" s="3"/>
    </row>
    <row r="908" spans="1:36">
      <c r="A908" s="61"/>
      <c r="B908" s="62" t="s">
        <v>3143</v>
      </c>
      <c r="C908" s="63" t="s">
        <v>3165</v>
      </c>
      <c r="D908" s="191" t="s">
        <v>2961</v>
      </c>
      <c r="E908" s="191" t="s">
        <v>2962</v>
      </c>
      <c r="F908" s="192" t="s">
        <v>2853</v>
      </c>
      <c r="G908" s="237">
        <v>100</v>
      </c>
      <c r="H908" s="67" t="s">
        <v>1229</v>
      </c>
      <c r="I908" s="67">
        <v>1</v>
      </c>
      <c r="J908" s="68">
        <v>1</v>
      </c>
      <c r="K908" s="69">
        <v>96.67</v>
      </c>
      <c r="L908" s="70">
        <v>15130</v>
      </c>
      <c r="M908" s="71">
        <v>8718036502413</v>
      </c>
      <c r="N908" s="72"/>
      <c r="O908" s="73">
        <f t="shared" si="13"/>
        <v>0</v>
      </c>
      <c r="P908" s="74" t="str">
        <f t="shared" si="14"/>
        <v>-</v>
      </c>
      <c r="Q908" s="75" t="str">
        <f>IF(N908/I908=0,"",IF(MOD(Таблица233334[[#This Row],[Заказ (упаковок)
↓]],Таблица233334[[#This Row],[Кратность заказа, упаковок]])&gt;0,"Ошибка!",""))</f>
        <v/>
      </c>
      <c r="R908" s="40"/>
      <c r="S908" s="3"/>
      <c r="T908" s="3"/>
      <c r="U908" s="3"/>
      <c r="V908" s="3"/>
      <c r="W908" s="3"/>
      <c r="X908" s="3"/>
      <c r="Y908" s="3"/>
      <c r="Z908" s="3"/>
      <c r="AA908" s="3"/>
      <c r="AB908" s="3"/>
      <c r="AC908" s="3"/>
      <c r="AD908" s="3"/>
      <c r="AE908" s="3"/>
      <c r="AF908" s="3"/>
      <c r="AG908" s="3"/>
      <c r="AH908" s="3"/>
      <c r="AI908" s="3"/>
      <c r="AJ908" s="3"/>
    </row>
    <row r="909" spans="1:36">
      <c r="A909" s="61"/>
      <c r="B909" s="62" t="s">
        <v>3144</v>
      </c>
      <c r="C909" s="63" t="s">
        <v>3165</v>
      </c>
      <c r="D909" s="191" t="s">
        <v>2964</v>
      </c>
      <c r="E909" s="191" t="s">
        <v>2965</v>
      </c>
      <c r="F909" s="192" t="s">
        <v>2853</v>
      </c>
      <c r="G909" s="237">
        <v>500</v>
      </c>
      <c r="H909" s="67" t="s">
        <v>59</v>
      </c>
      <c r="I909" s="67">
        <v>1</v>
      </c>
      <c r="J909" s="68">
        <v>1</v>
      </c>
      <c r="K909" s="69">
        <v>195.01</v>
      </c>
      <c r="L909" s="70">
        <v>15560</v>
      </c>
      <c r="M909" s="71">
        <v>8719497268412</v>
      </c>
      <c r="N909" s="72"/>
      <c r="O909" s="73">
        <f t="shared" si="13"/>
        <v>0</v>
      </c>
      <c r="P909" s="74" t="str">
        <f t="shared" si="14"/>
        <v>-</v>
      </c>
      <c r="Q909" s="75" t="str">
        <f>IF(N909/I909=0,"",IF(MOD(Таблица233334[[#This Row],[Заказ (упаковок)
↓]],Таблица233334[[#This Row],[Кратность заказа, упаковок]])&gt;0,"Ошибка!",""))</f>
        <v/>
      </c>
      <c r="R909" s="40"/>
      <c r="S909" s="3"/>
      <c r="T909" s="3"/>
      <c r="U909" s="3"/>
      <c r="V909" s="3"/>
      <c r="W909" s="3"/>
      <c r="X909" s="3"/>
      <c r="Y909" s="3"/>
      <c r="Z909" s="3"/>
      <c r="AA909" s="3"/>
      <c r="AB909" s="3"/>
      <c r="AC909" s="3"/>
      <c r="AD909" s="3"/>
      <c r="AE909" s="3"/>
      <c r="AF909" s="3"/>
      <c r="AG909" s="3"/>
      <c r="AH909" s="3"/>
      <c r="AI909" s="3"/>
      <c r="AJ909" s="3"/>
    </row>
    <row r="910" spans="1:36">
      <c r="A910" s="61"/>
      <c r="B910" s="62" t="s">
        <v>3145</v>
      </c>
      <c r="C910" s="63" t="s">
        <v>3165</v>
      </c>
      <c r="D910" s="191" t="s">
        <v>3174</v>
      </c>
      <c r="E910" s="191" t="s">
        <v>3175</v>
      </c>
      <c r="F910" s="192" t="s">
        <v>2853</v>
      </c>
      <c r="G910" s="237">
        <v>10</v>
      </c>
      <c r="H910" s="67" t="s">
        <v>65</v>
      </c>
      <c r="I910" s="67">
        <v>1</v>
      </c>
      <c r="J910" s="68">
        <v>1</v>
      </c>
      <c r="K910" s="69">
        <v>99.52000000000001</v>
      </c>
      <c r="L910" s="70">
        <v>15140</v>
      </c>
      <c r="M910" s="71">
        <v>8718036502437</v>
      </c>
      <c r="N910" s="72"/>
      <c r="O910" s="73">
        <f t="shared" si="13"/>
        <v>0</v>
      </c>
      <c r="P910" s="74" t="str">
        <f t="shared" si="14"/>
        <v>-</v>
      </c>
      <c r="Q910" s="75" t="str">
        <f>IF(N910/I910=0,"",IF(MOD(Таблица233334[[#This Row],[Заказ (упаковок)
↓]],Таблица233334[[#This Row],[Кратность заказа, упаковок]])&gt;0,"Ошибка!",""))</f>
        <v/>
      </c>
      <c r="R910" s="40"/>
      <c r="S910" s="3"/>
      <c r="T910" s="3"/>
      <c r="U910" s="3"/>
      <c r="V910" s="3"/>
      <c r="W910" s="3"/>
      <c r="X910" s="3"/>
      <c r="Y910" s="3"/>
      <c r="Z910" s="3"/>
      <c r="AA910" s="3"/>
      <c r="AB910" s="3"/>
      <c r="AC910" s="3"/>
      <c r="AD910" s="3"/>
      <c r="AE910" s="3"/>
      <c r="AF910" s="3"/>
      <c r="AG910" s="3"/>
      <c r="AH910" s="3"/>
      <c r="AI910" s="3"/>
      <c r="AJ910" s="3"/>
    </row>
    <row r="911" spans="1:36">
      <c r="A911" s="61"/>
      <c r="B911" s="62" t="s">
        <v>3146</v>
      </c>
      <c r="C911" s="63" t="s">
        <v>3165</v>
      </c>
      <c r="D911" s="191" t="s">
        <v>431</v>
      </c>
      <c r="E911" s="191" t="s">
        <v>2966</v>
      </c>
      <c r="F911" s="192" t="s">
        <v>2853</v>
      </c>
      <c r="G911" s="237">
        <v>400</v>
      </c>
      <c r="H911" s="67" t="s">
        <v>164</v>
      </c>
      <c r="I911" s="67">
        <v>1</v>
      </c>
      <c r="J911" s="68">
        <v>1</v>
      </c>
      <c r="K911" s="69">
        <v>113.77000000000001</v>
      </c>
      <c r="L911" s="70">
        <v>15555</v>
      </c>
      <c r="M911" s="71">
        <v>8719497268481</v>
      </c>
      <c r="N911" s="72"/>
      <c r="O911" s="73">
        <f t="shared" si="13"/>
        <v>0</v>
      </c>
      <c r="P911" s="74" t="str">
        <f t="shared" si="14"/>
        <v>-</v>
      </c>
      <c r="Q911" s="75" t="str">
        <f>IF(N911/I911=0,"",IF(MOD(Таблица233334[[#This Row],[Заказ (упаковок)
↓]],Таблица233334[[#This Row],[Кратность заказа, упаковок]])&gt;0,"Ошибка!",""))</f>
        <v/>
      </c>
      <c r="R911" s="40"/>
      <c r="S911" s="3"/>
      <c r="T911" s="3"/>
      <c r="U911" s="3"/>
      <c r="V911" s="3"/>
      <c r="W911" s="3"/>
      <c r="X911" s="3"/>
      <c r="Y911" s="3"/>
      <c r="Z911" s="3"/>
      <c r="AA911" s="3"/>
      <c r="AB911" s="3"/>
      <c r="AC911" s="3"/>
      <c r="AD911" s="3"/>
      <c r="AE911" s="3"/>
      <c r="AF911" s="3"/>
      <c r="AG911" s="3"/>
      <c r="AH911" s="3"/>
      <c r="AI911" s="3"/>
      <c r="AJ911" s="3"/>
    </row>
    <row r="912" spans="1:36">
      <c r="A912" s="61"/>
      <c r="B912" s="62" t="s">
        <v>3147</v>
      </c>
      <c r="C912" s="63" t="s">
        <v>3165</v>
      </c>
      <c r="D912" s="114" t="s">
        <v>2977</v>
      </c>
      <c r="E912" s="114" t="s">
        <v>2978</v>
      </c>
      <c r="F912" s="65" t="s">
        <v>3176</v>
      </c>
      <c r="G912" s="66">
        <v>20</v>
      </c>
      <c r="H912" s="67" t="s">
        <v>1181</v>
      </c>
      <c r="I912" s="67">
        <v>1</v>
      </c>
      <c r="J912" s="68">
        <v>1</v>
      </c>
      <c r="K912" s="69">
        <v>159.38</v>
      </c>
      <c r="L912" s="70">
        <v>15067</v>
      </c>
      <c r="M912" s="71">
        <v>0</v>
      </c>
      <c r="N912" s="72"/>
      <c r="O912" s="73">
        <f t="shared" si="13"/>
        <v>0</v>
      </c>
      <c r="P912" s="74" t="str">
        <f t="shared" si="14"/>
        <v>-</v>
      </c>
      <c r="Q912" s="75" t="str">
        <f>IF(N912/I912=0,"",IF(MOD(Таблица233334[[#This Row],[Заказ (упаковок)
↓]],Таблица233334[[#This Row],[Кратность заказа, упаковок]])&gt;0,"Ошибка!",""))</f>
        <v/>
      </c>
      <c r="R912" s="40"/>
      <c r="S912" s="3"/>
      <c r="T912" s="3"/>
      <c r="U912" s="3"/>
      <c r="V912" s="3"/>
      <c r="W912" s="3"/>
      <c r="X912" s="3"/>
      <c r="Y912" s="3"/>
      <c r="Z912" s="3"/>
      <c r="AA912" s="3"/>
      <c r="AB912" s="3"/>
      <c r="AC912" s="3"/>
      <c r="AD912" s="3"/>
      <c r="AE912" s="3"/>
      <c r="AF912" s="3"/>
      <c r="AG912" s="3"/>
      <c r="AH912" s="3"/>
      <c r="AI912" s="3"/>
      <c r="AJ912" s="3"/>
    </row>
    <row r="913" spans="1:36">
      <c r="A913" s="61"/>
      <c r="B913" s="62" t="s">
        <v>3148</v>
      </c>
      <c r="C913" s="63" t="s">
        <v>3165</v>
      </c>
      <c r="D913" s="114" t="s">
        <v>1050</v>
      </c>
      <c r="E913" s="114" t="s">
        <v>2976</v>
      </c>
      <c r="F913" s="65" t="s">
        <v>865</v>
      </c>
      <c r="G913" s="66">
        <v>20</v>
      </c>
      <c r="H913" s="67" t="s">
        <v>1181</v>
      </c>
      <c r="I913" s="67">
        <v>1</v>
      </c>
      <c r="J913" s="68">
        <v>1</v>
      </c>
      <c r="K913" s="69">
        <v>145.13</v>
      </c>
      <c r="L913" s="70">
        <v>15080</v>
      </c>
      <c r="M913" s="71">
        <v>8718036502314</v>
      </c>
      <c r="N913" s="72"/>
      <c r="O913" s="73">
        <f t="shared" si="13"/>
        <v>0</v>
      </c>
      <c r="P913" s="74" t="str">
        <f t="shared" si="14"/>
        <v>-</v>
      </c>
      <c r="Q913" s="75" t="str">
        <f>IF(N913/I913=0,"",IF(MOD(Таблица233334[[#This Row],[Заказ (упаковок)
↓]],Таблица233334[[#This Row],[Кратность заказа, упаковок]])&gt;0,"Ошибка!",""))</f>
        <v/>
      </c>
      <c r="R913" s="40"/>
      <c r="S913" s="3"/>
      <c r="T913" s="3"/>
      <c r="U913" s="3"/>
      <c r="V913" s="3"/>
      <c r="W913" s="3"/>
      <c r="X913" s="3"/>
      <c r="Y913" s="3"/>
      <c r="Z913" s="3"/>
      <c r="AA913" s="3"/>
      <c r="AB913" s="3"/>
      <c r="AC913" s="3"/>
      <c r="AD913" s="3"/>
      <c r="AE913" s="3"/>
      <c r="AF913" s="3"/>
      <c r="AG913" s="3"/>
      <c r="AH913" s="3"/>
      <c r="AI913" s="3"/>
      <c r="AJ913" s="3"/>
    </row>
    <row r="914" spans="1:36">
      <c r="A914" s="61"/>
      <c r="B914" s="62" t="s">
        <v>3149</v>
      </c>
      <c r="C914" s="63" t="s">
        <v>3165</v>
      </c>
      <c r="D914" s="114" t="s">
        <v>2977</v>
      </c>
      <c r="E914" s="114" t="s">
        <v>2978</v>
      </c>
      <c r="F914" s="65" t="s">
        <v>2865</v>
      </c>
      <c r="G914" s="66">
        <v>20</v>
      </c>
      <c r="H914" s="67" t="s">
        <v>1181</v>
      </c>
      <c r="I914" s="67">
        <v>1</v>
      </c>
      <c r="J914" s="68">
        <v>1</v>
      </c>
      <c r="K914" s="69">
        <v>119.47</v>
      </c>
      <c r="L914" s="70">
        <v>15085</v>
      </c>
      <c r="M914" s="71">
        <v>8718036502321</v>
      </c>
      <c r="N914" s="72"/>
      <c r="O914" s="73">
        <f t="shared" si="13"/>
        <v>0</v>
      </c>
      <c r="P914" s="74" t="str">
        <f t="shared" si="14"/>
        <v>-</v>
      </c>
      <c r="Q914" s="75" t="str">
        <f>IF(N914/I914=0,"",IF(MOD(Таблица233334[[#This Row],[Заказ (упаковок)
↓]],Таблица233334[[#This Row],[Кратность заказа, упаковок]])&gt;0,"Ошибка!",""))</f>
        <v/>
      </c>
      <c r="R914" s="40"/>
      <c r="S914" s="3"/>
      <c r="T914" s="3"/>
      <c r="U914" s="3"/>
      <c r="V914" s="3"/>
      <c r="W914" s="3"/>
      <c r="X914" s="3"/>
      <c r="Y914" s="3"/>
      <c r="Z914" s="3"/>
      <c r="AA914" s="3"/>
      <c r="AB914" s="3"/>
      <c r="AC914" s="3"/>
      <c r="AD914" s="3"/>
      <c r="AE914" s="3"/>
      <c r="AF914" s="3"/>
      <c r="AG914" s="3"/>
      <c r="AH914" s="3"/>
      <c r="AI914" s="3"/>
      <c r="AJ914" s="3"/>
    </row>
    <row r="915" spans="1:36">
      <c r="A915" s="61"/>
      <c r="B915" s="62" t="s">
        <v>3150</v>
      </c>
      <c r="C915" s="63" t="s">
        <v>3165</v>
      </c>
      <c r="D915" s="114" t="s">
        <v>1050</v>
      </c>
      <c r="E915" s="114" t="s">
        <v>2976</v>
      </c>
      <c r="F915" s="65" t="s">
        <v>868</v>
      </c>
      <c r="G915" s="66">
        <v>20</v>
      </c>
      <c r="H915" s="67" t="s">
        <v>1181</v>
      </c>
      <c r="I915" s="67">
        <v>1</v>
      </c>
      <c r="J915" s="68">
        <v>1</v>
      </c>
      <c r="K915" s="69">
        <v>123.75</v>
      </c>
      <c r="L915" s="70">
        <v>15075</v>
      </c>
      <c r="M915" s="71">
        <v>8718036502307</v>
      </c>
      <c r="N915" s="72"/>
      <c r="O915" s="73">
        <f t="shared" si="13"/>
        <v>0</v>
      </c>
      <c r="P915" s="74" t="str">
        <f t="shared" si="14"/>
        <v>-</v>
      </c>
      <c r="Q915" s="75" t="str">
        <f>IF(N915/I915=0,"",IF(MOD(Таблица233334[[#This Row],[Заказ (упаковок)
↓]],Таблица233334[[#This Row],[Кратность заказа, упаковок]])&gt;0,"Ошибка!",""))</f>
        <v/>
      </c>
      <c r="R915" s="40"/>
      <c r="S915" s="3"/>
      <c r="T915" s="3"/>
      <c r="U915" s="3"/>
      <c r="V915" s="3"/>
      <c r="W915" s="3"/>
      <c r="X915" s="3"/>
      <c r="Y915" s="3"/>
      <c r="Z915" s="3"/>
      <c r="AA915" s="3"/>
      <c r="AB915" s="3"/>
      <c r="AC915" s="3"/>
      <c r="AD915" s="3"/>
      <c r="AE915" s="3"/>
      <c r="AF915" s="3"/>
      <c r="AG915" s="3"/>
      <c r="AH915" s="3"/>
      <c r="AI915" s="3"/>
      <c r="AJ915" s="3"/>
    </row>
    <row r="916" spans="1:36">
      <c r="A916" s="61"/>
      <c r="B916" s="62" t="s">
        <v>3151</v>
      </c>
      <c r="C916" s="63" t="s">
        <v>3165</v>
      </c>
      <c r="D916" s="114" t="s">
        <v>1030</v>
      </c>
      <c r="E916" s="114" t="s">
        <v>768</v>
      </c>
      <c r="F916" s="65" t="s">
        <v>771</v>
      </c>
      <c r="G916" s="66">
        <v>200</v>
      </c>
      <c r="H916" s="67" t="s">
        <v>313</v>
      </c>
      <c r="I916" s="67">
        <v>1</v>
      </c>
      <c r="J916" s="68">
        <v>1</v>
      </c>
      <c r="K916" s="69">
        <v>136.57999999999998</v>
      </c>
      <c r="L916" s="70">
        <v>15260</v>
      </c>
      <c r="M916" s="71">
        <v>8719497268498</v>
      </c>
      <c r="N916" s="72"/>
      <c r="O916" s="73">
        <f t="shared" si="13"/>
        <v>0</v>
      </c>
      <c r="P916" s="74" t="str">
        <f t="shared" si="14"/>
        <v>-</v>
      </c>
      <c r="Q916" s="75" t="str">
        <f>IF(N916/I916=0,"",IF(MOD(Таблица233334[[#This Row],[Заказ (упаковок)
↓]],Таблица233334[[#This Row],[Кратность заказа, упаковок]])&gt;0,"Ошибка!",""))</f>
        <v/>
      </c>
      <c r="R916" s="40"/>
      <c r="S916" s="3"/>
      <c r="T916" s="3"/>
      <c r="U916" s="3"/>
      <c r="V916" s="3"/>
      <c r="W916" s="3"/>
      <c r="X916" s="3"/>
      <c r="Y916" s="3"/>
      <c r="Z916" s="3"/>
      <c r="AA916" s="3"/>
      <c r="AB916" s="3"/>
      <c r="AC916" s="3"/>
      <c r="AD916" s="3"/>
      <c r="AE916" s="3"/>
      <c r="AF916" s="3"/>
      <c r="AG916" s="3"/>
      <c r="AH916" s="3"/>
      <c r="AI916" s="3"/>
      <c r="AJ916" s="3"/>
    </row>
    <row r="917" spans="1:36">
      <c r="A917" s="61"/>
      <c r="B917" s="62" t="s">
        <v>3152</v>
      </c>
      <c r="C917" s="63" t="s">
        <v>3165</v>
      </c>
      <c r="D917" s="114" t="s">
        <v>1000</v>
      </c>
      <c r="E917" s="114" t="s">
        <v>524</v>
      </c>
      <c r="F917" s="65" t="s">
        <v>3177</v>
      </c>
      <c r="G917" s="66">
        <v>100</v>
      </c>
      <c r="H917" s="67" t="s">
        <v>65</v>
      </c>
      <c r="I917" s="67">
        <v>1</v>
      </c>
      <c r="J917" s="68">
        <v>1</v>
      </c>
      <c r="K917" s="69">
        <v>105.22</v>
      </c>
      <c r="L917" s="70">
        <v>15145</v>
      </c>
      <c r="M917" s="71">
        <v>8718036504622</v>
      </c>
      <c r="N917" s="72"/>
      <c r="O917" s="73">
        <f t="shared" si="13"/>
        <v>0</v>
      </c>
      <c r="P917" s="74" t="str">
        <f t="shared" si="14"/>
        <v>-</v>
      </c>
      <c r="Q917" s="75" t="str">
        <f>IF(N917/I917=0,"",IF(MOD(Таблица233334[[#This Row],[Заказ (упаковок)
↓]],Таблица233334[[#This Row],[Кратность заказа, упаковок]])&gt;0,"Ошибка!",""))</f>
        <v/>
      </c>
      <c r="R917" s="40"/>
      <c r="S917" s="3"/>
      <c r="T917" s="3"/>
      <c r="U917" s="3"/>
      <c r="V917" s="3"/>
      <c r="W917" s="3"/>
      <c r="X917" s="3"/>
      <c r="Y917" s="3"/>
      <c r="Z917" s="3"/>
      <c r="AA917" s="3"/>
      <c r="AB917" s="3"/>
      <c r="AC917" s="3"/>
      <c r="AD917" s="3"/>
      <c r="AE917" s="3"/>
      <c r="AF917" s="3"/>
      <c r="AG917" s="3"/>
      <c r="AH917" s="3"/>
      <c r="AI917" s="3"/>
      <c r="AJ917" s="3"/>
    </row>
    <row r="918" spans="1:36">
      <c r="A918" s="61"/>
      <c r="B918" s="62" t="s">
        <v>3153</v>
      </c>
      <c r="C918" s="63" t="s">
        <v>3165</v>
      </c>
      <c r="D918" s="114" t="s">
        <v>1030</v>
      </c>
      <c r="E918" s="114" t="s">
        <v>768</v>
      </c>
      <c r="F918" s="65" t="s">
        <v>785</v>
      </c>
      <c r="G918" s="66">
        <v>200</v>
      </c>
      <c r="H918" s="67" t="s">
        <v>313</v>
      </c>
      <c r="I918" s="67">
        <v>1</v>
      </c>
      <c r="J918" s="68">
        <v>1</v>
      </c>
      <c r="K918" s="69">
        <v>142.28</v>
      </c>
      <c r="L918" s="70">
        <v>15275</v>
      </c>
      <c r="M918" s="71">
        <v>8719497268573</v>
      </c>
      <c r="N918" s="72"/>
      <c r="O918" s="73">
        <f t="shared" si="13"/>
        <v>0</v>
      </c>
      <c r="P918" s="74" t="str">
        <f t="shared" si="14"/>
        <v>-</v>
      </c>
      <c r="Q918" s="75" t="str">
        <f>IF(N918/I918=0,"",IF(MOD(Таблица233334[[#This Row],[Заказ (упаковок)
↓]],Таблица233334[[#This Row],[Кратность заказа, упаковок]])&gt;0,"Ошибка!",""))</f>
        <v/>
      </c>
      <c r="R918" s="40"/>
      <c r="S918" s="3"/>
      <c r="T918" s="3"/>
      <c r="U918" s="3"/>
      <c r="V918" s="3"/>
      <c r="W918" s="3"/>
      <c r="X918" s="3"/>
      <c r="Y918" s="3"/>
      <c r="Z918" s="3"/>
      <c r="AA918" s="3"/>
      <c r="AB918" s="3"/>
      <c r="AC918" s="3"/>
      <c r="AD918" s="3"/>
      <c r="AE918" s="3"/>
      <c r="AF918" s="3"/>
      <c r="AG918" s="3"/>
      <c r="AH918" s="3"/>
      <c r="AI918" s="3"/>
      <c r="AJ918" s="3"/>
    </row>
    <row r="919" spans="1:36">
      <c r="A919" s="61"/>
      <c r="B919" s="62" t="s">
        <v>3154</v>
      </c>
      <c r="C919" s="63" t="s">
        <v>3165</v>
      </c>
      <c r="D919" s="114" t="s">
        <v>668</v>
      </c>
      <c r="E919" s="114" t="s">
        <v>669</v>
      </c>
      <c r="F919" s="65" t="s">
        <v>677</v>
      </c>
      <c r="G919" s="66">
        <v>200</v>
      </c>
      <c r="H919" s="67" t="s">
        <v>313</v>
      </c>
      <c r="I919" s="67">
        <v>1</v>
      </c>
      <c r="J919" s="68">
        <v>1</v>
      </c>
      <c r="K919" s="69">
        <v>153.67999999999998</v>
      </c>
      <c r="L919" s="70">
        <v>15230</v>
      </c>
      <c r="M919" s="71">
        <v>8719497268504</v>
      </c>
      <c r="N919" s="72"/>
      <c r="O919" s="73">
        <f t="shared" si="13"/>
        <v>0</v>
      </c>
      <c r="P919" s="74" t="str">
        <f t="shared" si="14"/>
        <v>-</v>
      </c>
      <c r="Q919" s="75" t="str">
        <f>IF(N919/I919=0,"",IF(MOD(Таблица233334[[#This Row],[Заказ (упаковок)
↓]],Таблица233334[[#This Row],[Кратность заказа, упаковок]])&gt;0,"Ошибка!",""))</f>
        <v/>
      </c>
      <c r="R919" s="40"/>
      <c r="S919" s="3"/>
      <c r="T919" s="3"/>
      <c r="U919" s="3"/>
      <c r="V919" s="3"/>
      <c r="W919" s="3"/>
      <c r="X919" s="3"/>
      <c r="Y919" s="3"/>
      <c r="Z919" s="3"/>
      <c r="AA919" s="3"/>
      <c r="AB919" s="3"/>
      <c r="AC919" s="3"/>
      <c r="AD919" s="3"/>
      <c r="AE919" s="3"/>
      <c r="AF919" s="3"/>
      <c r="AG919" s="3"/>
      <c r="AH919" s="3"/>
      <c r="AI919" s="3"/>
      <c r="AJ919" s="3"/>
    </row>
    <row r="920" spans="1:36">
      <c r="A920" s="61"/>
      <c r="B920" s="62" t="s">
        <v>3155</v>
      </c>
      <c r="C920" s="63" t="s">
        <v>3165</v>
      </c>
      <c r="D920" s="114" t="s">
        <v>1008</v>
      </c>
      <c r="E920" s="114" t="s">
        <v>588</v>
      </c>
      <c r="F920" s="65" t="s">
        <v>598</v>
      </c>
      <c r="G920" s="66">
        <v>200</v>
      </c>
      <c r="H920" s="67" t="s">
        <v>313</v>
      </c>
      <c r="I920" s="67">
        <v>1</v>
      </c>
      <c r="J920" s="68">
        <v>1</v>
      </c>
      <c r="K920" s="69">
        <v>147.97999999999999</v>
      </c>
      <c r="L920" s="70">
        <v>15285</v>
      </c>
      <c r="M920" s="71">
        <v>8719497268597</v>
      </c>
      <c r="N920" s="72"/>
      <c r="O920" s="73">
        <f t="shared" si="13"/>
        <v>0</v>
      </c>
      <c r="P920" s="74" t="str">
        <f t="shared" si="14"/>
        <v>-</v>
      </c>
      <c r="Q920" s="75" t="str">
        <f>IF(N920/I920=0,"",IF(MOD(Таблица233334[[#This Row],[Заказ (упаковок)
↓]],Таблица233334[[#This Row],[Кратность заказа, упаковок]])&gt;0,"Ошибка!",""))</f>
        <v/>
      </c>
      <c r="R920" s="40"/>
      <c r="S920" s="3"/>
      <c r="T920" s="3"/>
      <c r="U920" s="3"/>
      <c r="V920" s="3"/>
      <c r="W920" s="3"/>
      <c r="X920" s="3"/>
      <c r="Y920" s="3"/>
      <c r="Z920" s="3"/>
      <c r="AA920" s="3"/>
      <c r="AB920" s="3"/>
      <c r="AC920" s="3"/>
      <c r="AD920" s="3"/>
      <c r="AE920" s="3"/>
      <c r="AF920" s="3"/>
      <c r="AG920" s="3"/>
      <c r="AH920" s="3"/>
      <c r="AI920" s="3"/>
      <c r="AJ920" s="3"/>
    </row>
    <row r="921" spans="1:36">
      <c r="A921" s="61"/>
      <c r="B921" s="62" t="s">
        <v>3156</v>
      </c>
      <c r="C921" s="63" t="s">
        <v>3165</v>
      </c>
      <c r="D921" s="114" t="s">
        <v>2631</v>
      </c>
      <c r="E921" s="114" t="s">
        <v>2986</v>
      </c>
      <c r="F921" s="65" t="s">
        <v>848</v>
      </c>
      <c r="G921" s="66">
        <v>200</v>
      </c>
      <c r="H921" s="67" t="s">
        <v>313</v>
      </c>
      <c r="I921" s="67">
        <v>1</v>
      </c>
      <c r="J921" s="68">
        <v>1</v>
      </c>
      <c r="K921" s="69">
        <v>130.87</v>
      </c>
      <c r="L921" s="70">
        <v>15245</v>
      </c>
      <c r="M921" s="71">
        <v>8719497268511</v>
      </c>
      <c r="N921" s="72"/>
      <c r="O921" s="73">
        <f t="shared" si="13"/>
        <v>0</v>
      </c>
      <c r="P921" s="74" t="str">
        <f t="shared" si="14"/>
        <v>-</v>
      </c>
      <c r="Q921" s="75" t="str">
        <f>IF(N921/I921=0,"",IF(MOD(Таблица233334[[#This Row],[Заказ (упаковок)
↓]],Таблица233334[[#This Row],[Кратность заказа, упаковок]])&gt;0,"Ошибка!",""))</f>
        <v/>
      </c>
      <c r="R921" s="40"/>
      <c r="S921" s="3"/>
      <c r="T921" s="3"/>
      <c r="U921" s="3"/>
      <c r="V921" s="3"/>
      <c r="W921" s="3"/>
      <c r="X921" s="3"/>
      <c r="Y921" s="3"/>
      <c r="Z921" s="3"/>
      <c r="AA921" s="3"/>
      <c r="AB921" s="3"/>
      <c r="AC921" s="3"/>
      <c r="AD921" s="3"/>
      <c r="AE921" s="3"/>
      <c r="AF921" s="3"/>
      <c r="AG921" s="3"/>
      <c r="AH921" s="3"/>
      <c r="AI921" s="3"/>
      <c r="AJ921" s="3"/>
    </row>
    <row r="922" spans="1:36">
      <c r="A922" s="61"/>
      <c r="B922" s="62" t="s">
        <v>3157</v>
      </c>
      <c r="C922" s="63" t="s">
        <v>3165</v>
      </c>
      <c r="D922" s="114" t="s">
        <v>1030</v>
      </c>
      <c r="E922" s="114" t="s">
        <v>768</v>
      </c>
      <c r="F922" s="65" t="s">
        <v>816</v>
      </c>
      <c r="G922" s="66">
        <v>200</v>
      </c>
      <c r="H922" s="67" t="s">
        <v>313</v>
      </c>
      <c r="I922" s="67">
        <v>1</v>
      </c>
      <c r="J922" s="68">
        <v>1</v>
      </c>
      <c r="K922" s="69">
        <v>133.72</v>
      </c>
      <c r="L922" s="70">
        <v>15270</v>
      </c>
      <c r="M922" s="71">
        <v>8719497268566</v>
      </c>
      <c r="N922" s="72"/>
      <c r="O922" s="73">
        <f t="shared" si="13"/>
        <v>0</v>
      </c>
      <c r="P922" s="74" t="str">
        <f t="shared" si="14"/>
        <v>-</v>
      </c>
      <c r="Q922" s="75" t="str">
        <f>IF(N922/I922=0,"",IF(MOD(Таблица233334[[#This Row],[Заказ (упаковок)
↓]],Таблица233334[[#This Row],[Кратность заказа, упаковок]])&gt;0,"Ошибка!",""))</f>
        <v/>
      </c>
      <c r="R922" s="40"/>
      <c r="S922" s="3"/>
      <c r="T922" s="3"/>
      <c r="U922" s="3"/>
      <c r="V922" s="3"/>
      <c r="W922" s="3"/>
      <c r="X922" s="3"/>
      <c r="Y922" s="3"/>
      <c r="Z922" s="3"/>
      <c r="AA922" s="3"/>
      <c r="AB922" s="3"/>
      <c r="AC922" s="3"/>
      <c r="AD922" s="3"/>
      <c r="AE922" s="3"/>
      <c r="AF922" s="3"/>
      <c r="AG922" s="3"/>
      <c r="AH922" s="3"/>
      <c r="AI922" s="3"/>
      <c r="AJ922" s="3"/>
    </row>
    <row r="923" spans="1:36">
      <c r="A923" s="61"/>
      <c r="B923" s="62" t="s">
        <v>3158</v>
      </c>
      <c r="C923" s="63" t="s">
        <v>3165</v>
      </c>
      <c r="D923" s="114" t="s">
        <v>2995</v>
      </c>
      <c r="E923" s="114" t="s">
        <v>727</v>
      </c>
      <c r="F923" s="65" t="s">
        <v>735</v>
      </c>
      <c r="G923" s="66">
        <v>200</v>
      </c>
      <c r="H923" s="67" t="s">
        <v>313</v>
      </c>
      <c r="I923" s="67">
        <v>1</v>
      </c>
      <c r="J923" s="68">
        <v>1</v>
      </c>
      <c r="K923" s="69">
        <v>159.38</v>
      </c>
      <c r="L923" s="70">
        <v>15265</v>
      </c>
      <c r="M923" s="71">
        <v>8719497268559</v>
      </c>
      <c r="N923" s="72"/>
      <c r="O923" s="73">
        <f t="shared" si="13"/>
        <v>0</v>
      </c>
      <c r="P923" s="74" t="str">
        <f t="shared" si="14"/>
        <v>-</v>
      </c>
      <c r="Q923" s="75" t="str">
        <f>IF(N923/I923=0,"",IF(MOD(Таблица233334[[#This Row],[Заказ (упаковок)
↓]],Таблица233334[[#This Row],[Кратность заказа, упаковок]])&gt;0,"Ошибка!",""))</f>
        <v/>
      </c>
      <c r="R923" s="40"/>
      <c r="S923" s="3"/>
      <c r="T923" s="3"/>
      <c r="U923" s="3"/>
      <c r="V923" s="3"/>
      <c r="W923" s="3"/>
      <c r="X923" s="3"/>
      <c r="Y923" s="3"/>
      <c r="Z923" s="3"/>
      <c r="AA923" s="3"/>
      <c r="AB923" s="3"/>
      <c r="AC923" s="3"/>
      <c r="AD923" s="3"/>
      <c r="AE923" s="3"/>
      <c r="AF923" s="3"/>
      <c r="AG923" s="3"/>
      <c r="AH923" s="3"/>
      <c r="AI923" s="3"/>
      <c r="AJ923" s="3"/>
    </row>
    <row r="924" spans="1:36">
      <c r="A924" s="61"/>
      <c r="B924" s="62" t="s">
        <v>3159</v>
      </c>
      <c r="C924" s="63" t="s">
        <v>3165</v>
      </c>
      <c r="D924" s="114" t="s">
        <v>994</v>
      </c>
      <c r="E924" s="114" t="s">
        <v>509</v>
      </c>
      <c r="F924" s="65" t="s">
        <v>519</v>
      </c>
      <c r="G924" s="66">
        <v>200</v>
      </c>
      <c r="H924" s="67" t="s">
        <v>313</v>
      </c>
      <c r="I924" s="67">
        <v>1</v>
      </c>
      <c r="J924" s="68">
        <v>1</v>
      </c>
      <c r="K924" s="69">
        <v>133.72</v>
      </c>
      <c r="L924" s="70">
        <v>15240</v>
      </c>
      <c r="M924" s="71">
        <v>8719497268528</v>
      </c>
      <c r="N924" s="72"/>
      <c r="O924" s="73">
        <f t="shared" si="13"/>
        <v>0</v>
      </c>
      <c r="P924" s="74" t="str">
        <f t="shared" si="14"/>
        <v>-</v>
      </c>
      <c r="Q924" s="75" t="str">
        <f>IF(N924/I924=0,"",IF(MOD(Таблица233334[[#This Row],[Заказ (упаковок)
↓]],Таблица233334[[#This Row],[Кратность заказа, упаковок]])&gt;0,"Ошибка!",""))</f>
        <v/>
      </c>
      <c r="R924" s="40"/>
      <c r="S924" s="3"/>
      <c r="T924" s="3"/>
      <c r="U924" s="3"/>
      <c r="V924" s="3"/>
      <c r="W924" s="3"/>
      <c r="X924" s="3"/>
      <c r="Y924" s="3"/>
      <c r="Z924" s="3"/>
      <c r="AA924" s="3"/>
      <c r="AB924" s="3"/>
      <c r="AC924" s="3"/>
      <c r="AD924" s="3"/>
      <c r="AE924" s="3"/>
      <c r="AF924" s="3"/>
      <c r="AG924" s="3"/>
      <c r="AH924" s="3"/>
      <c r="AI924" s="3"/>
      <c r="AJ924" s="3"/>
    </row>
    <row r="925" spans="1:36">
      <c r="A925" s="61"/>
      <c r="B925" s="62" t="s">
        <v>3160</v>
      </c>
      <c r="C925" s="63" t="s">
        <v>3165</v>
      </c>
      <c r="D925" s="114" t="s">
        <v>1005</v>
      </c>
      <c r="E925" s="114" t="s">
        <v>569</v>
      </c>
      <c r="F925" s="65" t="s">
        <v>581</v>
      </c>
      <c r="G925" s="66">
        <v>200</v>
      </c>
      <c r="H925" s="67" t="s">
        <v>313</v>
      </c>
      <c r="I925" s="67">
        <v>1</v>
      </c>
      <c r="J925" s="68">
        <v>1</v>
      </c>
      <c r="K925" s="69">
        <v>139.42999999999998</v>
      </c>
      <c r="L925" s="70">
        <v>15235</v>
      </c>
      <c r="M925" s="71">
        <v>8719497268535</v>
      </c>
      <c r="N925" s="72"/>
      <c r="O925" s="73">
        <f t="shared" si="13"/>
        <v>0</v>
      </c>
      <c r="P925" s="74" t="str">
        <f t="shared" si="14"/>
        <v>-</v>
      </c>
      <c r="Q925" s="75" t="str">
        <f>IF(N925/I925=0,"",IF(MOD(Таблица233334[[#This Row],[Заказ (упаковок)
↓]],Таблица233334[[#This Row],[Кратность заказа, упаковок]])&gt;0,"Ошибка!",""))</f>
        <v/>
      </c>
      <c r="R925" s="40"/>
      <c r="S925" s="3"/>
      <c r="T925" s="3"/>
      <c r="U925" s="3"/>
      <c r="V925" s="3"/>
      <c r="W925" s="3"/>
      <c r="X925" s="3"/>
      <c r="Y925" s="3"/>
      <c r="Z925" s="3"/>
      <c r="AA925" s="3"/>
      <c r="AB925" s="3"/>
      <c r="AC925" s="3"/>
      <c r="AD925" s="3"/>
      <c r="AE925" s="3"/>
      <c r="AF925" s="3"/>
      <c r="AG925" s="3"/>
      <c r="AH925" s="3"/>
      <c r="AI925" s="3"/>
      <c r="AJ925" s="3"/>
    </row>
    <row r="926" spans="1:36">
      <c r="A926" s="61"/>
      <c r="B926" s="62" t="s">
        <v>3161</v>
      </c>
      <c r="C926" s="63" t="s">
        <v>3165</v>
      </c>
      <c r="D926" s="114" t="s">
        <v>1030</v>
      </c>
      <c r="E926" s="114" t="s">
        <v>768</v>
      </c>
      <c r="F926" s="65" t="s">
        <v>829</v>
      </c>
      <c r="G926" s="66">
        <v>200</v>
      </c>
      <c r="H926" s="67" t="s">
        <v>313</v>
      </c>
      <c r="I926" s="67">
        <v>1</v>
      </c>
      <c r="J926" s="68">
        <v>1</v>
      </c>
      <c r="K926" s="69">
        <v>147.97999999999999</v>
      </c>
      <c r="L926" s="70">
        <v>15280</v>
      </c>
      <c r="M926" s="71">
        <v>8719497268580</v>
      </c>
      <c r="N926" s="72"/>
      <c r="O926" s="73">
        <f t="shared" si="13"/>
        <v>0</v>
      </c>
      <c r="P926" s="74" t="str">
        <f t="shared" si="14"/>
        <v>-</v>
      </c>
      <c r="Q926" s="75" t="str">
        <f>IF(N926/I926=0,"",IF(MOD(Таблица233334[[#This Row],[Заказ (упаковок)
↓]],Таблица233334[[#This Row],[Кратность заказа, упаковок]])&gt;0,"Ошибка!",""))</f>
        <v/>
      </c>
      <c r="R926" s="40"/>
      <c r="S926" s="3"/>
      <c r="T926" s="3"/>
      <c r="U926" s="3"/>
      <c r="V926" s="3"/>
      <c r="W926" s="3"/>
      <c r="X926" s="3"/>
      <c r="Y926" s="3"/>
      <c r="Z926" s="3"/>
      <c r="AA926" s="3"/>
      <c r="AB926" s="3"/>
      <c r="AC926" s="3"/>
      <c r="AD926" s="3"/>
      <c r="AE926" s="3"/>
      <c r="AF926" s="3"/>
      <c r="AG926" s="3"/>
      <c r="AH926" s="3"/>
      <c r="AI926" s="3"/>
      <c r="AJ926" s="3"/>
    </row>
    <row r="927" spans="1:36">
      <c r="A927" s="61"/>
      <c r="B927" s="62" t="s">
        <v>3162</v>
      </c>
      <c r="C927" s="63" t="s">
        <v>3165</v>
      </c>
      <c r="D927" s="114" t="s">
        <v>1030</v>
      </c>
      <c r="E927" s="114" t="s">
        <v>768</v>
      </c>
      <c r="F927" s="65" t="s">
        <v>983</v>
      </c>
      <c r="G927" s="66">
        <v>200</v>
      </c>
      <c r="H927" s="67" t="s">
        <v>313</v>
      </c>
      <c r="I927" s="67">
        <v>1</v>
      </c>
      <c r="J927" s="68">
        <v>1</v>
      </c>
      <c r="K927" s="69">
        <v>130.87</v>
      </c>
      <c r="L927" s="70">
        <v>15250</v>
      </c>
      <c r="M927" s="71">
        <v>8719497268542</v>
      </c>
      <c r="N927" s="72"/>
      <c r="O927" s="73">
        <f t="shared" si="13"/>
        <v>0</v>
      </c>
      <c r="P927" s="74" t="str">
        <f t="shared" si="14"/>
        <v>-</v>
      </c>
      <c r="Q927" s="75" t="str">
        <f>IF(N927/I927=0,"",IF(MOD(Таблица233334[[#This Row],[Заказ (упаковок)
↓]],Таблица233334[[#This Row],[Кратность заказа, упаковок]])&gt;0,"Ошибка!",""))</f>
        <v/>
      </c>
      <c r="R927" s="40"/>
      <c r="S927" s="3"/>
      <c r="T927" s="3"/>
      <c r="U927" s="3"/>
      <c r="V927" s="3"/>
      <c r="W927" s="3"/>
      <c r="X927" s="3"/>
      <c r="Y927" s="3"/>
      <c r="Z927" s="3"/>
      <c r="AA927" s="3"/>
      <c r="AB927" s="3"/>
      <c r="AC927" s="3"/>
      <c r="AD927" s="3"/>
      <c r="AE927" s="3"/>
      <c r="AF927" s="3"/>
      <c r="AG927" s="3"/>
      <c r="AH927" s="3"/>
      <c r="AI927" s="3"/>
      <c r="AJ927" s="3"/>
    </row>
    <row r="928" spans="1:36">
      <c r="A928" s="61"/>
      <c r="B928" s="62" t="s">
        <v>3163</v>
      </c>
      <c r="C928" s="63" t="s">
        <v>3165</v>
      </c>
      <c r="D928" s="114" t="s">
        <v>3049</v>
      </c>
      <c r="E928" s="114" t="s">
        <v>3050</v>
      </c>
      <c r="F928" s="65" t="s">
        <v>2853</v>
      </c>
      <c r="G928" s="66">
        <v>25</v>
      </c>
      <c r="H928" s="67" t="s">
        <v>1605</v>
      </c>
      <c r="I928" s="67">
        <v>1</v>
      </c>
      <c r="J928" s="68">
        <v>1</v>
      </c>
      <c r="K928" s="69">
        <v>130.87</v>
      </c>
      <c r="L928" s="70">
        <v>15060</v>
      </c>
      <c r="M928" s="71">
        <v>8718036502277</v>
      </c>
      <c r="N928" s="72"/>
      <c r="O928" s="73">
        <f t="shared" si="13"/>
        <v>0</v>
      </c>
      <c r="P928" s="74" t="str">
        <f t="shared" si="14"/>
        <v>-</v>
      </c>
      <c r="Q928" s="75" t="str">
        <f>IF(N928/I928=0,"",IF(MOD(Таблица233334[[#This Row],[Заказ (упаковок)
↓]],Таблица233334[[#This Row],[Кратность заказа, упаковок]])&gt;0,"Ошибка!",""))</f>
        <v/>
      </c>
      <c r="R928" s="40"/>
      <c r="S928" s="3"/>
      <c r="T928" s="3"/>
      <c r="U928" s="3"/>
      <c r="V928" s="3"/>
      <c r="W928" s="3"/>
      <c r="X928" s="3"/>
      <c r="Y928" s="3"/>
      <c r="Z928" s="3"/>
      <c r="AA928" s="3"/>
      <c r="AB928" s="3"/>
      <c r="AC928" s="3"/>
      <c r="AD928" s="3"/>
      <c r="AE928" s="3"/>
      <c r="AF928" s="3"/>
      <c r="AG928" s="3"/>
      <c r="AH928" s="3"/>
      <c r="AI928" s="3"/>
      <c r="AJ928" s="3"/>
    </row>
    <row r="929" spans="1:36">
      <c r="A929" s="61"/>
      <c r="B929" s="62" t="s">
        <v>3164</v>
      </c>
      <c r="C929" s="63" t="s">
        <v>3165</v>
      </c>
      <c r="D929" s="191" t="s">
        <v>3178</v>
      </c>
      <c r="E929" s="191" t="s">
        <v>3179</v>
      </c>
      <c r="F929" s="192" t="s">
        <v>111</v>
      </c>
      <c r="G929" s="237">
        <v>20</v>
      </c>
      <c r="H929" s="67" t="s">
        <v>123</v>
      </c>
      <c r="I929" s="67">
        <v>1</v>
      </c>
      <c r="J929" s="68">
        <v>1</v>
      </c>
      <c r="K929" s="69">
        <v>119.47</v>
      </c>
      <c r="L929" s="70">
        <v>15070</v>
      </c>
      <c r="M929" s="71">
        <v>8718036502291</v>
      </c>
      <c r="N929" s="72"/>
      <c r="O929" s="73">
        <f t="shared" si="13"/>
        <v>0</v>
      </c>
      <c r="P929" s="74" t="str">
        <f t="shared" si="14"/>
        <v>-</v>
      </c>
      <c r="Q929" s="75" t="str">
        <f>IF(N929/I929=0,"",IF(MOD(Таблица233334[[#This Row],[Заказ (упаковок)
↓]],Таблица233334[[#This Row],[Кратность заказа, упаковок]])&gt;0,"Ошибка!",""))</f>
        <v/>
      </c>
      <c r="R929" s="40"/>
      <c r="S929" s="3"/>
      <c r="T929" s="3"/>
      <c r="U929" s="3"/>
      <c r="V929" s="3"/>
      <c r="W929" s="3"/>
      <c r="X929" s="3"/>
      <c r="Y929" s="3"/>
      <c r="Z929" s="3"/>
      <c r="AA929" s="3"/>
      <c r="AB929" s="3"/>
      <c r="AC929" s="3"/>
      <c r="AD929" s="3"/>
      <c r="AE929" s="3"/>
      <c r="AF929" s="3"/>
      <c r="AG929" s="3"/>
      <c r="AH929" s="3"/>
      <c r="AI929" s="3"/>
      <c r="AJ929" s="3"/>
    </row>
    <row r="930" spans="1:36" ht="20.149999999999999">
      <c r="A930" s="61"/>
      <c r="B930" s="122" t="s">
        <v>43</v>
      </c>
      <c r="C930" s="123" t="s">
        <v>25</v>
      </c>
      <c r="D930" s="220"/>
      <c r="E930" s="220"/>
      <c r="F930" s="72"/>
      <c r="G930" s="124"/>
      <c r="H930" s="72"/>
      <c r="I930" s="72"/>
      <c r="J930" s="72"/>
      <c r="K930" s="125"/>
      <c r="L930" s="124"/>
      <c r="M930" s="126"/>
      <c r="N930" s="72"/>
      <c r="O930" s="72"/>
      <c r="P930" s="72"/>
      <c r="Q930" s="122"/>
      <c r="R930" s="127"/>
    </row>
    <row r="931" spans="1:36" ht="49.75">
      <c r="A931" s="61"/>
      <c r="B931" s="128" t="s">
        <v>28</v>
      </c>
      <c r="C931" s="128" t="s">
        <v>29</v>
      </c>
      <c r="D931" s="221" t="s">
        <v>30</v>
      </c>
      <c r="E931" s="221" t="s">
        <v>31</v>
      </c>
      <c r="F931" s="129" t="s">
        <v>32</v>
      </c>
      <c r="G931" s="130" t="s">
        <v>1211</v>
      </c>
      <c r="H931" s="130" t="s">
        <v>34</v>
      </c>
      <c r="I931" s="194" t="s">
        <v>43</v>
      </c>
      <c r="J931" s="131" t="s">
        <v>1212</v>
      </c>
      <c r="K931" s="132" t="s">
        <v>1213</v>
      </c>
      <c r="L931" s="130" t="s">
        <v>38</v>
      </c>
      <c r="M931" s="130" t="s">
        <v>39</v>
      </c>
      <c r="N931" s="238" t="s">
        <v>1214</v>
      </c>
      <c r="O931" s="130" t="s">
        <v>41</v>
      </c>
      <c r="P931" s="130" t="s">
        <v>42</v>
      </c>
      <c r="Q931" s="227" t="s">
        <v>1215</v>
      </c>
      <c r="R931" s="127"/>
    </row>
    <row r="932" spans="1:36">
      <c r="A932" s="61"/>
      <c r="B932" s="62" t="s">
        <v>1216</v>
      </c>
      <c r="C932" s="133" t="s">
        <v>25</v>
      </c>
      <c r="D932" s="191" t="s">
        <v>46</v>
      </c>
      <c r="E932" s="191" t="s">
        <v>47</v>
      </c>
      <c r="F932" s="193" t="s">
        <v>1060</v>
      </c>
      <c r="G932" s="66">
        <v>3000</v>
      </c>
      <c r="H932" s="67" t="s">
        <v>55</v>
      </c>
      <c r="I932" s="67"/>
      <c r="J932" s="231">
        <v>3000</v>
      </c>
      <c r="K932" s="69">
        <v>0.09</v>
      </c>
      <c r="L932" s="135">
        <v>53120</v>
      </c>
      <c r="M932" s="71"/>
      <c r="N932" s="239"/>
      <c r="O932" s="73">
        <f t="shared" ref="O932" si="15">N932*K932</f>
        <v>0</v>
      </c>
      <c r="P932" s="74" t="str">
        <f t="shared" ref="P932" si="16">IF(N932/G932=0,"-",N932/G932)</f>
        <v>-</v>
      </c>
      <c r="Q932" s="75" t="str">
        <f t="shared" ref="Q932:Q995" si="17">IF(N932=0,"",IF(MOD(N932,J932)&gt;0,"Ошибка!",""))</f>
        <v/>
      </c>
      <c r="R932" s="127"/>
    </row>
    <row r="933" spans="1:36">
      <c r="A933" s="61"/>
      <c r="B933" s="62" t="s">
        <v>1247</v>
      </c>
      <c r="C933" s="133" t="s">
        <v>3291</v>
      </c>
      <c r="D933" s="64" t="s">
        <v>3292</v>
      </c>
      <c r="E933" s="64" t="s">
        <v>3293</v>
      </c>
      <c r="F933" s="134" t="s">
        <v>2853</v>
      </c>
      <c r="G933" s="66">
        <v>1500</v>
      </c>
      <c r="H933" s="67" t="s">
        <v>123</v>
      </c>
      <c r="I933" s="67"/>
      <c r="J933" s="231">
        <v>1500</v>
      </c>
      <c r="K933" s="69">
        <v>0.31</v>
      </c>
      <c r="L933" s="135">
        <v>53225</v>
      </c>
      <c r="M933" s="71"/>
      <c r="N933" s="239"/>
      <c r="O933" s="73">
        <f t="shared" ref="O933:O996" si="18">N933*K933</f>
        <v>0</v>
      </c>
      <c r="P933" s="74" t="str">
        <f t="shared" ref="P933:P996" si="19">IF(N933/G933=0,"-",N933/G933)</f>
        <v>-</v>
      </c>
      <c r="Q933" s="75" t="str">
        <f t="shared" si="17"/>
        <v/>
      </c>
      <c r="R933" s="127"/>
    </row>
    <row r="934" spans="1:36">
      <c r="A934" s="61"/>
      <c r="B934" s="62" t="s">
        <v>1278</v>
      </c>
      <c r="C934" s="133" t="s">
        <v>3291</v>
      </c>
      <c r="D934" s="64" t="s">
        <v>2851</v>
      </c>
      <c r="E934" s="64" t="s">
        <v>2852</v>
      </c>
      <c r="F934" s="134" t="s">
        <v>2853</v>
      </c>
      <c r="G934" s="66">
        <v>500</v>
      </c>
      <c r="H934" s="67" t="s">
        <v>49</v>
      </c>
      <c r="I934" s="67"/>
      <c r="J934" s="231">
        <v>500</v>
      </c>
      <c r="K934" s="69">
        <v>0.4</v>
      </c>
      <c r="L934" s="135">
        <v>52950</v>
      </c>
      <c r="M934" s="71"/>
      <c r="N934" s="239"/>
      <c r="O934" s="73">
        <f t="shared" si="18"/>
        <v>0</v>
      </c>
      <c r="P934" s="74" t="str">
        <f t="shared" si="19"/>
        <v>-</v>
      </c>
      <c r="Q934" s="75" t="str">
        <f t="shared" si="17"/>
        <v/>
      </c>
      <c r="R934" s="127"/>
    </row>
    <row r="935" spans="1:36">
      <c r="A935" s="61"/>
      <c r="B935" s="62" t="s">
        <v>1279</v>
      </c>
      <c r="C935" s="133" t="s">
        <v>3291</v>
      </c>
      <c r="D935" s="64" t="s">
        <v>2851</v>
      </c>
      <c r="E935" s="64" t="s">
        <v>2852</v>
      </c>
      <c r="F935" s="134" t="s">
        <v>2853</v>
      </c>
      <c r="G935" s="66">
        <v>400</v>
      </c>
      <c r="H935" s="67" t="s">
        <v>62</v>
      </c>
      <c r="I935" s="67"/>
      <c r="J935" s="231">
        <v>400</v>
      </c>
      <c r="K935" s="69">
        <v>0.49</v>
      </c>
      <c r="L935" s="135">
        <v>52945</v>
      </c>
      <c r="M935" s="71"/>
      <c r="N935" s="239"/>
      <c r="O935" s="73">
        <f t="shared" si="18"/>
        <v>0</v>
      </c>
      <c r="P935" s="74" t="str">
        <f t="shared" si="19"/>
        <v>-</v>
      </c>
      <c r="Q935" s="75" t="str">
        <f t="shared" si="17"/>
        <v/>
      </c>
      <c r="R935" s="127"/>
    </row>
    <row r="936" spans="1:36">
      <c r="A936" s="61"/>
      <c r="B936" s="62" t="s">
        <v>1285</v>
      </c>
      <c r="C936" s="133" t="s">
        <v>3291</v>
      </c>
      <c r="D936" s="64" t="s">
        <v>3294</v>
      </c>
      <c r="E936" s="64" t="s">
        <v>3295</v>
      </c>
      <c r="F936" s="134" t="s">
        <v>2853</v>
      </c>
      <c r="G936" s="66">
        <v>1000</v>
      </c>
      <c r="H936" s="67" t="s">
        <v>123</v>
      </c>
      <c r="I936" s="67"/>
      <c r="J936" s="231">
        <v>1000</v>
      </c>
      <c r="K936" s="69">
        <v>0.57000000000000006</v>
      </c>
      <c r="L936" s="135">
        <v>52940</v>
      </c>
      <c r="M936" s="71"/>
      <c r="N936" s="239"/>
      <c r="O936" s="73">
        <f t="shared" si="18"/>
        <v>0</v>
      </c>
      <c r="P936" s="74" t="str">
        <f t="shared" si="19"/>
        <v>-</v>
      </c>
      <c r="Q936" s="75" t="str">
        <f t="shared" si="17"/>
        <v/>
      </c>
      <c r="R936" s="127"/>
    </row>
    <row r="937" spans="1:36">
      <c r="A937" s="61"/>
      <c r="B937" s="62" t="s">
        <v>1286</v>
      </c>
      <c r="C937" s="133" t="s">
        <v>3291</v>
      </c>
      <c r="D937" s="64" t="s">
        <v>3296</v>
      </c>
      <c r="E937" s="64" t="s">
        <v>3297</v>
      </c>
      <c r="F937" s="134" t="s">
        <v>2853</v>
      </c>
      <c r="G937" s="66">
        <v>2000</v>
      </c>
      <c r="H937" s="67" t="s">
        <v>123</v>
      </c>
      <c r="I937" s="67"/>
      <c r="J937" s="231">
        <v>2000</v>
      </c>
      <c r="K937" s="69">
        <v>0.68</v>
      </c>
      <c r="L937" s="135">
        <v>52965</v>
      </c>
      <c r="M937" s="71"/>
      <c r="N937" s="239"/>
      <c r="O937" s="73">
        <f t="shared" si="18"/>
        <v>0</v>
      </c>
      <c r="P937" s="74" t="str">
        <f t="shared" si="19"/>
        <v>-</v>
      </c>
      <c r="Q937" s="75" t="str">
        <f t="shared" si="17"/>
        <v/>
      </c>
      <c r="R937" s="127"/>
    </row>
    <row r="938" spans="1:36">
      <c r="A938" s="61"/>
      <c r="B938" s="62" t="s">
        <v>3182</v>
      </c>
      <c r="C938" s="133" t="s">
        <v>3291</v>
      </c>
      <c r="D938" s="64" t="s">
        <v>3298</v>
      </c>
      <c r="E938" s="64" t="s">
        <v>3299</v>
      </c>
      <c r="F938" s="134" t="s">
        <v>2853</v>
      </c>
      <c r="G938" s="66">
        <v>150</v>
      </c>
      <c r="H938" s="67" t="s">
        <v>1218</v>
      </c>
      <c r="I938" s="67"/>
      <c r="J938" s="231">
        <v>150</v>
      </c>
      <c r="K938" s="69">
        <v>3.7399999999999998</v>
      </c>
      <c r="L938" s="135">
        <v>52986</v>
      </c>
      <c r="M938" s="71"/>
      <c r="N938" s="239"/>
      <c r="O938" s="73">
        <f t="shared" si="18"/>
        <v>0</v>
      </c>
      <c r="P938" s="74" t="str">
        <f t="shared" si="19"/>
        <v>-</v>
      </c>
      <c r="Q938" s="75" t="str">
        <f t="shared" si="17"/>
        <v/>
      </c>
      <c r="R938" s="127"/>
    </row>
    <row r="939" spans="1:36">
      <c r="A939" s="61"/>
      <c r="B939" s="62" t="s">
        <v>1254</v>
      </c>
      <c r="C939" s="133" t="s">
        <v>3291</v>
      </c>
      <c r="D939" s="64" t="s">
        <v>3298</v>
      </c>
      <c r="E939" s="64" t="s">
        <v>3299</v>
      </c>
      <c r="F939" s="134" t="s">
        <v>2853</v>
      </c>
      <c r="G939" s="66">
        <v>150</v>
      </c>
      <c r="H939" s="67" t="s">
        <v>88</v>
      </c>
      <c r="I939" s="67"/>
      <c r="J939" s="231">
        <v>150</v>
      </c>
      <c r="K939" s="69">
        <v>4.0299999999999994</v>
      </c>
      <c r="L939" s="135">
        <v>52985</v>
      </c>
      <c r="M939" s="71"/>
      <c r="N939" s="239"/>
      <c r="O939" s="73">
        <f t="shared" si="18"/>
        <v>0</v>
      </c>
      <c r="P939" s="74" t="str">
        <f t="shared" si="19"/>
        <v>-</v>
      </c>
      <c r="Q939" s="75" t="str">
        <f t="shared" si="17"/>
        <v/>
      </c>
      <c r="R939" s="127"/>
    </row>
    <row r="940" spans="1:36">
      <c r="A940" s="61"/>
      <c r="B940" s="62" t="s">
        <v>1290</v>
      </c>
      <c r="C940" s="133" t="s">
        <v>3291</v>
      </c>
      <c r="D940" s="64" t="s">
        <v>3300</v>
      </c>
      <c r="E940" s="64" t="s">
        <v>3301</v>
      </c>
      <c r="F940" s="134" t="s">
        <v>2853</v>
      </c>
      <c r="G940" s="66">
        <v>150</v>
      </c>
      <c r="H940" s="67" t="s">
        <v>123</v>
      </c>
      <c r="I940" s="67"/>
      <c r="J940" s="231">
        <v>150</v>
      </c>
      <c r="K940" s="69">
        <v>4.74</v>
      </c>
      <c r="L940" s="135">
        <v>53115</v>
      </c>
      <c r="M940" s="71"/>
      <c r="N940" s="239"/>
      <c r="O940" s="73">
        <f t="shared" si="18"/>
        <v>0</v>
      </c>
      <c r="P940" s="74" t="str">
        <f t="shared" si="19"/>
        <v>-</v>
      </c>
      <c r="Q940" s="75" t="str">
        <f t="shared" si="17"/>
        <v/>
      </c>
      <c r="R940" s="127"/>
    </row>
    <row r="941" spans="1:36">
      <c r="A941" s="61"/>
      <c r="B941" s="62" t="s">
        <v>1255</v>
      </c>
      <c r="C941" s="133" t="s">
        <v>3291</v>
      </c>
      <c r="D941" s="64" t="s">
        <v>3298</v>
      </c>
      <c r="E941" s="64" t="s">
        <v>3299</v>
      </c>
      <c r="F941" s="134" t="s">
        <v>2853</v>
      </c>
      <c r="G941" s="66">
        <v>100</v>
      </c>
      <c r="H941" s="67" t="s">
        <v>1181</v>
      </c>
      <c r="I941" s="67"/>
      <c r="J941" s="231">
        <v>100</v>
      </c>
      <c r="K941" s="69">
        <v>5.26</v>
      </c>
      <c r="L941" s="135">
        <v>52980</v>
      </c>
      <c r="M941" s="71"/>
      <c r="N941" s="239"/>
      <c r="O941" s="73">
        <f t="shared" si="18"/>
        <v>0</v>
      </c>
      <c r="P941" s="74" t="str">
        <f t="shared" si="19"/>
        <v>-</v>
      </c>
      <c r="Q941" s="75" t="str">
        <f t="shared" si="17"/>
        <v/>
      </c>
      <c r="R941" s="127"/>
    </row>
    <row r="942" spans="1:36">
      <c r="A942" s="61"/>
      <c r="B942" s="62" t="s">
        <v>1284</v>
      </c>
      <c r="C942" s="133" t="s">
        <v>3291</v>
      </c>
      <c r="D942" s="64" t="s">
        <v>3302</v>
      </c>
      <c r="E942" s="64" t="s">
        <v>3303</v>
      </c>
      <c r="F942" s="134" t="s">
        <v>1354</v>
      </c>
      <c r="G942" s="66">
        <v>2000</v>
      </c>
      <c r="H942" s="67" t="s">
        <v>123</v>
      </c>
      <c r="I942" s="67"/>
      <c r="J942" s="231">
        <v>2000</v>
      </c>
      <c r="K942" s="69">
        <v>0.97</v>
      </c>
      <c r="L942" s="135">
        <v>52935</v>
      </c>
      <c r="M942" s="71"/>
      <c r="N942" s="239"/>
      <c r="O942" s="73">
        <f t="shared" si="18"/>
        <v>0</v>
      </c>
      <c r="P942" s="74" t="str">
        <f t="shared" si="19"/>
        <v>-</v>
      </c>
      <c r="Q942" s="75" t="str">
        <f t="shared" si="17"/>
        <v/>
      </c>
      <c r="R942" s="127"/>
    </row>
    <row r="943" spans="1:36">
      <c r="A943" s="61"/>
      <c r="B943" s="62" t="s">
        <v>1280</v>
      </c>
      <c r="C943" s="133" t="s">
        <v>3291</v>
      </c>
      <c r="D943" s="64" t="s">
        <v>2854</v>
      </c>
      <c r="E943" s="64" t="s">
        <v>2855</v>
      </c>
      <c r="F943" s="134" t="s">
        <v>52</v>
      </c>
      <c r="G943" s="66">
        <v>500</v>
      </c>
      <c r="H943" s="67" t="s">
        <v>49</v>
      </c>
      <c r="I943" s="67"/>
      <c r="J943" s="231">
        <v>500</v>
      </c>
      <c r="K943" s="69">
        <v>0.47000000000000003</v>
      </c>
      <c r="L943" s="135">
        <v>76184</v>
      </c>
      <c r="M943" s="71"/>
      <c r="N943" s="239"/>
      <c r="O943" s="73">
        <f t="shared" si="18"/>
        <v>0</v>
      </c>
      <c r="P943" s="74" t="str">
        <f t="shared" si="19"/>
        <v>-</v>
      </c>
      <c r="Q943" s="75" t="str">
        <f t="shared" si="17"/>
        <v/>
      </c>
      <c r="R943" s="127"/>
    </row>
    <row r="944" spans="1:36">
      <c r="A944" s="61"/>
      <c r="B944" s="62" t="s">
        <v>1287</v>
      </c>
      <c r="C944" s="133" t="s">
        <v>3291</v>
      </c>
      <c r="D944" s="64" t="s">
        <v>3304</v>
      </c>
      <c r="E944" s="64" t="s">
        <v>3305</v>
      </c>
      <c r="F944" s="134" t="s">
        <v>3306</v>
      </c>
      <c r="G944" s="66">
        <v>1000</v>
      </c>
      <c r="H944" s="67" t="s">
        <v>1288</v>
      </c>
      <c r="I944" s="67"/>
      <c r="J944" s="231">
        <v>1000</v>
      </c>
      <c r="K944" s="69">
        <v>1.78</v>
      </c>
      <c r="L944" s="135">
        <v>53075</v>
      </c>
      <c r="M944" s="71"/>
      <c r="N944" s="239"/>
      <c r="O944" s="73">
        <f t="shared" si="18"/>
        <v>0</v>
      </c>
      <c r="P944" s="74" t="str">
        <f t="shared" si="19"/>
        <v>-</v>
      </c>
      <c r="Q944" s="75" t="str">
        <f t="shared" si="17"/>
        <v/>
      </c>
      <c r="R944" s="127"/>
    </row>
    <row r="945" spans="1:18">
      <c r="A945" s="61"/>
      <c r="B945" s="62" t="s">
        <v>1289</v>
      </c>
      <c r="C945" s="133" t="s">
        <v>3291</v>
      </c>
      <c r="D945" s="64" t="s">
        <v>3304</v>
      </c>
      <c r="E945" s="64" t="s">
        <v>3305</v>
      </c>
      <c r="F945" s="134" t="s">
        <v>3306</v>
      </c>
      <c r="G945" s="66">
        <v>1000</v>
      </c>
      <c r="H945" s="67" t="s">
        <v>123</v>
      </c>
      <c r="I945" s="67"/>
      <c r="J945" s="231">
        <v>1000</v>
      </c>
      <c r="K945" s="69">
        <v>2.0699999999999998</v>
      </c>
      <c r="L945" s="135">
        <v>53080</v>
      </c>
      <c r="M945" s="71"/>
      <c r="N945" s="239"/>
      <c r="O945" s="73">
        <f t="shared" si="18"/>
        <v>0</v>
      </c>
      <c r="P945" s="74" t="str">
        <f t="shared" si="19"/>
        <v>-</v>
      </c>
      <c r="Q945" s="75" t="str">
        <f t="shared" si="17"/>
        <v/>
      </c>
      <c r="R945" s="127"/>
    </row>
    <row r="946" spans="1:18">
      <c r="A946" s="61"/>
      <c r="B946" s="62" t="s">
        <v>3183</v>
      </c>
      <c r="C946" s="133" t="s">
        <v>3291</v>
      </c>
      <c r="D946" s="64" t="s">
        <v>2854</v>
      </c>
      <c r="E946" s="64" t="s">
        <v>2855</v>
      </c>
      <c r="F946" s="134" t="s">
        <v>2865</v>
      </c>
      <c r="G946" s="66">
        <v>500</v>
      </c>
      <c r="H946" s="67" t="s">
        <v>123</v>
      </c>
      <c r="I946" s="67"/>
      <c r="J946" s="231">
        <v>500</v>
      </c>
      <c r="K946" s="69">
        <v>0.46</v>
      </c>
      <c r="L946" s="135">
        <v>53232</v>
      </c>
      <c r="M946" s="71"/>
      <c r="N946" s="239"/>
      <c r="O946" s="73">
        <f t="shared" si="18"/>
        <v>0</v>
      </c>
      <c r="P946" s="74" t="str">
        <f t="shared" si="19"/>
        <v>-</v>
      </c>
      <c r="Q946" s="75" t="str">
        <f t="shared" si="17"/>
        <v/>
      </c>
      <c r="R946" s="127"/>
    </row>
    <row r="947" spans="1:18">
      <c r="A947" s="61"/>
      <c r="B947" s="62" t="s">
        <v>3184</v>
      </c>
      <c r="C947" s="133" t="s">
        <v>3291</v>
      </c>
      <c r="D947" s="64" t="s">
        <v>2854</v>
      </c>
      <c r="E947" s="64" t="s">
        <v>2855</v>
      </c>
      <c r="F947" s="134" t="s">
        <v>1270</v>
      </c>
      <c r="G947" s="66">
        <v>100</v>
      </c>
      <c r="H947" s="67" t="s">
        <v>888</v>
      </c>
      <c r="I947" s="67"/>
      <c r="J947" s="231">
        <v>100</v>
      </c>
      <c r="K947" s="69">
        <v>2.69</v>
      </c>
      <c r="L947" s="135">
        <v>53050</v>
      </c>
      <c r="M947" s="71"/>
      <c r="N947" s="239"/>
      <c r="O947" s="73">
        <f t="shared" si="18"/>
        <v>0</v>
      </c>
      <c r="P947" s="74" t="str">
        <f t="shared" si="19"/>
        <v>-</v>
      </c>
      <c r="Q947" s="75" t="str">
        <f t="shared" si="17"/>
        <v/>
      </c>
      <c r="R947" s="127"/>
    </row>
    <row r="948" spans="1:18">
      <c r="A948" s="61"/>
      <c r="B948" s="62" t="s">
        <v>1220</v>
      </c>
      <c r="C948" s="133" t="s">
        <v>3291</v>
      </c>
      <c r="D948" s="64" t="s">
        <v>2851</v>
      </c>
      <c r="E948" s="64" t="s">
        <v>2852</v>
      </c>
      <c r="F948" s="134" t="s">
        <v>87</v>
      </c>
      <c r="G948" s="66">
        <v>150</v>
      </c>
      <c r="H948" s="67" t="s">
        <v>88</v>
      </c>
      <c r="I948" s="67"/>
      <c r="J948" s="231">
        <v>150</v>
      </c>
      <c r="K948" s="69">
        <v>2.8899999999999997</v>
      </c>
      <c r="L948" s="135">
        <v>53125</v>
      </c>
      <c r="M948" s="71"/>
      <c r="N948" s="239"/>
      <c r="O948" s="73">
        <f t="shared" si="18"/>
        <v>0</v>
      </c>
      <c r="P948" s="74" t="str">
        <f t="shared" si="19"/>
        <v>-</v>
      </c>
      <c r="Q948" s="75" t="str">
        <f t="shared" si="17"/>
        <v/>
      </c>
      <c r="R948" s="127"/>
    </row>
    <row r="949" spans="1:18">
      <c r="A949" s="61"/>
      <c r="B949" s="62" t="s">
        <v>1283</v>
      </c>
      <c r="C949" s="133" t="s">
        <v>3291</v>
      </c>
      <c r="D949" s="64" t="s">
        <v>3302</v>
      </c>
      <c r="E949" s="64" t="s">
        <v>3303</v>
      </c>
      <c r="F949" s="134" t="s">
        <v>3307</v>
      </c>
      <c r="G949" s="66">
        <v>2000</v>
      </c>
      <c r="H949" s="67" t="s">
        <v>123</v>
      </c>
      <c r="I949" s="67"/>
      <c r="J949" s="231">
        <v>2000</v>
      </c>
      <c r="K949" s="69">
        <v>0.68</v>
      </c>
      <c r="L949" s="135">
        <v>52930</v>
      </c>
      <c r="M949" s="71"/>
      <c r="N949" s="239"/>
      <c r="O949" s="73">
        <f t="shared" si="18"/>
        <v>0</v>
      </c>
      <c r="P949" s="74" t="str">
        <f t="shared" si="19"/>
        <v>-</v>
      </c>
      <c r="Q949" s="75" t="str">
        <f t="shared" si="17"/>
        <v/>
      </c>
      <c r="R949" s="127"/>
    </row>
    <row r="950" spans="1:18">
      <c r="A950" s="61"/>
      <c r="B950" s="62" t="s">
        <v>1230</v>
      </c>
      <c r="C950" s="133" t="s">
        <v>3291</v>
      </c>
      <c r="D950" s="64" t="s">
        <v>2913</v>
      </c>
      <c r="E950" s="64" t="s">
        <v>3308</v>
      </c>
      <c r="F950" s="134" t="s">
        <v>1231</v>
      </c>
      <c r="G950" s="66">
        <v>150</v>
      </c>
      <c r="H950" s="67" t="s">
        <v>65</v>
      </c>
      <c r="I950" s="67"/>
      <c r="J950" s="231">
        <v>150</v>
      </c>
      <c r="K950" s="69">
        <v>1.1100000000000001</v>
      </c>
      <c r="L950" s="135">
        <v>53151</v>
      </c>
      <c r="M950" s="71"/>
      <c r="N950" s="239"/>
      <c r="O950" s="73">
        <f t="shared" si="18"/>
        <v>0</v>
      </c>
      <c r="P950" s="74" t="str">
        <f t="shared" si="19"/>
        <v>-</v>
      </c>
      <c r="Q950" s="75" t="str">
        <f t="shared" si="17"/>
        <v/>
      </c>
      <c r="R950" s="127"/>
    </row>
    <row r="951" spans="1:18">
      <c r="A951" s="61"/>
      <c r="B951" s="62" t="s">
        <v>1301</v>
      </c>
      <c r="C951" s="133" t="s">
        <v>3291</v>
      </c>
      <c r="D951" s="64" t="s">
        <v>3309</v>
      </c>
      <c r="E951" s="64" t="s">
        <v>3310</v>
      </c>
      <c r="F951" s="134" t="s">
        <v>2853</v>
      </c>
      <c r="G951" s="66">
        <v>3000</v>
      </c>
      <c r="H951" s="67" t="s">
        <v>123</v>
      </c>
      <c r="I951" s="67"/>
      <c r="J951" s="231">
        <v>3000</v>
      </c>
      <c r="K951" s="69">
        <v>0.23</v>
      </c>
      <c r="L951" s="135">
        <v>53375</v>
      </c>
      <c r="M951" s="71"/>
      <c r="N951" s="239"/>
      <c r="O951" s="73">
        <f t="shared" si="18"/>
        <v>0</v>
      </c>
      <c r="P951" s="74" t="str">
        <f t="shared" si="19"/>
        <v>-</v>
      </c>
      <c r="Q951" s="75" t="str">
        <f t="shared" si="17"/>
        <v/>
      </c>
      <c r="R951" s="127"/>
    </row>
    <row r="952" spans="1:18">
      <c r="A952" s="61"/>
      <c r="B952" s="62" t="s">
        <v>1309</v>
      </c>
      <c r="C952" s="133" t="s">
        <v>3291</v>
      </c>
      <c r="D952" s="64" t="s">
        <v>2863</v>
      </c>
      <c r="E952" s="64" t="s">
        <v>2864</v>
      </c>
      <c r="F952" s="134" t="s">
        <v>3311</v>
      </c>
      <c r="G952" s="66">
        <v>3000</v>
      </c>
      <c r="H952" s="67" t="s">
        <v>59</v>
      </c>
      <c r="I952" s="67"/>
      <c r="J952" s="231">
        <v>3000</v>
      </c>
      <c r="K952" s="69">
        <v>0.13</v>
      </c>
      <c r="L952" s="135">
        <v>53280</v>
      </c>
      <c r="M952" s="71"/>
      <c r="N952" s="239"/>
      <c r="O952" s="73">
        <f t="shared" si="18"/>
        <v>0</v>
      </c>
      <c r="P952" s="74" t="str">
        <f t="shared" si="19"/>
        <v>-</v>
      </c>
      <c r="Q952" s="75" t="str">
        <f t="shared" si="17"/>
        <v/>
      </c>
      <c r="R952" s="127"/>
    </row>
    <row r="953" spans="1:18">
      <c r="A953" s="61"/>
      <c r="B953" s="62" t="s">
        <v>1310</v>
      </c>
      <c r="C953" s="133" t="s">
        <v>3291</v>
      </c>
      <c r="D953" s="64" t="s">
        <v>2863</v>
      </c>
      <c r="E953" s="64" t="s">
        <v>2864</v>
      </c>
      <c r="F953" s="134" t="s">
        <v>3311</v>
      </c>
      <c r="G953" s="66">
        <v>2250</v>
      </c>
      <c r="H953" s="67" t="s">
        <v>481</v>
      </c>
      <c r="I953" s="67"/>
      <c r="J953" s="231">
        <v>2250</v>
      </c>
      <c r="K953" s="69">
        <v>0.29000000000000004</v>
      </c>
      <c r="L953" s="135">
        <v>53275</v>
      </c>
      <c r="M953" s="71"/>
      <c r="N953" s="239"/>
      <c r="O953" s="73">
        <f t="shared" si="18"/>
        <v>0</v>
      </c>
      <c r="P953" s="74" t="str">
        <f t="shared" si="19"/>
        <v>-</v>
      </c>
      <c r="Q953" s="75" t="str">
        <f t="shared" si="17"/>
        <v/>
      </c>
      <c r="R953" s="127"/>
    </row>
    <row r="954" spans="1:18">
      <c r="A954" s="61"/>
      <c r="B954" s="62" t="s">
        <v>1311</v>
      </c>
      <c r="C954" s="133" t="s">
        <v>3291</v>
      </c>
      <c r="D954" s="64" t="s">
        <v>2858</v>
      </c>
      <c r="E954" s="64" t="s">
        <v>2859</v>
      </c>
      <c r="F954" s="134" t="s">
        <v>104</v>
      </c>
      <c r="G954" s="66">
        <v>3000</v>
      </c>
      <c r="H954" s="67" t="s">
        <v>59</v>
      </c>
      <c r="I954" s="67"/>
      <c r="J954" s="231">
        <v>3000</v>
      </c>
      <c r="K954" s="69">
        <v>0.14000000000000001</v>
      </c>
      <c r="L954" s="135">
        <v>53276</v>
      </c>
      <c r="M954" s="71"/>
      <c r="N954" s="239"/>
      <c r="O954" s="73">
        <f t="shared" si="18"/>
        <v>0</v>
      </c>
      <c r="P954" s="74" t="str">
        <f t="shared" si="19"/>
        <v>-</v>
      </c>
      <c r="Q954" s="75" t="str">
        <f t="shared" si="17"/>
        <v/>
      </c>
      <c r="R954" s="127"/>
    </row>
    <row r="955" spans="1:18">
      <c r="A955" s="61"/>
      <c r="B955" s="62" t="s">
        <v>1299</v>
      </c>
      <c r="C955" s="133" t="s">
        <v>3291</v>
      </c>
      <c r="D955" s="64" t="s">
        <v>3312</v>
      </c>
      <c r="E955" s="64" t="s">
        <v>3310</v>
      </c>
      <c r="F955" s="134" t="s">
        <v>1300</v>
      </c>
      <c r="G955" s="66">
        <v>3000</v>
      </c>
      <c r="H955" s="67" t="s">
        <v>123</v>
      </c>
      <c r="I955" s="67"/>
      <c r="J955" s="231">
        <v>3000</v>
      </c>
      <c r="K955" s="69">
        <v>1.45</v>
      </c>
      <c r="L955" s="135">
        <v>53380</v>
      </c>
      <c r="M955" s="71"/>
      <c r="N955" s="239"/>
      <c r="O955" s="73">
        <f t="shared" si="18"/>
        <v>0</v>
      </c>
      <c r="P955" s="74" t="str">
        <f t="shared" si="19"/>
        <v>-</v>
      </c>
      <c r="Q955" s="75" t="str">
        <f t="shared" si="17"/>
        <v/>
      </c>
      <c r="R955" s="127"/>
    </row>
    <row r="956" spans="1:18">
      <c r="A956" s="61"/>
      <c r="B956" s="62" t="s">
        <v>1294</v>
      </c>
      <c r="C956" s="133" t="s">
        <v>3291</v>
      </c>
      <c r="D956" s="64" t="s">
        <v>2860</v>
      </c>
      <c r="E956" s="64" t="s">
        <v>2861</v>
      </c>
      <c r="F956" s="134" t="s">
        <v>2862</v>
      </c>
      <c r="G956" s="66">
        <v>3000</v>
      </c>
      <c r="H956" s="67" t="s">
        <v>55</v>
      </c>
      <c r="I956" s="67"/>
      <c r="J956" s="231">
        <v>3000</v>
      </c>
      <c r="K956" s="69">
        <v>9.9999999999999992E-2</v>
      </c>
      <c r="L956" s="135">
        <v>53245</v>
      </c>
      <c r="M956" s="71"/>
      <c r="N956" s="239"/>
      <c r="O956" s="73">
        <f t="shared" si="18"/>
        <v>0</v>
      </c>
      <c r="P956" s="74" t="str">
        <f t="shared" si="19"/>
        <v>-</v>
      </c>
      <c r="Q956" s="75" t="str">
        <f t="shared" si="17"/>
        <v/>
      </c>
      <c r="R956" s="127"/>
    </row>
    <row r="957" spans="1:18">
      <c r="A957" s="61"/>
      <c r="B957" s="62" t="s">
        <v>1323</v>
      </c>
      <c r="C957" s="133" t="s">
        <v>3291</v>
      </c>
      <c r="D957" s="64" t="s">
        <v>2863</v>
      </c>
      <c r="E957" s="64" t="s">
        <v>2864</v>
      </c>
      <c r="F957" s="134" t="s">
        <v>107</v>
      </c>
      <c r="G957" s="66">
        <v>3000</v>
      </c>
      <c r="H957" s="67" t="s">
        <v>59</v>
      </c>
      <c r="I957" s="67"/>
      <c r="J957" s="231">
        <v>3000</v>
      </c>
      <c r="K957" s="69">
        <v>0.13</v>
      </c>
      <c r="L957" s="135">
        <v>53370</v>
      </c>
      <c r="M957" s="71"/>
      <c r="N957" s="239"/>
      <c r="O957" s="73">
        <f t="shared" si="18"/>
        <v>0</v>
      </c>
      <c r="P957" s="74" t="str">
        <f t="shared" si="19"/>
        <v>-</v>
      </c>
      <c r="Q957" s="75" t="str">
        <f t="shared" si="17"/>
        <v/>
      </c>
      <c r="R957" s="127"/>
    </row>
    <row r="958" spans="1:18">
      <c r="A958" s="61"/>
      <c r="B958" s="62" t="s">
        <v>1324</v>
      </c>
      <c r="C958" s="133" t="s">
        <v>3291</v>
      </c>
      <c r="D958" s="64" t="s">
        <v>2863</v>
      </c>
      <c r="E958" s="64" t="s">
        <v>2864</v>
      </c>
      <c r="F958" s="134" t="s">
        <v>107</v>
      </c>
      <c r="G958" s="66">
        <v>2250</v>
      </c>
      <c r="H958" s="67" t="s">
        <v>481</v>
      </c>
      <c r="I958" s="67"/>
      <c r="J958" s="231">
        <v>2250</v>
      </c>
      <c r="K958" s="69">
        <v>0.29000000000000004</v>
      </c>
      <c r="L958" s="135">
        <v>75861</v>
      </c>
      <c r="M958" s="71"/>
      <c r="N958" s="239"/>
      <c r="O958" s="73">
        <f t="shared" si="18"/>
        <v>0</v>
      </c>
      <c r="P958" s="74" t="str">
        <f t="shared" si="19"/>
        <v>-</v>
      </c>
      <c r="Q958" s="75" t="str">
        <f t="shared" si="17"/>
        <v/>
      </c>
      <c r="R958" s="127"/>
    </row>
    <row r="959" spans="1:18">
      <c r="A959" s="61"/>
      <c r="B959" s="62" t="s">
        <v>1295</v>
      </c>
      <c r="C959" s="133" t="s">
        <v>3291</v>
      </c>
      <c r="D959" s="64" t="s">
        <v>2860</v>
      </c>
      <c r="E959" s="64" t="s">
        <v>2861</v>
      </c>
      <c r="F959" s="134" t="s">
        <v>3313</v>
      </c>
      <c r="G959" s="66">
        <v>3000</v>
      </c>
      <c r="H959" s="67" t="s">
        <v>59</v>
      </c>
      <c r="I959" s="67"/>
      <c r="J959" s="231">
        <v>3000</v>
      </c>
      <c r="K959" s="69">
        <v>0.23</v>
      </c>
      <c r="L959" s="135">
        <v>53250</v>
      </c>
      <c r="M959" s="71"/>
      <c r="N959" s="239"/>
      <c r="O959" s="73">
        <f t="shared" si="18"/>
        <v>0</v>
      </c>
      <c r="P959" s="74" t="str">
        <f t="shared" si="19"/>
        <v>-</v>
      </c>
      <c r="Q959" s="75" t="str">
        <f t="shared" si="17"/>
        <v/>
      </c>
      <c r="R959" s="127"/>
    </row>
    <row r="960" spans="1:18">
      <c r="A960" s="61"/>
      <c r="B960" s="62" t="s">
        <v>1312</v>
      </c>
      <c r="C960" s="133" t="s">
        <v>3291</v>
      </c>
      <c r="D960" s="64" t="s">
        <v>2863</v>
      </c>
      <c r="E960" s="64" t="s">
        <v>2864</v>
      </c>
      <c r="F960" s="134" t="s">
        <v>3314</v>
      </c>
      <c r="G960" s="66">
        <v>3000</v>
      </c>
      <c r="H960" s="67" t="s">
        <v>59</v>
      </c>
      <c r="I960" s="67"/>
      <c r="J960" s="231">
        <v>3000</v>
      </c>
      <c r="K960" s="69">
        <v>0.13</v>
      </c>
      <c r="L960" s="135">
        <v>75845</v>
      </c>
      <c r="M960" s="71"/>
      <c r="N960" s="239"/>
      <c r="O960" s="73">
        <f t="shared" si="18"/>
        <v>0</v>
      </c>
      <c r="P960" s="74" t="str">
        <f t="shared" si="19"/>
        <v>-</v>
      </c>
      <c r="Q960" s="75" t="str">
        <f t="shared" si="17"/>
        <v/>
      </c>
      <c r="R960" s="127"/>
    </row>
    <row r="961" spans="1:18">
      <c r="A961" s="61"/>
      <c r="B961" s="62" t="s">
        <v>1313</v>
      </c>
      <c r="C961" s="133" t="s">
        <v>3291</v>
      </c>
      <c r="D961" s="64" t="s">
        <v>2863</v>
      </c>
      <c r="E961" s="64" t="s">
        <v>2864</v>
      </c>
      <c r="F961" s="134" t="s">
        <v>3314</v>
      </c>
      <c r="G961" s="66">
        <v>2250</v>
      </c>
      <c r="H961" s="67" t="s">
        <v>481</v>
      </c>
      <c r="I961" s="67"/>
      <c r="J961" s="231">
        <v>2250</v>
      </c>
      <c r="K961" s="69">
        <v>0.29000000000000004</v>
      </c>
      <c r="L961" s="135">
        <v>53285</v>
      </c>
      <c r="M961" s="71"/>
      <c r="N961" s="239"/>
      <c r="O961" s="73">
        <f t="shared" si="18"/>
        <v>0</v>
      </c>
      <c r="P961" s="74" t="str">
        <f t="shared" si="19"/>
        <v>-</v>
      </c>
      <c r="Q961" s="75" t="str">
        <f t="shared" si="17"/>
        <v/>
      </c>
      <c r="R961" s="127"/>
    </row>
    <row r="962" spans="1:18">
      <c r="A962" s="61"/>
      <c r="B962" s="62" t="s">
        <v>3185</v>
      </c>
      <c r="C962" s="133" t="s">
        <v>3291</v>
      </c>
      <c r="D962" s="64" t="e">
        <v>#N/A</v>
      </c>
      <c r="E962" s="64" t="e">
        <v>#N/A</v>
      </c>
      <c r="F962" s="134" t="e">
        <v>#N/A</v>
      </c>
      <c r="G962" s="66">
        <v>2250</v>
      </c>
      <c r="H962" s="67" t="e">
        <v>#N/A</v>
      </c>
      <c r="I962" s="67"/>
      <c r="J962" s="231">
        <v>2250</v>
      </c>
      <c r="K962" s="69">
        <v>0.29000000000000004</v>
      </c>
      <c r="L962" s="135">
        <v>53295</v>
      </c>
      <c r="M962" s="71"/>
      <c r="N962" s="239"/>
      <c r="O962" s="73">
        <f t="shared" si="18"/>
        <v>0</v>
      </c>
      <c r="P962" s="74" t="str">
        <f t="shared" si="19"/>
        <v>-</v>
      </c>
      <c r="Q962" s="75" t="str">
        <f t="shared" si="17"/>
        <v/>
      </c>
      <c r="R962" s="127"/>
    </row>
    <row r="963" spans="1:18">
      <c r="A963" s="61"/>
      <c r="B963" s="62" t="s">
        <v>1314</v>
      </c>
      <c r="C963" s="133" t="s">
        <v>3291</v>
      </c>
      <c r="D963" s="64" t="s">
        <v>2858</v>
      </c>
      <c r="E963" s="64" t="s">
        <v>2859</v>
      </c>
      <c r="F963" s="134" t="s">
        <v>109</v>
      </c>
      <c r="G963" s="66">
        <v>3000</v>
      </c>
      <c r="H963" s="67" t="s">
        <v>59</v>
      </c>
      <c r="I963" s="67"/>
      <c r="J963" s="231">
        <v>3000</v>
      </c>
      <c r="K963" s="69">
        <v>0.13</v>
      </c>
      <c r="L963" s="135">
        <v>53300</v>
      </c>
      <c r="M963" s="71"/>
      <c r="N963" s="239"/>
      <c r="O963" s="73">
        <f t="shared" si="18"/>
        <v>0</v>
      </c>
      <c r="P963" s="74" t="str">
        <f t="shared" si="19"/>
        <v>-</v>
      </c>
      <c r="Q963" s="75" t="str">
        <f t="shared" si="17"/>
        <v/>
      </c>
      <c r="R963" s="127"/>
    </row>
    <row r="964" spans="1:18">
      <c r="A964" s="61"/>
      <c r="B964" s="62" t="s">
        <v>1315</v>
      </c>
      <c r="C964" s="133" t="s">
        <v>3291</v>
      </c>
      <c r="D964" s="64" t="s">
        <v>2863</v>
      </c>
      <c r="E964" s="64" t="s">
        <v>2864</v>
      </c>
      <c r="F964" s="134" t="s">
        <v>3315</v>
      </c>
      <c r="G964" s="66">
        <v>3000</v>
      </c>
      <c r="H964" s="67" t="s">
        <v>59</v>
      </c>
      <c r="I964" s="67"/>
      <c r="J964" s="231">
        <v>3000</v>
      </c>
      <c r="K964" s="69">
        <v>0.13</v>
      </c>
      <c r="L964" s="135">
        <v>75831</v>
      </c>
      <c r="M964" s="71"/>
      <c r="N964" s="239"/>
      <c r="O964" s="73">
        <f t="shared" si="18"/>
        <v>0</v>
      </c>
      <c r="P964" s="74" t="str">
        <f t="shared" si="19"/>
        <v>-</v>
      </c>
      <c r="Q964" s="75" t="str">
        <f t="shared" si="17"/>
        <v/>
      </c>
      <c r="R964" s="127"/>
    </row>
    <row r="965" spans="1:18">
      <c r="A965" s="61"/>
      <c r="B965" s="62" t="s">
        <v>1316</v>
      </c>
      <c r="C965" s="133" t="s">
        <v>3291</v>
      </c>
      <c r="D965" s="64" t="s">
        <v>2863</v>
      </c>
      <c r="E965" s="64" t="s">
        <v>2864</v>
      </c>
      <c r="F965" s="134" t="s">
        <v>3315</v>
      </c>
      <c r="G965" s="66">
        <v>2250</v>
      </c>
      <c r="H965" s="67" t="s">
        <v>481</v>
      </c>
      <c r="I965" s="67"/>
      <c r="J965" s="231">
        <v>2250</v>
      </c>
      <c r="K965" s="69">
        <v>0.29000000000000004</v>
      </c>
      <c r="L965" s="135">
        <v>75830</v>
      </c>
      <c r="M965" s="71"/>
      <c r="N965" s="239"/>
      <c r="O965" s="73">
        <f t="shared" si="18"/>
        <v>0</v>
      </c>
      <c r="P965" s="74" t="str">
        <f t="shared" si="19"/>
        <v>-</v>
      </c>
      <c r="Q965" s="75" t="str">
        <f t="shared" si="17"/>
        <v/>
      </c>
      <c r="R965" s="127"/>
    </row>
    <row r="966" spans="1:18">
      <c r="A966" s="61"/>
      <c r="B966" s="62" t="s">
        <v>1308</v>
      </c>
      <c r="C966" s="133" t="s">
        <v>3291</v>
      </c>
      <c r="D966" s="64" t="s">
        <v>2863</v>
      </c>
      <c r="E966" s="64" t="s">
        <v>2864</v>
      </c>
      <c r="F966" s="134" t="s">
        <v>3316</v>
      </c>
      <c r="G966" s="66">
        <v>3000</v>
      </c>
      <c r="H966" s="67" t="s">
        <v>3570</v>
      </c>
      <c r="I966" s="67"/>
      <c r="J966" s="231">
        <v>3000</v>
      </c>
      <c r="K966" s="69">
        <v>0.9</v>
      </c>
      <c r="L966" s="135">
        <v>76189</v>
      </c>
      <c r="M966" s="71"/>
      <c r="N966" s="239"/>
      <c r="O966" s="73">
        <f t="shared" si="18"/>
        <v>0</v>
      </c>
      <c r="P966" s="74" t="str">
        <f t="shared" si="19"/>
        <v>-</v>
      </c>
      <c r="Q966" s="75" t="str">
        <f t="shared" si="17"/>
        <v/>
      </c>
      <c r="R966" s="127"/>
    </row>
    <row r="967" spans="1:18">
      <c r="A967" s="61"/>
      <c r="B967" s="62" t="s">
        <v>1325</v>
      </c>
      <c r="C967" s="133" t="s">
        <v>3291</v>
      </c>
      <c r="D967" s="64" t="s">
        <v>2863</v>
      </c>
      <c r="E967" s="64" t="s">
        <v>2864</v>
      </c>
      <c r="F967" s="134" t="s">
        <v>3317</v>
      </c>
      <c r="G967" s="66">
        <v>3000</v>
      </c>
      <c r="H967" s="67" t="s">
        <v>3570</v>
      </c>
      <c r="I967" s="67"/>
      <c r="J967" s="231">
        <v>3000</v>
      </c>
      <c r="K967" s="69">
        <v>0.72</v>
      </c>
      <c r="L967" s="135">
        <v>76185</v>
      </c>
      <c r="M967" s="71"/>
      <c r="N967" s="239"/>
      <c r="O967" s="73">
        <f t="shared" si="18"/>
        <v>0</v>
      </c>
      <c r="P967" s="74" t="str">
        <f t="shared" si="19"/>
        <v>-</v>
      </c>
      <c r="Q967" s="75" t="str">
        <f t="shared" si="17"/>
        <v/>
      </c>
      <c r="R967" s="127"/>
    </row>
    <row r="968" spans="1:18">
      <c r="A968" s="61"/>
      <c r="B968" s="62" t="s">
        <v>1326</v>
      </c>
      <c r="C968" s="133" t="s">
        <v>3291</v>
      </c>
      <c r="D968" s="64" t="s">
        <v>2863</v>
      </c>
      <c r="E968" s="64" t="s">
        <v>2864</v>
      </c>
      <c r="F968" s="134" t="s">
        <v>3318</v>
      </c>
      <c r="G968" s="66">
        <v>3000</v>
      </c>
      <c r="H968" s="67" t="s">
        <v>3570</v>
      </c>
      <c r="I968" s="67"/>
      <c r="J968" s="231">
        <v>3000</v>
      </c>
      <c r="K968" s="69">
        <v>0.72</v>
      </c>
      <c r="L968" s="135">
        <v>76186</v>
      </c>
      <c r="M968" s="71"/>
      <c r="N968" s="239"/>
      <c r="O968" s="73">
        <f t="shared" si="18"/>
        <v>0</v>
      </c>
      <c r="P968" s="74" t="str">
        <f t="shared" si="19"/>
        <v>-</v>
      </c>
      <c r="Q968" s="75" t="str">
        <f t="shared" si="17"/>
        <v/>
      </c>
      <c r="R968" s="127"/>
    </row>
    <row r="969" spans="1:18">
      <c r="A969" s="61"/>
      <c r="B969" s="62" t="s">
        <v>1328</v>
      </c>
      <c r="C969" s="133" t="s">
        <v>3291</v>
      </c>
      <c r="D969" s="64" t="s">
        <v>2863</v>
      </c>
      <c r="E969" s="64" t="s">
        <v>2864</v>
      </c>
      <c r="F969" s="134" t="s">
        <v>3319</v>
      </c>
      <c r="G969" s="66">
        <v>3000</v>
      </c>
      <c r="H969" s="67" t="s">
        <v>3570</v>
      </c>
      <c r="I969" s="67"/>
      <c r="J969" s="231">
        <v>3000</v>
      </c>
      <c r="K969" s="69">
        <v>0.72</v>
      </c>
      <c r="L969" s="135">
        <v>76188</v>
      </c>
      <c r="M969" s="71"/>
      <c r="N969" s="239"/>
      <c r="O969" s="73">
        <f t="shared" si="18"/>
        <v>0</v>
      </c>
      <c r="P969" s="74" t="str">
        <f t="shared" si="19"/>
        <v>-</v>
      </c>
      <c r="Q969" s="75" t="str">
        <f t="shared" si="17"/>
        <v/>
      </c>
      <c r="R969" s="127"/>
    </row>
    <row r="970" spans="1:18">
      <c r="A970" s="61"/>
      <c r="B970" s="62" t="s">
        <v>1306</v>
      </c>
      <c r="C970" s="133" t="s">
        <v>3291</v>
      </c>
      <c r="D970" s="64" t="s">
        <v>2863</v>
      </c>
      <c r="E970" s="64" t="s">
        <v>2864</v>
      </c>
      <c r="F970" s="134" t="s">
        <v>3320</v>
      </c>
      <c r="G970" s="66">
        <v>3000</v>
      </c>
      <c r="H970" s="67" t="s">
        <v>3570</v>
      </c>
      <c r="I970" s="67"/>
      <c r="J970" s="231">
        <v>3000</v>
      </c>
      <c r="K970" s="69">
        <v>0.9</v>
      </c>
      <c r="L970" s="135">
        <v>76198</v>
      </c>
      <c r="M970" s="71"/>
      <c r="N970" s="239"/>
      <c r="O970" s="73">
        <f t="shared" si="18"/>
        <v>0</v>
      </c>
      <c r="P970" s="74" t="str">
        <f t="shared" si="19"/>
        <v>-</v>
      </c>
      <c r="Q970" s="75" t="str">
        <f t="shared" si="17"/>
        <v/>
      </c>
      <c r="R970" s="127"/>
    </row>
    <row r="971" spans="1:18">
      <c r="A971" s="61"/>
      <c r="B971" s="62" t="s">
        <v>1307</v>
      </c>
      <c r="C971" s="133" t="s">
        <v>3291</v>
      </c>
      <c r="D971" s="64" t="s">
        <v>2863</v>
      </c>
      <c r="E971" s="64" t="s">
        <v>2864</v>
      </c>
      <c r="F971" s="134" t="s">
        <v>3321</v>
      </c>
      <c r="G971" s="66">
        <v>3000</v>
      </c>
      <c r="H971" s="67" t="s">
        <v>3570</v>
      </c>
      <c r="I971" s="67"/>
      <c r="J971" s="231">
        <v>3000</v>
      </c>
      <c r="K971" s="69">
        <v>0.9</v>
      </c>
      <c r="L971" s="135">
        <v>76195</v>
      </c>
      <c r="M971" s="71"/>
      <c r="N971" s="239"/>
      <c r="O971" s="73">
        <f t="shared" si="18"/>
        <v>0</v>
      </c>
      <c r="P971" s="74" t="str">
        <f t="shared" si="19"/>
        <v>-</v>
      </c>
      <c r="Q971" s="75" t="str">
        <f t="shared" si="17"/>
        <v/>
      </c>
      <c r="R971" s="127"/>
    </row>
    <row r="972" spans="1:18">
      <c r="A972" s="61"/>
      <c r="B972" s="62" t="s">
        <v>1327</v>
      </c>
      <c r="C972" s="133" t="s">
        <v>3291</v>
      </c>
      <c r="D972" s="64" t="s">
        <v>2863</v>
      </c>
      <c r="E972" s="64" t="s">
        <v>2864</v>
      </c>
      <c r="F972" s="134" t="s">
        <v>3322</v>
      </c>
      <c r="G972" s="66">
        <v>3000</v>
      </c>
      <c r="H972" s="67" t="s">
        <v>3570</v>
      </c>
      <c r="I972" s="67"/>
      <c r="J972" s="231">
        <v>3000</v>
      </c>
      <c r="K972" s="69">
        <v>0.72</v>
      </c>
      <c r="L972" s="135">
        <v>76197</v>
      </c>
      <c r="M972" s="71"/>
      <c r="N972" s="239"/>
      <c r="O972" s="73">
        <f t="shared" si="18"/>
        <v>0</v>
      </c>
      <c r="P972" s="74" t="str">
        <f t="shared" si="19"/>
        <v>-</v>
      </c>
      <c r="Q972" s="75" t="str">
        <f t="shared" si="17"/>
        <v/>
      </c>
      <c r="R972" s="127"/>
    </row>
    <row r="973" spans="1:18">
      <c r="A973" s="61"/>
      <c r="B973" s="62" t="s">
        <v>1329</v>
      </c>
      <c r="C973" s="133" t="s">
        <v>3291</v>
      </c>
      <c r="D973" s="64" t="s">
        <v>2863</v>
      </c>
      <c r="E973" s="64" t="s">
        <v>2864</v>
      </c>
      <c r="F973" s="134" t="s">
        <v>3323</v>
      </c>
      <c r="G973" s="66">
        <v>3000</v>
      </c>
      <c r="H973" s="67" t="s">
        <v>3570</v>
      </c>
      <c r="I973" s="67"/>
      <c r="J973" s="231">
        <v>3000</v>
      </c>
      <c r="K973" s="69">
        <v>0.72</v>
      </c>
      <c r="L973" s="135">
        <v>76193</v>
      </c>
      <c r="M973" s="71"/>
      <c r="N973" s="239"/>
      <c r="O973" s="73">
        <f t="shared" si="18"/>
        <v>0</v>
      </c>
      <c r="P973" s="74" t="str">
        <f t="shared" si="19"/>
        <v>-</v>
      </c>
      <c r="Q973" s="75" t="str">
        <f t="shared" si="17"/>
        <v/>
      </c>
      <c r="R973" s="127"/>
    </row>
    <row r="974" spans="1:18">
      <c r="A974" s="61"/>
      <c r="B974" s="62" t="s">
        <v>1330</v>
      </c>
      <c r="C974" s="133" t="s">
        <v>3291</v>
      </c>
      <c r="D974" s="64" t="s">
        <v>2863</v>
      </c>
      <c r="E974" s="64" t="s">
        <v>2864</v>
      </c>
      <c r="F974" s="134" t="s">
        <v>3324</v>
      </c>
      <c r="G974" s="66">
        <v>3000</v>
      </c>
      <c r="H974" s="67" t="s">
        <v>3570</v>
      </c>
      <c r="I974" s="67"/>
      <c r="J974" s="231">
        <v>3000</v>
      </c>
      <c r="K974" s="69">
        <v>0.72</v>
      </c>
      <c r="L974" s="135">
        <v>76194</v>
      </c>
      <c r="M974" s="71"/>
      <c r="N974" s="239"/>
      <c r="O974" s="73">
        <f t="shared" si="18"/>
        <v>0</v>
      </c>
      <c r="P974" s="74" t="str">
        <f t="shared" si="19"/>
        <v>-</v>
      </c>
      <c r="Q974" s="75" t="str">
        <f t="shared" si="17"/>
        <v/>
      </c>
      <c r="R974" s="127"/>
    </row>
    <row r="975" spans="1:18">
      <c r="A975" s="61"/>
      <c r="B975" s="62" t="s">
        <v>1332</v>
      </c>
      <c r="C975" s="133" t="s">
        <v>3291</v>
      </c>
      <c r="D975" s="64" t="s">
        <v>2863</v>
      </c>
      <c r="E975" s="64" t="s">
        <v>2864</v>
      </c>
      <c r="F975" s="134" t="s">
        <v>3325</v>
      </c>
      <c r="G975" s="66">
        <v>3000</v>
      </c>
      <c r="H975" s="67" t="s">
        <v>3570</v>
      </c>
      <c r="I975" s="67"/>
      <c r="J975" s="231">
        <v>3000</v>
      </c>
      <c r="K975" s="69">
        <v>0.72</v>
      </c>
      <c r="L975" s="135">
        <v>76196</v>
      </c>
      <c r="M975" s="71"/>
      <c r="N975" s="239"/>
      <c r="O975" s="73">
        <f t="shared" si="18"/>
        <v>0</v>
      </c>
      <c r="P975" s="74" t="str">
        <f t="shared" si="19"/>
        <v>-</v>
      </c>
      <c r="Q975" s="75" t="str">
        <f t="shared" si="17"/>
        <v/>
      </c>
      <c r="R975" s="127"/>
    </row>
    <row r="976" spans="1:18">
      <c r="A976" s="61"/>
      <c r="B976" s="62" t="s">
        <v>1331</v>
      </c>
      <c r="C976" s="133" t="s">
        <v>3291</v>
      </c>
      <c r="D976" s="64" t="s">
        <v>2863</v>
      </c>
      <c r="E976" s="64" t="s">
        <v>2864</v>
      </c>
      <c r="F976" s="134" t="s">
        <v>3326</v>
      </c>
      <c r="G976" s="66">
        <v>3000</v>
      </c>
      <c r="H976" s="67" t="s">
        <v>3570</v>
      </c>
      <c r="I976" s="67"/>
      <c r="J976" s="231">
        <v>3000</v>
      </c>
      <c r="K976" s="69">
        <v>0.72</v>
      </c>
      <c r="L976" s="135">
        <v>76187</v>
      </c>
      <c r="M976" s="71"/>
      <c r="N976" s="239"/>
      <c r="O976" s="73">
        <f t="shared" si="18"/>
        <v>0</v>
      </c>
      <c r="P976" s="74" t="str">
        <f t="shared" si="19"/>
        <v>-</v>
      </c>
      <c r="Q976" s="75" t="str">
        <f t="shared" si="17"/>
        <v/>
      </c>
      <c r="R976" s="127"/>
    </row>
    <row r="977" spans="1:18">
      <c r="A977" s="61"/>
      <c r="B977" s="62" t="s">
        <v>1337</v>
      </c>
      <c r="C977" s="133" t="s">
        <v>3291</v>
      </c>
      <c r="D977" s="64" t="s">
        <v>2863</v>
      </c>
      <c r="E977" s="64" t="s">
        <v>2864</v>
      </c>
      <c r="F977" s="134" t="s">
        <v>3327</v>
      </c>
      <c r="G977" s="66">
        <v>3000</v>
      </c>
      <c r="H977" s="67" t="s">
        <v>3570</v>
      </c>
      <c r="I977" s="67"/>
      <c r="J977" s="231">
        <v>3000</v>
      </c>
      <c r="K977" s="69">
        <v>0.72</v>
      </c>
      <c r="L977" s="135">
        <v>76190</v>
      </c>
      <c r="M977" s="71"/>
      <c r="N977" s="239"/>
      <c r="O977" s="73">
        <f t="shared" si="18"/>
        <v>0</v>
      </c>
      <c r="P977" s="74" t="str">
        <f t="shared" si="19"/>
        <v>-</v>
      </c>
      <c r="Q977" s="75" t="str">
        <f t="shared" si="17"/>
        <v/>
      </c>
      <c r="R977" s="127"/>
    </row>
    <row r="978" spans="1:18">
      <c r="A978" s="61"/>
      <c r="B978" s="62" t="s">
        <v>1338</v>
      </c>
      <c r="C978" s="133" t="s">
        <v>3291</v>
      </c>
      <c r="D978" s="64" t="s">
        <v>2863</v>
      </c>
      <c r="E978" s="64" t="s">
        <v>2864</v>
      </c>
      <c r="F978" s="134" t="s">
        <v>3328</v>
      </c>
      <c r="G978" s="66">
        <v>3000</v>
      </c>
      <c r="H978" s="67" t="s">
        <v>3570</v>
      </c>
      <c r="I978" s="67"/>
      <c r="J978" s="231">
        <v>3000</v>
      </c>
      <c r="K978" s="69">
        <v>1.01</v>
      </c>
      <c r="L978" s="135">
        <v>76191</v>
      </c>
      <c r="M978" s="71"/>
      <c r="N978" s="239"/>
      <c r="O978" s="73">
        <f t="shared" si="18"/>
        <v>0</v>
      </c>
      <c r="P978" s="74" t="str">
        <f t="shared" si="19"/>
        <v>-</v>
      </c>
      <c r="Q978" s="75" t="str">
        <f t="shared" si="17"/>
        <v/>
      </c>
      <c r="R978" s="127"/>
    </row>
    <row r="979" spans="1:18">
      <c r="A979" s="61"/>
      <c r="B979" s="62" t="s">
        <v>1298</v>
      </c>
      <c r="C979" s="133" t="s">
        <v>3291</v>
      </c>
      <c r="D979" s="64" t="s">
        <v>2860</v>
      </c>
      <c r="E979" s="64" t="s">
        <v>2861</v>
      </c>
      <c r="F979" s="134" t="s">
        <v>2865</v>
      </c>
      <c r="G979" s="66">
        <v>3000</v>
      </c>
      <c r="H979" s="67" t="s">
        <v>59</v>
      </c>
      <c r="I979" s="67"/>
      <c r="J979" s="231">
        <v>3000</v>
      </c>
      <c r="K979" s="69">
        <v>0.11</v>
      </c>
      <c r="L979" s="135">
        <v>53246</v>
      </c>
      <c r="M979" s="71"/>
      <c r="N979" s="239"/>
      <c r="O979" s="73">
        <f t="shared" si="18"/>
        <v>0</v>
      </c>
      <c r="P979" s="74" t="str">
        <f t="shared" si="19"/>
        <v>-</v>
      </c>
      <c r="Q979" s="75" t="str">
        <f t="shared" si="17"/>
        <v/>
      </c>
      <c r="R979" s="127"/>
    </row>
    <row r="980" spans="1:18">
      <c r="A980" s="61"/>
      <c r="B980" s="62" t="s">
        <v>1335</v>
      </c>
      <c r="C980" s="133" t="s">
        <v>3291</v>
      </c>
      <c r="D980" s="64" t="s">
        <v>2858</v>
      </c>
      <c r="E980" s="64" t="s">
        <v>2859</v>
      </c>
      <c r="F980" s="134" t="s">
        <v>2865</v>
      </c>
      <c r="G980" s="66">
        <v>3000</v>
      </c>
      <c r="H980" s="67" t="s">
        <v>59</v>
      </c>
      <c r="I980" s="67"/>
      <c r="J980" s="231">
        <v>3000</v>
      </c>
      <c r="K980" s="69">
        <v>0.13</v>
      </c>
      <c r="L980" s="135">
        <v>75880</v>
      </c>
      <c r="M980" s="71"/>
      <c r="N980" s="239"/>
      <c r="O980" s="73">
        <f t="shared" si="18"/>
        <v>0</v>
      </c>
      <c r="P980" s="74" t="str">
        <f t="shared" si="19"/>
        <v>-</v>
      </c>
      <c r="Q980" s="75" t="str">
        <f t="shared" si="17"/>
        <v/>
      </c>
      <c r="R980" s="127"/>
    </row>
    <row r="981" spans="1:18">
      <c r="A981" s="61"/>
      <c r="B981" s="62" t="s">
        <v>1336</v>
      </c>
      <c r="C981" s="133" t="s">
        <v>3291</v>
      </c>
      <c r="D981" s="64" t="s">
        <v>2858</v>
      </c>
      <c r="E981" s="64" t="s">
        <v>2859</v>
      </c>
      <c r="F981" s="134" t="s">
        <v>2865</v>
      </c>
      <c r="G981" s="66">
        <v>2250</v>
      </c>
      <c r="H981" s="67" t="s">
        <v>481</v>
      </c>
      <c r="I981" s="67"/>
      <c r="J981" s="231">
        <v>2250</v>
      </c>
      <c r="K981" s="69">
        <v>0.29000000000000004</v>
      </c>
      <c r="L981" s="135">
        <v>75881</v>
      </c>
      <c r="M981" s="71"/>
      <c r="N981" s="239"/>
      <c r="O981" s="73">
        <f t="shared" si="18"/>
        <v>0</v>
      </c>
      <c r="P981" s="74" t="str">
        <f t="shared" si="19"/>
        <v>-</v>
      </c>
      <c r="Q981" s="75" t="str">
        <f t="shared" si="17"/>
        <v/>
      </c>
      <c r="R981" s="127"/>
    </row>
    <row r="982" spans="1:18">
      <c r="A982" s="61"/>
      <c r="B982" s="62" t="s">
        <v>1317</v>
      </c>
      <c r="C982" s="133" t="s">
        <v>3291</v>
      </c>
      <c r="D982" s="64" t="s">
        <v>2863</v>
      </c>
      <c r="E982" s="64" t="s">
        <v>2864</v>
      </c>
      <c r="F982" s="134" t="s">
        <v>79</v>
      </c>
      <c r="G982" s="66">
        <v>3000</v>
      </c>
      <c r="H982" s="67" t="s">
        <v>59</v>
      </c>
      <c r="I982" s="67"/>
      <c r="J982" s="231">
        <v>3000</v>
      </c>
      <c r="K982" s="69">
        <v>0.13</v>
      </c>
      <c r="L982" s="135">
        <v>53320</v>
      </c>
      <c r="M982" s="71"/>
      <c r="N982" s="239"/>
      <c r="O982" s="73">
        <f t="shared" si="18"/>
        <v>0</v>
      </c>
      <c r="P982" s="74" t="str">
        <f t="shared" si="19"/>
        <v>-</v>
      </c>
      <c r="Q982" s="75" t="str">
        <f t="shared" si="17"/>
        <v/>
      </c>
      <c r="R982" s="127"/>
    </row>
    <row r="983" spans="1:18">
      <c r="A983" s="61"/>
      <c r="B983" s="62" t="s">
        <v>1318</v>
      </c>
      <c r="C983" s="133" t="s">
        <v>3291</v>
      </c>
      <c r="D983" s="64" t="s">
        <v>2863</v>
      </c>
      <c r="E983" s="64" t="s">
        <v>2864</v>
      </c>
      <c r="F983" s="134" t="s">
        <v>79</v>
      </c>
      <c r="G983" s="66">
        <v>2250</v>
      </c>
      <c r="H983" s="67" t="s">
        <v>481</v>
      </c>
      <c r="I983" s="67"/>
      <c r="J983" s="231">
        <v>2250</v>
      </c>
      <c r="K983" s="69">
        <v>0.29000000000000004</v>
      </c>
      <c r="L983" s="135">
        <v>75832</v>
      </c>
      <c r="M983" s="71"/>
      <c r="N983" s="239"/>
      <c r="O983" s="73">
        <f t="shared" si="18"/>
        <v>0</v>
      </c>
      <c r="P983" s="74" t="str">
        <f t="shared" si="19"/>
        <v>-</v>
      </c>
      <c r="Q983" s="75" t="str">
        <f t="shared" si="17"/>
        <v/>
      </c>
      <c r="R983" s="127"/>
    </row>
    <row r="984" spans="1:18">
      <c r="A984" s="61"/>
      <c r="B984" s="62" t="s">
        <v>1319</v>
      </c>
      <c r="C984" s="133" t="s">
        <v>3291</v>
      </c>
      <c r="D984" s="64" t="s">
        <v>2858</v>
      </c>
      <c r="E984" s="64" t="s">
        <v>2859</v>
      </c>
      <c r="F984" s="134" t="s">
        <v>113</v>
      </c>
      <c r="G984" s="66">
        <v>3000</v>
      </c>
      <c r="H984" s="67" t="s">
        <v>59</v>
      </c>
      <c r="I984" s="67"/>
      <c r="J984" s="231">
        <v>3000</v>
      </c>
      <c r="K984" s="69">
        <v>0.13</v>
      </c>
      <c r="L984" s="135">
        <v>53330</v>
      </c>
      <c r="M984" s="71"/>
      <c r="N984" s="239"/>
      <c r="O984" s="73">
        <f t="shared" si="18"/>
        <v>0</v>
      </c>
      <c r="P984" s="74" t="str">
        <f t="shared" si="19"/>
        <v>-</v>
      </c>
      <c r="Q984" s="75" t="str">
        <f t="shared" si="17"/>
        <v/>
      </c>
      <c r="R984" s="127"/>
    </row>
    <row r="985" spans="1:18">
      <c r="A985" s="61"/>
      <c r="B985" s="62" t="s">
        <v>1320</v>
      </c>
      <c r="C985" s="133" t="s">
        <v>3291</v>
      </c>
      <c r="D985" s="64" t="s">
        <v>2858</v>
      </c>
      <c r="E985" s="64" t="s">
        <v>2859</v>
      </c>
      <c r="F985" s="134" t="s">
        <v>113</v>
      </c>
      <c r="G985" s="66">
        <v>2250</v>
      </c>
      <c r="H985" s="67" t="s">
        <v>481</v>
      </c>
      <c r="I985" s="67"/>
      <c r="J985" s="231">
        <v>2250</v>
      </c>
      <c r="K985" s="69">
        <v>0.29000000000000004</v>
      </c>
      <c r="L985" s="135">
        <v>53325</v>
      </c>
      <c r="M985" s="71"/>
      <c r="N985" s="239"/>
      <c r="O985" s="73">
        <f t="shared" si="18"/>
        <v>0</v>
      </c>
      <c r="P985" s="74" t="str">
        <f t="shared" si="19"/>
        <v>-</v>
      </c>
      <c r="Q985" s="75" t="str">
        <f t="shared" si="17"/>
        <v/>
      </c>
      <c r="R985" s="127"/>
    </row>
    <row r="986" spans="1:18">
      <c r="A986" s="61"/>
      <c r="B986" s="62" t="s">
        <v>1302</v>
      </c>
      <c r="C986" s="133" t="s">
        <v>3291</v>
      </c>
      <c r="D986" s="64" t="s">
        <v>3312</v>
      </c>
      <c r="E986" s="64" t="s">
        <v>3310</v>
      </c>
      <c r="F986" s="134" t="s">
        <v>1303</v>
      </c>
      <c r="G986" s="66">
        <v>5000</v>
      </c>
      <c r="H986" s="67" t="s">
        <v>123</v>
      </c>
      <c r="I986" s="67"/>
      <c r="J986" s="231">
        <v>5000</v>
      </c>
      <c r="K986" s="69">
        <v>1.59</v>
      </c>
      <c r="L986" s="135">
        <v>53390</v>
      </c>
      <c r="M986" s="71"/>
      <c r="N986" s="239"/>
      <c r="O986" s="73">
        <f t="shared" si="18"/>
        <v>0</v>
      </c>
      <c r="P986" s="74" t="str">
        <f t="shared" si="19"/>
        <v>-</v>
      </c>
      <c r="Q986" s="75" t="str">
        <f t="shared" si="17"/>
        <v/>
      </c>
      <c r="R986" s="127"/>
    </row>
    <row r="987" spans="1:18">
      <c r="A987" s="61"/>
      <c r="B987" s="62" t="s">
        <v>1333</v>
      </c>
      <c r="C987" s="133" t="s">
        <v>3291</v>
      </c>
      <c r="D987" s="64" t="s">
        <v>2863</v>
      </c>
      <c r="E987" s="64" t="s">
        <v>2864</v>
      </c>
      <c r="F987" s="134" t="s">
        <v>117</v>
      </c>
      <c r="G987" s="66">
        <v>3000</v>
      </c>
      <c r="H987" s="67" t="s">
        <v>59</v>
      </c>
      <c r="I987" s="67"/>
      <c r="J987" s="231">
        <v>3000</v>
      </c>
      <c r="K987" s="69">
        <v>0.13</v>
      </c>
      <c r="L987" s="135">
        <v>53350</v>
      </c>
      <c r="M987" s="71"/>
      <c r="N987" s="239"/>
      <c r="O987" s="73">
        <f t="shared" si="18"/>
        <v>0</v>
      </c>
      <c r="P987" s="74" t="str">
        <f t="shared" si="19"/>
        <v>-</v>
      </c>
      <c r="Q987" s="75" t="str">
        <f t="shared" si="17"/>
        <v/>
      </c>
      <c r="R987" s="127"/>
    </row>
    <row r="988" spans="1:18">
      <c r="A988" s="61"/>
      <c r="B988" s="62" t="s">
        <v>1334</v>
      </c>
      <c r="C988" s="133" t="s">
        <v>3291</v>
      </c>
      <c r="D988" s="64" t="s">
        <v>2863</v>
      </c>
      <c r="E988" s="64" t="s">
        <v>2864</v>
      </c>
      <c r="F988" s="134" t="s">
        <v>117</v>
      </c>
      <c r="G988" s="66">
        <v>2250</v>
      </c>
      <c r="H988" s="67" t="s">
        <v>481</v>
      </c>
      <c r="I988" s="67"/>
      <c r="J988" s="231">
        <v>2250</v>
      </c>
      <c r="K988" s="69">
        <v>0.29000000000000004</v>
      </c>
      <c r="L988" s="135">
        <v>53345</v>
      </c>
      <c r="M988" s="71"/>
      <c r="N988" s="239"/>
      <c r="O988" s="73">
        <f t="shared" si="18"/>
        <v>0</v>
      </c>
      <c r="P988" s="74" t="str">
        <f t="shared" si="19"/>
        <v>-</v>
      </c>
      <c r="Q988" s="75" t="str">
        <f t="shared" si="17"/>
        <v/>
      </c>
      <c r="R988" s="127"/>
    </row>
    <row r="989" spans="1:18">
      <c r="A989" s="61"/>
      <c r="B989" s="62" t="s">
        <v>1321</v>
      </c>
      <c r="C989" s="133" t="s">
        <v>3291</v>
      </c>
      <c r="D989" s="64" t="s">
        <v>2858</v>
      </c>
      <c r="E989" s="64" t="s">
        <v>2859</v>
      </c>
      <c r="F989" s="134" t="s">
        <v>119</v>
      </c>
      <c r="G989" s="66">
        <v>3000</v>
      </c>
      <c r="H989" s="67" t="s">
        <v>59</v>
      </c>
      <c r="I989" s="67"/>
      <c r="J989" s="231">
        <v>3000</v>
      </c>
      <c r="K989" s="69">
        <v>0.13</v>
      </c>
      <c r="L989" s="135">
        <v>75860</v>
      </c>
      <c r="M989" s="71"/>
      <c r="N989" s="239"/>
      <c r="O989" s="73">
        <f t="shared" si="18"/>
        <v>0</v>
      </c>
      <c r="P989" s="74" t="str">
        <f t="shared" si="19"/>
        <v>-</v>
      </c>
      <c r="Q989" s="75" t="str">
        <f t="shared" si="17"/>
        <v/>
      </c>
      <c r="R989" s="127"/>
    </row>
    <row r="990" spans="1:18">
      <c r="A990" s="61"/>
      <c r="B990" s="62" t="s">
        <v>1322</v>
      </c>
      <c r="C990" s="133" t="s">
        <v>3291</v>
      </c>
      <c r="D990" s="64" t="s">
        <v>2858</v>
      </c>
      <c r="E990" s="64" t="s">
        <v>2859</v>
      </c>
      <c r="F990" s="134" t="s">
        <v>119</v>
      </c>
      <c r="G990" s="66">
        <v>2250</v>
      </c>
      <c r="H990" s="67" t="s">
        <v>481</v>
      </c>
      <c r="I990" s="67"/>
      <c r="J990" s="231">
        <v>2250</v>
      </c>
      <c r="K990" s="69">
        <v>0.29000000000000004</v>
      </c>
      <c r="L990" s="135">
        <v>53355</v>
      </c>
      <c r="M990" s="71"/>
      <c r="N990" s="239"/>
      <c r="O990" s="73">
        <f t="shared" si="18"/>
        <v>0</v>
      </c>
      <c r="P990" s="74" t="str">
        <f t="shared" si="19"/>
        <v>-</v>
      </c>
      <c r="Q990" s="75" t="str">
        <f t="shared" si="17"/>
        <v/>
      </c>
      <c r="R990" s="127"/>
    </row>
    <row r="991" spans="1:18">
      <c r="A991" s="61"/>
      <c r="B991" s="62" t="s">
        <v>1304</v>
      </c>
      <c r="C991" s="133" t="s">
        <v>3291</v>
      </c>
      <c r="D991" s="64" t="s">
        <v>3312</v>
      </c>
      <c r="E991" s="64" t="s">
        <v>3310</v>
      </c>
      <c r="F991" s="134" t="s">
        <v>1305</v>
      </c>
      <c r="G991" s="66">
        <v>3000</v>
      </c>
      <c r="H991" s="67" t="s">
        <v>123</v>
      </c>
      <c r="I991" s="67"/>
      <c r="J991" s="231">
        <v>3000</v>
      </c>
      <c r="K991" s="69">
        <v>1.31</v>
      </c>
      <c r="L991" s="135">
        <v>53385</v>
      </c>
      <c r="M991" s="71"/>
      <c r="N991" s="239"/>
      <c r="O991" s="73">
        <f t="shared" si="18"/>
        <v>0</v>
      </c>
      <c r="P991" s="74" t="str">
        <f t="shared" si="19"/>
        <v>-</v>
      </c>
      <c r="Q991" s="75" t="str">
        <f t="shared" si="17"/>
        <v/>
      </c>
      <c r="R991" s="127"/>
    </row>
    <row r="992" spans="1:18">
      <c r="A992" s="61"/>
      <c r="B992" s="62" t="s">
        <v>1296</v>
      </c>
      <c r="C992" s="133" t="s">
        <v>3291</v>
      </c>
      <c r="D992" s="64" t="s">
        <v>2860</v>
      </c>
      <c r="E992" s="64" t="s">
        <v>2861</v>
      </c>
      <c r="F992" s="134" t="s">
        <v>121</v>
      </c>
      <c r="G992" s="66">
        <v>2250</v>
      </c>
      <c r="H992" s="67" t="s">
        <v>481</v>
      </c>
      <c r="I992" s="67"/>
      <c r="J992" s="231">
        <v>2250</v>
      </c>
      <c r="K992" s="69">
        <v>0.31</v>
      </c>
      <c r="L992" s="135">
        <v>53265</v>
      </c>
      <c r="M992" s="71"/>
      <c r="N992" s="239"/>
      <c r="O992" s="73">
        <f t="shared" si="18"/>
        <v>0</v>
      </c>
      <c r="P992" s="74" t="str">
        <f t="shared" si="19"/>
        <v>-</v>
      </c>
      <c r="Q992" s="75" t="str">
        <f t="shared" si="17"/>
        <v/>
      </c>
      <c r="R992" s="127"/>
    </row>
    <row r="993" spans="1:18">
      <c r="A993" s="61"/>
      <c r="B993" s="62" t="s">
        <v>1297</v>
      </c>
      <c r="C993" s="133" t="s">
        <v>3291</v>
      </c>
      <c r="D993" s="64" t="s">
        <v>2860</v>
      </c>
      <c r="E993" s="64" t="s">
        <v>2861</v>
      </c>
      <c r="F993" s="134" t="s">
        <v>121</v>
      </c>
      <c r="G993" s="66">
        <v>3000</v>
      </c>
      <c r="H993" s="67" t="s">
        <v>59</v>
      </c>
      <c r="I993" s="67"/>
      <c r="J993" s="231">
        <v>3000</v>
      </c>
      <c r="K993" s="69">
        <v>0.37</v>
      </c>
      <c r="L993" s="135">
        <v>53270</v>
      </c>
      <c r="M993" s="71"/>
      <c r="N993" s="239"/>
      <c r="O993" s="73">
        <f t="shared" si="18"/>
        <v>0</v>
      </c>
      <c r="P993" s="74" t="str">
        <f t="shared" si="19"/>
        <v>-</v>
      </c>
      <c r="Q993" s="75" t="str">
        <f t="shared" si="17"/>
        <v/>
      </c>
      <c r="R993" s="127"/>
    </row>
    <row r="994" spans="1:18">
      <c r="A994" s="61"/>
      <c r="B994" s="62" t="s">
        <v>1341</v>
      </c>
      <c r="C994" s="133" t="s">
        <v>3291</v>
      </c>
      <c r="D994" s="64" t="s">
        <v>2866</v>
      </c>
      <c r="E994" s="64" t="s">
        <v>2867</v>
      </c>
      <c r="F994" s="134" t="s">
        <v>2853</v>
      </c>
      <c r="G994" s="66">
        <v>500</v>
      </c>
      <c r="H994" s="67" t="s">
        <v>123</v>
      </c>
      <c r="I994" s="67"/>
      <c r="J994" s="231">
        <v>500</v>
      </c>
      <c r="K994" s="69">
        <v>0.49</v>
      </c>
      <c r="L994" s="135">
        <v>78241</v>
      </c>
      <c r="M994" s="71"/>
      <c r="N994" s="239"/>
      <c r="O994" s="73">
        <f t="shared" si="18"/>
        <v>0</v>
      </c>
      <c r="P994" s="74" t="str">
        <f t="shared" si="19"/>
        <v>-</v>
      </c>
      <c r="Q994" s="75" t="str">
        <f t="shared" si="17"/>
        <v/>
      </c>
      <c r="R994" s="127"/>
    </row>
    <row r="995" spans="1:18">
      <c r="A995" s="61"/>
      <c r="B995" s="62" t="s">
        <v>1340</v>
      </c>
      <c r="C995" s="133" t="s">
        <v>3291</v>
      </c>
      <c r="D995" s="64" t="s">
        <v>3329</v>
      </c>
      <c r="E995" s="64" t="s">
        <v>3330</v>
      </c>
      <c r="F995" s="134" t="s">
        <v>3331</v>
      </c>
      <c r="G995" s="66">
        <v>100</v>
      </c>
      <c r="H995" s="67" t="s">
        <v>861</v>
      </c>
      <c r="I995" s="67"/>
      <c r="J995" s="231">
        <v>100</v>
      </c>
      <c r="K995" s="69">
        <v>2.2599999999999998</v>
      </c>
      <c r="L995" s="135">
        <v>56526</v>
      </c>
      <c r="M995" s="71"/>
      <c r="N995" s="239"/>
      <c r="O995" s="73">
        <f t="shared" si="18"/>
        <v>0</v>
      </c>
      <c r="P995" s="74" t="str">
        <f t="shared" si="19"/>
        <v>-</v>
      </c>
      <c r="Q995" s="75" t="str">
        <f t="shared" si="17"/>
        <v/>
      </c>
      <c r="R995" s="127"/>
    </row>
    <row r="996" spans="1:18">
      <c r="A996" s="61"/>
      <c r="B996" s="62" t="s">
        <v>1350</v>
      </c>
      <c r="C996" s="133" t="s">
        <v>3291</v>
      </c>
      <c r="D996" s="64" t="s">
        <v>2868</v>
      </c>
      <c r="E996" s="64" t="s">
        <v>2869</v>
      </c>
      <c r="F996" s="134" t="s">
        <v>1351</v>
      </c>
      <c r="G996" s="66">
        <v>450</v>
      </c>
      <c r="H996" s="67" t="s">
        <v>1352</v>
      </c>
      <c r="I996" s="67"/>
      <c r="J996" s="231">
        <v>450</v>
      </c>
      <c r="K996" s="69">
        <v>3.01</v>
      </c>
      <c r="L996" s="135">
        <v>53525</v>
      </c>
      <c r="M996" s="71"/>
      <c r="N996" s="239"/>
      <c r="O996" s="73">
        <f t="shared" si="18"/>
        <v>0</v>
      </c>
      <c r="P996" s="74" t="str">
        <f t="shared" si="19"/>
        <v>-</v>
      </c>
      <c r="Q996" s="75" t="str">
        <f t="shared" ref="Q996:Q1059" si="20">IF(N996=0,"",IF(MOD(N996,J996)&gt;0,"Ошибка!",""))</f>
        <v/>
      </c>
      <c r="R996" s="127"/>
    </row>
    <row r="997" spans="1:18">
      <c r="A997" s="61"/>
      <c r="B997" s="62" t="s">
        <v>1353</v>
      </c>
      <c r="C997" s="133" t="s">
        <v>3291</v>
      </c>
      <c r="D997" s="64" t="s">
        <v>2868</v>
      </c>
      <c r="E997" s="64" t="s">
        <v>2869</v>
      </c>
      <c r="F997" s="134" t="s">
        <v>1354</v>
      </c>
      <c r="G997" s="66">
        <v>450</v>
      </c>
      <c r="H997" s="67" t="s">
        <v>1352</v>
      </c>
      <c r="I997" s="67"/>
      <c r="J997" s="231">
        <v>450</v>
      </c>
      <c r="K997" s="69">
        <v>2.2999999999999998</v>
      </c>
      <c r="L997" s="135">
        <v>53530</v>
      </c>
      <c r="M997" s="71"/>
      <c r="N997" s="239"/>
      <c r="O997" s="73">
        <f t="shared" ref="O997:O1060" si="21">N997*K997</f>
        <v>0</v>
      </c>
      <c r="P997" s="74" t="str">
        <f t="shared" ref="P997:P1060" si="22">IF(N997/G997=0,"-",N997/G997)</f>
        <v>-</v>
      </c>
      <c r="Q997" s="75" t="str">
        <f t="shared" si="20"/>
        <v/>
      </c>
      <c r="R997" s="127"/>
    </row>
    <row r="998" spans="1:18">
      <c r="A998" s="61"/>
      <c r="B998" s="62" t="s">
        <v>1355</v>
      </c>
      <c r="C998" s="133" t="s">
        <v>3291</v>
      </c>
      <c r="D998" s="64" t="s">
        <v>2868</v>
      </c>
      <c r="E998" s="64" t="s">
        <v>2869</v>
      </c>
      <c r="F998" s="134" t="s">
        <v>1356</v>
      </c>
      <c r="G998" s="66">
        <v>100</v>
      </c>
      <c r="H998" s="67" t="s">
        <v>1181</v>
      </c>
      <c r="I998" s="67"/>
      <c r="J998" s="231">
        <v>100</v>
      </c>
      <c r="K998" s="69">
        <v>2.2599999999999998</v>
      </c>
      <c r="L998" s="135">
        <v>53535</v>
      </c>
      <c r="M998" s="71"/>
      <c r="N998" s="239"/>
      <c r="O998" s="73">
        <f t="shared" si="21"/>
        <v>0</v>
      </c>
      <c r="P998" s="74" t="str">
        <f t="shared" si="22"/>
        <v>-</v>
      </c>
      <c r="Q998" s="75" t="str">
        <f t="shared" si="20"/>
        <v/>
      </c>
      <c r="R998" s="127"/>
    </row>
    <row r="999" spans="1:18">
      <c r="A999" s="61"/>
      <c r="B999" s="62" t="s">
        <v>1346</v>
      </c>
      <c r="C999" s="133" t="s">
        <v>3291</v>
      </c>
      <c r="D999" s="64" t="s">
        <v>2868</v>
      </c>
      <c r="E999" s="64" t="s">
        <v>2869</v>
      </c>
      <c r="F999" s="134" t="s">
        <v>125</v>
      </c>
      <c r="G999" s="66">
        <v>150</v>
      </c>
      <c r="H999" s="67" t="s">
        <v>88</v>
      </c>
      <c r="I999" s="67"/>
      <c r="J999" s="231">
        <v>150</v>
      </c>
      <c r="K999" s="69">
        <v>1.68</v>
      </c>
      <c r="L999" s="135">
        <v>53560</v>
      </c>
      <c r="M999" s="71"/>
      <c r="N999" s="239"/>
      <c r="O999" s="73">
        <f t="shared" si="21"/>
        <v>0</v>
      </c>
      <c r="P999" s="74" t="str">
        <f t="shared" si="22"/>
        <v>-</v>
      </c>
      <c r="Q999" s="75" t="str">
        <f t="shared" si="20"/>
        <v/>
      </c>
      <c r="R999" s="127"/>
    </row>
    <row r="1000" spans="1:18">
      <c r="A1000" s="61"/>
      <c r="B1000" s="62" t="s">
        <v>1347</v>
      </c>
      <c r="C1000" s="133" t="s">
        <v>3291</v>
      </c>
      <c r="D1000" s="64" t="s">
        <v>2868</v>
      </c>
      <c r="E1000" s="64" t="s">
        <v>2869</v>
      </c>
      <c r="F1000" s="134" t="s">
        <v>125</v>
      </c>
      <c r="G1000" s="66">
        <v>125</v>
      </c>
      <c r="H1000" s="67" t="s">
        <v>76</v>
      </c>
      <c r="I1000" s="67"/>
      <c r="J1000" s="231">
        <v>125</v>
      </c>
      <c r="K1000" s="69">
        <v>1.91</v>
      </c>
      <c r="L1000" s="135">
        <v>53555</v>
      </c>
      <c r="M1000" s="71"/>
      <c r="N1000" s="239"/>
      <c r="O1000" s="73">
        <f t="shared" si="21"/>
        <v>0</v>
      </c>
      <c r="P1000" s="74" t="str">
        <f t="shared" si="22"/>
        <v>-</v>
      </c>
      <c r="Q1000" s="75" t="str">
        <f t="shared" si="20"/>
        <v/>
      </c>
      <c r="R1000" s="127"/>
    </row>
    <row r="1001" spans="1:18">
      <c r="A1001" s="61"/>
      <c r="B1001" s="62" t="s">
        <v>1348</v>
      </c>
      <c r="C1001" s="133" t="s">
        <v>3291</v>
      </c>
      <c r="D1001" s="64" t="s">
        <v>2868</v>
      </c>
      <c r="E1001" s="64" t="s">
        <v>2869</v>
      </c>
      <c r="F1001" s="134" t="s">
        <v>125</v>
      </c>
      <c r="G1001" s="66">
        <v>75</v>
      </c>
      <c r="H1001" s="67" t="s">
        <v>1181</v>
      </c>
      <c r="I1001" s="67"/>
      <c r="J1001" s="231">
        <v>75</v>
      </c>
      <c r="K1001" s="69">
        <v>2.42</v>
      </c>
      <c r="L1001" s="135">
        <v>53550</v>
      </c>
      <c r="M1001" s="71"/>
      <c r="N1001" s="239"/>
      <c r="O1001" s="73">
        <f t="shared" si="21"/>
        <v>0</v>
      </c>
      <c r="P1001" s="74" t="str">
        <f t="shared" si="22"/>
        <v>-</v>
      </c>
      <c r="Q1001" s="75" t="str">
        <f t="shared" si="20"/>
        <v/>
      </c>
      <c r="R1001" s="127"/>
    </row>
    <row r="1002" spans="1:18">
      <c r="A1002" s="61"/>
      <c r="B1002" s="62" t="s">
        <v>1349</v>
      </c>
      <c r="C1002" s="133" t="s">
        <v>3291</v>
      </c>
      <c r="D1002" s="64" t="s">
        <v>2868</v>
      </c>
      <c r="E1002" s="64" t="s">
        <v>2869</v>
      </c>
      <c r="F1002" s="134" t="s">
        <v>125</v>
      </c>
      <c r="G1002" s="66">
        <v>50</v>
      </c>
      <c r="H1002" s="67" t="s">
        <v>1262</v>
      </c>
      <c r="I1002" s="67"/>
      <c r="J1002" s="231">
        <v>50</v>
      </c>
      <c r="K1002" s="69">
        <v>3.2399999999999998</v>
      </c>
      <c r="L1002" s="135">
        <v>53545</v>
      </c>
      <c r="M1002" s="71"/>
      <c r="N1002" s="239"/>
      <c r="O1002" s="73">
        <f t="shared" si="21"/>
        <v>0</v>
      </c>
      <c r="P1002" s="74" t="str">
        <f t="shared" si="22"/>
        <v>-</v>
      </c>
      <c r="Q1002" s="75" t="str">
        <f t="shared" si="20"/>
        <v/>
      </c>
      <c r="R1002" s="127"/>
    </row>
    <row r="1003" spans="1:18">
      <c r="A1003" s="61"/>
      <c r="B1003" s="62" t="s">
        <v>1345</v>
      </c>
      <c r="C1003" s="133" t="s">
        <v>3291</v>
      </c>
      <c r="D1003" s="64" t="s">
        <v>2868</v>
      </c>
      <c r="E1003" s="64" t="s">
        <v>2869</v>
      </c>
      <c r="F1003" s="134" t="s">
        <v>989</v>
      </c>
      <c r="G1003" s="66">
        <v>150</v>
      </c>
      <c r="H1003" s="67" t="s">
        <v>68</v>
      </c>
      <c r="I1003" s="67"/>
      <c r="J1003" s="231">
        <v>150</v>
      </c>
      <c r="K1003" s="69">
        <v>1.96</v>
      </c>
      <c r="L1003" s="135">
        <v>53540</v>
      </c>
      <c r="M1003" s="71"/>
      <c r="N1003" s="239"/>
      <c r="O1003" s="73">
        <f t="shared" si="21"/>
        <v>0</v>
      </c>
      <c r="P1003" s="74" t="str">
        <f t="shared" si="22"/>
        <v>-</v>
      </c>
      <c r="Q1003" s="75" t="str">
        <f t="shared" si="20"/>
        <v/>
      </c>
      <c r="R1003" s="127"/>
    </row>
    <row r="1004" spans="1:18">
      <c r="A1004" s="61"/>
      <c r="B1004" s="62" t="s">
        <v>1342</v>
      </c>
      <c r="C1004" s="133" t="s">
        <v>3291</v>
      </c>
      <c r="D1004" s="64" t="s">
        <v>2868</v>
      </c>
      <c r="E1004" s="64" t="s">
        <v>2869</v>
      </c>
      <c r="F1004" s="134" t="s">
        <v>128</v>
      </c>
      <c r="G1004" s="66">
        <v>400</v>
      </c>
      <c r="H1004" s="67" t="s">
        <v>62</v>
      </c>
      <c r="I1004" s="67"/>
      <c r="J1004" s="231">
        <v>400</v>
      </c>
      <c r="K1004" s="69">
        <v>2.46</v>
      </c>
      <c r="L1004" s="135">
        <v>53575</v>
      </c>
      <c r="M1004" s="71"/>
      <c r="N1004" s="239"/>
      <c r="O1004" s="73">
        <f t="shared" si="21"/>
        <v>0</v>
      </c>
      <c r="P1004" s="74" t="str">
        <f t="shared" si="22"/>
        <v>-</v>
      </c>
      <c r="Q1004" s="75" t="str">
        <f t="shared" si="20"/>
        <v/>
      </c>
      <c r="R1004" s="127"/>
    </row>
    <row r="1005" spans="1:18">
      <c r="A1005" s="61"/>
      <c r="B1005" s="62" t="s">
        <v>1343</v>
      </c>
      <c r="C1005" s="133" t="s">
        <v>3291</v>
      </c>
      <c r="D1005" s="64" t="s">
        <v>2868</v>
      </c>
      <c r="E1005" s="64" t="s">
        <v>2869</v>
      </c>
      <c r="F1005" s="134" t="s">
        <v>128</v>
      </c>
      <c r="G1005" s="66">
        <v>250</v>
      </c>
      <c r="H1005" s="67" t="s">
        <v>282</v>
      </c>
      <c r="I1005" s="67"/>
      <c r="J1005" s="231">
        <v>250</v>
      </c>
      <c r="K1005" s="69">
        <v>2.6999999999999997</v>
      </c>
      <c r="L1005" s="135">
        <v>53570</v>
      </c>
      <c r="M1005" s="71"/>
      <c r="N1005" s="239"/>
      <c r="O1005" s="73">
        <f t="shared" si="21"/>
        <v>0</v>
      </c>
      <c r="P1005" s="74" t="str">
        <f t="shared" si="22"/>
        <v>-</v>
      </c>
      <c r="Q1005" s="75" t="str">
        <f t="shared" si="20"/>
        <v/>
      </c>
      <c r="R1005" s="127"/>
    </row>
    <row r="1006" spans="1:18">
      <c r="A1006" s="61"/>
      <c r="B1006" s="62" t="s">
        <v>1344</v>
      </c>
      <c r="C1006" s="133" t="s">
        <v>3291</v>
      </c>
      <c r="D1006" s="64" t="s">
        <v>2868</v>
      </c>
      <c r="E1006" s="64" t="s">
        <v>2869</v>
      </c>
      <c r="F1006" s="134" t="s">
        <v>128</v>
      </c>
      <c r="G1006" s="66">
        <v>200</v>
      </c>
      <c r="H1006" s="67" t="s">
        <v>65</v>
      </c>
      <c r="I1006" s="67"/>
      <c r="J1006" s="231">
        <v>200</v>
      </c>
      <c r="K1006" s="69">
        <v>2.92</v>
      </c>
      <c r="L1006" s="135">
        <v>53565</v>
      </c>
      <c r="M1006" s="71"/>
      <c r="N1006" s="239"/>
      <c r="O1006" s="73">
        <f t="shared" si="21"/>
        <v>0</v>
      </c>
      <c r="P1006" s="74" t="str">
        <f t="shared" si="22"/>
        <v>-</v>
      </c>
      <c r="Q1006" s="75" t="str">
        <f t="shared" si="20"/>
        <v/>
      </c>
      <c r="R1006" s="127"/>
    </row>
    <row r="1007" spans="1:18">
      <c r="A1007" s="61"/>
      <c r="B1007" s="62" t="s">
        <v>1358</v>
      </c>
      <c r="C1007" s="133" t="s">
        <v>3291</v>
      </c>
      <c r="D1007" s="64" t="s">
        <v>2870</v>
      </c>
      <c r="E1007" s="64" t="s">
        <v>1359</v>
      </c>
      <c r="F1007" s="134" t="s">
        <v>2853</v>
      </c>
      <c r="G1007" s="66">
        <v>1000</v>
      </c>
      <c r="H1007" s="67" t="s">
        <v>82</v>
      </c>
      <c r="I1007" s="67"/>
      <c r="J1007" s="231">
        <v>1000</v>
      </c>
      <c r="K1007" s="69">
        <v>0.3</v>
      </c>
      <c r="L1007" s="135">
        <v>54175</v>
      </c>
      <c r="M1007" s="71"/>
      <c r="N1007" s="239"/>
      <c r="O1007" s="73">
        <f t="shared" si="21"/>
        <v>0</v>
      </c>
      <c r="P1007" s="74" t="str">
        <f t="shared" si="22"/>
        <v>-</v>
      </c>
      <c r="Q1007" s="75" t="str">
        <f t="shared" si="20"/>
        <v/>
      </c>
      <c r="R1007" s="127"/>
    </row>
    <row r="1008" spans="1:18">
      <c r="A1008" s="61"/>
      <c r="B1008" s="62" t="s">
        <v>1360</v>
      </c>
      <c r="C1008" s="133" t="s">
        <v>3291</v>
      </c>
      <c r="D1008" s="64" t="s">
        <v>2870</v>
      </c>
      <c r="E1008" s="64" t="s">
        <v>1359</v>
      </c>
      <c r="F1008" s="134" t="s">
        <v>2853</v>
      </c>
      <c r="G1008" s="66">
        <v>500</v>
      </c>
      <c r="H1008" s="67" t="s">
        <v>49</v>
      </c>
      <c r="I1008" s="67"/>
      <c r="J1008" s="231">
        <v>500</v>
      </c>
      <c r="K1008" s="69">
        <v>0.43</v>
      </c>
      <c r="L1008" s="135">
        <v>54170</v>
      </c>
      <c r="M1008" s="71"/>
      <c r="N1008" s="239"/>
      <c r="O1008" s="73">
        <f t="shared" si="21"/>
        <v>0</v>
      </c>
      <c r="P1008" s="74" t="str">
        <f t="shared" si="22"/>
        <v>-</v>
      </c>
      <c r="Q1008" s="75" t="str">
        <f t="shared" si="20"/>
        <v/>
      </c>
      <c r="R1008" s="127"/>
    </row>
    <row r="1009" spans="1:18">
      <c r="A1009" s="61"/>
      <c r="B1009" s="62" t="s">
        <v>1357</v>
      </c>
      <c r="C1009" s="133" t="s">
        <v>3291</v>
      </c>
      <c r="D1009" s="64" t="s">
        <v>2871</v>
      </c>
      <c r="E1009" s="64" t="s">
        <v>130</v>
      </c>
      <c r="F1009" s="134" t="s">
        <v>2853</v>
      </c>
      <c r="G1009" s="66">
        <v>1500</v>
      </c>
      <c r="H1009" s="67" t="s">
        <v>123</v>
      </c>
      <c r="I1009" s="67"/>
      <c r="J1009" s="231">
        <v>1500</v>
      </c>
      <c r="K1009" s="69">
        <v>0.65</v>
      </c>
      <c r="L1009" s="135">
        <v>54190</v>
      </c>
      <c r="M1009" s="71"/>
      <c r="N1009" s="239"/>
      <c r="O1009" s="73">
        <f t="shared" si="21"/>
        <v>0</v>
      </c>
      <c r="P1009" s="74" t="str">
        <f t="shared" si="22"/>
        <v>-</v>
      </c>
      <c r="Q1009" s="75" t="str">
        <f t="shared" si="20"/>
        <v/>
      </c>
      <c r="R1009" s="127"/>
    </row>
    <row r="1010" spans="1:18">
      <c r="A1010" s="61"/>
      <c r="B1010" s="62" t="s">
        <v>1361</v>
      </c>
      <c r="C1010" s="133" t="s">
        <v>3291</v>
      </c>
      <c r="D1010" s="64" t="s">
        <v>2870</v>
      </c>
      <c r="E1010" s="64" t="s">
        <v>1359</v>
      </c>
      <c r="F1010" s="134" t="s">
        <v>1362</v>
      </c>
      <c r="G1010" s="66">
        <v>500</v>
      </c>
      <c r="H1010" s="67" t="s">
        <v>49</v>
      </c>
      <c r="I1010" s="67"/>
      <c r="J1010" s="231">
        <v>500</v>
      </c>
      <c r="K1010" s="69">
        <v>0.49</v>
      </c>
      <c r="L1010" s="135">
        <v>54185</v>
      </c>
      <c r="M1010" s="71"/>
      <c r="N1010" s="239"/>
      <c r="O1010" s="73">
        <f t="shared" si="21"/>
        <v>0</v>
      </c>
      <c r="P1010" s="74" t="str">
        <f t="shared" si="22"/>
        <v>-</v>
      </c>
      <c r="Q1010" s="75" t="str">
        <f t="shared" si="20"/>
        <v/>
      </c>
      <c r="R1010" s="127"/>
    </row>
    <row r="1011" spans="1:18">
      <c r="A1011" s="61"/>
      <c r="B1011" s="62" t="s">
        <v>1363</v>
      </c>
      <c r="C1011" s="133" t="s">
        <v>3291</v>
      </c>
      <c r="D1011" s="64" t="s">
        <v>2870</v>
      </c>
      <c r="E1011" s="64" t="s">
        <v>1359</v>
      </c>
      <c r="F1011" s="134" t="s">
        <v>1362</v>
      </c>
      <c r="G1011" s="66">
        <v>450</v>
      </c>
      <c r="H1011" s="67" t="s">
        <v>62</v>
      </c>
      <c r="I1011" s="67"/>
      <c r="J1011" s="231">
        <v>450</v>
      </c>
      <c r="K1011" s="69">
        <v>0.56000000000000005</v>
      </c>
      <c r="L1011" s="135">
        <v>54180</v>
      </c>
      <c r="M1011" s="71"/>
      <c r="N1011" s="239"/>
      <c r="O1011" s="73">
        <f t="shared" si="21"/>
        <v>0</v>
      </c>
      <c r="P1011" s="74" t="str">
        <f t="shared" si="22"/>
        <v>-</v>
      </c>
      <c r="Q1011" s="75" t="str">
        <f t="shared" si="20"/>
        <v/>
      </c>
      <c r="R1011" s="127"/>
    </row>
    <row r="1012" spans="1:18">
      <c r="A1012" s="61"/>
      <c r="B1012" s="62" t="s">
        <v>1364</v>
      </c>
      <c r="C1012" s="133" t="s">
        <v>3291</v>
      </c>
      <c r="D1012" s="64" t="s">
        <v>2872</v>
      </c>
      <c r="E1012" s="64" t="s">
        <v>2873</v>
      </c>
      <c r="F1012" s="134" t="s">
        <v>2853</v>
      </c>
      <c r="G1012" s="66">
        <v>4000</v>
      </c>
      <c r="H1012" s="67" t="s">
        <v>219</v>
      </c>
      <c r="I1012" s="67"/>
      <c r="J1012" s="231">
        <v>4000</v>
      </c>
      <c r="K1012" s="69">
        <v>0.21000000000000002</v>
      </c>
      <c r="L1012" s="135">
        <v>53665</v>
      </c>
      <c r="M1012" s="71"/>
      <c r="N1012" s="239"/>
      <c r="O1012" s="73">
        <f t="shared" si="21"/>
        <v>0</v>
      </c>
      <c r="P1012" s="74" t="str">
        <f t="shared" si="22"/>
        <v>-</v>
      </c>
      <c r="Q1012" s="75" t="str">
        <f t="shared" si="20"/>
        <v/>
      </c>
      <c r="R1012" s="127"/>
    </row>
    <row r="1013" spans="1:18">
      <c r="A1013" s="61"/>
      <c r="B1013" s="62" t="s">
        <v>1366</v>
      </c>
      <c r="C1013" s="133" t="s">
        <v>3291</v>
      </c>
      <c r="D1013" s="64" t="s">
        <v>1367</v>
      </c>
      <c r="E1013" s="64" t="s">
        <v>1368</v>
      </c>
      <c r="F1013" s="134" t="s">
        <v>2853</v>
      </c>
      <c r="G1013" s="66">
        <v>4000</v>
      </c>
      <c r="H1013" s="67" t="s">
        <v>219</v>
      </c>
      <c r="I1013" s="67"/>
      <c r="J1013" s="231">
        <v>4000</v>
      </c>
      <c r="K1013" s="69">
        <v>0.24000000000000002</v>
      </c>
      <c r="L1013" s="135">
        <v>53655</v>
      </c>
      <c r="M1013" s="71"/>
      <c r="N1013" s="239"/>
      <c r="O1013" s="73">
        <f t="shared" si="21"/>
        <v>0</v>
      </c>
      <c r="P1013" s="74" t="str">
        <f t="shared" si="22"/>
        <v>-</v>
      </c>
      <c r="Q1013" s="75" t="str">
        <f t="shared" si="20"/>
        <v/>
      </c>
      <c r="R1013" s="127"/>
    </row>
    <row r="1014" spans="1:18">
      <c r="A1014" s="61"/>
      <c r="B1014" s="62" t="s">
        <v>1365</v>
      </c>
      <c r="C1014" s="133" t="s">
        <v>3291</v>
      </c>
      <c r="D1014" s="64" t="s">
        <v>2872</v>
      </c>
      <c r="E1014" s="64" t="s">
        <v>2873</v>
      </c>
      <c r="F1014" s="134" t="s">
        <v>2853</v>
      </c>
      <c r="G1014" s="66">
        <v>3500</v>
      </c>
      <c r="H1014" s="67" t="s">
        <v>59</v>
      </c>
      <c r="I1014" s="67"/>
      <c r="J1014" s="231">
        <v>3500</v>
      </c>
      <c r="K1014" s="69">
        <v>0.27</v>
      </c>
      <c r="L1014" s="135">
        <v>53660</v>
      </c>
      <c r="M1014" s="71"/>
      <c r="N1014" s="239"/>
      <c r="O1014" s="73">
        <f t="shared" si="21"/>
        <v>0</v>
      </c>
      <c r="P1014" s="74" t="str">
        <f t="shared" si="22"/>
        <v>-</v>
      </c>
      <c r="Q1014" s="75" t="str">
        <f t="shared" si="20"/>
        <v/>
      </c>
      <c r="R1014" s="127"/>
    </row>
    <row r="1015" spans="1:18">
      <c r="A1015" s="61"/>
      <c r="B1015" s="62" t="s">
        <v>1369</v>
      </c>
      <c r="C1015" s="133" t="s">
        <v>3291</v>
      </c>
      <c r="D1015" s="64" t="s">
        <v>1367</v>
      </c>
      <c r="E1015" s="64" t="s">
        <v>1368</v>
      </c>
      <c r="F1015" s="134" t="s">
        <v>2853</v>
      </c>
      <c r="G1015" s="66">
        <v>3000</v>
      </c>
      <c r="H1015" s="67" t="s">
        <v>55</v>
      </c>
      <c r="I1015" s="67"/>
      <c r="J1015" s="231">
        <v>3000</v>
      </c>
      <c r="K1015" s="69">
        <v>0.28000000000000003</v>
      </c>
      <c r="L1015" s="135">
        <v>53650</v>
      </c>
      <c r="M1015" s="71"/>
      <c r="N1015" s="239"/>
      <c r="O1015" s="73">
        <f t="shared" si="21"/>
        <v>0</v>
      </c>
      <c r="P1015" s="74" t="str">
        <f t="shared" si="22"/>
        <v>-</v>
      </c>
      <c r="Q1015" s="75" t="str">
        <f t="shared" si="20"/>
        <v/>
      </c>
      <c r="R1015" s="127"/>
    </row>
    <row r="1016" spans="1:18">
      <c r="A1016" s="61"/>
      <c r="B1016" s="62" t="s">
        <v>1959</v>
      </c>
      <c r="C1016" s="133" t="s">
        <v>3291</v>
      </c>
      <c r="D1016" s="64" t="s">
        <v>3332</v>
      </c>
      <c r="E1016" s="64" t="s">
        <v>1152</v>
      </c>
      <c r="F1016" s="134" t="s">
        <v>2853</v>
      </c>
      <c r="G1016" s="66">
        <v>300</v>
      </c>
      <c r="H1016" s="67" t="s">
        <v>136</v>
      </c>
      <c r="I1016" s="67"/>
      <c r="J1016" s="231">
        <v>300</v>
      </c>
      <c r="K1016" s="69">
        <v>0.66</v>
      </c>
      <c r="L1016" s="135">
        <v>54620</v>
      </c>
      <c r="M1016" s="71"/>
      <c r="N1016" s="239"/>
      <c r="O1016" s="73">
        <f t="shared" si="21"/>
        <v>0</v>
      </c>
      <c r="P1016" s="74" t="str">
        <f t="shared" si="22"/>
        <v>-</v>
      </c>
      <c r="Q1016" s="75" t="str">
        <f t="shared" si="20"/>
        <v/>
      </c>
      <c r="R1016" s="127"/>
    </row>
    <row r="1017" spans="1:18">
      <c r="A1017" s="61"/>
      <c r="B1017" s="62" t="s">
        <v>1960</v>
      </c>
      <c r="C1017" s="133" t="s">
        <v>3291</v>
      </c>
      <c r="D1017" s="64" t="s">
        <v>3332</v>
      </c>
      <c r="E1017" s="64" t="s">
        <v>1152</v>
      </c>
      <c r="F1017" s="134" t="s">
        <v>2853</v>
      </c>
      <c r="G1017" s="66">
        <v>175</v>
      </c>
      <c r="H1017" s="67" t="s">
        <v>65</v>
      </c>
      <c r="I1017" s="67"/>
      <c r="J1017" s="231">
        <v>175</v>
      </c>
      <c r="K1017" s="69">
        <v>0.97</v>
      </c>
      <c r="L1017" s="135">
        <v>54615</v>
      </c>
      <c r="M1017" s="71"/>
      <c r="N1017" s="239"/>
      <c r="O1017" s="73">
        <f t="shared" si="21"/>
        <v>0</v>
      </c>
      <c r="P1017" s="74" t="str">
        <f t="shared" si="22"/>
        <v>-</v>
      </c>
      <c r="Q1017" s="75" t="str">
        <f t="shared" si="20"/>
        <v/>
      </c>
      <c r="R1017" s="127"/>
    </row>
    <row r="1018" spans="1:18">
      <c r="A1018" s="61"/>
      <c r="B1018" s="62" t="s">
        <v>3186</v>
      </c>
      <c r="C1018" s="133" t="s">
        <v>3291</v>
      </c>
      <c r="D1018" s="191" t="s">
        <v>900</v>
      </c>
      <c r="E1018" s="191" t="s">
        <v>134</v>
      </c>
      <c r="F1018" s="193" t="s">
        <v>3333</v>
      </c>
      <c r="G1018" s="66">
        <v>400</v>
      </c>
      <c r="H1018" s="67" t="s">
        <v>1065</v>
      </c>
      <c r="I1018" s="67"/>
      <c r="J1018" s="231">
        <v>400</v>
      </c>
      <c r="K1018" s="69">
        <v>0.56000000000000005</v>
      </c>
      <c r="L1018" s="135">
        <v>58420</v>
      </c>
      <c r="M1018" s="71"/>
      <c r="N1018" s="239"/>
      <c r="O1018" s="73">
        <f t="shared" si="21"/>
        <v>0</v>
      </c>
      <c r="P1018" s="74" t="str">
        <f t="shared" si="22"/>
        <v>-</v>
      </c>
      <c r="Q1018" s="75" t="str">
        <f t="shared" si="20"/>
        <v/>
      </c>
      <c r="R1018" s="127"/>
    </row>
    <row r="1019" spans="1:18">
      <c r="A1019" s="61"/>
      <c r="B1019" s="62" t="s">
        <v>1370</v>
      </c>
      <c r="C1019" s="133" t="s">
        <v>3291</v>
      </c>
      <c r="D1019" s="64" t="s">
        <v>900</v>
      </c>
      <c r="E1019" s="64" t="s">
        <v>134</v>
      </c>
      <c r="F1019" s="134" t="s">
        <v>135</v>
      </c>
      <c r="G1019" s="66">
        <v>300</v>
      </c>
      <c r="H1019" s="67" t="s">
        <v>136</v>
      </c>
      <c r="I1019" s="67"/>
      <c r="J1019" s="231">
        <v>300</v>
      </c>
      <c r="K1019" s="69">
        <v>0.63</v>
      </c>
      <c r="L1019" s="135">
        <v>52070</v>
      </c>
      <c r="M1019" s="71"/>
      <c r="N1019" s="239"/>
      <c r="O1019" s="73">
        <f t="shared" si="21"/>
        <v>0</v>
      </c>
      <c r="P1019" s="74" t="str">
        <f t="shared" si="22"/>
        <v>-</v>
      </c>
      <c r="Q1019" s="75" t="str">
        <f t="shared" si="20"/>
        <v/>
      </c>
      <c r="R1019" s="127"/>
    </row>
    <row r="1020" spans="1:18">
      <c r="A1020" s="61"/>
      <c r="B1020" s="62" t="s">
        <v>1371</v>
      </c>
      <c r="C1020" s="133" t="s">
        <v>3291</v>
      </c>
      <c r="D1020" s="64" t="s">
        <v>900</v>
      </c>
      <c r="E1020" s="64" t="s">
        <v>134</v>
      </c>
      <c r="F1020" s="134" t="s">
        <v>135</v>
      </c>
      <c r="G1020" s="66">
        <v>175</v>
      </c>
      <c r="H1020" s="67" t="s">
        <v>145</v>
      </c>
      <c r="I1020" s="67"/>
      <c r="J1020" s="231">
        <v>175</v>
      </c>
      <c r="K1020" s="69">
        <v>0.94000000000000006</v>
      </c>
      <c r="L1020" s="135">
        <v>52065</v>
      </c>
      <c r="M1020" s="71"/>
      <c r="N1020" s="239"/>
      <c r="O1020" s="73">
        <f t="shared" si="21"/>
        <v>0</v>
      </c>
      <c r="P1020" s="74" t="str">
        <f t="shared" si="22"/>
        <v>-</v>
      </c>
      <c r="Q1020" s="75" t="str">
        <f t="shared" si="20"/>
        <v/>
      </c>
      <c r="R1020" s="127"/>
    </row>
    <row r="1021" spans="1:18">
      <c r="A1021" s="61"/>
      <c r="B1021" s="62" t="s">
        <v>1414</v>
      </c>
      <c r="C1021" s="133" t="s">
        <v>3291</v>
      </c>
      <c r="D1021" s="64" t="s">
        <v>900</v>
      </c>
      <c r="E1021" s="64" t="s">
        <v>134</v>
      </c>
      <c r="F1021" s="134" t="s">
        <v>3334</v>
      </c>
      <c r="G1021" s="66">
        <v>300</v>
      </c>
      <c r="H1021" s="67" t="s">
        <v>136</v>
      </c>
      <c r="I1021" s="67"/>
      <c r="J1021" s="231">
        <v>300</v>
      </c>
      <c r="K1021" s="69">
        <v>0.95</v>
      </c>
      <c r="L1021" s="135">
        <v>52260</v>
      </c>
      <c r="M1021" s="71"/>
      <c r="N1021" s="239"/>
      <c r="O1021" s="73">
        <f t="shared" si="21"/>
        <v>0</v>
      </c>
      <c r="P1021" s="74" t="str">
        <f t="shared" si="22"/>
        <v>-</v>
      </c>
      <c r="Q1021" s="75" t="str">
        <f t="shared" si="20"/>
        <v/>
      </c>
      <c r="R1021" s="127"/>
    </row>
    <row r="1022" spans="1:18">
      <c r="A1022" s="61"/>
      <c r="B1022" s="62" t="s">
        <v>3187</v>
      </c>
      <c r="C1022" s="133" t="s">
        <v>3291</v>
      </c>
      <c r="D1022" s="64" t="s">
        <v>900</v>
      </c>
      <c r="E1022" s="64" t="s">
        <v>134</v>
      </c>
      <c r="F1022" s="134" t="s">
        <v>1373</v>
      </c>
      <c r="G1022" s="66">
        <v>400</v>
      </c>
      <c r="H1022" s="67" t="s">
        <v>1065</v>
      </c>
      <c r="I1022" s="67"/>
      <c r="J1022" s="231">
        <v>400</v>
      </c>
      <c r="K1022" s="69">
        <v>0.52</v>
      </c>
      <c r="L1022" s="135">
        <v>58550</v>
      </c>
      <c r="M1022" s="71"/>
      <c r="N1022" s="239"/>
      <c r="O1022" s="73">
        <f t="shared" si="21"/>
        <v>0</v>
      </c>
      <c r="P1022" s="74" t="str">
        <f t="shared" si="22"/>
        <v>-</v>
      </c>
      <c r="Q1022" s="75" t="str">
        <f t="shared" si="20"/>
        <v/>
      </c>
      <c r="R1022" s="127"/>
    </row>
    <row r="1023" spans="1:18">
      <c r="A1023" s="61"/>
      <c r="B1023" s="62" t="s">
        <v>1372</v>
      </c>
      <c r="C1023" s="133" t="s">
        <v>3291</v>
      </c>
      <c r="D1023" s="64" t="s">
        <v>900</v>
      </c>
      <c r="E1023" s="64" t="s">
        <v>134</v>
      </c>
      <c r="F1023" s="134" t="s">
        <v>1373</v>
      </c>
      <c r="G1023" s="66">
        <v>300</v>
      </c>
      <c r="H1023" s="67" t="s">
        <v>136</v>
      </c>
      <c r="I1023" s="67"/>
      <c r="J1023" s="231">
        <v>300</v>
      </c>
      <c r="K1023" s="69">
        <v>0.66</v>
      </c>
      <c r="L1023" s="135">
        <v>52080</v>
      </c>
      <c r="M1023" s="71"/>
      <c r="N1023" s="239"/>
      <c r="O1023" s="73">
        <f t="shared" si="21"/>
        <v>0</v>
      </c>
      <c r="P1023" s="74" t="str">
        <f t="shared" si="22"/>
        <v>-</v>
      </c>
      <c r="Q1023" s="75" t="str">
        <f t="shared" si="20"/>
        <v/>
      </c>
      <c r="R1023" s="127"/>
    </row>
    <row r="1024" spans="1:18">
      <c r="A1024" s="61"/>
      <c r="B1024" s="62" t="s">
        <v>1374</v>
      </c>
      <c r="C1024" s="133" t="s">
        <v>3291</v>
      </c>
      <c r="D1024" s="64" t="s">
        <v>900</v>
      </c>
      <c r="E1024" s="64" t="s">
        <v>134</v>
      </c>
      <c r="F1024" s="134" t="s">
        <v>1373</v>
      </c>
      <c r="G1024" s="66">
        <v>175</v>
      </c>
      <c r="H1024" s="67" t="s">
        <v>145</v>
      </c>
      <c r="I1024" s="67"/>
      <c r="J1024" s="231">
        <v>175</v>
      </c>
      <c r="K1024" s="69">
        <v>1</v>
      </c>
      <c r="L1024" s="135">
        <v>52075</v>
      </c>
      <c r="M1024" s="71"/>
      <c r="N1024" s="239"/>
      <c r="O1024" s="73">
        <f t="shared" si="21"/>
        <v>0</v>
      </c>
      <c r="P1024" s="74" t="str">
        <f t="shared" si="22"/>
        <v>-</v>
      </c>
      <c r="Q1024" s="75" t="str">
        <f t="shared" si="20"/>
        <v/>
      </c>
      <c r="R1024" s="127"/>
    </row>
    <row r="1025" spans="1:18">
      <c r="A1025" s="61"/>
      <c r="B1025" s="62" t="s">
        <v>1375</v>
      </c>
      <c r="C1025" s="133" t="s">
        <v>3291</v>
      </c>
      <c r="D1025" s="64" t="s">
        <v>900</v>
      </c>
      <c r="E1025" s="64" t="s">
        <v>134</v>
      </c>
      <c r="F1025" s="134" t="s">
        <v>256</v>
      </c>
      <c r="G1025" s="66">
        <v>300</v>
      </c>
      <c r="H1025" s="67" t="s">
        <v>136</v>
      </c>
      <c r="I1025" s="67"/>
      <c r="J1025" s="231">
        <v>300</v>
      </c>
      <c r="K1025" s="69">
        <v>0.65</v>
      </c>
      <c r="L1025" s="135">
        <v>52090</v>
      </c>
      <c r="M1025" s="71"/>
      <c r="N1025" s="239"/>
      <c r="O1025" s="73">
        <f t="shared" si="21"/>
        <v>0</v>
      </c>
      <c r="P1025" s="74" t="str">
        <f t="shared" si="22"/>
        <v>-</v>
      </c>
      <c r="Q1025" s="75" t="str">
        <f t="shared" si="20"/>
        <v/>
      </c>
      <c r="R1025" s="127"/>
    </row>
    <row r="1026" spans="1:18">
      <c r="A1026" s="61"/>
      <c r="B1026" s="62" t="s">
        <v>1376</v>
      </c>
      <c r="C1026" s="133" t="s">
        <v>3291</v>
      </c>
      <c r="D1026" s="64" t="s">
        <v>900</v>
      </c>
      <c r="E1026" s="64" t="s">
        <v>134</v>
      </c>
      <c r="F1026" s="134" t="s">
        <v>256</v>
      </c>
      <c r="G1026" s="66">
        <v>175</v>
      </c>
      <c r="H1026" s="67" t="s">
        <v>145</v>
      </c>
      <c r="I1026" s="67"/>
      <c r="J1026" s="231">
        <v>175</v>
      </c>
      <c r="K1026" s="69">
        <v>0.98</v>
      </c>
      <c r="L1026" s="135">
        <v>52085</v>
      </c>
      <c r="M1026" s="71"/>
      <c r="N1026" s="239"/>
      <c r="O1026" s="73">
        <f t="shared" si="21"/>
        <v>0</v>
      </c>
      <c r="P1026" s="74" t="str">
        <f t="shared" si="22"/>
        <v>-</v>
      </c>
      <c r="Q1026" s="75" t="str">
        <f t="shared" si="20"/>
        <v/>
      </c>
      <c r="R1026" s="127"/>
    </row>
    <row r="1027" spans="1:18">
      <c r="A1027" s="61"/>
      <c r="B1027" s="62" t="s">
        <v>3188</v>
      </c>
      <c r="C1027" s="133" t="s">
        <v>3291</v>
      </c>
      <c r="D1027" s="191" t="s">
        <v>900</v>
      </c>
      <c r="E1027" s="191" t="s">
        <v>134</v>
      </c>
      <c r="F1027" s="193" t="s">
        <v>3335</v>
      </c>
      <c r="G1027" s="66">
        <v>400</v>
      </c>
      <c r="H1027" s="67" t="s">
        <v>1065</v>
      </c>
      <c r="I1027" s="67"/>
      <c r="J1027" s="231">
        <v>400</v>
      </c>
      <c r="K1027" s="69">
        <v>0.52</v>
      </c>
      <c r="L1027" s="135">
        <v>58623</v>
      </c>
      <c r="M1027" s="71"/>
      <c r="N1027" s="239"/>
      <c r="O1027" s="73">
        <f t="shared" si="21"/>
        <v>0</v>
      </c>
      <c r="P1027" s="74" t="str">
        <f t="shared" si="22"/>
        <v>-</v>
      </c>
      <c r="Q1027" s="75" t="str">
        <f t="shared" si="20"/>
        <v/>
      </c>
      <c r="R1027" s="127"/>
    </row>
    <row r="1028" spans="1:18">
      <c r="A1028" s="61"/>
      <c r="B1028" s="62" t="s">
        <v>3189</v>
      </c>
      <c r="C1028" s="133" t="s">
        <v>3291</v>
      </c>
      <c r="D1028" s="64" t="s">
        <v>900</v>
      </c>
      <c r="E1028" s="64" t="s">
        <v>134</v>
      </c>
      <c r="F1028" s="134" t="s">
        <v>1378</v>
      </c>
      <c r="G1028" s="66">
        <v>400</v>
      </c>
      <c r="H1028" s="67" t="s">
        <v>1065</v>
      </c>
      <c r="I1028" s="67"/>
      <c r="J1028" s="231">
        <v>400</v>
      </c>
      <c r="K1028" s="69">
        <v>0.56000000000000005</v>
      </c>
      <c r="L1028" s="135">
        <v>58940</v>
      </c>
      <c r="M1028" s="71"/>
      <c r="N1028" s="239"/>
      <c r="O1028" s="73">
        <f t="shared" si="21"/>
        <v>0</v>
      </c>
      <c r="P1028" s="74" t="str">
        <f t="shared" si="22"/>
        <v>-</v>
      </c>
      <c r="Q1028" s="75" t="str">
        <f t="shared" si="20"/>
        <v/>
      </c>
      <c r="R1028" s="127"/>
    </row>
    <row r="1029" spans="1:18">
      <c r="A1029" s="61"/>
      <c r="B1029" s="62" t="s">
        <v>1377</v>
      </c>
      <c r="C1029" s="133" t="s">
        <v>3291</v>
      </c>
      <c r="D1029" s="64" t="s">
        <v>900</v>
      </c>
      <c r="E1029" s="64" t="s">
        <v>134</v>
      </c>
      <c r="F1029" s="134" t="s">
        <v>1378</v>
      </c>
      <c r="G1029" s="66">
        <v>300</v>
      </c>
      <c r="H1029" s="67" t="s">
        <v>136</v>
      </c>
      <c r="I1029" s="67"/>
      <c r="J1029" s="231">
        <v>300</v>
      </c>
      <c r="K1029" s="69">
        <v>0.66</v>
      </c>
      <c r="L1029" s="135">
        <v>52100</v>
      </c>
      <c r="M1029" s="71"/>
      <c r="N1029" s="239"/>
      <c r="O1029" s="73">
        <f t="shared" si="21"/>
        <v>0</v>
      </c>
      <c r="P1029" s="74" t="str">
        <f t="shared" si="22"/>
        <v>-</v>
      </c>
      <c r="Q1029" s="75" t="str">
        <f t="shared" si="20"/>
        <v/>
      </c>
      <c r="R1029" s="127"/>
    </row>
    <row r="1030" spans="1:18">
      <c r="A1030" s="61"/>
      <c r="B1030" s="62" t="s">
        <v>1379</v>
      </c>
      <c r="C1030" s="133" t="s">
        <v>3291</v>
      </c>
      <c r="D1030" s="64" t="s">
        <v>900</v>
      </c>
      <c r="E1030" s="64" t="s">
        <v>134</v>
      </c>
      <c r="F1030" s="134" t="s">
        <v>1378</v>
      </c>
      <c r="G1030" s="66">
        <v>175</v>
      </c>
      <c r="H1030" s="67" t="s">
        <v>145</v>
      </c>
      <c r="I1030" s="67"/>
      <c r="J1030" s="231">
        <v>175</v>
      </c>
      <c r="K1030" s="69">
        <v>0.98</v>
      </c>
      <c r="L1030" s="135">
        <v>52095</v>
      </c>
      <c r="M1030" s="71"/>
      <c r="N1030" s="239"/>
      <c r="O1030" s="73">
        <f t="shared" si="21"/>
        <v>0</v>
      </c>
      <c r="P1030" s="74" t="str">
        <f t="shared" si="22"/>
        <v>-</v>
      </c>
      <c r="Q1030" s="75" t="str">
        <f t="shared" si="20"/>
        <v/>
      </c>
      <c r="R1030" s="127"/>
    </row>
    <row r="1031" spans="1:18">
      <c r="A1031" s="61"/>
      <c r="B1031" s="62" t="s">
        <v>3190</v>
      </c>
      <c r="C1031" s="133" t="s">
        <v>3291</v>
      </c>
      <c r="D1031" s="64" t="s">
        <v>900</v>
      </c>
      <c r="E1031" s="64" t="s">
        <v>134</v>
      </c>
      <c r="F1031" s="134" t="s">
        <v>138</v>
      </c>
      <c r="G1031" s="66">
        <v>400</v>
      </c>
      <c r="H1031" s="67" t="s">
        <v>1065</v>
      </c>
      <c r="I1031" s="67"/>
      <c r="J1031" s="231">
        <v>400</v>
      </c>
      <c r="K1031" s="69">
        <v>0.55000000000000004</v>
      </c>
      <c r="L1031" s="135">
        <v>58960</v>
      </c>
      <c r="M1031" s="71"/>
      <c r="N1031" s="239"/>
      <c r="O1031" s="73">
        <f t="shared" si="21"/>
        <v>0</v>
      </c>
      <c r="P1031" s="74" t="str">
        <f t="shared" si="22"/>
        <v>-</v>
      </c>
      <c r="Q1031" s="75" t="str">
        <f t="shared" si="20"/>
        <v/>
      </c>
      <c r="R1031" s="127"/>
    </row>
    <row r="1032" spans="1:18">
      <c r="A1032" s="61"/>
      <c r="B1032" s="62" t="s">
        <v>1380</v>
      </c>
      <c r="C1032" s="133" t="s">
        <v>3291</v>
      </c>
      <c r="D1032" s="64" t="s">
        <v>900</v>
      </c>
      <c r="E1032" s="64" t="s">
        <v>134</v>
      </c>
      <c r="F1032" s="134" t="s">
        <v>138</v>
      </c>
      <c r="G1032" s="66">
        <v>300</v>
      </c>
      <c r="H1032" s="67" t="s">
        <v>136</v>
      </c>
      <c r="I1032" s="67"/>
      <c r="J1032" s="231">
        <v>300</v>
      </c>
      <c r="K1032" s="69">
        <v>0.66</v>
      </c>
      <c r="L1032" s="135">
        <v>52110</v>
      </c>
      <c r="M1032" s="71"/>
      <c r="N1032" s="239"/>
      <c r="O1032" s="73">
        <f t="shared" si="21"/>
        <v>0</v>
      </c>
      <c r="P1032" s="74" t="str">
        <f t="shared" si="22"/>
        <v>-</v>
      </c>
      <c r="Q1032" s="75" t="str">
        <f t="shared" si="20"/>
        <v/>
      </c>
      <c r="R1032" s="127"/>
    </row>
    <row r="1033" spans="1:18">
      <c r="A1033" s="61"/>
      <c r="B1033" s="62" t="s">
        <v>1381</v>
      </c>
      <c r="C1033" s="133" t="s">
        <v>3291</v>
      </c>
      <c r="D1033" s="64" t="s">
        <v>900</v>
      </c>
      <c r="E1033" s="64" t="s">
        <v>134</v>
      </c>
      <c r="F1033" s="134" t="s">
        <v>138</v>
      </c>
      <c r="G1033" s="66">
        <v>175</v>
      </c>
      <c r="H1033" s="67" t="s">
        <v>145</v>
      </c>
      <c r="I1033" s="67"/>
      <c r="J1033" s="231">
        <v>175</v>
      </c>
      <c r="K1033" s="69">
        <v>0.94000000000000006</v>
      </c>
      <c r="L1033" s="135">
        <v>52105</v>
      </c>
      <c r="M1033" s="71"/>
      <c r="N1033" s="239"/>
      <c r="O1033" s="73">
        <f t="shared" si="21"/>
        <v>0</v>
      </c>
      <c r="P1033" s="74" t="str">
        <f t="shared" si="22"/>
        <v>-</v>
      </c>
      <c r="Q1033" s="75" t="str">
        <f t="shared" si="20"/>
        <v/>
      </c>
      <c r="R1033" s="127"/>
    </row>
    <row r="1034" spans="1:18">
      <c r="A1034" s="61"/>
      <c r="B1034" s="62" t="s">
        <v>3191</v>
      </c>
      <c r="C1034" s="133" t="s">
        <v>3291</v>
      </c>
      <c r="D1034" s="64" t="s">
        <v>3336</v>
      </c>
      <c r="E1034" s="64" t="s">
        <v>134</v>
      </c>
      <c r="F1034" s="134" t="s">
        <v>1383</v>
      </c>
      <c r="G1034" s="66">
        <v>300</v>
      </c>
      <c r="H1034" s="67" t="s">
        <v>136</v>
      </c>
      <c r="I1034" s="67"/>
      <c r="J1034" s="231">
        <v>300</v>
      </c>
      <c r="K1034" s="69">
        <v>3.9099999999999997</v>
      </c>
      <c r="L1034" s="135">
        <v>55111</v>
      </c>
      <c r="M1034" s="71"/>
      <c r="N1034" s="239"/>
      <c r="O1034" s="73">
        <f t="shared" si="21"/>
        <v>0</v>
      </c>
      <c r="P1034" s="74" t="str">
        <f t="shared" si="22"/>
        <v>-</v>
      </c>
      <c r="Q1034" s="75" t="str">
        <f t="shared" si="20"/>
        <v/>
      </c>
      <c r="R1034" s="127"/>
    </row>
    <row r="1035" spans="1:18">
      <c r="A1035" s="61"/>
      <c r="B1035" s="62" t="s">
        <v>3192</v>
      </c>
      <c r="C1035" s="133" t="s">
        <v>3291</v>
      </c>
      <c r="D1035" s="64" t="s">
        <v>900</v>
      </c>
      <c r="E1035" s="64" t="s">
        <v>134</v>
      </c>
      <c r="F1035" s="134" t="s">
        <v>140</v>
      </c>
      <c r="G1035" s="66">
        <v>400</v>
      </c>
      <c r="H1035" s="67" t="s">
        <v>1065</v>
      </c>
      <c r="I1035" s="67"/>
      <c r="J1035" s="231">
        <v>400</v>
      </c>
      <c r="K1035" s="69">
        <v>0.52</v>
      </c>
      <c r="L1035" s="135">
        <v>58980</v>
      </c>
      <c r="M1035" s="71"/>
      <c r="N1035" s="239"/>
      <c r="O1035" s="73">
        <f t="shared" si="21"/>
        <v>0</v>
      </c>
      <c r="P1035" s="74" t="str">
        <f t="shared" si="22"/>
        <v>-</v>
      </c>
      <c r="Q1035" s="75" t="str">
        <f t="shared" si="20"/>
        <v/>
      </c>
      <c r="R1035" s="127"/>
    </row>
    <row r="1036" spans="1:18">
      <c r="A1036" s="61"/>
      <c r="B1036" s="62" t="s">
        <v>1384</v>
      </c>
      <c r="C1036" s="133" t="s">
        <v>3291</v>
      </c>
      <c r="D1036" s="64" t="s">
        <v>900</v>
      </c>
      <c r="E1036" s="64" t="s">
        <v>134</v>
      </c>
      <c r="F1036" s="134" t="s">
        <v>140</v>
      </c>
      <c r="G1036" s="66">
        <v>300</v>
      </c>
      <c r="H1036" s="67" t="s">
        <v>136</v>
      </c>
      <c r="I1036" s="67"/>
      <c r="J1036" s="231">
        <v>300</v>
      </c>
      <c r="K1036" s="69">
        <v>0.62</v>
      </c>
      <c r="L1036" s="135">
        <v>52120</v>
      </c>
      <c r="M1036" s="71"/>
      <c r="N1036" s="239"/>
      <c r="O1036" s="73">
        <f t="shared" si="21"/>
        <v>0</v>
      </c>
      <c r="P1036" s="74" t="str">
        <f t="shared" si="22"/>
        <v>-</v>
      </c>
      <c r="Q1036" s="75" t="str">
        <f t="shared" si="20"/>
        <v/>
      </c>
      <c r="R1036" s="127"/>
    </row>
    <row r="1037" spans="1:18">
      <c r="A1037" s="61"/>
      <c r="B1037" s="62" t="s">
        <v>1385</v>
      </c>
      <c r="C1037" s="133" t="s">
        <v>3291</v>
      </c>
      <c r="D1037" s="64" t="s">
        <v>900</v>
      </c>
      <c r="E1037" s="64" t="s">
        <v>134</v>
      </c>
      <c r="F1037" s="134" t="s">
        <v>140</v>
      </c>
      <c r="G1037" s="66">
        <v>175</v>
      </c>
      <c r="H1037" s="67" t="s">
        <v>145</v>
      </c>
      <c r="I1037" s="67"/>
      <c r="J1037" s="231">
        <v>175</v>
      </c>
      <c r="K1037" s="69">
        <v>0.9</v>
      </c>
      <c r="L1037" s="135">
        <v>52115</v>
      </c>
      <c r="M1037" s="71"/>
      <c r="N1037" s="239"/>
      <c r="O1037" s="73">
        <f t="shared" si="21"/>
        <v>0</v>
      </c>
      <c r="P1037" s="74" t="str">
        <f t="shared" si="22"/>
        <v>-</v>
      </c>
      <c r="Q1037" s="75" t="str">
        <f t="shared" si="20"/>
        <v/>
      </c>
      <c r="R1037" s="127"/>
    </row>
    <row r="1038" spans="1:18">
      <c r="A1038" s="61"/>
      <c r="B1038" s="62" t="s">
        <v>1386</v>
      </c>
      <c r="C1038" s="133" t="s">
        <v>3291</v>
      </c>
      <c r="D1038" s="64" t="s">
        <v>900</v>
      </c>
      <c r="E1038" s="64" t="s">
        <v>134</v>
      </c>
      <c r="F1038" s="134" t="s">
        <v>904</v>
      </c>
      <c r="G1038" s="66">
        <v>300</v>
      </c>
      <c r="H1038" s="67" t="s">
        <v>136</v>
      </c>
      <c r="I1038" s="67"/>
      <c r="J1038" s="231">
        <v>300</v>
      </c>
      <c r="K1038" s="69">
        <v>0.66</v>
      </c>
      <c r="L1038" s="135">
        <v>52066</v>
      </c>
      <c r="M1038" s="71"/>
      <c r="N1038" s="239"/>
      <c r="O1038" s="73">
        <f t="shared" si="21"/>
        <v>0</v>
      </c>
      <c r="P1038" s="74" t="str">
        <f t="shared" si="22"/>
        <v>-</v>
      </c>
      <c r="Q1038" s="75" t="str">
        <f t="shared" si="20"/>
        <v/>
      </c>
      <c r="R1038" s="127"/>
    </row>
    <row r="1039" spans="1:18">
      <c r="A1039" s="61"/>
      <c r="B1039" s="62" t="s">
        <v>3193</v>
      </c>
      <c r="C1039" s="133" t="s">
        <v>3291</v>
      </c>
      <c r="D1039" s="64" t="s">
        <v>900</v>
      </c>
      <c r="E1039" s="64" t="s">
        <v>134</v>
      </c>
      <c r="F1039" s="134" t="s">
        <v>142</v>
      </c>
      <c r="G1039" s="66">
        <v>350</v>
      </c>
      <c r="H1039" s="67" t="s">
        <v>1065</v>
      </c>
      <c r="I1039" s="67"/>
      <c r="J1039" s="231">
        <v>350</v>
      </c>
      <c r="K1039" s="69">
        <v>0.54</v>
      </c>
      <c r="L1039" s="135">
        <v>51077</v>
      </c>
      <c r="M1039" s="71"/>
      <c r="N1039" s="239"/>
      <c r="O1039" s="73">
        <f t="shared" si="21"/>
        <v>0</v>
      </c>
      <c r="P1039" s="74" t="str">
        <f t="shared" si="22"/>
        <v>-</v>
      </c>
      <c r="Q1039" s="75" t="str">
        <f t="shared" si="20"/>
        <v/>
      </c>
      <c r="R1039" s="127"/>
    </row>
    <row r="1040" spans="1:18">
      <c r="A1040" s="61"/>
      <c r="B1040" s="62" t="s">
        <v>1387</v>
      </c>
      <c r="C1040" s="133" t="s">
        <v>3291</v>
      </c>
      <c r="D1040" s="64" t="s">
        <v>900</v>
      </c>
      <c r="E1040" s="64" t="s">
        <v>134</v>
      </c>
      <c r="F1040" s="134" t="s">
        <v>142</v>
      </c>
      <c r="G1040" s="66">
        <v>300</v>
      </c>
      <c r="H1040" s="67" t="s">
        <v>136</v>
      </c>
      <c r="I1040" s="67"/>
      <c r="J1040" s="231">
        <v>300</v>
      </c>
      <c r="K1040" s="69">
        <v>0.62</v>
      </c>
      <c r="L1040" s="135">
        <v>52130</v>
      </c>
      <c r="M1040" s="71"/>
      <c r="N1040" s="239"/>
      <c r="O1040" s="73">
        <f t="shared" si="21"/>
        <v>0</v>
      </c>
      <c r="P1040" s="74" t="str">
        <f t="shared" si="22"/>
        <v>-</v>
      </c>
      <c r="Q1040" s="75" t="str">
        <f t="shared" si="20"/>
        <v/>
      </c>
      <c r="R1040" s="127"/>
    </row>
    <row r="1041" spans="1:18">
      <c r="A1041" s="61"/>
      <c r="B1041" s="62" t="s">
        <v>1388</v>
      </c>
      <c r="C1041" s="133" t="s">
        <v>3291</v>
      </c>
      <c r="D1041" s="64" t="s">
        <v>900</v>
      </c>
      <c r="E1041" s="64" t="s">
        <v>134</v>
      </c>
      <c r="F1041" s="134" t="s">
        <v>142</v>
      </c>
      <c r="G1041" s="66">
        <v>175</v>
      </c>
      <c r="H1041" s="67" t="s">
        <v>145</v>
      </c>
      <c r="I1041" s="67"/>
      <c r="J1041" s="231">
        <v>175</v>
      </c>
      <c r="K1041" s="69">
        <v>0.91</v>
      </c>
      <c r="L1041" s="135">
        <v>52125</v>
      </c>
      <c r="M1041" s="71"/>
      <c r="N1041" s="239"/>
      <c r="O1041" s="73">
        <f t="shared" si="21"/>
        <v>0</v>
      </c>
      <c r="P1041" s="74" t="str">
        <f t="shared" si="22"/>
        <v>-</v>
      </c>
      <c r="Q1041" s="75" t="str">
        <f t="shared" si="20"/>
        <v/>
      </c>
      <c r="R1041" s="127"/>
    </row>
    <row r="1042" spans="1:18">
      <c r="A1042" s="61"/>
      <c r="B1042" s="62" t="s">
        <v>3194</v>
      </c>
      <c r="C1042" s="133" t="s">
        <v>3291</v>
      </c>
      <c r="D1042" s="64" t="s">
        <v>900</v>
      </c>
      <c r="E1042" s="64" t="s">
        <v>134</v>
      </c>
      <c r="F1042" s="134" t="s">
        <v>144</v>
      </c>
      <c r="G1042" s="66">
        <v>400</v>
      </c>
      <c r="H1042" s="67" t="s">
        <v>1065</v>
      </c>
      <c r="I1042" s="67"/>
      <c r="J1042" s="231">
        <v>400</v>
      </c>
      <c r="K1042" s="69">
        <v>0.55000000000000004</v>
      </c>
      <c r="L1042" s="135">
        <v>59040</v>
      </c>
      <c r="M1042" s="71"/>
      <c r="N1042" s="239"/>
      <c r="O1042" s="73">
        <f t="shared" si="21"/>
        <v>0</v>
      </c>
      <c r="P1042" s="74" t="str">
        <f t="shared" si="22"/>
        <v>-</v>
      </c>
      <c r="Q1042" s="75" t="str">
        <f t="shared" si="20"/>
        <v/>
      </c>
      <c r="R1042" s="127"/>
    </row>
    <row r="1043" spans="1:18">
      <c r="A1043" s="61"/>
      <c r="B1043" s="62" t="s">
        <v>1389</v>
      </c>
      <c r="C1043" s="133" t="s">
        <v>3291</v>
      </c>
      <c r="D1043" s="64" t="s">
        <v>900</v>
      </c>
      <c r="E1043" s="64" t="s">
        <v>134</v>
      </c>
      <c r="F1043" s="134" t="s">
        <v>144</v>
      </c>
      <c r="G1043" s="66">
        <v>300</v>
      </c>
      <c r="H1043" s="67" t="s">
        <v>136</v>
      </c>
      <c r="I1043" s="67"/>
      <c r="J1043" s="231">
        <v>300</v>
      </c>
      <c r="K1043" s="69">
        <v>0.66</v>
      </c>
      <c r="L1043" s="135">
        <v>52140</v>
      </c>
      <c r="M1043" s="71"/>
      <c r="N1043" s="239"/>
      <c r="O1043" s="73">
        <f t="shared" si="21"/>
        <v>0</v>
      </c>
      <c r="P1043" s="74" t="str">
        <f t="shared" si="22"/>
        <v>-</v>
      </c>
      <c r="Q1043" s="75" t="str">
        <f t="shared" si="20"/>
        <v/>
      </c>
      <c r="R1043" s="127"/>
    </row>
    <row r="1044" spans="1:18">
      <c r="A1044" s="61"/>
      <c r="B1044" s="62" t="s">
        <v>1390</v>
      </c>
      <c r="C1044" s="133" t="s">
        <v>3291</v>
      </c>
      <c r="D1044" s="64" t="s">
        <v>900</v>
      </c>
      <c r="E1044" s="64" t="s">
        <v>134</v>
      </c>
      <c r="F1044" s="134" t="s">
        <v>144</v>
      </c>
      <c r="G1044" s="66">
        <v>175</v>
      </c>
      <c r="H1044" s="67" t="s">
        <v>145</v>
      </c>
      <c r="I1044" s="67"/>
      <c r="J1044" s="231">
        <v>175</v>
      </c>
      <c r="K1044" s="69">
        <v>0.94000000000000006</v>
      </c>
      <c r="L1044" s="135">
        <v>52135</v>
      </c>
      <c r="M1044" s="71"/>
      <c r="N1044" s="239"/>
      <c r="O1044" s="73">
        <f t="shared" si="21"/>
        <v>0</v>
      </c>
      <c r="P1044" s="74" t="str">
        <f t="shared" si="22"/>
        <v>-</v>
      </c>
      <c r="Q1044" s="75" t="str">
        <f t="shared" si="20"/>
        <v/>
      </c>
      <c r="R1044" s="127"/>
    </row>
    <row r="1045" spans="1:18">
      <c r="A1045" s="61"/>
      <c r="B1045" s="62" t="s">
        <v>1415</v>
      </c>
      <c r="C1045" s="133" t="s">
        <v>3291</v>
      </c>
      <c r="D1045" s="64" t="s">
        <v>900</v>
      </c>
      <c r="E1045" s="64" t="s">
        <v>134</v>
      </c>
      <c r="F1045" s="134" t="s">
        <v>3337</v>
      </c>
      <c r="G1045" s="66">
        <v>300</v>
      </c>
      <c r="H1045" s="67" t="s">
        <v>136</v>
      </c>
      <c r="I1045" s="67"/>
      <c r="J1045" s="231">
        <v>300</v>
      </c>
      <c r="K1045" s="69">
        <v>0.95</v>
      </c>
      <c r="L1045" s="135">
        <v>52270</v>
      </c>
      <c r="M1045" s="71"/>
      <c r="N1045" s="239"/>
      <c r="O1045" s="73">
        <f t="shared" si="21"/>
        <v>0</v>
      </c>
      <c r="P1045" s="74" t="str">
        <f t="shared" si="22"/>
        <v>-</v>
      </c>
      <c r="Q1045" s="75" t="str">
        <f t="shared" si="20"/>
        <v/>
      </c>
      <c r="R1045" s="127"/>
    </row>
    <row r="1046" spans="1:18">
      <c r="A1046" s="61"/>
      <c r="B1046" s="62" t="s">
        <v>3195</v>
      </c>
      <c r="C1046" s="133" t="s">
        <v>3291</v>
      </c>
      <c r="D1046" s="64" t="s">
        <v>900</v>
      </c>
      <c r="E1046" s="64" t="s">
        <v>134</v>
      </c>
      <c r="F1046" s="134" t="s">
        <v>147</v>
      </c>
      <c r="G1046" s="66">
        <v>350</v>
      </c>
      <c r="H1046" s="67" t="s">
        <v>1065</v>
      </c>
      <c r="I1046" s="67"/>
      <c r="J1046" s="231">
        <v>350</v>
      </c>
      <c r="K1046" s="69">
        <v>0.57000000000000006</v>
      </c>
      <c r="L1046" s="135">
        <v>59060</v>
      </c>
      <c r="M1046" s="71"/>
      <c r="N1046" s="239"/>
      <c r="O1046" s="73">
        <f t="shared" si="21"/>
        <v>0</v>
      </c>
      <c r="P1046" s="74" t="str">
        <f t="shared" si="22"/>
        <v>-</v>
      </c>
      <c r="Q1046" s="75" t="str">
        <f t="shared" si="20"/>
        <v/>
      </c>
      <c r="R1046" s="127"/>
    </row>
    <row r="1047" spans="1:18">
      <c r="A1047" s="61"/>
      <c r="B1047" s="62" t="s">
        <v>1391</v>
      </c>
      <c r="C1047" s="133" t="s">
        <v>3291</v>
      </c>
      <c r="D1047" s="64" t="s">
        <v>900</v>
      </c>
      <c r="E1047" s="64" t="s">
        <v>134</v>
      </c>
      <c r="F1047" s="134" t="s">
        <v>147</v>
      </c>
      <c r="G1047" s="66">
        <v>300</v>
      </c>
      <c r="H1047" s="67" t="s">
        <v>136</v>
      </c>
      <c r="I1047" s="67"/>
      <c r="J1047" s="231">
        <v>300</v>
      </c>
      <c r="K1047" s="69">
        <v>0.65</v>
      </c>
      <c r="L1047" s="135">
        <v>52150</v>
      </c>
      <c r="M1047" s="71"/>
      <c r="N1047" s="239"/>
      <c r="O1047" s="73">
        <f t="shared" si="21"/>
        <v>0</v>
      </c>
      <c r="P1047" s="74" t="str">
        <f t="shared" si="22"/>
        <v>-</v>
      </c>
      <c r="Q1047" s="75" t="str">
        <f t="shared" si="20"/>
        <v/>
      </c>
      <c r="R1047" s="127"/>
    </row>
    <row r="1048" spans="1:18">
      <c r="A1048" s="61"/>
      <c r="B1048" s="62" t="s">
        <v>1392</v>
      </c>
      <c r="C1048" s="133" t="s">
        <v>3291</v>
      </c>
      <c r="D1048" s="64" t="s">
        <v>900</v>
      </c>
      <c r="E1048" s="64" t="s">
        <v>134</v>
      </c>
      <c r="F1048" s="134" t="s">
        <v>147</v>
      </c>
      <c r="G1048" s="66">
        <v>175</v>
      </c>
      <c r="H1048" s="67" t="s">
        <v>145</v>
      </c>
      <c r="I1048" s="67"/>
      <c r="J1048" s="231">
        <v>175</v>
      </c>
      <c r="K1048" s="69">
        <v>0.94000000000000006</v>
      </c>
      <c r="L1048" s="135">
        <v>52145</v>
      </c>
      <c r="M1048" s="71"/>
      <c r="N1048" s="239"/>
      <c r="O1048" s="73">
        <f t="shared" si="21"/>
        <v>0</v>
      </c>
      <c r="P1048" s="74" t="str">
        <f t="shared" si="22"/>
        <v>-</v>
      </c>
      <c r="Q1048" s="75" t="str">
        <f t="shared" si="20"/>
        <v/>
      </c>
      <c r="R1048" s="127"/>
    </row>
    <row r="1049" spans="1:18">
      <c r="A1049" s="61"/>
      <c r="B1049" s="62" t="s">
        <v>1393</v>
      </c>
      <c r="C1049" s="133" t="s">
        <v>3291</v>
      </c>
      <c r="D1049" s="64" t="s">
        <v>900</v>
      </c>
      <c r="E1049" s="64" t="s">
        <v>134</v>
      </c>
      <c r="F1049" s="134" t="s">
        <v>1394</v>
      </c>
      <c r="G1049" s="66">
        <v>175</v>
      </c>
      <c r="H1049" s="67" t="s">
        <v>136</v>
      </c>
      <c r="I1049" s="67"/>
      <c r="J1049" s="231">
        <v>175</v>
      </c>
      <c r="K1049" s="69">
        <v>0.81</v>
      </c>
      <c r="L1049" s="135">
        <v>52153</v>
      </c>
      <c r="M1049" s="71"/>
      <c r="N1049" s="239"/>
      <c r="O1049" s="73">
        <f t="shared" si="21"/>
        <v>0</v>
      </c>
      <c r="P1049" s="74" t="str">
        <f t="shared" si="22"/>
        <v>-</v>
      </c>
      <c r="Q1049" s="75" t="str">
        <f t="shared" si="20"/>
        <v/>
      </c>
      <c r="R1049" s="127"/>
    </row>
    <row r="1050" spans="1:18">
      <c r="A1050" s="61"/>
      <c r="B1050" s="62" t="s">
        <v>1395</v>
      </c>
      <c r="C1050" s="133" t="s">
        <v>3291</v>
      </c>
      <c r="D1050" s="64" t="s">
        <v>900</v>
      </c>
      <c r="E1050" s="64" t="s">
        <v>134</v>
      </c>
      <c r="F1050" s="134" t="s">
        <v>1394</v>
      </c>
      <c r="G1050" s="66">
        <v>175</v>
      </c>
      <c r="H1050" s="67" t="s">
        <v>145</v>
      </c>
      <c r="I1050" s="67"/>
      <c r="J1050" s="231">
        <v>175</v>
      </c>
      <c r="K1050" s="69">
        <v>0.94000000000000006</v>
      </c>
      <c r="L1050" s="135">
        <v>52152</v>
      </c>
      <c r="M1050" s="71"/>
      <c r="N1050" s="239"/>
      <c r="O1050" s="73">
        <f t="shared" si="21"/>
        <v>0</v>
      </c>
      <c r="P1050" s="74" t="str">
        <f t="shared" si="22"/>
        <v>-</v>
      </c>
      <c r="Q1050" s="75" t="str">
        <f t="shared" si="20"/>
        <v/>
      </c>
      <c r="R1050" s="127"/>
    </row>
    <row r="1051" spans="1:18">
      <c r="A1051" s="61"/>
      <c r="B1051" s="62" t="s">
        <v>1416</v>
      </c>
      <c r="C1051" s="133" t="s">
        <v>3291</v>
      </c>
      <c r="D1051" s="64" t="s">
        <v>900</v>
      </c>
      <c r="E1051" s="64" t="s">
        <v>134</v>
      </c>
      <c r="F1051" s="134" t="s">
        <v>3338</v>
      </c>
      <c r="G1051" s="66">
        <v>300</v>
      </c>
      <c r="H1051" s="67" t="s">
        <v>136</v>
      </c>
      <c r="I1051" s="67"/>
      <c r="J1051" s="231">
        <v>300</v>
      </c>
      <c r="K1051" s="69">
        <v>0.95</v>
      </c>
      <c r="L1051" s="135">
        <v>52280</v>
      </c>
      <c r="M1051" s="71"/>
      <c r="N1051" s="239"/>
      <c r="O1051" s="73">
        <f t="shared" si="21"/>
        <v>0</v>
      </c>
      <c r="P1051" s="74" t="str">
        <f t="shared" si="22"/>
        <v>-</v>
      </c>
      <c r="Q1051" s="75" t="str">
        <f t="shared" si="20"/>
        <v/>
      </c>
      <c r="R1051" s="127"/>
    </row>
    <row r="1052" spans="1:18">
      <c r="A1052" s="61"/>
      <c r="B1052" s="62" t="s">
        <v>1396</v>
      </c>
      <c r="C1052" s="133" t="s">
        <v>3291</v>
      </c>
      <c r="D1052" s="64" t="s">
        <v>900</v>
      </c>
      <c r="E1052" s="64" t="s">
        <v>134</v>
      </c>
      <c r="F1052" s="134" t="s">
        <v>2865</v>
      </c>
      <c r="G1052" s="66">
        <v>300</v>
      </c>
      <c r="H1052" s="67" t="s">
        <v>136</v>
      </c>
      <c r="I1052" s="67"/>
      <c r="J1052" s="231">
        <v>300</v>
      </c>
      <c r="K1052" s="69">
        <v>0.66</v>
      </c>
      <c r="L1052" s="135">
        <v>51266</v>
      </c>
      <c r="M1052" s="71"/>
      <c r="N1052" s="239"/>
      <c r="O1052" s="73">
        <f t="shared" si="21"/>
        <v>0</v>
      </c>
      <c r="P1052" s="74" t="str">
        <f t="shared" si="22"/>
        <v>-</v>
      </c>
      <c r="Q1052" s="75" t="str">
        <f t="shared" si="20"/>
        <v/>
      </c>
      <c r="R1052" s="127"/>
    </row>
    <row r="1053" spans="1:18">
      <c r="A1053" s="61"/>
      <c r="B1053" s="62" t="s">
        <v>1382</v>
      </c>
      <c r="C1053" s="133" t="s">
        <v>3291</v>
      </c>
      <c r="D1053" s="64" t="s">
        <v>900</v>
      </c>
      <c r="E1053" s="64" t="s">
        <v>134</v>
      </c>
      <c r="F1053" s="134" t="s">
        <v>3061</v>
      </c>
      <c r="G1053" s="66">
        <v>300</v>
      </c>
      <c r="H1053" s="67" t="s">
        <v>136</v>
      </c>
      <c r="I1053" s="67"/>
      <c r="J1053" s="231">
        <v>300</v>
      </c>
      <c r="K1053" s="69">
        <v>0.66</v>
      </c>
      <c r="L1053" s="135">
        <v>10110</v>
      </c>
      <c r="M1053" s="71"/>
      <c r="N1053" s="239"/>
      <c r="O1053" s="73">
        <f t="shared" si="21"/>
        <v>0</v>
      </c>
      <c r="P1053" s="74" t="str">
        <f t="shared" si="22"/>
        <v>-</v>
      </c>
      <c r="Q1053" s="75" t="str">
        <f t="shared" si="20"/>
        <v/>
      </c>
      <c r="R1053" s="127"/>
    </row>
    <row r="1054" spans="1:18">
      <c r="A1054" s="61"/>
      <c r="B1054" s="62" t="s">
        <v>1397</v>
      </c>
      <c r="C1054" s="133" t="s">
        <v>3291</v>
      </c>
      <c r="D1054" s="64" t="s">
        <v>900</v>
      </c>
      <c r="E1054" s="64" t="s">
        <v>134</v>
      </c>
      <c r="F1054" s="134" t="s">
        <v>1398</v>
      </c>
      <c r="G1054" s="66">
        <v>300</v>
      </c>
      <c r="H1054" s="67" t="s">
        <v>136</v>
      </c>
      <c r="I1054" s="67"/>
      <c r="J1054" s="231">
        <v>300</v>
      </c>
      <c r="K1054" s="69">
        <v>0.66</v>
      </c>
      <c r="L1054" s="135">
        <v>52170</v>
      </c>
      <c r="M1054" s="71"/>
      <c r="N1054" s="239"/>
      <c r="O1054" s="73">
        <f t="shared" si="21"/>
        <v>0</v>
      </c>
      <c r="P1054" s="74" t="str">
        <f t="shared" si="22"/>
        <v>-</v>
      </c>
      <c r="Q1054" s="75" t="str">
        <f t="shared" si="20"/>
        <v/>
      </c>
      <c r="R1054" s="127"/>
    </row>
    <row r="1055" spans="1:18">
      <c r="A1055" s="61"/>
      <c r="B1055" s="62" t="s">
        <v>1399</v>
      </c>
      <c r="C1055" s="133" t="s">
        <v>3291</v>
      </c>
      <c r="D1055" s="64" t="s">
        <v>900</v>
      </c>
      <c r="E1055" s="64" t="s">
        <v>134</v>
      </c>
      <c r="F1055" s="134" t="s">
        <v>1398</v>
      </c>
      <c r="G1055" s="66">
        <v>175</v>
      </c>
      <c r="H1055" s="67" t="s">
        <v>145</v>
      </c>
      <c r="I1055" s="67"/>
      <c r="J1055" s="231">
        <v>175</v>
      </c>
      <c r="K1055" s="69">
        <v>0.97</v>
      </c>
      <c r="L1055" s="135">
        <v>52165</v>
      </c>
      <c r="M1055" s="71"/>
      <c r="N1055" s="239"/>
      <c r="O1055" s="73">
        <f t="shared" si="21"/>
        <v>0</v>
      </c>
      <c r="P1055" s="74" t="str">
        <f t="shared" si="22"/>
        <v>-</v>
      </c>
      <c r="Q1055" s="75" t="str">
        <f t="shared" si="20"/>
        <v/>
      </c>
      <c r="R1055" s="127"/>
    </row>
    <row r="1056" spans="1:18">
      <c r="A1056" s="61"/>
      <c r="B1056" s="62" t="s">
        <v>1417</v>
      </c>
      <c r="C1056" s="133" t="s">
        <v>3291</v>
      </c>
      <c r="D1056" s="64" t="s">
        <v>900</v>
      </c>
      <c r="E1056" s="64" t="s">
        <v>134</v>
      </c>
      <c r="F1056" s="134" t="s">
        <v>167</v>
      </c>
      <c r="G1056" s="66">
        <v>300</v>
      </c>
      <c r="H1056" s="67" t="s">
        <v>136</v>
      </c>
      <c r="I1056" s="67"/>
      <c r="J1056" s="231">
        <v>300</v>
      </c>
      <c r="K1056" s="69">
        <v>0.95</v>
      </c>
      <c r="L1056" s="135">
        <v>52290</v>
      </c>
      <c r="M1056" s="71"/>
      <c r="N1056" s="239"/>
      <c r="O1056" s="73">
        <f t="shared" si="21"/>
        <v>0</v>
      </c>
      <c r="P1056" s="74" t="str">
        <f t="shared" si="22"/>
        <v>-</v>
      </c>
      <c r="Q1056" s="75" t="str">
        <f t="shared" si="20"/>
        <v/>
      </c>
      <c r="R1056" s="127"/>
    </row>
    <row r="1057" spans="1:18">
      <c r="A1057" s="61"/>
      <c r="B1057" s="62" t="s">
        <v>3196</v>
      </c>
      <c r="C1057" s="133" t="s">
        <v>3291</v>
      </c>
      <c r="D1057" s="64" t="s">
        <v>900</v>
      </c>
      <c r="E1057" s="64" t="s">
        <v>134</v>
      </c>
      <c r="F1057" s="134" t="s">
        <v>150</v>
      </c>
      <c r="G1057" s="66">
        <v>400</v>
      </c>
      <c r="H1057" s="67" t="s">
        <v>1065</v>
      </c>
      <c r="I1057" s="67"/>
      <c r="J1057" s="231">
        <v>400</v>
      </c>
      <c r="K1057" s="69">
        <v>0.52</v>
      </c>
      <c r="L1057" s="135">
        <v>59160</v>
      </c>
      <c r="M1057" s="71"/>
      <c r="N1057" s="239"/>
      <c r="O1057" s="73">
        <f t="shared" si="21"/>
        <v>0</v>
      </c>
      <c r="P1057" s="74" t="str">
        <f t="shared" si="22"/>
        <v>-</v>
      </c>
      <c r="Q1057" s="75" t="str">
        <f t="shared" si="20"/>
        <v/>
      </c>
      <c r="R1057" s="127"/>
    </row>
    <row r="1058" spans="1:18">
      <c r="A1058" s="61"/>
      <c r="B1058" s="62" t="s">
        <v>1400</v>
      </c>
      <c r="C1058" s="133" t="s">
        <v>3291</v>
      </c>
      <c r="D1058" s="64" t="s">
        <v>900</v>
      </c>
      <c r="E1058" s="64" t="s">
        <v>134</v>
      </c>
      <c r="F1058" s="134" t="s">
        <v>150</v>
      </c>
      <c r="G1058" s="66">
        <v>300</v>
      </c>
      <c r="H1058" s="67" t="s">
        <v>136</v>
      </c>
      <c r="I1058" s="67"/>
      <c r="J1058" s="231">
        <v>300</v>
      </c>
      <c r="K1058" s="69">
        <v>0.65</v>
      </c>
      <c r="L1058" s="135">
        <v>52180</v>
      </c>
      <c r="M1058" s="71"/>
      <c r="N1058" s="239"/>
      <c r="O1058" s="73">
        <f t="shared" si="21"/>
        <v>0</v>
      </c>
      <c r="P1058" s="74" t="str">
        <f t="shared" si="22"/>
        <v>-</v>
      </c>
      <c r="Q1058" s="75" t="str">
        <f t="shared" si="20"/>
        <v/>
      </c>
      <c r="R1058" s="127"/>
    </row>
    <row r="1059" spans="1:18">
      <c r="A1059" s="61"/>
      <c r="B1059" s="62" t="s">
        <v>1401</v>
      </c>
      <c r="C1059" s="133" t="s">
        <v>3291</v>
      </c>
      <c r="D1059" s="64" t="s">
        <v>900</v>
      </c>
      <c r="E1059" s="64" t="s">
        <v>134</v>
      </c>
      <c r="F1059" s="134" t="s">
        <v>150</v>
      </c>
      <c r="G1059" s="66">
        <v>175</v>
      </c>
      <c r="H1059" s="67" t="s">
        <v>145</v>
      </c>
      <c r="I1059" s="67"/>
      <c r="J1059" s="231">
        <v>175</v>
      </c>
      <c r="K1059" s="69">
        <v>0.98</v>
      </c>
      <c r="L1059" s="135">
        <v>52175</v>
      </c>
      <c r="M1059" s="71"/>
      <c r="N1059" s="239"/>
      <c r="O1059" s="73">
        <f t="shared" si="21"/>
        <v>0</v>
      </c>
      <c r="P1059" s="74" t="str">
        <f t="shared" si="22"/>
        <v>-</v>
      </c>
      <c r="Q1059" s="75" t="str">
        <f t="shared" si="20"/>
        <v/>
      </c>
      <c r="R1059" s="127"/>
    </row>
    <row r="1060" spans="1:18">
      <c r="A1060" s="61"/>
      <c r="B1060" s="62" t="s">
        <v>1402</v>
      </c>
      <c r="C1060" s="133" t="s">
        <v>3291</v>
      </c>
      <c r="D1060" s="64" t="s">
        <v>900</v>
      </c>
      <c r="E1060" s="64" t="s">
        <v>134</v>
      </c>
      <c r="F1060" s="134" t="s">
        <v>92</v>
      </c>
      <c r="G1060" s="66">
        <v>300</v>
      </c>
      <c r="H1060" s="67" t="s">
        <v>136</v>
      </c>
      <c r="I1060" s="67"/>
      <c r="J1060" s="231">
        <v>300</v>
      </c>
      <c r="K1060" s="69">
        <v>0.66</v>
      </c>
      <c r="L1060" s="135">
        <v>52190</v>
      </c>
      <c r="M1060" s="71"/>
      <c r="N1060" s="239"/>
      <c r="O1060" s="73">
        <f t="shared" si="21"/>
        <v>0</v>
      </c>
      <c r="P1060" s="74" t="str">
        <f t="shared" si="22"/>
        <v>-</v>
      </c>
      <c r="Q1060" s="75" t="str">
        <f t="shared" ref="Q1060:Q1123" si="23">IF(N1060=0,"",IF(MOD(N1060,J1060)&gt;0,"Ошибка!",""))</f>
        <v/>
      </c>
      <c r="R1060" s="127"/>
    </row>
    <row r="1061" spans="1:18">
      <c r="A1061" s="61"/>
      <c r="B1061" s="62" t="s">
        <v>1403</v>
      </c>
      <c r="C1061" s="133" t="s">
        <v>3291</v>
      </c>
      <c r="D1061" s="64" t="s">
        <v>900</v>
      </c>
      <c r="E1061" s="64" t="s">
        <v>134</v>
      </c>
      <c r="F1061" s="134" t="s">
        <v>92</v>
      </c>
      <c r="G1061" s="66">
        <v>175</v>
      </c>
      <c r="H1061" s="67" t="s">
        <v>145</v>
      </c>
      <c r="I1061" s="67"/>
      <c r="J1061" s="231">
        <v>175</v>
      </c>
      <c r="K1061" s="69">
        <v>0.97</v>
      </c>
      <c r="L1061" s="135">
        <v>52185</v>
      </c>
      <c r="M1061" s="71"/>
      <c r="N1061" s="239"/>
      <c r="O1061" s="73">
        <f t="shared" ref="O1061:O1124" si="24">N1061*K1061</f>
        <v>0</v>
      </c>
      <c r="P1061" s="74" t="str">
        <f t="shared" ref="P1061:P1124" si="25">IF(N1061/G1061=0,"-",N1061/G1061)</f>
        <v>-</v>
      </c>
      <c r="Q1061" s="75" t="str">
        <f t="shared" si="23"/>
        <v/>
      </c>
      <c r="R1061" s="127"/>
    </row>
    <row r="1062" spans="1:18">
      <c r="A1062" s="61"/>
      <c r="B1062" s="62" t="s">
        <v>3197</v>
      </c>
      <c r="C1062" s="133" t="s">
        <v>3291</v>
      </c>
      <c r="D1062" s="191" t="s">
        <v>900</v>
      </c>
      <c r="E1062" s="191" t="s">
        <v>134</v>
      </c>
      <c r="F1062" s="193" t="s">
        <v>3339</v>
      </c>
      <c r="G1062" s="66">
        <v>400</v>
      </c>
      <c r="H1062" s="67" t="s">
        <v>1065</v>
      </c>
      <c r="I1062" s="67"/>
      <c r="J1062" s="231">
        <v>400</v>
      </c>
      <c r="K1062" s="69">
        <v>0.55000000000000004</v>
      </c>
      <c r="L1062" s="135">
        <v>52191</v>
      </c>
      <c r="M1062" s="71"/>
      <c r="N1062" s="239"/>
      <c r="O1062" s="73">
        <f t="shared" si="24"/>
        <v>0</v>
      </c>
      <c r="P1062" s="74" t="str">
        <f t="shared" si="25"/>
        <v>-</v>
      </c>
      <c r="Q1062" s="75" t="str">
        <f t="shared" si="23"/>
        <v/>
      </c>
      <c r="R1062" s="127"/>
    </row>
    <row r="1063" spans="1:18">
      <c r="A1063" s="61"/>
      <c r="B1063" s="62" t="s">
        <v>1404</v>
      </c>
      <c r="C1063" s="133" t="s">
        <v>3291</v>
      </c>
      <c r="D1063" s="64" t="s">
        <v>900</v>
      </c>
      <c r="E1063" s="64" t="s">
        <v>134</v>
      </c>
      <c r="F1063" s="134" t="s">
        <v>152</v>
      </c>
      <c r="G1063" s="66">
        <v>300</v>
      </c>
      <c r="H1063" s="67" t="s">
        <v>136</v>
      </c>
      <c r="I1063" s="67"/>
      <c r="J1063" s="231">
        <v>300</v>
      </c>
      <c r="K1063" s="69">
        <v>0.66</v>
      </c>
      <c r="L1063" s="135">
        <v>52200</v>
      </c>
      <c r="M1063" s="71"/>
      <c r="N1063" s="239"/>
      <c r="O1063" s="73">
        <f t="shared" si="24"/>
        <v>0</v>
      </c>
      <c r="P1063" s="74" t="str">
        <f t="shared" si="25"/>
        <v>-</v>
      </c>
      <c r="Q1063" s="75" t="str">
        <f t="shared" si="23"/>
        <v/>
      </c>
      <c r="R1063" s="127"/>
    </row>
    <row r="1064" spans="1:18">
      <c r="A1064" s="61"/>
      <c r="B1064" s="62" t="s">
        <v>1405</v>
      </c>
      <c r="C1064" s="133" t="s">
        <v>3291</v>
      </c>
      <c r="D1064" s="64" t="s">
        <v>900</v>
      </c>
      <c r="E1064" s="64" t="s">
        <v>134</v>
      </c>
      <c r="F1064" s="134" t="s">
        <v>152</v>
      </c>
      <c r="G1064" s="66">
        <v>175</v>
      </c>
      <c r="H1064" s="67" t="s">
        <v>145</v>
      </c>
      <c r="I1064" s="67"/>
      <c r="J1064" s="231">
        <v>175</v>
      </c>
      <c r="K1064" s="69">
        <v>0.97</v>
      </c>
      <c r="L1064" s="135">
        <v>52195</v>
      </c>
      <c r="M1064" s="71"/>
      <c r="N1064" s="239"/>
      <c r="O1064" s="73">
        <f t="shared" si="24"/>
        <v>0</v>
      </c>
      <c r="P1064" s="74" t="str">
        <f t="shared" si="25"/>
        <v>-</v>
      </c>
      <c r="Q1064" s="75" t="str">
        <f t="shared" si="23"/>
        <v/>
      </c>
      <c r="R1064" s="127"/>
    </row>
    <row r="1065" spans="1:18">
      <c r="A1065" s="61"/>
      <c r="B1065" s="62" t="s">
        <v>1406</v>
      </c>
      <c r="C1065" s="133" t="s">
        <v>3291</v>
      </c>
      <c r="D1065" s="64" t="s">
        <v>900</v>
      </c>
      <c r="E1065" s="64" t="s">
        <v>134</v>
      </c>
      <c r="F1065" s="134" t="s">
        <v>154</v>
      </c>
      <c r="G1065" s="66">
        <v>300</v>
      </c>
      <c r="H1065" s="67" t="s">
        <v>136</v>
      </c>
      <c r="I1065" s="67"/>
      <c r="J1065" s="231">
        <v>300</v>
      </c>
      <c r="K1065" s="69">
        <v>0.65</v>
      </c>
      <c r="L1065" s="135">
        <v>52210</v>
      </c>
      <c r="M1065" s="71"/>
      <c r="N1065" s="239"/>
      <c r="O1065" s="73">
        <f t="shared" si="24"/>
        <v>0</v>
      </c>
      <c r="P1065" s="74" t="str">
        <f t="shared" si="25"/>
        <v>-</v>
      </c>
      <c r="Q1065" s="75" t="str">
        <f t="shared" si="23"/>
        <v/>
      </c>
      <c r="R1065" s="127"/>
    </row>
    <row r="1066" spans="1:18">
      <c r="A1066" s="61"/>
      <c r="B1066" s="62" t="s">
        <v>1407</v>
      </c>
      <c r="C1066" s="133" t="s">
        <v>3291</v>
      </c>
      <c r="D1066" s="64" t="s">
        <v>900</v>
      </c>
      <c r="E1066" s="64" t="s">
        <v>134</v>
      </c>
      <c r="F1066" s="134" t="s">
        <v>154</v>
      </c>
      <c r="G1066" s="66">
        <v>175</v>
      </c>
      <c r="H1066" s="67" t="s">
        <v>145</v>
      </c>
      <c r="I1066" s="67"/>
      <c r="J1066" s="231">
        <v>175</v>
      </c>
      <c r="K1066" s="69">
        <v>0.94000000000000006</v>
      </c>
      <c r="L1066" s="135">
        <v>52205</v>
      </c>
      <c r="M1066" s="71"/>
      <c r="N1066" s="239"/>
      <c r="O1066" s="73">
        <f t="shared" si="24"/>
        <v>0</v>
      </c>
      <c r="P1066" s="74" t="str">
        <f t="shared" si="25"/>
        <v>-</v>
      </c>
      <c r="Q1066" s="75" t="str">
        <f t="shared" si="23"/>
        <v/>
      </c>
      <c r="R1066" s="127"/>
    </row>
    <row r="1067" spans="1:18">
      <c r="A1067" s="61"/>
      <c r="B1067" s="62" t="s">
        <v>1408</v>
      </c>
      <c r="C1067" s="133" t="s">
        <v>3291</v>
      </c>
      <c r="D1067" s="64" t="s">
        <v>900</v>
      </c>
      <c r="E1067" s="64" t="s">
        <v>134</v>
      </c>
      <c r="F1067" s="134" t="s">
        <v>156</v>
      </c>
      <c r="G1067" s="66">
        <v>300</v>
      </c>
      <c r="H1067" s="67" t="s">
        <v>136</v>
      </c>
      <c r="I1067" s="67"/>
      <c r="J1067" s="231">
        <v>300</v>
      </c>
      <c r="K1067" s="69">
        <v>0.65</v>
      </c>
      <c r="L1067" s="135">
        <v>52213</v>
      </c>
      <c r="M1067" s="71"/>
      <c r="N1067" s="239"/>
      <c r="O1067" s="73">
        <f t="shared" si="24"/>
        <v>0</v>
      </c>
      <c r="P1067" s="74" t="str">
        <f t="shared" si="25"/>
        <v>-</v>
      </c>
      <c r="Q1067" s="75" t="str">
        <f t="shared" si="23"/>
        <v/>
      </c>
      <c r="R1067" s="127"/>
    </row>
    <row r="1068" spans="1:18">
      <c r="A1068" s="61"/>
      <c r="B1068" s="62" t="s">
        <v>1409</v>
      </c>
      <c r="C1068" s="133" t="s">
        <v>3291</v>
      </c>
      <c r="D1068" s="64" t="s">
        <v>900</v>
      </c>
      <c r="E1068" s="64" t="s">
        <v>134</v>
      </c>
      <c r="F1068" s="134" t="s">
        <v>156</v>
      </c>
      <c r="G1068" s="66">
        <v>175</v>
      </c>
      <c r="H1068" s="67" t="s">
        <v>145</v>
      </c>
      <c r="I1068" s="67"/>
      <c r="J1068" s="231">
        <v>175</v>
      </c>
      <c r="K1068" s="69">
        <v>1</v>
      </c>
      <c r="L1068" s="135">
        <v>52212</v>
      </c>
      <c r="M1068" s="71"/>
      <c r="N1068" s="239"/>
      <c r="O1068" s="73">
        <f t="shared" si="24"/>
        <v>0</v>
      </c>
      <c r="P1068" s="74" t="str">
        <f t="shared" si="25"/>
        <v>-</v>
      </c>
      <c r="Q1068" s="75" t="str">
        <f t="shared" si="23"/>
        <v/>
      </c>
      <c r="R1068" s="127"/>
    </row>
    <row r="1069" spans="1:18">
      <c r="A1069" s="61"/>
      <c r="B1069" s="62" t="s">
        <v>3198</v>
      </c>
      <c r="C1069" s="133" t="s">
        <v>3291</v>
      </c>
      <c r="D1069" s="64" t="s">
        <v>900</v>
      </c>
      <c r="E1069" s="64" t="s">
        <v>134</v>
      </c>
      <c r="F1069" s="134" t="s">
        <v>158</v>
      </c>
      <c r="G1069" s="66">
        <v>350</v>
      </c>
      <c r="H1069" s="67" t="s">
        <v>1065</v>
      </c>
      <c r="I1069" s="67"/>
      <c r="J1069" s="231">
        <v>350</v>
      </c>
      <c r="K1069" s="69">
        <v>0.59</v>
      </c>
      <c r="L1069" s="135">
        <v>59350</v>
      </c>
      <c r="M1069" s="71"/>
      <c r="N1069" s="239"/>
      <c r="O1069" s="73">
        <f t="shared" si="24"/>
        <v>0</v>
      </c>
      <c r="P1069" s="74" t="str">
        <f t="shared" si="25"/>
        <v>-</v>
      </c>
      <c r="Q1069" s="75" t="str">
        <f t="shared" si="23"/>
        <v/>
      </c>
      <c r="R1069" s="127"/>
    </row>
    <row r="1070" spans="1:18">
      <c r="A1070" s="61"/>
      <c r="B1070" s="62" t="s">
        <v>1410</v>
      </c>
      <c r="C1070" s="133" t="s">
        <v>3291</v>
      </c>
      <c r="D1070" s="64" t="s">
        <v>900</v>
      </c>
      <c r="E1070" s="64" t="s">
        <v>134</v>
      </c>
      <c r="F1070" s="134" t="s">
        <v>158</v>
      </c>
      <c r="G1070" s="66">
        <v>300</v>
      </c>
      <c r="H1070" s="67" t="s">
        <v>136</v>
      </c>
      <c r="I1070" s="67"/>
      <c r="J1070" s="231">
        <v>300</v>
      </c>
      <c r="K1070" s="69">
        <v>0.66</v>
      </c>
      <c r="L1070" s="135">
        <v>52220</v>
      </c>
      <c r="M1070" s="71"/>
      <c r="N1070" s="239"/>
      <c r="O1070" s="73">
        <f t="shared" si="24"/>
        <v>0</v>
      </c>
      <c r="P1070" s="74" t="str">
        <f t="shared" si="25"/>
        <v>-</v>
      </c>
      <c r="Q1070" s="75" t="str">
        <f t="shared" si="23"/>
        <v/>
      </c>
      <c r="R1070" s="127"/>
    </row>
    <row r="1071" spans="1:18">
      <c r="A1071" s="61"/>
      <c r="B1071" s="62" t="s">
        <v>1411</v>
      </c>
      <c r="C1071" s="133" t="s">
        <v>3291</v>
      </c>
      <c r="D1071" s="64" t="s">
        <v>900</v>
      </c>
      <c r="E1071" s="64" t="s">
        <v>134</v>
      </c>
      <c r="F1071" s="134" t="s">
        <v>158</v>
      </c>
      <c r="G1071" s="66">
        <v>175</v>
      </c>
      <c r="H1071" s="67" t="s">
        <v>145</v>
      </c>
      <c r="I1071" s="67"/>
      <c r="J1071" s="231">
        <v>175</v>
      </c>
      <c r="K1071" s="69">
        <v>0.98</v>
      </c>
      <c r="L1071" s="135">
        <v>52215</v>
      </c>
      <c r="M1071" s="71"/>
      <c r="N1071" s="239"/>
      <c r="O1071" s="73">
        <f t="shared" si="24"/>
        <v>0</v>
      </c>
      <c r="P1071" s="74" t="str">
        <f t="shared" si="25"/>
        <v>-</v>
      </c>
      <c r="Q1071" s="75" t="str">
        <f t="shared" si="23"/>
        <v/>
      </c>
      <c r="R1071" s="127"/>
    </row>
    <row r="1072" spans="1:18">
      <c r="A1072" s="61"/>
      <c r="B1072" s="62" t="s">
        <v>3199</v>
      </c>
      <c r="C1072" s="133" t="s">
        <v>3291</v>
      </c>
      <c r="D1072" s="64" t="s">
        <v>900</v>
      </c>
      <c r="E1072" s="64" t="s">
        <v>134</v>
      </c>
      <c r="F1072" s="134" t="s">
        <v>160</v>
      </c>
      <c r="G1072" s="66">
        <v>400</v>
      </c>
      <c r="H1072" s="67" t="s">
        <v>1065</v>
      </c>
      <c r="I1072" s="67"/>
      <c r="J1072" s="231">
        <v>400</v>
      </c>
      <c r="K1072" s="69">
        <v>0.53</v>
      </c>
      <c r="L1072" s="135">
        <v>59410</v>
      </c>
      <c r="M1072" s="71"/>
      <c r="N1072" s="239"/>
      <c r="O1072" s="73">
        <f t="shared" si="24"/>
        <v>0</v>
      </c>
      <c r="P1072" s="74" t="str">
        <f t="shared" si="25"/>
        <v>-</v>
      </c>
      <c r="Q1072" s="75" t="str">
        <f t="shared" si="23"/>
        <v/>
      </c>
      <c r="R1072" s="127"/>
    </row>
    <row r="1073" spans="1:18">
      <c r="A1073" s="61"/>
      <c r="B1073" s="62" t="s">
        <v>1412</v>
      </c>
      <c r="C1073" s="133" t="s">
        <v>3291</v>
      </c>
      <c r="D1073" s="64" t="s">
        <v>900</v>
      </c>
      <c r="E1073" s="64" t="s">
        <v>134</v>
      </c>
      <c r="F1073" s="134" t="s">
        <v>160</v>
      </c>
      <c r="G1073" s="66">
        <v>300</v>
      </c>
      <c r="H1073" s="67" t="s">
        <v>136</v>
      </c>
      <c r="I1073" s="67"/>
      <c r="J1073" s="231">
        <v>300</v>
      </c>
      <c r="K1073" s="69">
        <v>0.65</v>
      </c>
      <c r="L1073" s="135">
        <v>52230</v>
      </c>
      <c r="M1073" s="71"/>
      <c r="N1073" s="239"/>
      <c r="O1073" s="73">
        <f t="shared" si="24"/>
        <v>0</v>
      </c>
      <c r="P1073" s="74" t="str">
        <f t="shared" si="25"/>
        <v>-</v>
      </c>
      <c r="Q1073" s="75" t="str">
        <f t="shared" si="23"/>
        <v/>
      </c>
      <c r="R1073" s="127"/>
    </row>
    <row r="1074" spans="1:18">
      <c r="A1074" s="61"/>
      <c r="B1074" s="62" t="s">
        <v>1413</v>
      </c>
      <c r="C1074" s="133" t="s">
        <v>3291</v>
      </c>
      <c r="D1074" s="64" t="s">
        <v>900</v>
      </c>
      <c r="E1074" s="64" t="s">
        <v>134</v>
      </c>
      <c r="F1074" s="134" t="s">
        <v>160</v>
      </c>
      <c r="G1074" s="66">
        <v>175</v>
      </c>
      <c r="H1074" s="67" t="s">
        <v>145</v>
      </c>
      <c r="I1074" s="67"/>
      <c r="J1074" s="231">
        <v>175</v>
      </c>
      <c r="K1074" s="69">
        <v>0.97</v>
      </c>
      <c r="L1074" s="135">
        <v>52225</v>
      </c>
      <c r="M1074" s="71"/>
      <c r="N1074" s="239"/>
      <c r="O1074" s="73">
        <f t="shared" si="24"/>
        <v>0</v>
      </c>
      <c r="P1074" s="74" t="str">
        <f t="shared" si="25"/>
        <v>-</v>
      </c>
      <c r="Q1074" s="75" t="str">
        <f t="shared" si="23"/>
        <v/>
      </c>
      <c r="R1074" s="127"/>
    </row>
    <row r="1075" spans="1:18">
      <c r="A1075" s="61"/>
      <c r="B1075" s="62" t="s">
        <v>1426</v>
      </c>
      <c r="C1075" s="133" t="s">
        <v>3291</v>
      </c>
      <c r="D1075" s="64" t="s">
        <v>2874</v>
      </c>
      <c r="E1075" s="64" t="s">
        <v>171</v>
      </c>
      <c r="F1075" s="134" t="s">
        <v>163</v>
      </c>
      <c r="G1075" s="66">
        <v>2500</v>
      </c>
      <c r="H1075" s="67" t="s">
        <v>306</v>
      </c>
      <c r="I1075" s="67"/>
      <c r="J1075" s="231">
        <v>2500</v>
      </c>
      <c r="K1075" s="69">
        <v>0.25</v>
      </c>
      <c r="L1075" s="135">
        <v>53965</v>
      </c>
      <c r="M1075" s="71"/>
      <c r="N1075" s="239"/>
      <c r="O1075" s="73">
        <f t="shared" si="24"/>
        <v>0</v>
      </c>
      <c r="P1075" s="74" t="str">
        <f t="shared" si="25"/>
        <v>-</v>
      </c>
      <c r="Q1075" s="75" t="str">
        <f t="shared" si="23"/>
        <v/>
      </c>
      <c r="R1075" s="127"/>
    </row>
    <row r="1076" spans="1:18">
      <c r="A1076" s="61"/>
      <c r="B1076" s="62" t="s">
        <v>1418</v>
      </c>
      <c r="C1076" s="133" t="s">
        <v>3291</v>
      </c>
      <c r="D1076" s="64" t="s">
        <v>1069</v>
      </c>
      <c r="E1076" s="64" t="s">
        <v>162</v>
      </c>
      <c r="F1076" s="134" t="s">
        <v>163</v>
      </c>
      <c r="G1076" s="66">
        <v>1750</v>
      </c>
      <c r="H1076" s="67" t="s">
        <v>164</v>
      </c>
      <c r="I1076" s="67"/>
      <c r="J1076" s="231">
        <v>1750</v>
      </c>
      <c r="K1076" s="69">
        <v>0.27</v>
      </c>
      <c r="L1076" s="135">
        <v>53925</v>
      </c>
      <c r="M1076" s="71"/>
      <c r="N1076" s="239"/>
      <c r="O1076" s="73">
        <f t="shared" si="24"/>
        <v>0</v>
      </c>
      <c r="P1076" s="74" t="str">
        <f t="shared" si="25"/>
        <v>-</v>
      </c>
      <c r="Q1076" s="75" t="str">
        <f t="shared" si="23"/>
        <v/>
      </c>
      <c r="R1076" s="127"/>
    </row>
    <row r="1077" spans="1:18">
      <c r="A1077" s="61"/>
      <c r="B1077" s="62" t="s">
        <v>1419</v>
      </c>
      <c r="C1077" s="133" t="s">
        <v>3291</v>
      </c>
      <c r="D1077" s="64" t="s">
        <v>1069</v>
      </c>
      <c r="E1077" s="64" t="s">
        <v>162</v>
      </c>
      <c r="F1077" s="134" t="s">
        <v>163</v>
      </c>
      <c r="G1077" s="66">
        <v>1000</v>
      </c>
      <c r="H1077" s="67" t="s">
        <v>958</v>
      </c>
      <c r="I1077" s="67"/>
      <c r="J1077" s="231">
        <v>1000</v>
      </c>
      <c r="K1077" s="69">
        <v>0.36</v>
      </c>
      <c r="L1077" s="135">
        <v>53920</v>
      </c>
      <c r="M1077" s="71"/>
      <c r="N1077" s="239"/>
      <c r="O1077" s="73">
        <f t="shared" si="24"/>
        <v>0</v>
      </c>
      <c r="P1077" s="74" t="str">
        <f t="shared" si="25"/>
        <v>-</v>
      </c>
      <c r="Q1077" s="75" t="str">
        <f t="shared" si="23"/>
        <v/>
      </c>
      <c r="R1077" s="127"/>
    </row>
    <row r="1078" spans="1:18">
      <c r="A1078" s="61"/>
      <c r="B1078" s="62" t="s">
        <v>1427</v>
      </c>
      <c r="C1078" s="133" t="s">
        <v>3291</v>
      </c>
      <c r="D1078" s="64" t="s">
        <v>2874</v>
      </c>
      <c r="E1078" s="64" t="s">
        <v>171</v>
      </c>
      <c r="F1078" s="134" t="s">
        <v>163</v>
      </c>
      <c r="G1078" s="66">
        <v>1250</v>
      </c>
      <c r="H1078" s="67" t="s">
        <v>481</v>
      </c>
      <c r="I1078" s="67"/>
      <c r="J1078" s="231">
        <v>1250</v>
      </c>
      <c r="K1078" s="69">
        <v>0.37</v>
      </c>
      <c r="L1078" s="135">
        <v>53960</v>
      </c>
      <c r="M1078" s="71"/>
      <c r="N1078" s="239"/>
      <c r="O1078" s="73">
        <f t="shared" si="24"/>
        <v>0</v>
      </c>
      <c r="P1078" s="74" t="str">
        <f t="shared" si="25"/>
        <v>-</v>
      </c>
      <c r="Q1078" s="75" t="str">
        <f t="shared" si="23"/>
        <v/>
      </c>
      <c r="R1078" s="127"/>
    </row>
    <row r="1079" spans="1:18">
      <c r="A1079" s="61"/>
      <c r="B1079" s="62" t="s">
        <v>1420</v>
      </c>
      <c r="C1079" s="133" t="s">
        <v>3291</v>
      </c>
      <c r="D1079" s="64" t="s">
        <v>1069</v>
      </c>
      <c r="E1079" s="64" t="s">
        <v>162</v>
      </c>
      <c r="F1079" s="134" t="s">
        <v>111</v>
      </c>
      <c r="G1079" s="66">
        <v>1750</v>
      </c>
      <c r="H1079" s="67" t="s">
        <v>164</v>
      </c>
      <c r="I1079" s="67"/>
      <c r="J1079" s="231">
        <v>1750</v>
      </c>
      <c r="K1079" s="69">
        <v>0.24000000000000002</v>
      </c>
      <c r="L1079" s="135">
        <v>53955</v>
      </c>
      <c r="M1079" s="71"/>
      <c r="N1079" s="239"/>
      <c r="O1079" s="73">
        <f t="shared" si="24"/>
        <v>0</v>
      </c>
      <c r="P1079" s="74" t="str">
        <f t="shared" si="25"/>
        <v>-</v>
      </c>
      <c r="Q1079" s="75" t="str">
        <f t="shared" si="23"/>
        <v/>
      </c>
      <c r="R1079" s="127"/>
    </row>
    <row r="1080" spans="1:18">
      <c r="A1080" s="61"/>
      <c r="B1080" s="62" t="s">
        <v>1421</v>
      </c>
      <c r="C1080" s="133" t="s">
        <v>3291</v>
      </c>
      <c r="D1080" s="64" t="s">
        <v>1069</v>
      </c>
      <c r="E1080" s="64" t="s">
        <v>162</v>
      </c>
      <c r="F1080" s="134" t="s">
        <v>111</v>
      </c>
      <c r="G1080" s="66">
        <v>1000</v>
      </c>
      <c r="H1080" s="67" t="s">
        <v>958</v>
      </c>
      <c r="I1080" s="67"/>
      <c r="J1080" s="231">
        <v>1000</v>
      </c>
      <c r="K1080" s="69">
        <v>0.39</v>
      </c>
      <c r="L1080" s="135">
        <v>53950</v>
      </c>
      <c r="M1080" s="71"/>
      <c r="N1080" s="239"/>
      <c r="O1080" s="73">
        <f t="shared" si="24"/>
        <v>0</v>
      </c>
      <c r="P1080" s="74" t="str">
        <f t="shared" si="25"/>
        <v>-</v>
      </c>
      <c r="Q1080" s="75" t="str">
        <f t="shared" si="23"/>
        <v/>
      </c>
      <c r="R1080" s="127"/>
    </row>
    <row r="1081" spans="1:18">
      <c r="A1081" s="61"/>
      <c r="B1081" s="62" t="s">
        <v>1422</v>
      </c>
      <c r="C1081" s="133" t="s">
        <v>3291</v>
      </c>
      <c r="D1081" s="64" t="s">
        <v>1069</v>
      </c>
      <c r="E1081" s="64" t="s">
        <v>162</v>
      </c>
      <c r="F1081" s="134" t="s">
        <v>167</v>
      </c>
      <c r="G1081" s="66">
        <v>1750</v>
      </c>
      <c r="H1081" s="67" t="s">
        <v>164</v>
      </c>
      <c r="I1081" s="67"/>
      <c r="J1081" s="231">
        <v>1750</v>
      </c>
      <c r="K1081" s="69">
        <v>0.24000000000000002</v>
      </c>
      <c r="L1081" s="135">
        <v>53935</v>
      </c>
      <c r="M1081" s="71"/>
      <c r="N1081" s="239"/>
      <c r="O1081" s="73">
        <f t="shared" si="24"/>
        <v>0</v>
      </c>
      <c r="P1081" s="74" t="str">
        <f t="shared" si="25"/>
        <v>-</v>
      </c>
      <c r="Q1081" s="75" t="str">
        <f t="shared" si="23"/>
        <v/>
      </c>
      <c r="R1081" s="127"/>
    </row>
    <row r="1082" spans="1:18">
      <c r="A1082" s="61"/>
      <c r="B1082" s="62" t="s">
        <v>1423</v>
      </c>
      <c r="C1082" s="133" t="s">
        <v>3291</v>
      </c>
      <c r="D1082" s="64" t="s">
        <v>1069</v>
      </c>
      <c r="E1082" s="64" t="s">
        <v>162</v>
      </c>
      <c r="F1082" s="134" t="s">
        <v>167</v>
      </c>
      <c r="G1082" s="66">
        <v>1000</v>
      </c>
      <c r="H1082" s="67" t="s">
        <v>958</v>
      </c>
      <c r="I1082" s="67"/>
      <c r="J1082" s="231">
        <v>1000</v>
      </c>
      <c r="K1082" s="69">
        <v>0.36</v>
      </c>
      <c r="L1082" s="135">
        <v>53930</v>
      </c>
      <c r="M1082" s="71"/>
      <c r="N1082" s="239"/>
      <c r="O1082" s="73">
        <f t="shared" si="24"/>
        <v>0</v>
      </c>
      <c r="P1082" s="74" t="str">
        <f t="shared" si="25"/>
        <v>-</v>
      </c>
      <c r="Q1082" s="75" t="str">
        <f t="shared" si="23"/>
        <v/>
      </c>
      <c r="R1082" s="127"/>
    </row>
    <row r="1083" spans="1:18">
      <c r="A1083" s="61"/>
      <c r="B1083" s="62" t="s">
        <v>1424</v>
      </c>
      <c r="C1083" s="133" t="s">
        <v>3291</v>
      </c>
      <c r="D1083" s="64" t="s">
        <v>1069</v>
      </c>
      <c r="E1083" s="64" t="s">
        <v>162</v>
      </c>
      <c r="F1083" s="134" t="s">
        <v>169</v>
      </c>
      <c r="G1083" s="66">
        <v>1750</v>
      </c>
      <c r="H1083" s="67" t="s">
        <v>164</v>
      </c>
      <c r="I1083" s="67"/>
      <c r="J1083" s="231">
        <v>1750</v>
      </c>
      <c r="K1083" s="69">
        <v>0.24000000000000002</v>
      </c>
      <c r="L1083" s="135">
        <v>53945</v>
      </c>
      <c r="M1083" s="71"/>
      <c r="N1083" s="239"/>
      <c r="O1083" s="73">
        <f t="shared" si="24"/>
        <v>0</v>
      </c>
      <c r="P1083" s="74" t="str">
        <f t="shared" si="25"/>
        <v>-</v>
      </c>
      <c r="Q1083" s="75" t="str">
        <f t="shared" si="23"/>
        <v/>
      </c>
      <c r="R1083" s="127"/>
    </row>
    <row r="1084" spans="1:18">
      <c r="A1084" s="61"/>
      <c r="B1084" s="62" t="s">
        <v>1425</v>
      </c>
      <c r="C1084" s="133" t="s">
        <v>3291</v>
      </c>
      <c r="D1084" s="64" t="s">
        <v>1069</v>
      </c>
      <c r="E1084" s="64" t="s">
        <v>162</v>
      </c>
      <c r="F1084" s="134" t="s">
        <v>169</v>
      </c>
      <c r="G1084" s="66">
        <v>1000</v>
      </c>
      <c r="H1084" s="67" t="s">
        <v>958</v>
      </c>
      <c r="I1084" s="67"/>
      <c r="J1084" s="231">
        <v>1000</v>
      </c>
      <c r="K1084" s="69">
        <v>0.36</v>
      </c>
      <c r="L1084" s="135">
        <v>53940</v>
      </c>
      <c r="M1084" s="71"/>
      <c r="N1084" s="239"/>
      <c r="O1084" s="73">
        <f t="shared" si="24"/>
        <v>0</v>
      </c>
      <c r="P1084" s="74" t="str">
        <f t="shared" si="25"/>
        <v>-</v>
      </c>
      <c r="Q1084" s="75" t="str">
        <f t="shared" si="23"/>
        <v/>
      </c>
      <c r="R1084" s="127"/>
    </row>
    <row r="1085" spans="1:18">
      <c r="A1085" s="61"/>
      <c r="B1085" s="62" t="s">
        <v>3200</v>
      </c>
      <c r="C1085" s="133" t="s">
        <v>3291</v>
      </c>
      <c r="D1085" s="191" t="s">
        <v>3340</v>
      </c>
      <c r="E1085" s="191" t="s">
        <v>3341</v>
      </c>
      <c r="F1085" s="193" t="s">
        <v>3342</v>
      </c>
      <c r="G1085" s="66">
        <v>1500</v>
      </c>
      <c r="H1085" s="67" t="s">
        <v>306</v>
      </c>
      <c r="I1085" s="67"/>
      <c r="J1085" s="231">
        <v>1500</v>
      </c>
      <c r="K1085" s="69">
        <v>0.19</v>
      </c>
      <c r="L1085" s="135">
        <v>57435</v>
      </c>
      <c r="M1085" s="71"/>
      <c r="N1085" s="239"/>
      <c r="O1085" s="73">
        <f t="shared" si="24"/>
        <v>0</v>
      </c>
      <c r="P1085" s="74" t="str">
        <f t="shared" si="25"/>
        <v>-</v>
      </c>
      <c r="Q1085" s="75" t="str">
        <f t="shared" si="23"/>
        <v/>
      </c>
      <c r="R1085" s="127"/>
    </row>
    <row r="1086" spans="1:18">
      <c r="A1086" s="61"/>
      <c r="B1086" s="62" t="s">
        <v>3201</v>
      </c>
      <c r="C1086" s="133" t="s">
        <v>3291</v>
      </c>
      <c r="D1086" s="64" t="s">
        <v>2876</v>
      </c>
      <c r="E1086" s="64" t="s">
        <v>2877</v>
      </c>
      <c r="F1086" s="134" t="s">
        <v>2853</v>
      </c>
      <c r="G1086" s="66">
        <v>1000</v>
      </c>
      <c r="H1086" s="67" t="s">
        <v>188</v>
      </c>
      <c r="I1086" s="67"/>
      <c r="J1086" s="231">
        <v>1000</v>
      </c>
      <c r="K1086" s="69">
        <v>2.21</v>
      </c>
      <c r="L1086" s="135">
        <v>76002</v>
      </c>
      <c r="M1086" s="71"/>
      <c r="N1086" s="239"/>
      <c r="O1086" s="73">
        <f t="shared" si="24"/>
        <v>0</v>
      </c>
      <c r="P1086" s="74" t="str">
        <f t="shared" si="25"/>
        <v>-</v>
      </c>
      <c r="Q1086" s="75" t="str">
        <f t="shared" si="23"/>
        <v/>
      </c>
      <c r="R1086" s="127"/>
    </row>
    <row r="1087" spans="1:18">
      <c r="A1087" s="61"/>
      <c r="B1087" s="62" t="s">
        <v>1428</v>
      </c>
      <c r="C1087" s="133" t="s">
        <v>3291</v>
      </c>
      <c r="D1087" s="64" t="s">
        <v>2876</v>
      </c>
      <c r="E1087" s="64" t="s">
        <v>2877</v>
      </c>
      <c r="F1087" s="134" t="s">
        <v>2853</v>
      </c>
      <c r="G1087" s="66">
        <v>500</v>
      </c>
      <c r="H1087" s="67" t="s">
        <v>68</v>
      </c>
      <c r="I1087" s="67"/>
      <c r="J1087" s="231">
        <v>500</v>
      </c>
      <c r="K1087" s="69">
        <v>3.71</v>
      </c>
      <c r="L1087" s="135">
        <v>51778</v>
      </c>
      <c r="M1087" s="71"/>
      <c r="N1087" s="239"/>
      <c r="O1087" s="73">
        <f t="shared" si="24"/>
        <v>0</v>
      </c>
      <c r="P1087" s="74" t="str">
        <f t="shared" si="25"/>
        <v>-</v>
      </c>
      <c r="Q1087" s="75" t="str">
        <f t="shared" si="23"/>
        <v/>
      </c>
      <c r="R1087" s="127"/>
    </row>
    <row r="1088" spans="1:18">
      <c r="A1088" s="61"/>
      <c r="B1088" s="62" t="s">
        <v>1429</v>
      </c>
      <c r="C1088" s="133" t="s">
        <v>3291</v>
      </c>
      <c r="D1088" s="64" t="s">
        <v>189</v>
      </c>
      <c r="E1088" s="64" t="s">
        <v>190</v>
      </c>
      <c r="F1088" s="134" t="s">
        <v>191</v>
      </c>
      <c r="G1088" s="66">
        <v>3000</v>
      </c>
      <c r="H1088" s="67" t="s">
        <v>59</v>
      </c>
      <c r="I1088" s="67"/>
      <c r="J1088" s="231">
        <v>3000</v>
      </c>
      <c r="K1088" s="69">
        <v>0.24000000000000002</v>
      </c>
      <c r="L1088" s="135">
        <v>53640</v>
      </c>
      <c r="M1088" s="71"/>
      <c r="N1088" s="239"/>
      <c r="O1088" s="73">
        <f t="shared" si="24"/>
        <v>0</v>
      </c>
      <c r="P1088" s="74" t="str">
        <f t="shared" si="25"/>
        <v>-</v>
      </c>
      <c r="Q1088" s="75" t="str">
        <f t="shared" si="23"/>
        <v/>
      </c>
      <c r="R1088" s="127"/>
    </row>
    <row r="1089" spans="1:18">
      <c r="A1089" s="61"/>
      <c r="B1089" s="62" t="s">
        <v>1430</v>
      </c>
      <c r="C1089" s="133" t="s">
        <v>3291</v>
      </c>
      <c r="D1089" s="64" t="s">
        <v>3166</v>
      </c>
      <c r="E1089" s="64" t="s">
        <v>3167</v>
      </c>
      <c r="F1089" s="134" t="s">
        <v>2853</v>
      </c>
      <c r="G1089" s="66">
        <v>100</v>
      </c>
      <c r="H1089" s="67" t="s">
        <v>1431</v>
      </c>
      <c r="I1089" s="67"/>
      <c r="J1089" s="231">
        <v>100</v>
      </c>
      <c r="K1089" s="69">
        <v>2.1199999999999997</v>
      </c>
      <c r="L1089" s="135">
        <v>56525</v>
      </c>
      <c r="M1089" s="71"/>
      <c r="N1089" s="239"/>
      <c r="O1089" s="73">
        <f t="shared" si="24"/>
        <v>0</v>
      </c>
      <c r="P1089" s="74" t="str">
        <f t="shared" si="25"/>
        <v>-</v>
      </c>
      <c r="Q1089" s="75" t="str">
        <f t="shared" si="23"/>
        <v/>
      </c>
      <c r="R1089" s="127"/>
    </row>
    <row r="1090" spans="1:18">
      <c r="A1090" s="61"/>
      <c r="B1090" s="62" t="s">
        <v>1432</v>
      </c>
      <c r="C1090" s="133" t="s">
        <v>3291</v>
      </c>
      <c r="D1090" s="64" t="s">
        <v>1433</v>
      </c>
      <c r="E1090" s="64" t="s">
        <v>3343</v>
      </c>
      <c r="F1090" s="134" t="s">
        <v>1434</v>
      </c>
      <c r="G1090" s="66">
        <v>150</v>
      </c>
      <c r="H1090" s="67" t="s">
        <v>282</v>
      </c>
      <c r="I1090" s="67"/>
      <c r="J1090" s="231">
        <v>150</v>
      </c>
      <c r="K1090" s="69">
        <v>4.3099999999999996</v>
      </c>
      <c r="L1090" s="135">
        <v>54550</v>
      </c>
      <c r="M1090" s="71"/>
      <c r="N1090" s="239"/>
      <c r="O1090" s="73">
        <f t="shared" si="24"/>
        <v>0</v>
      </c>
      <c r="P1090" s="74" t="str">
        <f t="shared" si="25"/>
        <v>-</v>
      </c>
      <c r="Q1090" s="75" t="str">
        <f t="shared" si="23"/>
        <v/>
      </c>
      <c r="R1090" s="127"/>
    </row>
    <row r="1091" spans="1:18">
      <c r="A1091" s="61"/>
      <c r="B1091" s="62" t="s">
        <v>1435</v>
      </c>
      <c r="C1091" s="133" t="s">
        <v>3291</v>
      </c>
      <c r="D1091" s="64" t="s">
        <v>1433</v>
      </c>
      <c r="E1091" s="64" t="s">
        <v>3343</v>
      </c>
      <c r="F1091" s="134" t="s">
        <v>1434</v>
      </c>
      <c r="G1091" s="66">
        <v>125</v>
      </c>
      <c r="H1091" s="67" t="s">
        <v>1218</v>
      </c>
      <c r="I1091" s="67"/>
      <c r="J1091" s="231">
        <v>125</v>
      </c>
      <c r="K1091" s="69">
        <v>5.12</v>
      </c>
      <c r="L1091" s="135">
        <v>75071</v>
      </c>
      <c r="M1091" s="71"/>
      <c r="N1091" s="239"/>
      <c r="O1091" s="73">
        <f t="shared" si="24"/>
        <v>0</v>
      </c>
      <c r="P1091" s="74" t="str">
        <f t="shared" si="25"/>
        <v>-</v>
      </c>
      <c r="Q1091" s="75" t="str">
        <f t="shared" si="23"/>
        <v/>
      </c>
      <c r="R1091" s="127"/>
    </row>
    <row r="1092" spans="1:18">
      <c r="A1092" s="61"/>
      <c r="B1092" s="62" t="s">
        <v>1436</v>
      </c>
      <c r="C1092" s="133" t="s">
        <v>3291</v>
      </c>
      <c r="D1092" s="64" t="s">
        <v>1433</v>
      </c>
      <c r="E1092" s="64" t="s">
        <v>3343</v>
      </c>
      <c r="F1092" s="134" t="s">
        <v>1434</v>
      </c>
      <c r="G1092" s="66">
        <v>75</v>
      </c>
      <c r="H1092" s="67" t="s">
        <v>68</v>
      </c>
      <c r="I1092" s="67"/>
      <c r="J1092" s="231">
        <v>75</v>
      </c>
      <c r="K1092" s="69">
        <v>6.06</v>
      </c>
      <c r="L1092" s="135">
        <v>54540</v>
      </c>
      <c r="M1092" s="71"/>
      <c r="N1092" s="239"/>
      <c r="O1092" s="73">
        <f t="shared" si="24"/>
        <v>0</v>
      </c>
      <c r="P1092" s="74" t="str">
        <f t="shared" si="25"/>
        <v>-</v>
      </c>
      <c r="Q1092" s="75" t="str">
        <f t="shared" si="23"/>
        <v/>
      </c>
      <c r="R1092" s="127"/>
    </row>
    <row r="1093" spans="1:18">
      <c r="A1093" s="61"/>
      <c r="B1093" s="62" t="s">
        <v>1437</v>
      </c>
      <c r="C1093" s="133" t="s">
        <v>3291</v>
      </c>
      <c r="D1093" s="64" t="s">
        <v>1433</v>
      </c>
      <c r="E1093" s="64" t="s">
        <v>3343</v>
      </c>
      <c r="F1093" s="134" t="s">
        <v>1438</v>
      </c>
      <c r="G1093" s="66">
        <v>100</v>
      </c>
      <c r="H1093" s="67" t="s">
        <v>1181</v>
      </c>
      <c r="I1093" s="67"/>
      <c r="J1093" s="231">
        <v>100</v>
      </c>
      <c r="K1093" s="69">
        <v>3.8299999999999996</v>
      </c>
      <c r="L1093" s="135">
        <v>75070</v>
      </c>
      <c r="M1093" s="71"/>
      <c r="N1093" s="239"/>
      <c r="O1093" s="73">
        <f t="shared" si="24"/>
        <v>0</v>
      </c>
      <c r="P1093" s="74" t="str">
        <f t="shared" si="25"/>
        <v>-</v>
      </c>
      <c r="Q1093" s="75" t="str">
        <f t="shared" si="23"/>
        <v/>
      </c>
      <c r="R1093" s="127"/>
    </row>
    <row r="1094" spans="1:18">
      <c r="A1094" s="61"/>
      <c r="B1094" s="62" t="s">
        <v>1439</v>
      </c>
      <c r="C1094" s="133" t="s">
        <v>3291</v>
      </c>
      <c r="D1094" s="64" t="s">
        <v>1433</v>
      </c>
      <c r="E1094" s="64" t="s">
        <v>3343</v>
      </c>
      <c r="F1094" s="134" t="s">
        <v>1440</v>
      </c>
      <c r="G1094" s="66">
        <v>100</v>
      </c>
      <c r="H1094" s="67" t="s">
        <v>1181</v>
      </c>
      <c r="I1094" s="67"/>
      <c r="J1094" s="231">
        <v>100</v>
      </c>
      <c r="K1094" s="69">
        <v>3.8299999999999996</v>
      </c>
      <c r="L1094" s="135">
        <v>75888</v>
      </c>
      <c r="M1094" s="71"/>
      <c r="N1094" s="239"/>
      <c r="O1094" s="73">
        <f t="shared" si="24"/>
        <v>0</v>
      </c>
      <c r="P1094" s="74" t="str">
        <f t="shared" si="25"/>
        <v>-</v>
      </c>
      <c r="Q1094" s="75" t="str">
        <f t="shared" si="23"/>
        <v/>
      </c>
      <c r="R1094" s="127"/>
    </row>
    <row r="1095" spans="1:18">
      <c r="A1095" s="61"/>
      <c r="B1095" s="62" t="s">
        <v>1441</v>
      </c>
      <c r="C1095" s="133" t="s">
        <v>3291</v>
      </c>
      <c r="D1095" s="64" t="s">
        <v>1433</v>
      </c>
      <c r="E1095" s="64" t="s">
        <v>3343</v>
      </c>
      <c r="F1095" s="134" t="s">
        <v>1442</v>
      </c>
      <c r="G1095" s="66">
        <v>100</v>
      </c>
      <c r="H1095" s="67" t="s">
        <v>1181</v>
      </c>
      <c r="I1095" s="67"/>
      <c r="J1095" s="231">
        <v>100</v>
      </c>
      <c r="K1095" s="69">
        <v>3.8299999999999996</v>
      </c>
      <c r="L1095" s="135">
        <v>54565</v>
      </c>
      <c r="M1095" s="71"/>
      <c r="N1095" s="239"/>
      <c r="O1095" s="73">
        <f t="shared" si="24"/>
        <v>0</v>
      </c>
      <c r="P1095" s="74" t="str">
        <f t="shared" si="25"/>
        <v>-</v>
      </c>
      <c r="Q1095" s="75" t="str">
        <f t="shared" si="23"/>
        <v/>
      </c>
      <c r="R1095" s="127"/>
    </row>
    <row r="1096" spans="1:18">
      <c r="A1096" s="61"/>
      <c r="B1096" s="62" t="s">
        <v>1443</v>
      </c>
      <c r="C1096" s="133" t="s">
        <v>3291</v>
      </c>
      <c r="D1096" s="64" t="s">
        <v>1433</v>
      </c>
      <c r="E1096" s="64" t="s">
        <v>3343</v>
      </c>
      <c r="F1096" s="134" t="s">
        <v>1444</v>
      </c>
      <c r="G1096" s="66">
        <v>100</v>
      </c>
      <c r="H1096" s="67" t="s">
        <v>1181</v>
      </c>
      <c r="I1096" s="67"/>
      <c r="J1096" s="231">
        <v>100</v>
      </c>
      <c r="K1096" s="69">
        <v>3.8299999999999996</v>
      </c>
      <c r="L1096" s="135">
        <v>75966</v>
      </c>
      <c r="M1096" s="71"/>
      <c r="N1096" s="239"/>
      <c r="O1096" s="73">
        <f t="shared" si="24"/>
        <v>0</v>
      </c>
      <c r="P1096" s="74" t="str">
        <f t="shared" si="25"/>
        <v>-</v>
      </c>
      <c r="Q1096" s="75" t="str">
        <f t="shared" si="23"/>
        <v/>
      </c>
      <c r="R1096" s="127"/>
    </row>
    <row r="1097" spans="1:18">
      <c r="A1097" s="61"/>
      <c r="B1097" s="62" t="s">
        <v>1445</v>
      </c>
      <c r="C1097" s="133" t="s">
        <v>3291</v>
      </c>
      <c r="D1097" s="64" t="s">
        <v>1433</v>
      </c>
      <c r="E1097" s="64" t="s">
        <v>3343</v>
      </c>
      <c r="F1097" s="134" t="s">
        <v>1446</v>
      </c>
      <c r="G1097" s="66">
        <v>100</v>
      </c>
      <c r="H1097" s="67" t="s">
        <v>1181</v>
      </c>
      <c r="I1097" s="67"/>
      <c r="J1097" s="231">
        <v>100</v>
      </c>
      <c r="K1097" s="69">
        <v>3.8299999999999996</v>
      </c>
      <c r="L1097" s="135">
        <v>54575</v>
      </c>
      <c r="M1097" s="71"/>
      <c r="N1097" s="239"/>
      <c r="O1097" s="73">
        <f t="shared" si="24"/>
        <v>0</v>
      </c>
      <c r="P1097" s="74" t="str">
        <f t="shared" si="25"/>
        <v>-</v>
      </c>
      <c r="Q1097" s="75" t="str">
        <f t="shared" si="23"/>
        <v/>
      </c>
      <c r="R1097" s="127"/>
    </row>
    <row r="1098" spans="1:18">
      <c r="A1098" s="61"/>
      <c r="B1098" s="62" t="s">
        <v>1447</v>
      </c>
      <c r="C1098" s="133" t="s">
        <v>3291</v>
      </c>
      <c r="D1098" s="64" t="s">
        <v>1433</v>
      </c>
      <c r="E1098" s="64" t="s">
        <v>3343</v>
      </c>
      <c r="F1098" s="134" t="s">
        <v>1448</v>
      </c>
      <c r="G1098" s="66">
        <v>100</v>
      </c>
      <c r="H1098" s="67" t="s">
        <v>1181</v>
      </c>
      <c r="I1098" s="67"/>
      <c r="J1098" s="231">
        <v>100</v>
      </c>
      <c r="K1098" s="69">
        <v>3.8299999999999996</v>
      </c>
      <c r="L1098" s="135">
        <v>78977</v>
      </c>
      <c r="M1098" s="71"/>
      <c r="N1098" s="239"/>
      <c r="O1098" s="73">
        <f t="shared" si="24"/>
        <v>0</v>
      </c>
      <c r="P1098" s="74" t="str">
        <f t="shared" si="25"/>
        <v>-</v>
      </c>
      <c r="Q1098" s="75" t="str">
        <f t="shared" si="23"/>
        <v/>
      </c>
      <c r="R1098" s="127"/>
    </row>
    <row r="1099" spans="1:18">
      <c r="A1099" s="61"/>
      <c r="B1099" s="62" t="s">
        <v>1449</v>
      </c>
      <c r="C1099" s="133" t="s">
        <v>3291</v>
      </c>
      <c r="D1099" s="64" t="s">
        <v>1433</v>
      </c>
      <c r="E1099" s="64" t="s">
        <v>3343</v>
      </c>
      <c r="F1099" s="134" t="s">
        <v>1450</v>
      </c>
      <c r="G1099" s="66">
        <v>100</v>
      </c>
      <c r="H1099" s="67" t="s">
        <v>1181</v>
      </c>
      <c r="I1099" s="67"/>
      <c r="J1099" s="231">
        <v>100</v>
      </c>
      <c r="K1099" s="69">
        <v>3.8299999999999996</v>
      </c>
      <c r="L1099" s="135">
        <v>54585</v>
      </c>
      <c r="M1099" s="71"/>
      <c r="N1099" s="239"/>
      <c r="O1099" s="73">
        <f t="shared" si="24"/>
        <v>0</v>
      </c>
      <c r="P1099" s="74" t="str">
        <f t="shared" si="25"/>
        <v>-</v>
      </c>
      <c r="Q1099" s="75" t="str">
        <f t="shared" si="23"/>
        <v/>
      </c>
      <c r="R1099" s="127"/>
    </row>
    <row r="1100" spans="1:18">
      <c r="A1100" s="61"/>
      <c r="B1100" s="62" t="s">
        <v>1451</v>
      </c>
      <c r="C1100" s="133" t="s">
        <v>3291</v>
      </c>
      <c r="D1100" s="64" t="s">
        <v>2878</v>
      </c>
      <c r="E1100" s="64" t="s">
        <v>2879</v>
      </c>
      <c r="F1100" s="134" t="s">
        <v>1452</v>
      </c>
      <c r="G1100" s="66">
        <v>3000</v>
      </c>
      <c r="H1100" s="67" t="s">
        <v>59</v>
      </c>
      <c r="I1100" s="67"/>
      <c r="J1100" s="231">
        <v>3000</v>
      </c>
      <c r="K1100" s="69">
        <v>6.9999999999999993E-2</v>
      </c>
      <c r="L1100" s="135">
        <v>54145</v>
      </c>
      <c r="M1100" s="71"/>
      <c r="N1100" s="239"/>
      <c r="O1100" s="73">
        <f t="shared" si="24"/>
        <v>0</v>
      </c>
      <c r="P1100" s="74" t="str">
        <f t="shared" si="25"/>
        <v>-</v>
      </c>
      <c r="Q1100" s="75" t="str">
        <f t="shared" si="23"/>
        <v/>
      </c>
      <c r="R1100" s="127"/>
    </row>
    <row r="1101" spans="1:18">
      <c r="A1101" s="61"/>
      <c r="B1101" s="62" t="s">
        <v>1453</v>
      </c>
      <c r="C1101" s="133" t="s">
        <v>3291</v>
      </c>
      <c r="D1101" s="64" t="s">
        <v>2878</v>
      </c>
      <c r="E1101" s="64" t="s">
        <v>2879</v>
      </c>
      <c r="F1101" s="134" t="s">
        <v>1454</v>
      </c>
      <c r="G1101" s="66">
        <v>3000</v>
      </c>
      <c r="H1101" s="67" t="s">
        <v>219</v>
      </c>
      <c r="I1101" s="67"/>
      <c r="J1101" s="231">
        <v>3000</v>
      </c>
      <c r="K1101" s="69">
        <v>6.9999999999999993E-2</v>
      </c>
      <c r="L1101" s="135">
        <v>54155</v>
      </c>
      <c r="M1101" s="71"/>
      <c r="N1101" s="239"/>
      <c r="O1101" s="73">
        <f t="shared" si="24"/>
        <v>0</v>
      </c>
      <c r="P1101" s="74" t="str">
        <f t="shared" si="25"/>
        <v>-</v>
      </c>
      <c r="Q1101" s="75" t="str">
        <f t="shared" si="23"/>
        <v/>
      </c>
      <c r="R1101" s="127"/>
    </row>
    <row r="1102" spans="1:18">
      <c r="A1102" s="61"/>
      <c r="B1102" s="62" t="s">
        <v>1455</v>
      </c>
      <c r="C1102" s="133" t="s">
        <v>3291</v>
      </c>
      <c r="D1102" s="64" t="s">
        <v>2878</v>
      </c>
      <c r="E1102" s="64" t="s">
        <v>2879</v>
      </c>
      <c r="F1102" s="134" t="s">
        <v>125</v>
      </c>
      <c r="G1102" s="66">
        <v>3000</v>
      </c>
      <c r="H1102" s="67" t="s">
        <v>59</v>
      </c>
      <c r="I1102" s="67"/>
      <c r="J1102" s="231">
        <v>3000</v>
      </c>
      <c r="K1102" s="69">
        <v>6.9999999999999993E-2</v>
      </c>
      <c r="L1102" s="135">
        <v>54156</v>
      </c>
      <c r="M1102" s="71"/>
      <c r="N1102" s="239"/>
      <c r="O1102" s="73">
        <f t="shared" si="24"/>
        <v>0</v>
      </c>
      <c r="P1102" s="74" t="str">
        <f t="shared" si="25"/>
        <v>-</v>
      </c>
      <c r="Q1102" s="75" t="str">
        <f t="shared" si="23"/>
        <v/>
      </c>
      <c r="R1102" s="127"/>
    </row>
    <row r="1103" spans="1:18">
      <c r="A1103" s="61"/>
      <c r="B1103" s="62" t="s">
        <v>1456</v>
      </c>
      <c r="C1103" s="133" t="s">
        <v>3291</v>
      </c>
      <c r="D1103" s="64" t="s">
        <v>2878</v>
      </c>
      <c r="E1103" s="64" t="s">
        <v>2879</v>
      </c>
      <c r="F1103" s="134" t="s">
        <v>2865</v>
      </c>
      <c r="G1103" s="66">
        <v>3000</v>
      </c>
      <c r="H1103" s="67" t="s">
        <v>59</v>
      </c>
      <c r="I1103" s="67"/>
      <c r="J1103" s="231">
        <v>3000</v>
      </c>
      <c r="K1103" s="69">
        <v>6.9999999999999993E-2</v>
      </c>
      <c r="L1103" s="135">
        <v>54166</v>
      </c>
      <c r="M1103" s="71"/>
      <c r="N1103" s="239"/>
      <c r="O1103" s="73">
        <f t="shared" si="24"/>
        <v>0</v>
      </c>
      <c r="P1103" s="74" t="str">
        <f t="shared" si="25"/>
        <v>-</v>
      </c>
      <c r="Q1103" s="75" t="str">
        <f t="shared" si="23"/>
        <v/>
      </c>
      <c r="R1103" s="127"/>
    </row>
    <row r="1104" spans="1:18">
      <c r="A1104" s="61"/>
      <c r="B1104" s="62" t="s">
        <v>1457</v>
      </c>
      <c r="C1104" s="133" t="s">
        <v>3291</v>
      </c>
      <c r="D1104" s="64" t="s">
        <v>2878</v>
      </c>
      <c r="E1104" s="64" t="s">
        <v>2879</v>
      </c>
      <c r="F1104" s="134" t="s">
        <v>1458</v>
      </c>
      <c r="G1104" s="66">
        <v>3000</v>
      </c>
      <c r="H1104" s="67" t="s">
        <v>59</v>
      </c>
      <c r="I1104" s="67"/>
      <c r="J1104" s="231">
        <v>3000</v>
      </c>
      <c r="K1104" s="69">
        <v>6.9999999999999993E-2</v>
      </c>
      <c r="L1104" s="135">
        <v>54160</v>
      </c>
      <c r="M1104" s="71"/>
      <c r="N1104" s="239"/>
      <c r="O1104" s="73">
        <f t="shared" si="24"/>
        <v>0</v>
      </c>
      <c r="P1104" s="74" t="str">
        <f t="shared" si="25"/>
        <v>-</v>
      </c>
      <c r="Q1104" s="75" t="str">
        <f t="shared" si="23"/>
        <v/>
      </c>
      <c r="R1104" s="127"/>
    </row>
    <row r="1105" spans="1:18">
      <c r="A1105" s="61"/>
      <c r="B1105" s="62" t="s">
        <v>1459</v>
      </c>
      <c r="C1105" s="133" t="s">
        <v>3291</v>
      </c>
      <c r="D1105" s="64" t="s">
        <v>2878</v>
      </c>
      <c r="E1105" s="64" t="s">
        <v>2879</v>
      </c>
      <c r="F1105" s="134" t="s">
        <v>1460</v>
      </c>
      <c r="G1105" s="66">
        <v>3000</v>
      </c>
      <c r="H1105" s="67" t="s">
        <v>59</v>
      </c>
      <c r="I1105" s="67"/>
      <c r="J1105" s="231">
        <v>3000</v>
      </c>
      <c r="K1105" s="69">
        <v>6.9999999999999993E-2</v>
      </c>
      <c r="L1105" s="135">
        <v>54165</v>
      </c>
      <c r="M1105" s="71"/>
      <c r="N1105" s="239"/>
      <c r="O1105" s="73">
        <f t="shared" si="24"/>
        <v>0</v>
      </c>
      <c r="P1105" s="74" t="str">
        <f t="shared" si="25"/>
        <v>-</v>
      </c>
      <c r="Q1105" s="75" t="str">
        <f t="shared" si="23"/>
        <v/>
      </c>
      <c r="R1105" s="127"/>
    </row>
    <row r="1106" spans="1:18">
      <c r="A1106" s="61"/>
      <c r="B1106" s="62" t="s">
        <v>3202</v>
      </c>
      <c r="C1106" s="133" t="s">
        <v>3291</v>
      </c>
      <c r="D1106" s="191" t="s">
        <v>2884</v>
      </c>
      <c r="E1106" s="191" t="s">
        <v>210</v>
      </c>
      <c r="F1106" s="193" t="s">
        <v>3344</v>
      </c>
      <c r="G1106" s="66">
        <v>3000</v>
      </c>
      <c r="H1106" s="67" t="s">
        <v>59</v>
      </c>
      <c r="I1106" s="67"/>
      <c r="J1106" s="231">
        <v>3000</v>
      </c>
      <c r="K1106" s="69">
        <v>0.18000000000000002</v>
      </c>
      <c r="L1106" s="135">
        <v>59821</v>
      </c>
      <c r="M1106" s="71"/>
      <c r="N1106" s="239"/>
      <c r="O1106" s="73">
        <f t="shared" si="24"/>
        <v>0</v>
      </c>
      <c r="P1106" s="74" t="str">
        <f t="shared" si="25"/>
        <v>-</v>
      </c>
      <c r="Q1106" s="75" t="str">
        <f t="shared" si="23"/>
        <v/>
      </c>
      <c r="R1106" s="127"/>
    </row>
    <row r="1107" spans="1:18">
      <c r="A1107" s="61"/>
      <c r="B1107" s="62" t="s">
        <v>1461</v>
      </c>
      <c r="C1107" s="133" t="s">
        <v>3291</v>
      </c>
      <c r="D1107" s="64" t="s">
        <v>2882</v>
      </c>
      <c r="E1107" s="64" t="s">
        <v>2883</v>
      </c>
      <c r="F1107" s="134" t="s">
        <v>1462</v>
      </c>
      <c r="G1107" s="66">
        <v>1750</v>
      </c>
      <c r="H1107" s="67" t="s">
        <v>164</v>
      </c>
      <c r="I1107" s="67"/>
      <c r="J1107" s="231">
        <v>1750</v>
      </c>
      <c r="K1107" s="69">
        <v>0.12</v>
      </c>
      <c r="L1107" s="135">
        <v>54040</v>
      </c>
      <c r="M1107" s="71"/>
      <c r="N1107" s="239"/>
      <c r="O1107" s="73">
        <f t="shared" si="24"/>
        <v>0</v>
      </c>
      <c r="P1107" s="74" t="str">
        <f t="shared" si="25"/>
        <v>-</v>
      </c>
      <c r="Q1107" s="75" t="str">
        <f t="shared" si="23"/>
        <v/>
      </c>
      <c r="R1107" s="127"/>
    </row>
    <row r="1108" spans="1:18">
      <c r="A1108" s="61"/>
      <c r="B1108" s="62" t="s">
        <v>1463</v>
      </c>
      <c r="C1108" s="133" t="s">
        <v>3291</v>
      </c>
      <c r="D1108" s="64" t="s">
        <v>2882</v>
      </c>
      <c r="E1108" s="64" t="s">
        <v>2883</v>
      </c>
      <c r="F1108" s="134" t="s">
        <v>1462</v>
      </c>
      <c r="G1108" s="66">
        <v>1000</v>
      </c>
      <c r="H1108" s="67" t="s">
        <v>958</v>
      </c>
      <c r="I1108" s="67"/>
      <c r="J1108" s="231">
        <v>1000</v>
      </c>
      <c r="K1108" s="69">
        <v>0.19</v>
      </c>
      <c r="L1108" s="135">
        <v>54035</v>
      </c>
      <c r="M1108" s="71"/>
      <c r="N1108" s="239"/>
      <c r="O1108" s="73">
        <f t="shared" si="24"/>
        <v>0</v>
      </c>
      <c r="P1108" s="74" t="str">
        <f t="shared" si="25"/>
        <v>-</v>
      </c>
      <c r="Q1108" s="75" t="str">
        <f t="shared" si="23"/>
        <v/>
      </c>
      <c r="R1108" s="127"/>
    </row>
    <row r="1109" spans="1:18">
      <c r="A1109" s="61"/>
      <c r="B1109" s="62" t="s">
        <v>3203</v>
      </c>
      <c r="C1109" s="133" t="s">
        <v>3291</v>
      </c>
      <c r="D1109" s="191" t="s">
        <v>2882</v>
      </c>
      <c r="E1109" s="191" t="s">
        <v>2883</v>
      </c>
      <c r="F1109" s="193" t="s">
        <v>197</v>
      </c>
      <c r="G1109" s="66">
        <v>1750</v>
      </c>
      <c r="H1109" s="67" t="s">
        <v>164</v>
      </c>
      <c r="I1109" s="67"/>
      <c r="J1109" s="231">
        <v>1750</v>
      </c>
      <c r="K1109" s="69">
        <v>0.13</v>
      </c>
      <c r="L1109" s="135">
        <v>59820</v>
      </c>
      <c r="M1109" s="71"/>
      <c r="N1109" s="239"/>
      <c r="O1109" s="73">
        <f t="shared" si="24"/>
        <v>0</v>
      </c>
      <c r="P1109" s="74" t="str">
        <f t="shared" si="25"/>
        <v>-</v>
      </c>
      <c r="Q1109" s="75" t="str">
        <f t="shared" si="23"/>
        <v/>
      </c>
      <c r="R1109" s="127"/>
    </row>
    <row r="1110" spans="1:18">
      <c r="A1110" s="61"/>
      <c r="B1110" s="62" t="s">
        <v>1495</v>
      </c>
      <c r="C1110" s="133" t="s">
        <v>3291</v>
      </c>
      <c r="D1110" s="64" t="s">
        <v>2884</v>
      </c>
      <c r="E1110" s="64" t="s">
        <v>210</v>
      </c>
      <c r="F1110" s="134" t="s">
        <v>1496</v>
      </c>
      <c r="G1110" s="66">
        <v>3000</v>
      </c>
      <c r="H1110" s="67" t="s">
        <v>59</v>
      </c>
      <c r="I1110" s="67"/>
      <c r="J1110" s="231">
        <v>3000</v>
      </c>
      <c r="K1110" s="69">
        <v>0.18000000000000002</v>
      </c>
      <c r="L1110" s="135">
        <v>54005</v>
      </c>
      <c r="M1110" s="71"/>
      <c r="N1110" s="239"/>
      <c r="O1110" s="73">
        <f t="shared" si="24"/>
        <v>0</v>
      </c>
      <c r="P1110" s="74" t="str">
        <f t="shared" si="25"/>
        <v>-</v>
      </c>
      <c r="Q1110" s="75" t="str">
        <f t="shared" si="23"/>
        <v/>
      </c>
      <c r="R1110" s="127"/>
    </row>
    <row r="1111" spans="1:18">
      <c r="A1111" s="61"/>
      <c r="B1111" s="62" t="s">
        <v>1464</v>
      </c>
      <c r="C1111" s="133" t="s">
        <v>3291</v>
      </c>
      <c r="D1111" s="64" t="s">
        <v>2882</v>
      </c>
      <c r="E1111" s="64" t="s">
        <v>2883</v>
      </c>
      <c r="F1111" s="134" t="s">
        <v>199</v>
      </c>
      <c r="G1111" s="66">
        <v>1750</v>
      </c>
      <c r="H1111" s="67" t="s">
        <v>164</v>
      </c>
      <c r="I1111" s="67"/>
      <c r="J1111" s="231">
        <v>1750</v>
      </c>
      <c r="K1111" s="69">
        <v>0.12</v>
      </c>
      <c r="L1111" s="135">
        <v>54050</v>
      </c>
      <c r="M1111" s="71"/>
      <c r="N1111" s="239"/>
      <c r="O1111" s="73">
        <f t="shared" si="24"/>
        <v>0</v>
      </c>
      <c r="P1111" s="74" t="str">
        <f t="shared" si="25"/>
        <v>-</v>
      </c>
      <c r="Q1111" s="75" t="str">
        <f t="shared" si="23"/>
        <v/>
      </c>
      <c r="R1111" s="127"/>
    </row>
    <row r="1112" spans="1:18">
      <c r="A1112" s="61"/>
      <c r="B1112" s="62" t="s">
        <v>1465</v>
      </c>
      <c r="C1112" s="133" t="s">
        <v>3291</v>
      </c>
      <c r="D1112" s="64" t="s">
        <v>2882</v>
      </c>
      <c r="E1112" s="64" t="s">
        <v>2883</v>
      </c>
      <c r="F1112" s="134" t="s">
        <v>199</v>
      </c>
      <c r="G1112" s="66">
        <v>1000</v>
      </c>
      <c r="H1112" s="67" t="s">
        <v>958</v>
      </c>
      <c r="I1112" s="67"/>
      <c r="J1112" s="231">
        <v>1000</v>
      </c>
      <c r="K1112" s="69">
        <v>0.19</v>
      </c>
      <c r="L1112" s="135">
        <v>54045</v>
      </c>
      <c r="M1112" s="71"/>
      <c r="N1112" s="239"/>
      <c r="O1112" s="73">
        <f t="shared" si="24"/>
        <v>0</v>
      </c>
      <c r="P1112" s="74" t="str">
        <f t="shared" si="25"/>
        <v>-</v>
      </c>
      <c r="Q1112" s="75" t="str">
        <f t="shared" si="23"/>
        <v/>
      </c>
      <c r="R1112" s="127"/>
    </row>
    <row r="1113" spans="1:18">
      <c r="A1113" s="61"/>
      <c r="B1113" s="62" t="s">
        <v>1492</v>
      </c>
      <c r="C1113" s="133" t="s">
        <v>3291</v>
      </c>
      <c r="D1113" s="64" t="s">
        <v>2884</v>
      </c>
      <c r="E1113" s="64" t="s">
        <v>210</v>
      </c>
      <c r="F1113" s="134" t="s">
        <v>163</v>
      </c>
      <c r="G1113" s="66">
        <v>3000</v>
      </c>
      <c r="H1113" s="67" t="s">
        <v>59</v>
      </c>
      <c r="I1113" s="67"/>
      <c r="J1113" s="231">
        <v>3000</v>
      </c>
      <c r="K1113" s="69">
        <v>0.4</v>
      </c>
      <c r="L1113" s="135">
        <v>54000</v>
      </c>
      <c r="M1113" s="71"/>
      <c r="N1113" s="239"/>
      <c r="O1113" s="73">
        <f t="shared" si="24"/>
        <v>0</v>
      </c>
      <c r="P1113" s="74" t="str">
        <f t="shared" si="25"/>
        <v>-</v>
      </c>
      <c r="Q1113" s="75" t="str">
        <f t="shared" si="23"/>
        <v/>
      </c>
      <c r="R1113" s="127"/>
    </row>
    <row r="1114" spans="1:18">
      <c r="A1114" s="61"/>
      <c r="B1114" s="62" t="s">
        <v>1497</v>
      </c>
      <c r="C1114" s="133" t="s">
        <v>3291</v>
      </c>
      <c r="D1114" s="64" t="s">
        <v>2884</v>
      </c>
      <c r="E1114" s="64" t="s">
        <v>210</v>
      </c>
      <c r="F1114" s="134" t="s">
        <v>196</v>
      </c>
      <c r="G1114" s="66">
        <v>3000</v>
      </c>
      <c r="H1114" s="67" t="s">
        <v>59</v>
      </c>
      <c r="I1114" s="67"/>
      <c r="J1114" s="231">
        <v>3000</v>
      </c>
      <c r="K1114" s="69">
        <v>0.17</v>
      </c>
      <c r="L1114" s="135">
        <v>53995</v>
      </c>
      <c r="M1114" s="71"/>
      <c r="N1114" s="239"/>
      <c r="O1114" s="73">
        <f t="shared" si="24"/>
        <v>0</v>
      </c>
      <c r="P1114" s="74" t="str">
        <f t="shared" si="25"/>
        <v>-</v>
      </c>
      <c r="Q1114" s="75" t="str">
        <f t="shared" si="23"/>
        <v/>
      </c>
      <c r="R1114" s="127"/>
    </row>
    <row r="1115" spans="1:18">
      <c r="A1115" s="61"/>
      <c r="B1115" s="62" t="s">
        <v>1493</v>
      </c>
      <c r="C1115" s="133" t="s">
        <v>3291</v>
      </c>
      <c r="D1115" s="64" t="s">
        <v>2884</v>
      </c>
      <c r="E1115" s="64" t="s">
        <v>210</v>
      </c>
      <c r="F1115" s="134" t="s">
        <v>1494</v>
      </c>
      <c r="G1115" s="66">
        <v>250</v>
      </c>
      <c r="H1115" s="67" t="s">
        <v>123</v>
      </c>
      <c r="I1115" s="67"/>
      <c r="J1115" s="231">
        <v>250</v>
      </c>
      <c r="K1115" s="69">
        <v>1.08</v>
      </c>
      <c r="L1115" s="135">
        <v>53990</v>
      </c>
      <c r="M1115" s="71"/>
      <c r="N1115" s="239"/>
      <c r="O1115" s="73">
        <f t="shared" si="24"/>
        <v>0</v>
      </c>
      <c r="P1115" s="74" t="str">
        <f t="shared" si="25"/>
        <v>-</v>
      </c>
      <c r="Q1115" s="75" t="str">
        <f t="shared" si="23"/>
        <v/>
      </c>
      <c r="R1115" s="127"/>
    </row>
    <row r="1116" spans="1:18">
      <c r="A1116" s="61"/>
      <c r="B1116" s="62" t="s">
        <v>1466</v>
      </c>
      <c r="C1116" s="133" t="s">
        <v>3291</v>
      </c>
      <c r="D1116" s="64" t="s">
        <v>2882</v>
      </c>
      <c r="E1116" s="64" t="s">
        <v>2883</v>
      </c>
      <c r="F1116" s="134" t="s">
        <v>1467</v>
      </c>
      <c r="G1116" s="66">
        <v>1750</v>
      </c>
      <c r="H1116" s="67" t="s">
        <v>164</v>
      </c>
      <c r="I1116" s="67"/>
      <c r="J1116" s="231">
        <v>1750</v>
      </c>
      <c r="K1116" s="69">
        <v>0.12</v>
      </c>
      <c r="L1116" s="135">
        <v>54060</v>
      </c>
      <c r="M1116" s="71"/>
      <c r="N1116" s="239"/>
      <c r="O1116" s="73">
        <f t="shared" si="24"/>
        <v>0</v>
      </c>
      <c r="P1116" s="74" t="str">
        <f t="shared" si="25"/>
        <v>-</v>
      </c>
      <c r="Q1116" s="75" t="str">
        <f t="shared" si="23"/>
        <v/>
      </c>
      <c r="R1116" s="127"/>
    </row>
    <row r="1117" spans="1:18">
      <c r="A1117" s="61"/>
      <c r="B1117" s="62" t="s">
        <v>1468</v>
      </c>
      <c r="C1117" s="133" t="s">
        <v>3291</v>
      </c>
      <c r="D1117" s="64" t="s">
        <v>2882</v>
      </c>
      <c r="E1117" s="64" t="s">
        <v>2883</v>
      </c>
      <c r="F1117" s="134" t="s">
        <v>1467</v>
      </c>
      <c r="G1117" s="66">
        <v>1000</v>
      </c>
      <c r="H1117" s="67" t="s">
        <v>958</v>
      </c>
      <c r="I1117" s="67"/>
      <c r="J1117" s="231">
        <v>1000</v>
      </c>
      <c r="K1117" s="69">
        <v>0.19</v>
      </c>
      <c r="L1117" s="135">
        <v>54055</v>
      </c>
      <c r="M1117" s="71"/>
      <c r="N1117" s="239"/>
      <c r="O1117" s="73">
        <f t="shared" si="24"/>
        <v>0</v>
      </c>
      <c r="P1117" s="74" t="str">
        <f t="shared" si="25"/>
        <v>-</v>
      </c>
      <c r="Q1117" s="75" t="str">
        <f t="shared" si="23"/>
        <v/>
      </c>
      <c r="R1117" s="127"/>
    </row>
    <row r="1118" spans="1:18">
      <c r="A1118" s="61"/>
      <c r="B1118" s="62" t="s">
        <v>1469</v>
      </c>
      <c r="C1118" s="133" t="s">
        <v>3291</v>
      </c>
      <c r="D1118" s="64" t="s">
        <v>2882</v>
      </c>
      <c r="E1118" s="64" t="s">
        <v>2883</v>
      </c>
      <c r="F1118" s="134" t="s">
        <v>1470</v>
      </c>
      <c r="G1118" s="66">
        <v>1750</v>
      </c>
      <c r="H1118" s="67" t="s">
        <v>164</v>
      </c>
      <c r="I1118" s="67"/>
      <c r="J1118" s="231">
        <v>1750</v>
      </c>
      <c r="K1118" s="69">
        <v>0.12</v>
      </c>
      <c r="L1118" s="135">
        <v>54070</v>
      </c>
      <c r="M1118" s="71"/>
      <c r="N1118" s="239"/>
      <c r="O1118" s="73">
        <f t="shared" si="24"/>
        <v>0</v>
      </c>
      <c r="P1118" s="74" t="str">
        <f t="shared" si="25"/>
        <v>-</v>
      </c>
      <c r="Q1118" s="75" t="str">
        <f t="shared" si="23"/>
        <v/>
      </c>
      <c r="R1118" s="127"/>
    </row>
    <row r="1119" spans="1:18">
      <c r="A1119" s="61"/>
      <c r="B1119" s="62" t="s">
        <v>1471</v>
      </c>
      <c r="C1119" s="133" t="s">
        <v>3291</v>
      </c>
      <c r="D1119" s="64" t="s">
        <v>2882</v>
      </c>
      <c r="E1119" s="64" t="s">
        <v>2883</v>
      </c>
      <c r="F1119" s="134" t="s">
        <v>1470</v>
      </c>
      <c r="G1119" s="66">
        <v>1000</v>
      </c>
      <c r="H1119" s="67" t="s">
        <v>958</v>
      </c>
      <c r="I1119" s="67"/>
      <c r="J1119" s="231">
        <v>1000</v>
      </c>
      <c r="K1119" s="69">
        <v>0.19</v>
      </c>
      <c r="L1119" s="135">
        <v>54065</v>
      </c>
      <c r="M1119" s="71"/>
      <c r="N1119" s="239"/>
      <c r="O1119" s="73">
        <f t="shared" si="24"/>
        <v>0</v>
      </c>
      <c r="P1119" s="74" t="str">
        <f t="shared" si="25"/>
        <v>-</v>
      </c>
      <c r="Q1119" s="75" t="str">
        <f t="shared" si="23"/>
        <v/>
      </c>
      <c r="R1119" s="127"/>
    </row>
    <row r="1120" spans="1:18">
      <c r="A1120" s="61"/>
      <c r="B1120" s="62" t="s">
        <v>1472</v>
      </c>
      <c r="C1120" s="133" t="s">
        <v>3291</v>
      </c>
      <c r="D1120" s="64" t="s">
        <v>2882</v>
      </c>
      <c r="E1120" s="64" t="s">
        <v>2883</v>
      </c>
      <c r="F1120" s="134" t="s">
        <v>1473</v>
      </c>
      <c r="G1120" s="66">
        <v>1750</v>
      </c>
      <c r="H1120" s="67" t="s">
        <v>164</v>
      </c>
      <c r="I1120" s="67"/>
      <c r="J1120" s="231">
        <v>1750</v>
      </c>
      <c r="K1120" s="69">
        <v>0.12</v>
      </c>
      <c r="L1120" s="135">
        <v>54080</v>
      </c>
      <c r="M1120" s="71"/>
      <c r="N1120" s="239"/>
      <c r="O1120" s="73">
        <f t="shared" si="24"/>
        <v>0</v>
      </c>
      <c r="P1120" s="74" t="str">
        <f t="shared" si="25"/>
        <v>-</v>
      </c>
      <c r="Q1120" s="75" t="str">
        <f t="shared" si="23"/>
        <v/>
      </c>
      <c r="R1120" s="127"/>
    </row>
    <row r="1121" spans="1:18">
      <c r="A1121" s="61"/>
      <c r="B1121" s="62" t="s">
        <v>1474</v>
      </c>
      <c r="C1121" s="133" t="s">
        <v>3291</v>
      </c>
      <c r="D1121" s="64" t="s">
        <v>2882</v>
      </c>
      <c r="E1121" s="64" t="s">
        <v>2883</v>
      </c>
      <c r="F1121" s="134" t="s">
        <v>1473</v>
      </c>
      <c r="G1121" s="66">
        <v>1000</v>
      </c>
      <c r="H1121" s="67" t="s">
        <v>958</v>
      </c>
      <c r="I1121" s="67"/>
      <c r="J1121" s="231">
        <v>1000</v>
      </c>
      <c r="K1121" s="69">
        <v>0.19</v>
      </c>
      <c r="L1121" s="135">
        <v>54075</v>
      </c>
      <c r="M1121" s="71"/>
      <c r="N1121" s="239"/>
      <c r="O1121" s="73">
        <f t="shared" si="24"/>
        <v>0</v>
      </c>
      <c r="P1121" s="74" t="str">
        <f t="shared" si="25"/>
        <v>-</v>
      </c>
      <c r="Q1121" s="75" t="str">
        <f t="shared" si="23"/>
        <v/>
      </c>
      <c r="R1121" s="127"/>
    </row>
    <row r="1122" spans="1:18">
      <c r="A1122" s="61"/>
      <c r="B1122" s="62" t="s">
        <v>1498</v>
      </c>
      <c r="C1122" s="133" t="s">
        <v>3291</v>
      </c>
      <c r="D1122" s="64" t="s">
        <v>2884</v>
      </c>
      <c r="E1122" s="64" t="s">
        <v>210</v>
      </c>
      <c r="F1122" s="134" t="s">
        <v>1499</v>
      </c>
      <c r="G1122" s="66">
        <v>3000</v>
      </c>
      <c r="H1122" s="67" t="s">
        <v>59</v>
      </c>
      <c r="I1122" s="67"/>
      <c r="J1122" s="231">
        <v>3000</v>
      </c>
      <c r="K1122" s="69">
        <v>0.18000000000000002</v>
      </c>
      <c r="L1122" s="135">
        <v>54015</v>
      </c>
      <c r="M1122" s="71"/>
      <c r="N1122" s="239"/>
      <c r="O1122" s="73">
        <f t="shared" si="24"/>
        <v>0</v>
      </c>
      <c r="P1122" s="74" t="str">
        <f t="shared" si="25"/>
        <v>-</v>
      </c>
      <c r="Q1122" s="75" t="str">
        <f t="shared" si="23"/>
        <v/>
      </c>
      <c r="R1122" s="127"/>
    </row>
    <row r="1123" spans="1:18">
      <c r="A1123" s="61"/>
      <c r="B1123" s="62" t="s">
        <v>1475</v>
      </c>
      <c r="C1123" s="133" t="s">
        <v>3291</v>
      </c>
      <c r="D1123" s="64" t="s">
        <v>2882</v>
      </c>
      <c r="E1123" s="64" t="s">
        <v>2883</v>
      </c>
      <c r="F1123" s="134" t="s">
        <v>1476</v>
      </c>
      <c r="G1123" s="66">
        <v>1750</v>
      </c>
      <c r="H1123" s="67" t="s">
        <v>164</v>
      </c>
      <c r="I1123" s="67"/>
      <c r="J1123" s="231">
        <v>1750</v>
      </c>
      <c r="K1123" s="69">
        <v>0.12</v>
      </c>
      <c r="L1123" s="135">
        <v>54090</v>
      </c>
      <c r="M1123" s="71"/>
      <c r="N1123" s="239"/>
      <c r="O1123" s="73">
        <f t="shared" si="24"/>
        <v>0</v>
      </c>
      <c r="P1123" s="74" t="str">
        <f t="shared" si="25"/>
        <v>-</v>
      </c>
      <c r="Q1123" s="75" t="str">
        <f t="shared" si="23"/>
        <v/>
      </c>
      <c r="R1123" s="127"/>
    </row>
    <row r="1124" spans="1:18">
      <c r="A1124" s="61"/>
      <c r="B1124" s="62" t="s">
        <v>1477</v>
      </c>
      <c r="C1124" s="133" t="s">
        <v>3291</v>
      </c>
      <c r="D1124" s="64" t="s">
        <v>2882</v>
      </c>
      <c r="E1124" s="64" t="s">
        <v>2883</v>
      </c>
      <c r="F1124" s="134" t="s">
        <v>1476</v>
      </c>
      <c r="G1124" s="66">
        <v>1000</v>
      </c>
      <c r="H1124" s="67" t="s">
        <v>958</v>
      </c>
      <c r="I1124" s="67"/>
      <c r="J1124" s="231">
        <v>1000</v>
      </c>
      <c r="K1124" s="69">
        <v>0.19</v>
      </c>
      <c r="L1124" s="135">
        <v>54085</v>
      </c>
      <c r="M1124" s="71"/>
      <c r="N1124" s="239"/>
      <c r="O1124" s="73">
        <f t="shared" si="24"/>
        <v>0</v>
      </c>
      <c r="P1124" s="74" t="str">
        <f t="shared" si="25"/>
        <v>-</v>
      </c>
      <c r="Q1124" s="75" t="str">
        <f t="shared" ref="Q1124:Q1187" si="26">IF(N1124=0,"",IF(MOD(N1124,J1124)&gt;0,"Ошибка!",""))</f>
        <v/>
      </c>
      <c r="R1124" s="127"/>
    </row>
    <row r="1125" spans="1:18">
      <c r="A1125" s="61"/>
      <c r="B1125" s="62" t="s">
        <v>1500</v>
      </c>
      <c r="C1125" s="133" t="s">
        <v>3291</v>
      </c>
      <c r="D1125" s="64" t="s">
        <v>2884</v>
      </c>
      <c r="E1125" s="64" t="s">
        <v>210</v>
      </c>
      <c r="F1125" s="134" t="s">
        <v>1501</v>
      </c>
      <c r="G1125" s="66">
        <v>3000</v>
      </c>
      <c r="H1125" s="67" t="s">
        <v>59</v>
      </c>
      <c r="I1125" s="67"/>
      <c r="J1125" s="231">
        <v>3000</v>
      </c>
      <c r="K1125" s="69">
        <v>0.18000000000000002</v>
      </c>
      <c r="L1125" s="135">
        <v>54020</v>
      </c>
      <c r="M1125" s="71"/>
      <c r="N1125" s="239"/>
      <c r="O1125" s="73">
        <f t="shared" ref="O1125:O1188" si="27">N1125*K1125</f>
        <v>0</v>
      </c>
      <c r="P1125" s="74" t="str">
        <f t="shared" ref="P1125:P1188" si="28">IF(N1125/G1125=0,"-",N1125/G1125)</f>
        <v>-</v>
      </c>
      <c r="Q1125" s="75" t="str">
        <f t="shared" si="26"/>
        <v/>
      </c>
      <c r="R1125" s="127"/>
    </row>
    <row r="1126" spans="1:18">
      <c r="A1126" s="61"/>
      <c r="B1126" s="62" t="s">
        <v>1502</v>
      </c>
      <c r="C1126" s="133" t="s">
        <v>3291</v>
      </c>
      <c r="D1126" s="64" t="s">
        <v>2884</v>
      </c>
      <c r="E1126" s="64" t="s">
        <v>210</v>
      </c>
      <c r="F1126" s="134" t="s">
        <v>212</v>
      </c>
      <c r="G1126" s="66">
        <v>3000</v>
      </c>
      <c r="H1126" s="67" t="s">
        <v>59</v>
      </c>
      <c r="I1126" s="67"/>
      <c r="J1126" s="231">
        <v>3000</v>
      </c>
      <c r="K1126" s="69">
        <v>0.24000000000000002</v>
      </c>
      <c r="L1126" s="135">
        <v>54022</v>
      </c>
      <c r="M1126" s="71"/>
      <c r="N1126" s="239"/>
      <c r="O1126" s="73">
        <f t="shared" si="27"/>
        <v>0</v>
      </c>
      <c r="P1126" s="74" t="str">
        <f t="shared" si="28"/>
        <v>-</v>
      </c>
      <c r="Q1126" s="75" t="str">
        <f t="shared" si="26"/>
        <v/>
      </c>
      <c r="R1126" s="127"/>
    </row>
    <row r="1127" spans="1:18">
      <c r="A1127" s="61"/>
      <c r="B1127" s="62" t="s">
        <v>3204</v>
      </c>
      <c r="C1127" s="133" t="s">
        <v>3291</v>
      </c>
      <c r="D1127" s="191" t="s">
        <v>2884</v>
      </c>
      <c r="E1127" s="191" t="s">
        <v>210</v>
      </c>
      <c r="F1127" s="193" t="s">
        <v>2865</v>
      </c>
      <c r="G1127" s="66">
        <v>3000</v>
      </c>
      <c r="H1127" s="67" t="s">
        <v>59</v>
      </c>
      <c r="I1127" s="67"/>
      <c r="J1127" s="231">
        <v>3000</v>
      </c>
      <c r="K1127" s="69">
        <v>0.17</v>
      </c>
      <c r="L1127" s="135">
        <v>59822</v>
      </c>
      <c r="M1127" s="71"/>
      <c r="N1127" s="239"/>
      <c r="O1127" s="73">
        <f t="shared" si="27"/>
        <v>0</v>
      </c>
      <c r="P1127" s="74" t="str">
        <f t="shared" si="28"/>
        <v>-</v>
      </c>
      <c r="Q1127" s="75" t="str">
        <f t="shared" si="26"/>
        <v/>
      </c>
      <c r="R1127" s="127"/>
    </row>
    <row r="1128" spans="1:18">
      <c r="A1128" s="61"/>
      <c r="B1128" s="62" t="s">
        <v>1478</v>
      </c>
      <c r="C1128" s="133" t="s">
        <v>3291</v>
      </c>
      <c r="D1128" s="64" t="s">
        <v>2882</v>
      </c>
      <c r="E1128" s="64" t="s">
        <v>2883</v>
      </c>
      <c r="F1128" s="134" t="s">
        <v>111</v>
      </c>
      <c r="G1128" s="66">
        <v>1750</v>
      </c>
      <c r="H1128" s="67" t="s">
        <v>164</v>
      </c>
      <c r="I1128" s="67"/>
      <c r="J1128" s="231">
        <v>1750</v>
      </c>
      <c r="K1128" s="69">
        <v>0.12</v>
      </c>
      <c r="L1128" s="135">
        <v>75267</v>
      </c>
      <c r="M1128" s="71"/>
      <c r="N1128" s="239"/>
      <c r="O1128" s="73">
        <f t="shared" si="27"/>
        <v>0</v>
      </c>
      <c r="P1128" s="74" t="str">
        <f t="shared" si="28"/>
        <v>-</v>
      </c>
      <c r="Q1128" s="75" t="str">
        <f t="shared" si="26"/>
        <v/>
      </c>
      <c r="R1128" s="127"/>
    </row>
    <row r="1129" spans="1:18">
      <c r="A1129" s="61"/>
      <c r="B1129" s="62" t="s">
        <v>1479</v>
      </c>
      <c r="C1129" s="133" t="s">
        <v>3291</v>
      </c>
      <c r="D1129" s="64" t="s">
        <v>2882</v>
      </c>
      <c r="E1129" s="64" t="s">
        <v>2883</v>
      </c>
      <c r="F1129" s="134" t="s">
        <v>111</v>
      </c>
      <c r="G1129" s="66">
        <v>1000</v>
      </c>
      <c r="H1129" s="67" t="s">
        <v>958</v>
      </c>
      <c r="I1129" s="67"/>
      <c r="J1129" s="231">
        <v>1000</v>
      </c>
      <c r="K1129" s="69">
        <v>0.18000000000000002</v>
      </c>
      <c r="L1129" s="135">
        <v>75261</v>
      </c>
      <c r="M1129" s="71"/>
      <c r="N1129" s="239"/>
      <c r="O1129" s="73">
        <f t="shared" si="27"/>
        <v>0</v>
      </c>
      <c r="P1129" s="74" t="str">
        <f t="shared" si="28"/>
        <v>-</v>
      </c>
      <c r="Q1129" s="75" t="str">
        <f t="shared" si="26"/>
        <v/>
      </c>
      <c r="R1129" s="127"/>
    </row>
    <row r="1130" spans="1:18">
      <c r="A1130" s="61"/>
      <c r="B1130" s="62" t="s">
        <v>1503</v>
      </c>
      <c r="C1130" s="133" t="s">
        <v>3291</v>
      </c>
      <c r="D1130" s="64" t="s">
        <v>2884</v>
      </c>
      <c r="E1130" s="64" t="s">
        <v>210</v>
      </c>
      <c r="F1130" s="134" t="s">
        <v>1504</v>
      </c>
      <c r="G1130" s="66">
        <v>3000</v>
      </c>
      <c r="H1130" s="67" t="s">
        <v>59</v>
      </c>
      <c r="I1130" s="67"/>
      <c r="J1130" s="231">
        <v>3000</v>
      </c>
      <c r="K1130" s="69">
        <v>0.31</v>
      </c>
      <c r="L1130" s="135">
        <v>54025</v>
      </c>
      <c r="M1130" s="71"/>
      <c r="N1130" s="239"/>
      <c r="O1130" s="73">
        <f t="shared" si="27"/>
        <v>0</v>
      </c>
      <c r="P1130" s="74" t="str">
        <f t="shared" si="28"/>
        <v>-</v>
      </c>
      <c r="Q1130" s="75" t="str">
        <f t="shared" si="26"/>
        <v/>
      </c>
      <c r="R1130" s="127"/>
    </row>
    <row r="1131" spans="1:18">
      <c r="A1131" s="61"/>
      <c r="B1131" s="62" t="s">
        <v>1505</v>
      </c>
      <c r="C1131" s="133" t="s">
        <v>3291</v>
      </c>
      <c r="D1131" s="64" t="s">
        <v>2884</v>
      </c>
      <c r="E1131" s="64" t="s">
        <v>210</v>
      </c>
      <c r="F1131" s="134" t="s">
        <v>1506</v>
      </c>
      <c r="G1131" s="66">
        <v>3000</v>
      </c>
      <c r="H1131" s="67" t="s">
        <v>252</v>
      </c>
      <c r="I1131" s="67"/>
      <c r="J1131" s="231">
        <v>3000</v>
      </c>
      <c r="K1131" s="69">
        <v>0.31</v>
      </c>
      <c r="L1131" s="135">
        <v>54032</v>
      </c>
      <c r="M1131" s="71"/>
      <c r="N1131" s="239"/>
      <c r="O1131" s="73">
        <f t="shared" si="27"/>
        <v>0</v>
      </c>
      <c r="P1131" s="74" t="str">
        <f t="shared" si="28"/>
        <v>-</v>
      </c>
      <c r="Q1131" s="75" t="str">
        <f t="shared" si="26"/>
        <v/>
      </c>
      <c r="R1131" s="127"/>
    </row>
    <row r="1132" spans="1:18">
      <c r="A1132" s="61"/>
      <c r="B1132" s="62" t="s">
        <v>1480</v>
      </c>
      <c r="C1132" s="133" t="s">
        <v>3291</v>
      </c>
      <c r="D1132" s="64" t="s">
        <v>2882</v>
      </c>
      <c r="E1132" s="64" t="s">
        <v>2883</v>
      </c>
      <c r="F1132" s="134" t="s">
        <v>1481</v>
      </c>
      <c r="G1132" s="66">
        <v>1750</v>
      </c>
      <c r="H1132" s="67" t="s">
        <v>164</v>
      </c>
      <c r="I1132" s="67"/>
      <c r="J1132" s="231">
        <v>1750</v>
      </c>
      <c r="K1132" s="69">
        <v>0.12</v>
      </c>
      <c r="L1132" s="135">
        <v>54100</v>
      </c>
      <c r="M1132" s="71"/>
      <c r="N1132" s="239"/>
      <c r="O1132" s="73">
        <f t="shared" si="27"/>
        <v>0</v>
      </c>
      <c r="P1132" s="74" t="str">
        <f t="shared" si="28"/>
        <v>-</v>
      </c>
      <c r="Q1132" s="75" t="str">
        <f t="shared" si="26"/>
        <v/>
      </c>
      <c r="R1132" s="127"/>
    </row>
    <row r="1133" spans="1:18">
      <c r="A1133" s="61"/>
      <c r="B1133" s="62" t="s">
        <v>1482</v>
      </c>
      <c r="C1133" s="133" t="s">
        <v>3291</v>
      </c>
      <c r="D1133" s="64" t="s">
        <v>2882</v>
      </c>
      <c r="E1133" s="64" t="s">
        <v>2883</v>
      </c>
      <c r="F1133" s="134" t="s">
        <v>1481</v>
      </c>
      <c r="G1133" s="66">
        <v>1000</v>
      </c>
      <c r="H1133" s="67" t="s">
        <v>958</v>
      </c>
      <c r="I1133" s="67"/>
      <c r="J1133" s="231">
        <v>1000</v>
      </c>
      <c r="K1133" s="69">
        <v>0.19</v>
      </c>
      <c r="L1133" s="135">
        <v>54095</v>
      </c>
      <c r="M1133" s="71"/>
      <c r="N1133" s="239"/>
      <c r="O1133" s="73">
        <f t="shared" si="27"/>
        <v>0</v>
      </c>
      <c r="P1133" s="74" t="str">
        <f t="shared" si="28"/>
        <v>-</v>
      </c>
      <c r="Q1133" s="75" t="str">
        <f t="shared" si="26"/>
        <v/>
      </c>
      <c r="R1133" s="127"/>
    </row>
    <row r="1134" spans="1:18">
      <c r="A1134" s="61"/>
      <c r="B1134" s="62" t="s">
        <v>1507</v>
      </c>
      <c r="C1134" s="133" t="s">
        <v>3291</v>
      </c>
      <c r="D1134" s="64" t="s">
        <v>2884</v>
      </c>
      <c r="E1134" s="64" t="s">
        <v>210</v>
      </c>
      <c r="F1134" s="134" t="s">
        <v>1508</v>
      </c>
      <c r="G1134" s="66">
        <v>3000</v>
      </c>
      <c r="H1134" s="67" t="s">
        <v>59</v>
      </c>
      <c r="I1134" s="67"/>
      <c r="J1134" s="231">
        <v>3000</v>
      </c>
      <c r="K1134" s="69">
        <v>0.18000000000000002</v>
      </c>
      <c r="L1134" s="135">
        <v>54030</v>
      </c>
      <c r="M1134" s="71"/>
      <c r="N1134" s="239"/>
      <c r="O1134" s="73">
        <f t="shared" si="27"/>
        <v>0</v>
      </c>
      <c r="P1134" s="74" t="str">
        <f t="shared" si="28"/>
        <v>-</v>
      </c>
      <c r="Q1134" s="75" t="str">
        <f t="shared" si="26"/>
        <v/>
      </c>
      <c r="R1134" s="127"/>
    </row>
    <row r="1135" spans="1:18">
      <c r="A1135" s="61"/>
      <c r="B1135" s="62" t="s">
        <v>1509</v>
      </c>
      <c r="C1135" s="133" t="s">
        <v>3291</v>
      </c>
      <c r="D1135" s="64" t="s">
        <v>2884</v>
      </c>
      <c r="E1135" s="64" t="s">
        <v>210</v>
      </c>
      <c r="F1135" s="134" t="s">
        <v>215</v>
      </c>
      <c r="G1135" s="66">
        <v>3000</v>
      </c>
      <c r="H1135" s="67" t="s">
        <v>59</v>
      </c>
      <c r="I1135" s="67"/>
      <c r="J1135" s="231">
        <v>3000</v>
      </c>
      <c r="K1135" s="69">
        <v>0.2</v>
      </c>
      <c r="L1135" s="135">
        <v>51776</v>
      </c>
      <c r="M1135" s="71"/>
      <c r="N1135" s="239"/>
      <c r="O1135" s="73">
        <f t="shared" si="27"/>
        <v>0</v>
      </c>
      <c r="P1135" s="74" t="str">
        <f t="shared" si="28"/>
        <v>-</v>
      </c>
      <c r="Q1135" s="75" t="str">
        <f t="shared" si="26"/>
        <v/>
      </c>
      <c r="R1135" s="127"/>
    </row>
    <row r="1136" spans="1:18">
      <c r="A1136" s="61"/>
      <c r="B1136" s="62" t="s">
        <v>1483</v>
      </c>
      <c r="C1136" s="133" t="s">
        <v>3291</v>
      </c>
      <c r="D1136" s="64" t="s">
        <v>2882</v>
      </c>
      <c r="E1136" s="64" t="s">
        <v>2883</v>
      </c>
      <c r="F1136" s="134" t="s">
        <v>92</v>
      </c>
      <c r="G1136" s="66">
        <v>1750</v>
      </c>
      <c r="H1136" s="67" t="s">
        <v>164</v>
      </c>
      <c r="I1136" s="67"/>
      <c r="J1136" s="231">
        <v>1750</v>
      </c>
      <c r="K1136" s="69">
        <v>0.12</v>
      </c>
      <c r="L1136" s="135">
        <v>54110</v>
      </c>
      <c r="M1136" s="71"/>
      <c r="N1136" s="239"/>
      <c r="O1136" s="73">
        <f t="shared" si="27"/>
        <v>0</v>
      </c>
      <c r="P1136" s="74" t="str">
        <f t="shared" si="28"/>
        <v>-</v>
      </c>
      <c r="Q1136" s="75" t="str">
        <f t="shared" si="26"/>
        <v/>
      </c>
      <c r="R1136" s="127"/>
    </row>
    <row r="1137" spans="1:18">
      <c r="A1137" s="61"/>
      <c r="B1137" s="62" t="s">
        <v>1484</v>
      </c>
      <c r="C1137" s="133" t="s">
        <v>3291</v>
      </c>
      <c r="D1137" s="64" t="s">
        <v>2882</v>
      </c>
      <c r="E1137" s="64" t="s">
        <v>2883</v>
      </c>
      <c r="F1137" s="134" t="s">
        <v>92</v>
      </c>
      <c r="G1137" s="66">
        <v>1000</v>
      </c>
      <c r="H1137" s="67" t="s">
        <v>958</v>
      </c>
      <c r="I1137" s="67"/>
      <c r="J1137" s="231">
        <v>1000</v>
      </c>
      <c r="K1137" s="69">
        <v>0.19</v>
      </c>
      <c r="L1137" s="135">
        <v>54105</v>
      </c>
      <c r="M1137" s="71"/>
      <c r="N1137" s="239"/>
      <c r="O1137" s="73">
        <f t="shared" si="27"/>
        <v>0</v>
      </c>
      <c r="P1137" s="74" t="str">
        <f t="shared" si="28"/>
        <v>-</v>
      </c>
      <c r="Q1137" s="75" t="str">
        <f t="shared" si="26"/>
        <v/>
      </c>
      <c r="R1137" s="127"/>
    </row>
    <row r="1138" spans="1:18">
      <c r="A1138" s="61"/>
      <c r="B1138" s="62" t="s">
        <v>1485</v>
      </c>
      <c r="C1138" s="133" t="s">
        <v>3291</v>
      </c>
      <c r="D1138" s="64" t="s">
        <v>2882</v>
      </c>
      <c r="E1138" s="64" t="s">
        <v>2883</v>
      </c>
      <c r="F1138" s="134" t="s">
        <v>1486</v>
      </c>
      <c r="G1138" s="66">
        <v>1750</v>
      </c>
      <c r="H1138" s="67" t="s">
        <v>164</v>
      </c>
      <c r="I1138" s="67"/>
      <c r="J1138" s="231">
        <v>1750</v>
      </c>
      <c r="K1138" s="69">
        <v>0.12</v>
      </c>
      <c r="L1138" s="135">
        <v>54122</v>
      </c>
      <c r="M1138" s="71"/>
      <c r="N1138" s="239"/>
      <c r="O1138" s="73">
        <f t="shared" si="27"/>
        <v>0</v>
      </c>
      <c r="P1138" s="74" t="str">
        <f t="shared" si="28"/>
        <v>-</v>
      </c>
      <c r="Q1138" s="75" t="str">
        <f t="shared" si="26"/>
        <v/>
      </c>
      <c r="R1138" s="127"/>
    </row>
    <row r="1139" spans="1:18">
      <c r="A1139" s="61"/>
      <c r="B1139" s="62" t="s">
        <v>3205</v>
      </c>
      <c r="C1139" s="133" t="s">
        <v>3291</v>
      </c>
      <c r="D1139" s="191" t="s">
        <v>2882</v>
      </c>
      <c r="E1139" s="191" t="s">
        <v>2883</v>
      </c>
      <c r="F1139" s="193" t="s">
        <v>204</v>
      </c>
      <c r="G1139" s="66">
        <v>1000</v>
      </c>
      <c r="H1139" s="67" t="s">
        <v>164</v>
      </c>
      <c r="I1139" s="67"/>
      <c r="J1139" s="231">
        <v>1000</v>
      </c>
      <c r="K1139" s="69">
        <v>0.16</v>
      </c>
      <c r="L1139" s="135">
        <v>60000</v>
      </c>
      <c r="M1139" s="71"/>
      <c r="N1139" s="239"/>
      <c r="O1139" s="73">
        <f t="shared" si="27"/>
        <v>0</v>
      </c>
      <c r="P1139" s="74" t="str">
        <f t="shared" si="28"/>
        <v>-</v>
      </c>
      <c r="Q1139" s="75" t="str">
        <f t="shared" si="26"/>
        <v/>
      </c>
      <c r="R1139" s="127"/>
    </row>
    <row r="1140" spans="1:18">
      <c r="A1140" s="61"/>
      <c r="B1140" s="62" t="s">
        <v>1487</v>
      </c>
      <c r="C1140" s="133" t="s">
        <v>3291</v>
      </c>
      <c r="D1140" s="64" t="s">
        <v>2882</v>
      </c>
      <c r="E1140" s="64" t="s">
        <v>2883</v>
      </c>
      <c r="F1140" s="134" t="s">
        <v>206</v>
      </c>
      <c r="G1140" s="66">
        <v>1750</v>
      </c>
      <c r="H1140" s="67" t="s">
        <v>164</v>
      </c>
      <c r="I1140" s="67"/>
      <c r="J1140" s="231">
        <v>1750</v>
      </c>
      <c r="K1140" s="69">
        <v>0.12</v>
      </c>
      <c r="L1140" s="135">
        <v>54120</v>
      </c>
      <c r="M1140" s="71"/>
      <c r="N1140" s="239"/>
      <c r="O1140" s="73">
        <f t="shared" si="27"/>
        <v>0</v>
      </c>
      <c r="P1140" s="74" t="str">
        <f t="shared" si="28"/>
        <v>-</v>
      </c>
      <c r="Q1140" s="75" t="str">
        <f t="shared" si="26"/>
        <v/>
      </c>
      <c r="R1140" s="127"/>
    </row>
    <row r="1141" spans="1:18">
      <c r="A1141" s="61"/>
      <c r="B1141" s="62" t="s">
        <v>1488</v>
      </c>
      <c r="C1141" s="133" t="s">
        <v>3291</v>
      </c>
      <c r="D1141" s="64" t="s">
        <v>2882</v>
      </c>
      <c r="E1141" s="64" t="s">
        <v>2883</v>
      </c>
      <c r="F1141" s="134" t="s">
        <v>206</v>
      </c>
      <c r="G1141" s="66">
        <v>1000</v>
      </c>
      <c r="H1141" s="67" t="s">
        <v>958</v>
      </c>
      <c r="I1141" s="67"/>
      <c r="J1141" s="231">
        <v>1000</v>
      </c>
      <c r="K1141" s="69">
        <v>0.19</v>
      </c>
      <c r="L1141" s="135">
        <v>54115</v>
      </c>
      <c r="M1141" s="71"/>
      <c r="N1141" s="239"/>
      <c r="O1141" s="73">
        <f t="shared" si="27"/>
        <v>0</v>
      </c>
      <c r="P1141" s="74" t="str">
        <f t="shared" si="28"/>
        <v>-</v>
      </c>
      <c r="Q1141" s="75" t="str">
        <f t="shared" si="26"/>
        <v/>
      </c>
      <c r="R1141" s="127"/>
    </row>
    <row r="1142" spans="1:18">
      <c r="A1142" s="61"/>
      <c r="B1142" s="62" t="s">
        <v>1489</v>
      </c>
      <c r="C1142" s="133" t="s">
        <v>3291</v>
      </c>
      <c r="D1142" s="64" t="s">
        <v>2882</v>
      </c>
      <c r="E1142" s="64" t="s">
        <v>2883</v>
      </c>
      <c r="F1142" s="134" t="s">
        <v>1490</v>
      </c>
      <c r="G1142" s="66">
        <v>1750</v>
      </c>
      <c r="H1142" s="67" t="s">
        <v>164</v>
      </c>
      <c r="I1142" s="67"/>
      <c r="J1142" s="231">
        <v>1750</v>
      </c>
      <c r="K1142" s="69">
        <v>0.12</v>
      </c>
      <c r="L1142" s="135">
        <v>75265</v>
      </c>
      <c r="M1142" s="71"/>
      <c r="N1142" s="239"/>
      <c r="O1142" s="73">
        <f t="shared" si="27"/>
        <v>0</v>
      </c>
      <c r="P1142" s="74" t="str">
        <f t="shared" si="28"/>
        <v>-</v>
      </c>
      <c r="Q1142" s="75" t="str">
        <f t="shared" si="26"/>
        <v/>
      </c>
      <c r="R1142" s="127"/>
    </row>
    <row r="1143" spans="1:18">
      <c r="A1143" s="61"/>
      <c r="B1143" s="62" t="s">
        <v>1491</v>
      </c>
      <c r="C1143" s="133" t="s">
        <v>3291</v>
      </c>
      <c r="D1143" s="64" t="s">
        <v>2882</v>
      </c>
      <c r="E1143" s="64" t="s">
        <v>2883</v>
      </c>
      <c r="F1143" s="134" t="s">
        <v>1490</v>
      </c>
      <c r="G1143" s="66">
        <v>1000</v>
      </c>
      <c r="H1143" s="67" t="s">
        <v>958</v>
      </c>
      <c r="I1143" s="67"/>
      <c r="J1143" s="231">
        <v>1000</v>
      </c>
      <c r="K1143" s="69">
        <v>0.19</v>
      </c>
      <c r="L1143" s="135">
        <v>54125</v>
      </c>
      <c r="M1143" s="71"/>
      <c r="N1143" s="239"/>
      <c r="O1143" s="73">
        <f t="shared" si="27"/>
        <v>0</v>
      </c>
      <c r="P1143" s="74" t="str">
        <f t="shared" si="28"/>
        <v>-</v>
      </c>
      <c r="Q1143" s="75" t="str">
        <f t="shared" si="26"/>
        <v/>
      </c>
      <c r="R1143" s="127"/>
    </row>
    <row r="1144" spans="1:18">
      <c r="A1144" s="61"/>
      <c r="B1144" s="62" t="s">
        <v>1510</v>
      </c>
      <c r="C1144" s="133" t="s">
        <v>3291</v>
      </c>
      <c r="D1144" s="64" t="s">
        <v>2885</v>
      </c>
      <c r="E1144" s="64" t="s">
        <v>217</v>
      </c>
      <c r="F1144" s="134" t="s">
        <v>2853</v>
      </c>
      <c r="G1144" s="66">
        <v>10000</v>
      </c>
      <c r="H1144" s="67" t="s">
        <v>123</v>
      </c>
      <c r="I1144" s="67"/>
      <c r="J1144" s="231">
        <v>10000</v>
      </c>
      <c r="K1144" s="69">
        <v>0.13</v>
      </c>
      <c r="L1144" s="135">
        <v>53975</v>
      </c>
      <c r="M1144" s="71"/>
      <c r="N1144" s="239"/>
      <c r="O1144" s="73">
        <f t="shared" si="27"/>
        <v>0</v>
      </c>
      <c r="P1144" s="74" t="str">
        <f t="shared" si="28"/>
        <v>-</v>
      </c>
      <c r="Q1144" s="75" t="str">
        <f t="shared" si="26"/>
        <v/>
      </c>
      <c r="R1144" s="127"/>
    </row>
    <row r="1145" spans="1:18">
      <c r="A1145" s="61"/>
      <c r="B1145" s="62" t="s">
        <v>1511</v>
      </c>
      <c r="C1145" s="133" t="s">
        <v>3291</v>
      </c>
      <c r="D1145" s="64" t="s">
        <v>2885</v>
      </c>
      <c r="E1145" s="64" t="s">
        <v>217</v>
      </c>
      <c r="F1145" s="134" t="s">
        <v>1512</v>
      </c>
      <c r="G1145" s="66">
        <v>4000</v>
      </c>
      <c r="H1145" s="67" t="s">
        <v>219</v>
      </c>
      <c r="I1145" s="67"/>
      <c r="J1145" s="231">
        <v>4000</v>
      </c>
      <c r="K1145" s="69">
        <v>0.14000000000000001</v>
      </c>
      <c r="L1145" s="135">
        <v>53980</v>
      </c>
      <c r="M1145" s="71"/>
      <c r="N1145" s="239"/>
      <c r="O1145" s="73">
        <f t="shared" si="27"/>
        <v>0</v>
      </c>
      <c r="P1145" s="74" t="str">
        <f t="shared" si="28"/>
        <v>-</v>
      </c>
      <c r="Q1145" s="75" t="str">
        <f t="shared" si="26"/>
        <v/>
      </c>
      <c r="R1145" s="127"/>
    </row>
    <row r="1146" spans="1:18">
      <c r="A1146" s="61"/>
      <c r="B1146" s="62" t="s">
        <v>1513</v>
      </c>
      <c r="C1146" s="133" t="s">
        <v>3291</v>
      </c>
      <c r="D1146" s="64" t="s">
        <v>2885</v>
      </c>
      <c r="E1146" s="64" t="s">
        <v>217</v>
      </c>
      <c r="F1146" s="134" t="s">
        <v>218</v>
      </c>
      <c r="G1146" s="66">
        <v>4000</v>
      </c>
      <c r="H1146" s="67" t="s">
        <v>219</v>
      </c>
      <c r="I1146" s="67"/>
      <c r="J1146" s="231">
        <v>4000</v>
      </c>
      <c r="K1146" s="69">
        <v>0.09</v>
      </c>
      <c r="L1146" s="135">
        <v>51702</v>
      </c>
      <c r="M1146" s="71"/>
      <c r="N1146" s="239"/>
      <c r="O1146" s="73">
        <f t="shared" si="27"/>
        <v>0</v>
      </c>
      <c r="P1146" s="74" t="str">
        <f t="shared" si="28"/>
        <v>-</v>
      </c>
      <c r="Q1146" s="75" t="str">
        <f t="shared" si="26"/>
        <v/>
      </c>
      <c r="R1146" s="127"/>
    </row>
    <row r="1147" spans="1:18">
      <c r="A1147" s="61"/>
      <c r="B1147" s="62" t="s">
        <v>1520</v>
      </c>
      <c r="C1147" s="133" t="s">
        <v>3291</v>
      </c>
      <c r="D1147" s="64" t="s">
        <v>3345</v>
      </c>
      <c r="E1147" s="64" t="s">
        <v>3346</v>
      </c>
      <c r="F1147" s="134" t="s">
        <v>1521</v>
      </c>
      <c r="G1147" s="66">
        <v>4000</v>
      </c>
      <c r="H1147" s="67" t="s">
        <v>219</v>
      </c>
      <c r="I1147" s="67"/>
      <c r="J1147" s="231">
        <v>4000</v>
      </c>
      <c r="K1147" s="69">
        <v>0.15000000000000002</v>
      </c>
      <c r="L1147" s="135">
        <v>74676</v>
      </c>
      <c r="M1147" s="71"/>
      <c r="N1147" s="239"/>
      <c r="O1147" s="73">
        <f t="shared" si="27"/>
        <v>0</v>
      </c>
      <c r="P1147" s="74" t="str">
        <f t="shared" si="28"/>
        <v>-</v>
      </c>
      <c r="Q1147" s="75" t="str">
        <f t="shared" si="26"/>
        <v/>
      </c>
      <c r="R1147" s="127"/>
    </row>
    <row r="1148" spans="1:18">
      <c r="A1148" s="61"/>
      <c r="B1148" s="62" t="s">
        <v>1514</v>
      </c>
      <c r="C1148" s="133" t="s">
        <v>3291</v>
      </c>
      <c r="D1148" s="64" t="s">
        <v>3345</v>
      </c>
      <c r="E1148" s="64" t="s">
        <v>3346</v>
      </c>
      <c r="F1148" s="134" t="s">
        <v>1515</v>
      </c>
      <c r="G1148" s="66">
        <v>4000</v>
      </c>
      <c r="H1148" s="67" t="s">
        <v>219</v>
      </c>
      <c r="I1148" s="67"/>
      <c r="J1148" s="231">
        <v>4000</v>
      </c>
      <c r="K1148" s="69">
        <v>0.15000000000000002</v>
      </c>
      <c r="L1148" s="135">
        <v>53420</v>
      </c>
      <c r="M1148" s="71"/>
      <c r="N1148" s="239"/>
      <c r="O1148" s="73">
        <f t="shared" si="27"/>
        <v>0</v>
      </c>
      <c r="P1148" s="74" t="str">
        <f t="shared" si="28"/>
        <v>-</v>
      </c>
      <c r="Q1148" s="75" t="str">
        <f t="shared" si="26"/>
        <v/>
      </c>
      <c r="R1148" s="127"/>
    </row>
    <row r="1149" spans="1:18">
      <c r="A1149" s="61"/>
      <c r="B1149" s="62" t="s">
        <v>1516</v>
      </c>
      <c r="C1149" s="133" t="s">
        <v>3291</v>
      </c>
      <c r="D1149" s="64" t="s">
        <v>3345</v>
      </c>
      <c r="E1149" s="64" t="s">
        <v>3346</v>
      </c>
      <c r="F1149" s="134" t="s">
        <v>1517</v>
      </c>
      <c r="G1149" s="66">
        <v>4000</v>
      </c>
      <c r="H1149" s="67" t="s">
        <v>219</v>
      </c>
      <c r="I1149" s="67"/>
      <c r="J1149" s="231">
        <v>4000</v>
      </c>
      <c r="K1149" s="69">
        <v>0.15000000000000002</v>
      </c>
      <c r="L1149" s="135">
        <v>53425</v>
      </c>
      <c r="M1149" s="71"/>
      <c r="N1149" s="239"/>
      <c r="O1149" s="73">
        <f t="shared" si="27"/>
        <v>0</v>
      </c>
      <c r="P1149" s="74" t="str">
        <f t="shared" si="28"/>
        <v>-</v>
      </c>
      <c r="Q1149" s="75" t="str">
        <f t="shared" si="26"/>
        <v/>
      </c>
      <c r="R1149" s="127"/>
    </row>
    <row r="1150" spans="1:18">
      <c r="A1150" s="61"/>
      <c r="B1150" s="62" t="s">
        <v>1518</v>
      </c>
      <c r="C1150" s="133" t="s">
        <v>3291</v>
      </c>
      <c r="D1150" s="64" t="s">
        <v>3345</v>
      </c>
      <c r="E1150" s="64" t="s">
        <v>3346</v>
      </c>
      <c r="F1150" s="134" t="s">
        <v>1519</v>
      </c>
      <c r="G1150" s="66">
        <v>4000</v>
      </c>
      <c r="H1150" s="67" t="s">
        <v>219</v>
      </c>
      <c r="I1150" s="67"/>
      <c r="J1150" s="231">
        <v>4000</v>
      </c>
      <c r="K1150" s="69">
        <v>0.15000000000000002</v>
      </c>
      <c r="L1150" s="135">
        <v>53430</v>
      </c>
      <c r="M1150" s="71"/>
      <c r="N1150" s="239"/>
      <c r="O1150" s="73">
        <f t="shared" si="27"/>
        <v>0</v>
      </c>
      <c r="P1150" s="74" t="str">
        <f t="shared" si="28"/>
        <v>-</v>
      </c>
      <c r="Q1150" s="75" t="str">
        <f t="shared" si="26"/>
        <v/>
      </c>
      <c r="R1150" s="127"/>
    </row>
    <row r="1151" spans="1:18">
      <c r="A1151" s="61"/>
      <c r="B1151" s="62" t="s">
        <v>1530</v>
      </c>
      <c r="C1151" s="133" t="s">
        <v>3291</v>
      </c>
      <c r="D1151" s="64" t="s">
        <v>3347</v>
      </c>
      <c r="E1151" s="64" t="s">
        <v>3348</v>
      </c>
      <c r="F1151" s="134" t="s">
        <v>2853</v>
      </c>
      <c r="G1151" s="66">
        <v>2500</v>
      </c>
      <c r="H1151" s="67" t="s">
        <v>306</v>
      </c>
      <c r="I1151" s="67"/>
      <c r="J1151" s="231">
        <v>2500</v>
      </c>
      <c r="K1151" s="69">
        <v>9.9999999999999992E-2</v>
      </c>
      <c r="L1151" s="135">
        <v>53470</v>
      </c>
      <c r="M1151" s="71"/>
      <c r="N1151" s="239"/>
      <c r="O1151" s="73">
        <f t="shared" si="27"/>
        <v>0</v>
      </c>
      <c r="P1151" s="74" t="str">
        <f t="shared" si="28"/>
        <v>-</v>
      </c>
      <c r="Q1151" s="75" t="str">
        <f t="shared" si="26"/>
        <v/>
      </c>
      <c r="R1151" s="127"/>
    </row>
    <row r="1152" spans="1:18">
      <c r="A1152" s="61"/>
      <c r="B1152" s="62" t="s">
        <v>1524</v>
      </c>
      <c r="C1152" s="133" t="s">
        <v>3291</v>
      </c>
      <c r="D1152" s="64" t="s">
        <v>2888</v>
      </c>
      <c r="E1152" s="64" t="s">
        <v>222</v>
      </c>
      <c r="F1152" s="134" t="s">
        <v>223</v>
      </c>
      <c r="G1152" s="66">
        <v>500</v>
      </c>
      <c r="H1152" s="67" t="s">
        <v>49</v>
      </c>
      <c r="I1152" s="67"/>
      <c r="J1152" s="231">
        <v>500</v>
      </c>
      <c r="K1152" s="69">
        <v>0.78</v>
      </c>
      <c r="L1152" s="135">
        <v>53445</v>
      </c>
      <c r="M1152" s="71"/>
      <c r="N1152" s="239"/>
      <c r="O1152" s="73">
        <f t="shared" si="27"/>
        <v>0</v>
      </c>
      <c r="P1152" s="74" t="str">
        <f t="shared" si="28"/>
        <v>-</v>
      </c>
      <c r="Q1152" s="75" t="str">
        <f t="shared" si="26"/>
        <v/>
      </c>
      <c r="R1152" s="127"/>
    </row>
    <row r="1153" spans="1:18">
      <c r="A1153" s="61"/>
      <c r="B1153" s="62" t="s">
        <v>1525</v>
      </c>
      <c r="C1153" s="133" t="s">
        <v>3291</v>
      </c>
      <c r="D1153" s="64" t="s">
        <v>2888</v>
      </c>
      <c r="E1153" s="64" t="s">
        <v>222</v>
      </c>
      <c r="F1153" s="134" t="s">
        <v>223</v>
      </c>
      <c r="G1153" s="66">
        <v>400</v>
      </c>
      <c r="H1153" s="67" t="s">
        <v>62</v>
      </c>
      <c r="I1153" s="67"/>
      <c r="J1153" s="231">
        <v>400</v>
      </c>
      <c r="K1153" s="69">
        <v>0.96</v>
      </c>
      <c r="L1153" s="135">
        <v>53440</v>
      </c>
      <c r="M1153" s="71"/>
      <c r="N1153" s="239"/>
      <c r="O1153" s="73">
        <f t="shared" si="27"/>
        <v>0</v>
      </c>
      <c r="P1153" s="74" t="str">
        <f t="shared" si="28"/>
        <v>-</v>
      </c>
      <c r="Q1153" s="75" t="str">
        <f t="shared" si="26"/>
        <v/>
      </c>
      <c r="R1153" s="127"/>
    </row>
    <row r="1154" spans="1:18">
      <c r="A1154" s="61"/>
      <c r="B1154" s="62" t="s">
        <v>1526</v>
      </c>
      <c r="C1154" s="133" t="s">
        <v>3291</v>
      </c>
      <c r="D1154" s="64" t="s">
        <v>2888</v>
      </c>
      <c r="E1154" s="64" t="s">
        <v>222</v>
      </c>
      <c r="F1154" s="134" t="s">
        <v>163</v>
      </c>
      <c r="G1154" s="66">
        <v>500</v>
      </c>
      <c r="H1154" s="67" t="s">
        <v>49</v>
      </c>
      <c r="I1154" s="67"/>
      <c r="J1154" s="231">
        <v>500</v>
      </c>
      <c r="K1154" s="69">
        <v>0.67</v>
      </c>
      <c r="L1154" s="135">
        <v>53465</v>
      </c>
      <c r="M1154" s="71"/>
      <c r="N1154" s="239"/>
      <c r="O1154" s="73">
        <f t="shared" si="27"/>
        <v>0</v>
      </c>
      <c r="P1154" s="74" t="str">
        <f t="shared" si="28"/>
        <v>-</v>
      </c>
      <c r="Q1154" s="75" t="str">
        <f t="shared" si="26"/>
        <v/>
      </c>
      <c r="R1154" s="127"/>
    </row>
    <row r="1155" spans="1:18">
      <c r="A1155" s="61"/>
      <c r="B1155" s="62" t="s">
        <v>1527</v>
      </c>
      <c r="C1155" s="133" t="s">
        <v>3291</v>
      </c>
      <c r="D1155" s="64" t="s">
        <v>2888</v>
      </c>
      <c r="E1155" s="64" t="s">
        <v>222</v>
      </c>
      <c r="F1155" s="134" t="s">
        <v>163</v>
      </c>
      <c r="G1155" s="66">
        <v>400</v>
      </c>
      <c r="H1155" s="67" t="s">
        <v>62</v>
      </c>
      <c r="I1155" s="67"/>
      <c r="J1155" s="231">
        <v>400</v>
      </c>
      <c r="K1155" s="69">
        <v>0.78</v>
      </c>
      <c r="L1155" s="135">
        <v>53460</v>
      </c>
      <c r="M1155" s="71"/>
      <c r="N1155" s="239"/>
      <c r="O1155" s="73">
        <f t="shared" si="27"/>
        <v>0</v>
      </c>
      <c r="P1155" s="74" t="str">
        <f t="shared" si="28"/>
        <v>-</v>
      </c>
      <c r="Q1155" s="75" t="str">
        <f t="shared" si="26"/>
        <v/>
      </c>
      <c r="R1155" s="127"/>
    </row>
    <row r="1156" spans="1:18">
      <c r="A1156" s="61"/>
      <c r="B1156" s="62" t="s">
        <v>1522</v>
      </c>
      <c r="C1156" s="133" t="s">
        <v>3291</v>
      </c>
      <c r="D1156" s="64" t="s">
        <v>2888</v>
      </c>
      <c r="E1156" s="64" t="s">
        <v>222</v>
      </c>
      <c r="F1156" s="134" t="s">
        <v>1523</v>
      </c>
      <c r="G1156" s="66">
        <v>250</v>
      </c>
      <c r="H1156" s="67" t="s">
        <v>62</v>
      </c>
      <c r="I1156" s="67"/>
      <c r="J1156" s="231">
        <v>250</v>
      </c>
      <c r="K1156" s="69">
        <v>0.81</v>
      </c>
      <c r="L1156" s="135">
        <v>53480</v>
      </c>
      <c r="M1156" s="71"/>
      <c r="N1156" s="239"/>
      <c r="O1156" s="73">
        <f t="shared" si="27"/>
        <v>0</v>
      </c>
      <c r="P1156" s="74" t="str">
        <f t="shared" si="28"/>
        <v>-</v>
      </c>
      <c r="Q1156" s="75" t="str">
        <f t="shared" si="26"/>
        <v/>
      </c>
      <c r="R1156" s="127"/>
    </row>
    <row r="1157" spans="1:18">
      <c r="A1157" s="61"/>
      <c r="B1157" s="62" t="s">
        <v>3206</v>
      </c>
      <c r="C1157" s="133" t="s">
        <v>3291</v>
      </c>
      <c r="D1157" s="191" t="s">
        <v>2888</v>
      </c>
      <c r="E1157" s="191" t="s">
        <v>222</v>
      </c>
      <c r="F1157" s="193" t="s">
        <v>111</v>
      </c>
      <c r="G1157" s="66">
        <v>500</v>
      </c>
      <c r="H1157" s="67" t="s">
        <v>958</v>
      </c>
      <c r="I1157" s="67"/>
      <c r="J1157" s="231">
        <v>500</v>
      </c>
      <c r="K1157" s="69">
        <v>2.9899999999999998</v>
      </c>
      <c r="L1157" s="135">
        <v>53481</v>
      </c>
      <c r="M1157" s="71"/>
      <c r="N1157" s="239"/>
      <c r="O1157" s="73">
        <f t="shared" si="27"/>
        <v>0</v>
      </c>
      <c r="P1157" s="74" t="str">
        <f t="shared" si="28"/>
        <v>-</v>
      </c>
      <c r="Q1157" s="75" t="str">
        <f t="shared" si="26"/>
        <v/>
      </c>
      <c r="R1157" s="127"/>
    </row>
    <row r="1158" spans="1:18">
      <c r="A1158" s="61"/>
      <c r="B1158" s="62" t="s">
        <v>1528</v>
      </c>
      <c r="C1158" s="133" t="s">
        <v>3291</v>
      </c>
      <c r="D1158" s="64" t="s">
        <v>2888</v>
      </c>
      <c r="E1158" s="64" t="s">
        <v>222</v>
      </c>
      <c r="F1158" s="134" t="s">
        <v>1529</v>
      </c>
      <c r="G1158" s="66">
        <v>400</v>
      </c>
      <c r="H1158" s="67" t="s">
        <v>62</v>
      </c>
      <c r="I1158" s="67"/>
      <c r="J1158" s="231">
        <v>400</v>
      </c>
      <c r="K1158" s="69">
        <v>1.03</v>
      </c>
      <c r="L1158" s="135">
        <v>53475</v>
      </c>
      <c r="M1158" s="71"/>
      <c r="N1158" s="239"/>
      <c r="O1158" s="73">
        <f t="shared" si="27"/>
        <v>0</v>
      </c>
      <c r="P1158" s="74" t="str">
        <f t="shared" si="28"/>
        <v>-</v>
      </c>
      <c r="Q1158" s="75" t="str">
        <f t="shared" si="26"/>
        <v/>
      </c>
      <c r="R1158" s="127"/>
    </row>
    <row r="1159" spans="1:18">
      <c r="A1159" s="61"/>
      <c r="B1159" s="62" t="s">
        <v>3207</v>
      </c>
      <c r="C1159" s="133" t="s">
        <v>3291</v>
      </c>
      <c r="D1159" s="64" t="s">
        <v>226</v>
      </c>
      <c r="E1159" s="64" t="s">
        <v>3349</v>
      </c>
      <c r="F1159" s="134" t="s">
        <v>2853</v>
      </c>
      <c r="G1159" s="66">
        <v>500</v>
      </c>
      <c r="H1159" s="67" t="s">
        <v>123</v>
      </c>
      <c r="I1159" s="67"/>
      <c r="J1159" s="231">
        <v>500</v>
      </c>
      <c r="K1159" s="69">
        <v>0.86</v>
      </c>
      <c r="L1159" s="135">
        <v>53710</v>
      </c>
      <c r="M1159" s="71"/>
      <c r="N1159" s="239"/>
      <c r="O1159" s="73">
        <f t="shared" si="27"/>
        <v>0</v>
      </c>
      <c r="P1159" s="74" t="str">
        <f t="shared" si="28"/>
        <v>-</v>
      </c>
      <c r="Q1159" s="75" t="str">
        <f t="shared" si="26"/>
        <v/>
      </c>
      <c r="R1159" s="127"/>
    </row>
    <row r="1160" spans="1:18">
      <c r="A1160" s="61"/>
      <c r="B1160" s="62" t="s">
        <v>1531</v>
      </c>
      <c r="C1160" s="133" t="s">
        <v>3291</v>
      </c>
      <c r="D1160" s="64" t="s">
        <v>3350</v>
      </c>
      <c r="E1160" s="64" t="s">
        <v>1532</v>
      </c>
      <c r="F1160" s="134" t="s">
        <v>2853</v>
      </c>
      <c r="G1160" s="66">
        <v>1000</v>
      </c>
      <c r="H1160" s="67" t="s">
        <v>123</v>
      </c>
      <c r="I1160" s="67"/>
      <c r="J1160" s="231">
        <v>1000</v>
      </c>
      <c r="K1160" s="69">
        <v>1.36</v>
      </c>
      <c r="L1160" s="135">
        <v>53705</v>
      </c>
      <c r="M1160" s="71"/>
      <c r="N1160" s="239"/>
      <c r="O1160" s="73">
        <f t="shared" si="27"/>
        <v>0</v>
      </c>
      <c r="P1160" s="74" t="str">
        <f t="shared" si="28"/>
        <v>-</v>
      </c>
      <c r="Q1160" s="75" t="str">
        <f t="shared" si="26"/>
        <v/>
      </c>
      <c r="R1160" s="127"/>
    </row>
    <row r="1161" spans="1:18">
      <c r="A1161" s="61"/>
      <c r="B1161" s="62" t="s">
        <v>1533</v>
      </c>
      <c r="C1161" s="133" t="s">
        <v>3291</v>
      </c>
      <c r="D1161" s="64" t="s">
        <v>2889</v>
      </c>
      <c r="E1161" s="64" t="s">
        <v>2890</v>
      </c>
      <c r="F1161" s="134" t="s">
        <v>229</v>
      </c>
      <c r="G1161" s="66">
        <v>1000</v>
      </c>
      <c r="H1161" s="67" t="s">
        <v>123</v>
      </c>
      <c r="I1161" s="67"/>
      <c r="J1161" s="231">
        <v>1000</v>
      </c>
      <c r="K1161" s="69">
        <v>1.36</v>
      </c>
      <c r="L1161" s="135">
        <v>79150</v>
      </c>
      <c r="M1161" s="71"/>
      <c r="N1161" s="239"/>
      <c r="O1161" s="73">
        <f t="shared" si="27"/>
        <v>0</v>
      </c>
      <c r="P1161" s="74" t="str">
        <f t="shared" si="28"/>
        <v>-</v>
      </c>
      <c r="Q1161" s="75" t="str">
        <f t="shared" si="26"/>
        <v/>
      </c>
      <c r="R1161" s="127"/>
    </row>
    <row r="1162" spans="1:18">
      <c r="A1162" s="61"/>
      <c r="B1162" s="62" t="s">
        <v>1534</v>
      </c>
      <c r="C1162" s="133" t="s">
        <v>3291</v>
      </c>
      <c r="D1162" s="64" t="s">
        <v>2889</v>
      </c>
      <c r="E1162" s="64" t="s">
        <v>2890</v>
      </c>
      <c r="F1162" s="134" t="s">
        <v>231</v>
      </c>
      <c r="G1162" s="66">
        <v>1000</v>
      </c>
      <c r="H1162" s="67" t="s">
        <v>123</v>
      </c>
      <c r="I1162" s="67"/>
      <c r="J1162" s="231">
        <v>1000</v>
      </c>
      <c r="K1162" s="69">
        <v>1.36</v>
      </c>
      <c r="L1162" s="135">
        <v>53715</v>
      </c>
      <c r="M1162" s="71"/>
      <c r="N1162" s="239"/>
      <c r="O1162" s="73">
        <f t="shared" si="27"/>
        <v>0</v>
      </c>
      <c r="P1162" s="74" t="str">
        <f t="shared" si="28"/>
        <v>-</v>
      </c>
      <c r="Q1162" s="75" t="str">
        <f t="shared" si="26"/>
        <v/>
      </c>
      <c r="R1162" s="127"/>
    </row>
    <row r="1163" spans="1:18">
      <c r="A1163" s="61"/>
      <c r="B1163" s="62" t="s">
        <v>1537</v>
      </c>
      <c r="C1163" s="133" t="s">
        <v>3291</v>
      </c>
      <c r="D1163" s="64" t="s">
        <v>1538</v>
      </c>
      <c r="E1163" s="64" t="s">
        <v>1539</v>
      </c>
      <c r="F1163" s="134" t="s">
        <v>2853</v>
      </c>
      <c r="G1163" s="66">
        <v>5000</v>
      </c>
      <c r="H1163" s="67" t="s">
        <v>123</v>
      </c>
      <c r="I1163" s="67"/>
      <c r="J1163" s="231">
        <v>5000</v>
      </c>
      <c r="K1163" s="69">
        <v>0.16</v>
      </c>
      <c r="L1163" s="135">
        <v>54375</v>
      </c>
      <c r="M1163" s="71"/>
      <c r="N1163" s="239"/>
      <c r="O1163" s="73">
        <f t="shared" si="27"/>
        <v>0</v>
      </c>
      <c r="P1163" s="74" t="str">
        <f t="shared" si="28"/>
        <v>-</v>
      </c>
      <c r="Q1163" s="75" t="str">
        <f t="shared" si="26"/>
        <v/>
      </c>
      <c r="R1163" s="127"/>
    </row>
    <row r="1164" spans="1:18">
      <c r="A1164" s="61"/>
      <c r="B1164" s="62" t="s">
        <v>1535</v>
      </c>
      <c r="C1164" s="133" t="s">
        <v>3291</v>
      </c>
      <c r="D1164" s="64" t="s">
        <v>3170</v>
      </c>
      <c r="E1164" s="64" t="s">
        <v>3171</v>
      </c>
      <c r="F1164" s="134" t="s">
        <v>2853</v>
      </c>
      <c r="G1164" s="66">
        <v>2500</v>
      </c>
      <c r="H1164" s="67" t="s">
        <v>306</v>
      </c>
      <c r="I1164" s="67"/>
      <c r="J1164" s="231">
        <v>2500</v>
      </c>
      <c r="K1164" s="69">
        <v>0.32</v>
      </c>
      <c r="L1164" s="135">
        <v>54365</v>
      </c>
      <c r="M1164" s="71"/>
      <c r="N1164" s="239"/>
      <c r="O1164" s="73">
        <f t="shared" si="27"/>
        <v>0</v>
      </c>
      <c r="P1164" s="74" t="str">
        <f t="shared" si="28"/>
        <v>-</v>
      </c>
      <c r="Q1164" s="75" t="str">
        <f t="shared" si="26"/>
        <v/>
      </c>
      <c r="R1164" s="127"/>
    </row>
    <row r="1165" spans="1:18">
      <c r="A1165" s="61"/>
      <c r="B1165" s="62" t="s">
        <v>1536</v>
      </c>
      <c r="C1165" s="133" t="s">
        <v>3291</v>
      </c>
      <c r="D1165" s="64" t="s">
        <v>3351</v>
      </c>
      <c r="E1165" s="64" t="s">
        <v>232</v>
      </c>
      <c r="F1165" s="134" t="s">
        <v>2853</v>
      </c>
      <c r="G1165" s="66">
        <v>3000</v>
      </c>
      <c r="H1165" s="67" t="s">
        <v>123</v>
      </c>
      <c r="I1165" s="67"/>
      <c r="J1165" s="231">
        <v>3000</v>
      </c>
      <c r="K1165" s="69">
        <v>0.6</v>
      </c>
      <c r="L1165" s="135">
        <v>51813</v>
      </c>
      <c r="M1165" s="71"/>
      <c r="N1165" s="239"/>
      <c r="O1165" s="73">
        <f t="shared" si="27"/>
        <v>0</v>
      </c>
      <c r="P1165" s="74" t="str">
        <f t="shared" si="28"/>
        <v>-</v>
      </c>
      <c r="Q1165" s="75" t="str">
        <f t="shared" si="26"/>
        <v/>
      </c>
      <c r="R1165" s="127"/>
    </row>
    <row r="1166" spans="1:18">
      <c r="A1166" s="61"/>
      <c r="B1166" s="62" t="s">
        <v>1540</v>
      </c>
      <c r="C1166" s="133" t="s">
        <v>3291</v>
      </c>
      <c r="D1166" s="64" t="s">
        <v>3352</v>
      </c>
      <c r="E1166" s="64" t="s">
        <v>1541</v>
      </c>
      <c r="F1166" s="134" t="s">
        <v>1542</v>
      </c>
      <c r="G1166" s="66">
        <v>3000</v>
      </c>
      <c r="H1166" s="67" t="s">
        <v>55</v>
      </c>
      <c r="I1166" s="67"/>
      <c r="J1166" s="231">
        <v>3000</v>
      </c>
      <c r="K1166" s="69">
        <v>6.0000000000000005E-2</v>
      </c>
      <c r="L1166" s="135">
        <v>54370</v>
      </c>
      <c r="M1166" s="71"/>
      <c r="N1166" s="239"/>
      <c r="O1166" s="73">
        <f t="shared" si="27"/>
        <v>0</v>
      </c>
      <c r="P1166" s="74" t="str">
        <f t="shared" si="28"/>
        <v>-</v>
      </c>
      <c r="Q1166" s="75" t="str">
        <f t="shared" si="26"/>
        <v/>
      </c>
      <c r="R1166" s="127"/>
    </row>
    <row r="1167" spans="1:18">
      <c r="A1167" s="61"/>
      <c r="B1167" s="62" t="s">
        <v>1576</v>
      </c>
      <c r="C1167" s="133" t="s">
        <v>3291</v>
      </c>
      <c r="D1167" s="64" t="s">
        <v>3353</v>
      </c>
      <c r="E1167" s="64" t="s">
        <v>3354</v>
      </c>
      <c r="F1167" s="134" t="s">
        <v>2853</v>
      </c>
      <c r="G1167" s="66">
        <v>3000</v>
      </c>
      <c r="H1167" s="67" t="s">
        <v>252</v>
      </c>
      <c r="I1167" s="67"/>
      <c r="J1167" s="231">
        <v>3000</v>
      </c>
      <c r="K1167" s="69">
        <v>0.14000000000000001</v>
      </c>
      <c r="L1167" s="135">
        <v>52860</v>
      </c>
      <c r="M1167" s="71"/>
      <c r="N1167" s="239"/>
      <c r="O1167" s="73">
        <f t="shared" si="27"/>
        <v>0</v>
      </c>
      <c r="P1167" s="74" t="str">
        <f t="shared" si="28"/>
        <v>-</v>
      </c>
      <c r="Q1167" s="75" t="str">
        <f t="shared" si="26"/>
        <v/>
      </c>
      <c r="R1167" s="127"/>
    </row>
    <row r="1168" spans="1:18">
      <c r="A1168" s="61"/>
      <c r="B1168" s="62" t="s">
        <v>1543</v>
      </c>
      <c r="C1168" s="133" t="s">
        <v>3291</v>
      </c>
      <c r="D1168" s="64" t="s">
        <v>917</v>
      </c>
      <c r="E1168" s="64" t="s">
        <v>250</v>
      </c>
      <c r="F1168" s="134" t="s">
        <v>251</v>
      </c>
      <c r="G1168" s="66">
        <v>3000</v>
      </c>
      <c r="H1168" s="67" t="s">
        <v>252</v>
      </c>
      <c r="I1168" s="67"/>
      <c r="J1168" s="231">
        <v>3000</v>
      </c>
      <c r="K1168" s="69">
        <v>0.18000000000000002</v>
      </c>
      <c r="L1168" s="135">
        <v>52740</v>
      </c>
      <c r="M1168" s="71"/>
      <c r="N1168" s="239"/>
      <c r="O1168" s="73">
        <f t="shared" si="27"/>
        <v>0</v>
      </c>
      <c r="P1168" s="74" t="str">
        <f t="shared" si="28"/>
        <v>-</v>
      </c>
      <c r="Q1168" s="75" t="str">
        <f t="shared" si="26"/>
        <v/>
      </c>
      <c r="R1168" s="127"/>
    </row>
    <row r="1169" spans="1:18">
      <c r="A1169" s="61"/>
      <c r="B1169" s="62" t="s">
        <v>1575</v>
      </c>
      <c r="C1169" s="133" t="s">
        <v>3291</v>
      </c>
      <c r="D1169" s="64" t="s">
        <v>3353</v>
      </c>
      <c r="E1169" s="64" t="s">
        <v>3354</v>
      </c>
      <c r="F1169" s="134" t="s">
        <v>3355</v>
      </c>
      <c r="G1169" s="66">
        <v>3000</v>
      </c>
      <c r="H1169" s="67" t="s">
        <v>252</v>
      </c>
      <c r="I1169" s="67"/>
      <c r="J1169" s="231">
        <v>3000</v>
      </c>
      <c r="K1169" s="69">
        <v>0.18000000000000002</v>
      </c>
      <c r="L1169" s="135">
        <v>52861</v>
      </c>
      <c r="M1169" s="71"/>
      <c r="N1169" s="239"/>
      <c r="O1169" s="73">
        <f t="shared" si="27"/>
        <v>0</v>
      </c>
      <c r="P1169" s="74" t="str">
        <f t="shared" si="28"/>
        <v>-</v>
      </c>
      <c r="Q1169" s="75" t="str">
        <f t="shared" si="26"/>
        <v/>
      </c>
      <c r="R1169" s="127"/>
    </row>
    <row r="1170" spans="1:18">
      <c r="A1170" s="61"/>
      <c r="B1170" s="62" t="s">
        <v>1572</v>
      </c>
      <c r="C1170" s="133" t="s">
        <v>3291</v>
      </c>
      <c r="D1170" s="64" t="s">
        <v>3356</v>
      </c>
      <c r="E1170" s="64" t="s">
        <v>3357</v>
      </c>
      <c r="F1170" s="134" t="s">
        <v>3355</v>
      </c>
      <c r="G1170" s="66">
        <v>3000</v>
      </c>
      <c r="H1170" s="67" t="s">
        <v>59</v>
      </c>
      <c r="I1170" s="67"/>
      <c r="J1170" s="231">
        <v>3000</v>
      </c>
      <c r="K1170" s="69">
        <v>0.23</v>
      </c>
      <c r="L1170" s="135">
        <v>52845</v>
      </c>
      <c r="M1170" s="71"/>
      <c r="N1170" s="239"/>
      <c r="O1170" s="73">
        <f t="shared" si="27"/>
        <v>0</v>
      </c>
      <c r="P1170" s="74" t="str">
        <f t="shared" si="28"/>
        <v>-</v>
      </c>
      <c r="Q1170" s="75" t="str">
        <f t="shared" si="26"/>
        <v/>
      </c>
      <c r="R1170" s="127"/>
    </row>
    <row r="1171" spans="1:18">
      <c r="A1171" s="61"/>
      <c r="B1171" s="62" t="s">
        <v>1544</v>
      </c>
      <c r="C1171" s="133" t="s">
        <v>3291</v>
      </c>
      <c r="D1171" s="64" t="s">
        <v>917</v>
      </c>
      <c r="E1171" s="64" t="s">
        <v>250</v>
      </c>
      <c r="F1171" s="134" t="s">
        <v>254</v>
      </c>
      <c r="G1171" s="66">
        <v>3000</v>
      </c>
      <c r="H1171" s="67" t="s">
        <v>252</v>
      </c>
      <c r="I1171" s="67"/>
      <c r="J1171" s="231">
        <v>3000</v>
      </c>
      <c r="K1171" s="69">
        <v>0.2</v>
      </c>
      <c r="L1171" s="135">
        <v>52745</v>
      </c>
      <c r="M1171" s="71"/>
      <c r="N1171" s="239"/>
      <c r="O1171" s="73">
        <f t="shared" si="27"/>
        <v>0</v>
      </c>
      <c r="P1171" s="74" t="str">
        <f t="shared" si="28"/>
        <v>-</v>
      </c>
      <c r="Q1171" s="75" t="str">
        <f t="shared" si="26"/>
        <v/>
      </c>
      <c r="R1171" s="127"/>
    </row>
    <row r="1172" spans="1:18">
      <c r="A1172" s="61"/>
      <c r="B1172" s="62" t="s">
        <v>1545</v>
      </c>
      <c r="C1172" s="133" t="s">
        <v>3291</v>
      </c>
      <c r="D1172" s="64" t="s">
        <v>3353</v>
      </c>
      <c r="E1172" s="64" t="s">
        <v>3354</v>
      </c>
      <c r="F1172" s="134" t="s">
        <v>1546</v>
      </c>
      <c r="G1172" s="66">
        <v>3000</v>
      </c>
      <c r="H1172" s="67" t="s">
        <v>252</v>
      </c>
      <c r="I1172" s="67"/>
      <c r="J1172" s="231">
        <v>3000</v>
      </c>
      <c r="K1172" s="69">
        <v>0.09</v>
      </c>
      <c r="L1172" s="135">
        <v>52750</v>
      </c>
      <c r="M1172" s="71"/>
      <c r="N1172" s="239"/>
      <c r="O1172" s="73">
        <f t="shared" si="27"/>
        <v>0</v>
      </c>
      <c r="P1172" s="74" t="str">
        <f t="shared" si="28"/>
        <v>-</v>
      </c>
      <c r="Q1172" s="75" t="str">
        <f t="shared" si="26"/>
        <v/>
      </c>
      <c r="R1172" s="127"/>
    </row>
    <row r="1173" spans="1:18">
      <c r="A1173" s="61"/>
      <c r="B1173" s="62" t="s">
        <v>1547</v>
      </c>
      <c r="C1173" s="133" t="s">
        <v>3291</v>
      </c>
      <c r="D1173" s="64" t="s">
        <v>917</v>
      </c>
      <c r="E1173" s="64" t="s">
        <v>250</v>
      </c>
      <c r="F1173" s="134" t="s">
        <v>1452</v>
      </c>
      <c r="G1173" s="66">
        <v>3000</v>
      </c>
      <c r="H1173" s="67" t="s">
        <v>252</v>
      </c>
      <c r="I1173" s="67"/>
      <c r="J1173" s="231">
        <v>3000</v>
      </c>
      <c r="K1173" s="69">
        <v>0.13</v>
      </c>
      <c r="L1173" s="135">
        <v>52755</v>
      </c>
      <c r="M1173" s="71"/>
      <c r="N1173" s="239"/>
      <c r="O1173" s="73">
        <f t="shared" si="27"/>
        <v>0</v>
      </c>
      <c r="P1173" s="74" t="str">
        <f t="shared" si="28"/>
        <v>-</v>
      </c>
      <c r="Q1173" s="75" t="str">
        <f t="shared" si="26"/>
        <v/>
      </c>
      <c r="R1173" s="127"/>
    </row>
    <row r="1174" spans="1:18">
      <c r="A1174" s="61"/>
      <c r="B1174" s="62" t="s">
        <v>1548</v>
      </c>
      <c r="C1174" s="133" t="s">
        <v>3291</v>
      </c>
      <c r="D1174" s="64" t="s">
        <v>917</v>
      </c>
      <c r="E1174" s="64" t="s">
        <v>250</v>
      </c>
      <c r="F1174" s="134" t="s">
        <v>256</v>
      </c>
      <c r="G1174" s="66">
        <v>3000</v>
      </c>
      <c r="H1174" s="67" t="s">
        <v>252</v>
      </c>
      <c r="I1174" s="67"/>
      <c r="J1174" s="231">
        <v>3000</v>
      </c>
      <c r="K1174" s="69">
        <v>0.18000000000000002</v>
      </c>
      <c r="L1174" s="135">
        <v>52760</v>
      </c>
      <c r="M1174" s="71"/>
      <c r="N1174" s="239"/>
      <c r="O1174" s="73">
        <f t="shared" si="27"/>
        <v>0</v>
      </c>
      <c r="P1174" s="74" t="str">
        <f t="shared" si="28"/>
        <v>-</v>
      </c>
      <c r="Q1174" s="75" t="str">
        <f t="shared" si="26"/>
        <v/>
      </c>
      <c r="R1174" s="127"/>
    </row>
    <row r="1175" spans="1:18">
      <c r="A1175" s="61"/>
      <c r="B1175" s="62" t="s">
        <v>1573</v>
      </c>
      <c r="C1175" s="133" t="s">
        <v>3291</v>
      </c>
      <c r="D1175" s="64" t="s">
        <v>3356</v>
      </c>
      <c r="E1175" s="64" t="s">
        <v>3357</v>
      </c>
      <c r="F1175" s="134" t="s">
        <v>3177</v>
      </c>
      <c r="G1175" s="66">
        <v>3000</v>
      </c>
      <c r="H1175" s="67" t="s">
        <v>252</v>
      </c>
      <c r="I1175" s="67"/>
      <c r="J1175" s="231">
        <v>3000</v>
      </c>
      <c r="K1175" s="69">
        <v>0.13</v>
      </c>
      <c r="L1175" s="135">
        <v>52850</v>
      </c>
      <c r="M1175" s="71"/>
      <c r="N1175" s="239"/>
      <c r="O1175" s="73">
        <f t="shared" si="27"/>
        <v>0</v>
      </c>
      <c r="P1175" s="74" t="str">
        <f t="shared" si="28"/>
        <v>-</v>
      </c>
      <c r="Q1175" s="75" t="str">
        <f t="shared" si="26"/>
        <v/>
      </c>
      <c r="R1175" s="127"/>
    </row>
    <row r="1176" spans="1:18">
      <c r="A1176" s="61"/>
      <c r="B1176" s="62" t="s">
        <v>1549</v>
      </c>
      <c r="C1176" s="133" t="s">
        <v>3291</v>
      </c>
      <c r="D1176" s="64" t="s">
        <v>917</v>
      </c>
      <c r="E1176" s="64" t="s">
        <v>250</v>
      </c>
      <c r="F1176" s="134" t="s">
        <v>260</v>
      </c>
      <c r="G1176" s="66">
        <v>3000</v>
      </c>
      <c r="H1176" s="67" t="s">
        <v>252</v>
      </c>
      <c r="I1176" s="67"/>
      <c r="J1176" s="231">
        <v>3000</v>
      </c>
      <c r="K1176" s="69">
        <v>0.14000000000000001</v>
      </c>
      <c r="L1176" s="135">
        <v>52765</v>
      </c>
      <c r="M1176" s="71"/>
      <c r="N1176" s="239"/>
      <c r="O1176" s="73">
        <f t="shared" si="27"/>
        <v>0</v>
      </c>
      <c r="P1176" s="74" t="str">
        <f t="shared" si="28"/>
        <v>-</v>
      </c>
      <c r="Q1176" s="75" t="str">
        <f t="shared" si="26"/>
        <v/>
      </c>
      <c r="R1176" s="127"/>
    </row>
    <row r="1177" spans="1:18">
      <c r="A1177" s="61"/>
      <c r="B1177" s="62" t="s">
        <v>1551</v>
      </c>
      <c r="C1177" s="133" t="s">
        <v>3291</v>
      </c>
      <c r="D1177" s="64" t="s">
        <v>917</v>
      </c>
      <c r="E1177" s="64" t="s">
        <v>250</v>
      </c>
      <c r="F1177" s="134" t="s">
        <v>262</v>
      </c>
      <c r="G1177" s="66">
        <v>3000</v>
      </c>
      <c r="H1177" s="67" t="s">
        <v>252</v>
      </c>
      <c r="I1177" s="67"/>
      <c r="J1177" s="231">
        <v>3000</v>
      </c>
      <c r="K1177" s="69">
        <v>0.11</v>
      </c>
      <c r="L1177" s="135">
        <v>52770</v>
      </c>
      <c r="M1177" s="71"/>
      <c r="N1177" s="239"/>
      <c r="O1177" s="73">
        <f t="shared" si="27"/>
        <v>0</v>
      </c>
      <c r="P1177" s="74" t="str">
        <f t="shared" si="28"/>
        <v>-</v>
      </c>
      <c r="Q1177" s="75" t="str">
        <f t="shared" si="26"/>
        <v/>
      </c>
      <c r="R1177" s="127"/>
    </row>
    <row r="1178" spans="1:18">
      <c r="A1178" s="61"/>
      <c r="B1178" s="62" t="s">
        <v>1568</v>
      </c>
      <c r="C1178" s="133" t="s">
        <v>3291</v>
      </c>
      <c r="D1178" s="64" t="s">
        <v>2892</v>
      </c>
      <c r="E1178" s="64" t="s">
        <v>2893</v>
      </c>
      <c r="F1178" s="134" t="s">
        <v>2894</v>
      </c>
      <c r="G1178" s="66">
        <v>3000</v>
      </c>
      <c r="H1178" s="67" t="s">
        <v>252</v>
      </c>
      <c r="I1178" s="67"/>
      <c r="J1178" s="231">
        <v>3000</v>
      </c>
      <c r="K1178" s="69">
        <v>0.13</v>
      </c>
      <c r="L1178" s="135">
        <v>52775</v>
      </c>
      <c r="M1178" s="71"/>
      <c r="N1178" s="239"/>
      <c r="O1178" s="73">
        <f t="shared" si="27"/>
        <v>0</v>
      </c>
      <c r="P1178" s="74" t="str">
        <f t="shared" si="28"/>
        <v>-</v>
      </c>
      <c r="Q1178" s="75" t="str">
        <f t="shared" si="26"/>
        <v/>
      </c>
      <c r="R1178" s="127"/>
    </row>
    <row r="1179" spans="1:18">
      <c r="A1179" s="61"/>
      <c r="B1179" s="62" t="s">
        <v>3208</v>
      </c>
      <c r="C1179" s="133" t="s">
        <v>3291</v>
      </c>
      <c r="D1179" s="64" t="s">
        <v>912</v>
      </c>
      <c r="E1179" s="64" t="s">
        <v>237</v>
      </c>
      <c r="F1179" s="134" t="s">
        <v>1076</v>
      </c>
      <c r="G1179" s="66">
        <v>1750</v>
      </c>
      <c r="H1179" s="67" t="s">
        <v>504</v>
      </c>
      <c r="I1179" s="67"/>
      <c r="J1179" s="231">
        <v>1750</v>
      </c>
      <c r="K1179" s="69">
        <v>0.16</v>
      </c>
      <c r="L1179" s="135">
        <v>52651</v>
      </c>
      <c r="M1179" s="71"/>
      <c r="N1179" s="239"/>
      <c r="O1179" s="73">
        <f t="shared" si="27"/>
        <v>0</v>
      </c>
      <c r="P1179" s="74" t="str">
        <f t="shared" si="28"/>
        <v>-</v>
      </c>
      <c r="Q1179" s="75" t="str">
        <f t="shared" si="26"/>
        <v/>
      </c>
      <c r="R1179" s="127"/>
    </row>
    <row r="1180" spans="1:18">
      <c r="A1180" s="61"/>
      <c r="B1180" s="62" t="s">
        <v>1582</v>
      </c>
      <c r="C1180" s="133" t="s">
        <v>3291</v>
      </c>
      <c r="D1180" s="64" t="s">
        <v>912</v>
      </c>
      <c r="E1180" s="64" t="s">
        <v>237</v>
      </c>
      <c r="F1180" s="134" t="s">
        <v>1076</v>
      </c>
      <c r="G1180" s="66">
        <v>1750</v>
      </c>
      <c r="H1180" s="67" t="s">
        <v>164</v>
      </c>
      <c r="I1180" s="67"/>
      <c r="J1180" s="231">
        <v>1750</v>
      </c>
      <c r="K1180" s="69">
        <v>0.19</v>
      </c>
      <c r="L1180" s="135">
        <v>52655</v>
      </c>
      <c r="M1180" s="71"/>
      <c r="N1180" s="239"/>
      <c r="O1180" s="73">
        <f t="shared" si="27"/>
        <v>0</v>
      </c>
      <c r="P1180" s="74" t="str">
        <f t="shared" si="28"/>
        <v>-</v>
      </c>
      <c r="Q1180" s="75" t="str">
        <f t="shared" si="26"/>
        <v/>
      </c>
      <c r="R1180" s="127"/>
    </row>
    <row r="1181" spans="1:18">
      <c r="A1181" s="61"/>
      <c r="B1181" s="62" t="s">
        <v>1552</v>
      </c>
      <c r="C1181" s="133" t="s">
        <v>3291</v>
      </c>
      <c r="D1181" s="64" t="s">
        <v>917</v>
      </c>
      <c r="E1181" s="64" t="s">
        <v>250</v>
      </c>
      <c r="F1181" s="134" t="s">
        <v>264</v>
      </c>
      <c r="G1181" s="66">
        <v>3000</v>
      </c>
      <c r="H1181" s="67" t="s">
        <v>252</v>
      </c>
      <c r="I1181" s="67"/>
      <c r="J1181" s="231">
        <v>3000</v>
      </c>
      <c r="K1181" s="69">
        <v>0.13</v>
      </c>
      <c r="L1181" s="135">
        <v>52780</v>
      </c>
      <c r="M1181" s="71"/>
      <c r="N1181" s="239"/>
      <c r="O1181" s="73">
        <f t="shared" si="27"/>
        <v>0</v>
      </c>
      <c r="P1181" s="74" t="str">
        <f t="shared" si="28"/>
        <v>-</v>
      </c>
      <c r="Q1181" s="75" t="str">
        <f t="shared" si="26"/>
        <v/>
      </c>
      <c r="R1181" s="127"/>
    </row>
    <row r="1182" spans="1:18">
      <c r="A1182" s="61"/>
      <c r="B1182" s="62" t="s">
        <v>3209</v>
      </c>
      <c r="C1182" s="133" t="s">
        <v>3291</v>
      </c>
      <c r="D1182" s="64" t="s">
        <v>912</v>
      </c>
      <c r="E1182" s="64" t="s">
        <v>237</v>
      </c>
      <c r="F1182" s="134" t="s">
        <v>239</v>
      </c>
      <c r="G1182" s="66">
        <v>1750</v>
      </c>
      <c r="H1182" s="67" t="s">
        <v>504</v>
      </c>
      <c r="I1182" s="67"/>
      <c r="J1182" s="231">
        <v>1750</v>
      </c>
      <c r="K1182" s="69">
        <v>0.26</v>
      </c>
      <c r="L1182" s="135">
        <v>52661</v>
      </c>
      <c r="M1182" s="71"/>
      <c r="N1182" s="239"/>
      <c r="O1182" s="73">
        <f t="shared" si="27"/>
        <v>0</v>
      </c>
      <c r="P1182" s="74" t="str">
        <f t="shared" si="28"/>
        <v>-</v>
      </c>
      <c r="Q1182" s="75" t="str">
        <f t="shared" si="26"/>
        <v/>
      </c>
      <c r="R1182" s="127"/>
    </row>
    <row r="1183" spans="1:18">
      <c r="A1183" s="61"/>
      <c r="B1183" s="62" t="s">
        <v>1583</v>
      </c>
      <c r="C1183" s="133" t="s">
        <v>3291</v>
      </c>
      <c r="D1183" s="64" t="s">
        <v>912</v>
      </c>
      <c r="E1183" s="64" t="s">
        <v>237</v>
      </c>
      <c r="F1183" s="134" t="s">
        <v>239</v>
      </c>
      <c r="G1183" s="66">
        <v>1750</v>
      </c>
      <c r="H1183" s="67" t="s">
        <v>164</v>
      </c>
      <c r="I1183" s="67"/>
      <c r="J1183" s="231">
        <v>1750</v>
      </c>
      <c r="K1183" s="69">
        <v>0.28000000000000003</v>
      </c>
      <c r="L1183" s="135">
        <v>52665</v>
      </c>
      <c r="M1183" s="71"/>
      <c r="N1183" s="239"/>
      <c r="O1183" s="73">
        <f t="shared" si="27"/>
        <v>0</v>
      </c>
      <c r="P1183" s="74" t="str">
        <f t="shared" si="28"/>
        <v>-</v>
      </c>
      <c r="Q1183" s="75" t="str">
        <f t="shared" si="26"/>
        <v/>
      </c>
      <c r="R1183" s="127"/>
    </row>
    <row r="1184" spans="1:18">
      <c r="A1184" s="61"/>
      <c r="B1184" s="62" t="s">
        <v>1553</v>
      </c>
      <c r="C1184" s="133" t="s">
        <v>3291</v>
      </c>
      <c r="D1184" s="64" t="s">
        <v>917</v>
      </c>
      <c r="E1184" s="64" t="s">
        <v>250</v>
      </c>
      <c r="F1184" s="134" t="s">
        <v>1554</v>
      </c>
      <c r="G1184" s="66">
        <v>3000</v>
      </c>
      <c r="H1184" s="67" t="s">
        <v>252</v>
      </c>
      <c r="I1184" s="67"/>
      <c r="J1184" s="231">
        <v>3000</v>
      </c>
      <c r="K1184" s="69">
        <v>0.2</v>
      </c>
      <c r="L1184" s="135">
        <v>52781</v>
      </c>
      <c r="M1184" s="71"/>
      <c r="N1184" s="239"/>
      <c r="O1184" s="73">
        <f t="shared" si="27"/>
        <v>0</v>
      </c>
      <c r="P1184" s="74" t="str">
        <f t="shared" si="28"/>
        <v>-</v>
      </c>
      <c r="Q1184" s="75" t="str">
        <f t="shared" si="26"/>
        <v/>
      </c>
      <c r="R1184" s="127"/>
    </row>
    <row r="1185" spans="1:18">
      <c r="A1185" s="61"/>
      <c r="B1185" s="62" t="s">
        <v>3210</v>
      </c>
      <c r="C1185" s="133" t="s">
        <v>3291</v>
      </c>
      <c r="D1185" s="64" t="s">
        <v>912</v>
      </c>
      <c r="E1185" s="64" t="s">
        <v>237</v>
      </c>
      <c r="F1185" s="134" t="s">
        <v>1585</v>
      </c>
      <c r="G1185" s="66">
        <v>1750</v>
      </c>
      <c r="H1185" s="67" t="s">
        <v>504</v>
      </c>
      <c r="I1185" s="67"/>
      <c r="J1185" s="231">
        <v>1750</v>
      </c>
      <c r="K1185" s="69">
        <v>0.19</v>
      </c>
      <c r="L1185" s="135">
        <v>52676</v>
      </c>
      <c r="M1185" s="71"/>
      <c r="N1185" s="239"/>
      <c r="O1185" s="73">
        <f t="shared" si="27"/>
        <v>0</v>
      </c>
      <c r="P1185" s="74" t="str">
        <f t="shared" si="28"/>
        <v>-</v>
      </c>
      <c r="Q1185" s="75" t="str">
        <f t="shared" si="26"/>
        <v/>
      </c>
      <c r="R1185" s="127"/>
    </row>
    <row r="1186" spans="1:18">
      <c r="A1186" s="61"/>
      <c r="B1186" s="62" t="s">
        <v>1584</v>
      </c>
      <c r="C1186" s="133" t="s">
        <v>3291</v>
      </c>
      <c r="D1186" s="64" t="s">
        <v>912</v>
      </c>
      <c r="E1186" s="64" t="s">
        <v>237</v>
      </c>
      <c r="F1186" s="134" t="s">
        <v>1585</v>
      </c>
      <c r="G1186" s="66">
        <v>1750</v>
      </c>
      <c r="H1186" s="67" t="s">
        <v>164</v>
      </c>
      <c r="I1186" s="67"/>
      <c r="J1186" s="231">
        <v>1750</v>
      </c>
      <c r="K1186" s="69">
        <v>0.21000000000000002</v>
      </c>
      <c r="L1186" s="135">
        <v>52675</v>
      </c>
      <c r="M1186" s="71"/>
      <c r="N1186" s="239"/>
      <c r="O1186" s="73">
        <f t="shared" si="27"/>
        <v>0</v>
      </c>
      <c r="P1186" s="74" t="str">
        <f t="shared" si="28"/>
        <v>-</v>
      </c>
      <c r="Q1186" s="75" t="str">
        <f t="shared" si="26"/>
        <v/>
      </c>
      <c r="R1186" s="127"/>
    </row>
    <row r="1187" spans="1:18">
      <c r="A1187" s="61"/>
      <c r="B1187" s="62" t="s">
        <v>3211</v>
      </c>
      <c r="C1187" s="133" t="s">
        <v>3291</v>
      </c>
      <c r="D1187" s="64" t="s">
        <v>912</v>
      </c>
      <c r="E1187" s="64" t="s">
        <v>237</v>
      </c>
      <c r="F1187" s="134" t="s">
        <v>241</v>
      </c>
      <c r="G1187" s="66">
        <v>1750</v>
      </c>
      <c r="H1187" s="67" t="s">
        <v>504</v>
      </c>
      <c r="I1187" s="67"/>
      <c r="J1187" s="231">
        <v>1750</v>
      </c>
      <c r="K1187" s="69">
        <v>0.16</v>
      </c>
      <c r="L1187" s="135">
        <v>52686</v>
      </c>
      <c r="M1187" s="71"/>
      <c r="N1187" s="239"/>
      <c r="O1187" s="73">
        <f t="shared" si="27"/>
        <v>0</v>
      </c>
      <c r="P1187" s="74" t="str">
        <f t="shared" si="28"/>
        <v>-</v>
      </c>
      <c r="Q1187" s="75" t="str">
        <f t="shared" si="26"/>
        <v/>
      </c>
      <c r="R1187" s="127"/>
    </row>
    <row r="1188" spans="1:18">
      <c r="A1188" s="61"/>
      <c r="B1188" s="62" t="s">
        <v>1586</v>
      </c>
      <c r="C1188" s="133" t="s">
        <v>3291</v>
      </c>
      <c r="D1188" s="64" t="s">
        <v>912</v>
      </c>
      <c r="E1188" s="64" t="s">
        <v>237</v>
      </c>
      <c r="F1188" s="134" t="s">
        <v>241</v>
      </c>
      <c r="G1188" s="66">
        <v>1750</v>
      </c>
      <c r="H1188" s="67" t="s">
        <v>164</v>
      </c>
      <c r="I1188" s="67"/>
      <c r="J1188" s="231">
        <v>1750</v>
      </c>
      <c r="K1188" s="69">
        <v>0.17</v>
      </c>
      <c r="L1188" s="135">
        <v>52685</v>
      </c>
      <c r="M1188" s="71"/>
      <c r="N1188" s="239"/>
      <c r="O1188" s="73">
        <f t="shared" si="27"/>
        <v>0</v>
      </c>
      <c r="P1188" s="74" t="str">
        <f t="shared" si="28"/>
        <v>-</v>
      </c>
      <c r="Q1188" s="75" t="str">
        <f t="shared" ref="Q1188:Q1251" si="29">IF(N1188=0,"",IF(MOD(N1188,J1188)&gt;0,"Ошибка!",""))</f>
        <v/>
      </c>
      <c r="R1188" s="127"/>
    </row>
    <row r="1189" spans="1:18">
      <c r="A1189" s="61"/>
      <c r="B1189" s="62" t="s">
        <v>1555</v>
      </c>
      <c r="C1189" s="133" t="s">
        <v>3291</v>
      </c>
      <c r="D1189" s="64" t="s">
        <v>917</v>
      </c>
      <c r="E1189" s="64" t="s">
        <v>250</v>
      </c>
      <c r="F1189" s="134" t="s">
        <v>1556</v>
      </c>
      <c r="G1189" s="66">
        <v>3000</v>
      </c>
      <c r="H1189" s="67" t="s">
        <v>252</v>
      </c>
      <c r="I1189" s="67"/>
      <c r="J1189" s="231">
        <v>3000</v>
      </c>
      <c r="K1189" s="69">
        <v>0.2</v>
      </c>
      <c r="L1189" s="135">
        <v>52785</v>
      </c>
      <c r="M1189" s="71"/>
      <c r="N1189" s="239"/>
      <c r="O1189" s="73">
        <f t="shared" ref="O1189:O1252" si="30">N1189*K1189</f>
        <v>0</v>
      </c>
      <c r="P1189" s="74" t="str">
        <f t="shared" ref="P1189:P1252" si="31">IF(N1189/G1189=0,"-",N1189/G1189)</f>
        <v>-</v>
      </c>
      <c r="Q1189" s="75" t="str">
        <f t="shared" si="29"/>
        <v/>
      </c>
      <c r="R1189" s="127"/>
    </row>
    <row r="1190" spans="1:18">
      <c r="A1190" s="61"/>
      <c r="B1190" s="62" t="s">
        <v>3212</v>
      </c>
      <c r="C1190" s="133" t="s">
        <v>3291</v>
      </c>
      <c r="D1190" s="64" t="s">
        <v>912</v>
      </c>
      <c r="E1190" s="64" t="s">
        <v>237</v>
      </c>
      <c r="F1190" s="134" t="s">
        <v>1588</v>
      </c>
      <c r="G1190" s="66">
        <v>1750</v>
      </c>
      <c r="H1190" s="67" t="s">
        <v>504</v>
      </c>
      <c r="I1190" s="67"/>
      <c r="J1190" s="231">
        <v>1750</v>
      </c>
      <c r="K1190" s="69">
        <v>0.16</v>
      </c>
      <c r="L1190" s="135">
        <v>52696</v>
      </c>
      <c r="M1190" s="71"/>
      <c r="N1190" s="239"/>
      <c r="O1190" s="73">
        <f t="shared" si="30"/>
        <v>0</v>
      </c>
      <c r="P1190" s="74" t="str">
        <f t="shared" si="31"/>
        <v>-</v>
      </c>
      <c r="Q1190" s="75" t="str">
        <f t="shared" si="29"/>
        <v/>
      </c>
      <c r="R1190" s="127"/>
    </row>
    <row r="1191" spans="1:18">
      <c r="A1191" s="61"/>
      <c r="B1191" s="62" t="s">
        <v>1587</v>
      </c>
      <c r="C1191" s="133" t="s">
        <v>3291</v>
      </c>
      <c r="D1191" s="64" t="s">
        <v>912</v>
      </c>
      <c r="E1191" s="64" t="s">
        <v>237</v>
      </c>
      <c r="F1191" s="134" t="s">
        <v>1588</v>
      </c>
      <c r="G1191" s="66">
        <v>1750</v>
      </c>
      <c r="H1191" s="67" t="s">
        <v>164</v>
      </c>
      <c r="I1191" s="67"/>
      <c r="J1191" s="231">
        <v>1750</v>
      </c>
      <c r="K1191" s="69">
        <v>0.19</v>
      </c>
      <c r="L1191" s="135">
        <v>52695</v>
      </c>
      <c r="M1191" s="71"/>
      <c r="N1191" s="239"/>
      <c r="O1191" s="73">
        <f t="shared" si="30"/>
        <v>0</v>
      </c>
      <c r="P1191" s="74" t="str">
        <f t="shared" si="31"/>
        <v>-</v>
      </c>
      <c r="Q1191" s="75" t="str">
        <f t="shared" si="29"/>
        <v/>
      </c>
      <c r="R1191" s="127"/>
    </row>
    <row r="1192" spans="1:18">
      <c r="A1192" s="61"/>
      <c r="B1192" s="62" t="s">
        <v>1557</v>
      </c>
      <c r="C1192" s="133" t="s">
        <v>3291</v>
      </c>
      <c r="D1192" s="64" t="s">
        <v>917</v>
      </c>
      <c r="E1192" s="64" t="s">
        <v>250</v>
      </c>
      <c r="F1192" s="134" t="s">
        <v>1558</v>
      </c>
      <c r="G1192" s="66">
        <v>3000</v>
      </c>
      <c r="H1192" s="67" t="s">
        <v>252</v>
      </c>
      <c r="I1192" s="67"/>
      <c r="J1192" s="231">
        <v>3000</v>
      </c>
      <c r="K1192" s="69">
        <v>0.26</v>
      </c>
      <c r="L1192" s="135">
        <v>52790</v>
      </c>
      <c r="M1192" s="71"/>
      <c r="N1192" s="239"/>
      <c r="O1192" s="73">
        <f t="shared" si="30"/>
        <v>0</v>
      </c>
      <c r="P1192" s="74" t="str">
        <f t="shared" si="31"/>
        <v>-</v>
      </c>
      <c r="Q1192" s="75" t="str">
        <f t="shared" si="29"/>
        <v/>
      </c>
      <c r="R1192" s="127"/>
    </row>
    <row r="1193" spans="1:18">
      <c r="A1193" s="61"/>
      <c r="B1193" s="62" t="s">
        <v>1559</v>
      </c>
      <c r="C1193" s="133" t="s">
        <v>3291</v>
      </c>
      <c r="D1193" s="64" t="s">
        <v>917</v>
      </c>
      <c r="E1193" s="64" t="s">
        <v>250</v>
      </c>
      <c r="F1193" s="134" t="s">
        <v>1560</v>
      </c>
      <c r="G1193" s="66">
        <v>3000</v>
      </c>
      <c r="H1193" s="67" t="s">
        <v>252</v>
      </c>
      <c r="I1193" s="67"/>
      <c r="J1193" s="231">
        <v>3000</v>
      </c>
      <c r="K1193" s="69">
        <v>0.2</v>
      </c>
      <c r="L1193" s="135">
        <v>52795</v>
      </c>
      <c r="M1193" s="71"/>
      <c r="N1193" s="239"/>
      <c r="O1193" s="73">
        <f t="shared" si="30"/>
        <v>0</v>
      </c>
      <c r="P1193" s="74" t="str">
        <f t="shared" si="31"/>
        <v>-</v>
      </c>
      <c r="Q1193" s="75" t="str">
        <f t="shared" si="29"/>
        <v/>
      </c>
      <c r="R1193" s="127"/>
    </row>
    <row r="1194" spans="1:18">
      <c r="A1194" s="61"/>
      <c r="B1194" s="62" t="s">
        <v>1550</v>
      </c>
      <c r="C1194" s="133" t="s">
        <v>3291</v>
      </c>
      <c r="D1194" s="64" t="s">
        <v>3358</v>
      </c>
      <c r="E1194" s="64" t="s">
        <v>235</v>
      </c>
      <c r="F1194" s="134" t="s">
        <v>2865</v>
      </c>
      <c r="G1194" s="66">
        <v>3000</v>
      </c>
      <c r="H1194" s="67" t="s">
        <v>252</v>
      </c>
      <c r="I1194" s="67"/>
      <c r="J1194" s="231">
        <v>3000</v>
      </c>
      <c r="K1194" s="69">
        <v>0.11</v>
      </c>
      <c r="L1194" s="135">
        <v>52870</v>
      </c>
      <c r="M1194" s="71"/>
      <c r="N1194" s="239"/>
      <c r="O1194" s="73">
        <f t="shared" si="30"/>
        <v>0</v>
      </c>
      <c r="P1194" s="74" t="str">
        <f t="shared" si="31"/>
        <v>-</v>
      </c>
      <c r="Q1194" s="75" t="str">
        <f t="shared" si="29"/>
        <v/>
      </c>
      <c r="R1194" s="127"/>
    </row>
    <row r="1195" spans="1:18">
      <c r="A1195" s="61"/>
      <c r="B1195" s="62" t="s">
        <v>1581</v>
      </c>
      <c r="C1195" s="133" t="s">
        <v>3291</v>
      </c>
      <c r="D1195" s="64" t="s">
        <v>912</v>
      </c>
      <c r="E1195" s="64" t="s">
        <v>237</v>
      </c>
      <c r="F1195" s="134" t="s">
        <v>2865</v>
      </c>
      <c r="G1195" s="66">
        <v>1750</v>
      </c>
      <c r="H1195" s="67" t="s">
        <v>164</v>
      </c>
      <c r="I1195" s="67"/>
      <c r="J1195" s="231">
        <v>1750</v>
      </c>
      <c r="K1195" s="69">
        <v>0.2</v>
      </c>
      <c r="L1195" s="135">
        <v>52735</v>
      </c>
      <c r="M1195" s="71"/>
      <c r="N1195" s="239"/>
      <c r="O1195" s="73">
        <f t="shared" si="30"/>
        <v>0</v>
      </c>
      <c r="P1195" s="74" t="str">
        <f t="shared" si="31"/>
        <v>-</v>
      </c>
      <c r="Q1195" s="75" t="str">
        <f t="shared" si="29"/>
        <v/>
      </c>
      <c r="R1195" s="127"/>
    </row>
    <row r="1196" spans="1:18">
      <c r="A1196" s="61"/>
      <c r="B1196" s="62" t="s">
        <v>1953</v>
      </c>
      <c r="C1196" s="133" t="s">
        <v>3291</v>
      </c>
      <c r="D1196" s="64" t="s">
        <v>3359</v>
      </c>
      <c r="E1196" s="64" t="s">
        <v>3360</v>
      </c>
      <c r="F1196" s="134" t="s">
        <v>3361</v>
      </c>
      <c r="G1196" s="66">
        <v>1750</v>
      </c>
      <c r="H1196" s="67" t="s">
        <v>164</v>
      </c>
      <c r="I1196" s="67"/>
      <c r="J1196" s="231">
        <v>1750</v>
      </c>
      <c r="K1196" s="69">
        <v>0.26</v>
      </c>
      <c r="L1196" s="135">
        <v>54590</v>
      </c>
      <c r="M1196" s="71"/>
      <c r="N1196" s="239"/>
      <c r="O1196" s="73">
        <f t="shared" si="30"/>
        <v>0</v>
      </c>
      <c r="P1196" s="74" t="str">
        <f t="shared" si="31"/>
        <v>-</v>
      </c>
      <c r="Q1196" s="75" t="str">
        <f t="shared" si="29"/>
        <v/>
      </c>
      <c r="R1196" s="127"/>
    </row>
    <row r="1197" spans="1:18">
      <c r="A1197" s="61"/>
      <c r="B1197" s="62" t="s">
        <v>1955</v>
      </c>
      <c r="C1197" s="133" t="s">
        <v>3291</v>
      </c>
      <c r="D1197" s="64" t="s">
        <v>3359</v>
      </c>
      <c r="E1197" s="64" t="s">
        <v>3360</v>
      </c>
      <c r="F1197" s="134" t="s">
        <v>3362</v>
      </c>
      <c r="G1197" s="66">
        <v>1750</v>
      </c>
      <c r="H1197" s="67" t="s">
        <v>504</v>
      </c>
      <c r="I1197" s="67"/>
      <c r="J1197" s="231">
        <v>1750</v>
      </c>
      <c r="K1197" s="69">
        <v>0.17</v>
      </c>
      <c r="L1197" s="135">
        <v>54600</v>
      </c>
      <c r="M1197" s="71"/>
      <c r="N1197" s="239"/>
      <c r="O1197" s="73">
        <f t="shared" si="30"/>
        <v>0</v>
      </c>
      <c r="P1197" s="74" t="str">
        <f t="shared" si="31"/>
        <v>-</v>
      </c>
      <c r="Q1197" s="75" t="str">
        <f t="shared" si="29"/>
        <v/>
      </c>
      <c r="R1197" s="127"/>
    </row>
    <row r="1198" spans="1:18">
      <c r="A1198" s="61"/>
      <c r="B1198" s="62" t="s">
        <v>1956</v>
      </c>
      <c r="C1198" s="133" t="s">
        <v>3291</v>
      </c>
      <c r="D1198" s="64" t="s">
        <v>3359</v>
      </c>
      <c r="E1198" s="64" t="s">
        <v>3360</v>
      </c>
      <c r="F1198" s="134" t="s">
        <v>3363</v>
      </c>
      <c r="G1198" s="66">
        <v>1750</v>
      </c>
      <c r="H1198" s="67" t="s">
        <v>164</v>
      </c>
      <c r="I1198" s="67"/>
      <c r="J1198" s="231">
        <v>1750</v>
      </c>
      <c r="K1198" s="69">
        <v>0.24000000000000002</v>
      </c>
      <c r="L1198" s="135">
        <v>54605</v>
      </c>
      <c r="M1198" s="71"/>
      <c r="N1198" s="239"/>
      <c r="O1198" s="73">
        <f t="shared" si="30"/>
        <v>0</v>
      </c>
      <c r="P1198" s="74" t="str">
        <f t="shared" si="31"/>
        <v>-</v>
      </c>
      <c r="Q1198" s="75" t="str">
        <f t="shared" si="29"/>
        <v/>
      </c>
      <c r="R1198" s="127"/>
    </row>
    <row r="1199" spans="1:18">
      <c r="A1199" s="61"/>
      <c r="B1199" s="62" t="s">
        <v>1954</v>
      </c>
      <c r="C1199" s="133" t="s">
        <v>3291</v>
      </c>
      <c r="D1199" s="64" t="s">
        <v>3364</v>
      </c>
      <c r="E1199" s="64" t="s">
        <v>3365</v>
      </c>
      <c r="F1199" s="134" t="s">
        <v>3366</v>
      </c>
      <c r="G1199" s="66">
        <v>1750</v>
      </c>
      <c r="H1199" s="67" t="s">
        <v>164</v>
      </c>
      <c r="I1199" s="67"/>
      <c r="J1199" s="231">
        <v>1750</v>
      </c>
      <c r="K1199" s="69">
        <v>0.26</v>
      </c>
      <c r="L1199" s="135">
        <v>54595</v>
      </c>
      <c r="M1199" s="71"/>
      <c r="N1199" s="239"/>
      <c r="O1199" s="73">
        <f t="shared" si="30"/>
        <v>0</v>
      </c>
      <c r="P1199" s="74" t="str">
        <f t="shared" si="31"/>
        <v>-</v>
      </c>
      <c r="Q1199" s="75" t="str">
        <f t="shared" si="29"/>
        <v/>
      </c>
      <c r="R1199" s="127"/>
    </row>
    <row r="1200" spans="1:18">
      <c r="A1200" s="61"/>
      <c r="B1200" s="62" t="s">
        <v>1561</v>
      </c>
      <c r="C1200" s="133" t="s">
        <v>3291</v>
      </c>
      <c r="D1200" s="64" t="s">
        <v>912</v>
      </c>
      <c r="E1200" s="64" t="s">
        <v>237</v>
      </c>
      <c r="F1200" s="134" t="s">
        <v>266</v>
      </c>
      <c r="G1200" s="66">
        <v>3000</v>
      </c>
      <c r="H1200" s="67" t="s">
        <v>252</v>
      </c>
      <c r="I1200" s="67"/>
      <c r="J1200" s="231">
        <v>3000</v>
      </c>
      <c r="K1200" s="69">
        <v>0.23</v>
      </c>
      <c r="L1200" s="135">
        <v>52800</v>
      </c>
      <c r="M1200" s="71"/>
      <c r="N1200" s="239"/>
      <c r="O1200" s="73">
        <f t="shared" si="30"/>
        <v>0</v>
      </c>
      <c r="P1200" s="74" t="str">
        <f t="shared" si="31"/>
        <v>-</v>
      </c>
      <c r="Q1200" s="75" t="str">
        <f t="shared" si="29"/>
        <v/>
      </c>
      <c r="R1200" s="127"/>
    </row>
    <row r="1201" spans="1:18">
      <c r="A1201" s="61"/>
      <c r="B1201" s="62" t="s">
        <v>3213</v>
      </c>
      <c r="C1201" s="133" t="s">
        <v>3291</v>
      </c>
      <c r="D1201" s="64" t="s">
        <v>912</v>
      </c>
      <c r="E1201" s="64" t="s">
        <v>237</v>
      </c>
      <c r="F1201" s="134" t="s">
        <v>244</v>
      </c>
      <c r="G1201" s="66">
        <v>2250</v>
      </c>
      <c r="H1201" s="67" t="s">
        <v>504</v>
      </c>
      <c r="I1201" s="67"/>
      <c r="J1201" s="231">
        <v>2250</v>
      </c>
      <c r="K1201" s="69">
        <v>0.15000000000000002</v>
      </c>
      <c r="L1201" s="135">
        <v>52706</v>
      </c>
      <c r="M1201" s="71"/>
      <c r="N1201" s="239"/>
      <c r="O1201" s="73">
        <f t="shared" si="30"/>
        <v>0</v>
      </c>
      <c r="P1201" s="74" t="str">
        <f t="shared" si="31"/>
        <v>-</v>
      </c>
      <c r="Q1201" s="75" t="str">
        <f t="shared" si="29"/>
        <v/>
      </c>
      <c r="R1201" s="127"/>
    </row>
    <row r="1202" spans="1:18">
      <c r="A1202" s="61"/>
      <c r="B1202" s="62" t="s">
        <v>1589</v>
      </c>
      <c r="C1202" s="133" t="s">
        <v>3291</v>
      </c>
      <c r="D1202" s="64" t="s">
        <v>912</v>
      </c>
      <c r="E1202" s="64" t="s">
        <v>237</v>
      </c>
      <c r="F1202" s="134" t="s">
        <v>244</v>
      </c>
      <c r="G1202" s="66">
        <v>2250</v>
      </c>
      <c r="H1202" s="67" t="s">
        <v>164</v>
      </c>
      <c r="I1202" s="67"/>
      <c r="J1202" s="231">
        <v>2250</v>
      </c>
      <c r="K1202" s="69">
        <v>0.18000000000000002</v>
      </c>
      <c r="L1202" s="135">
        <v>52705</v>
      </c>
      <c r="M1202" s="71"/>
      <c r="N1202" s="239"/>
      <c r="O1202" s="73">
        <f t="shared" si="30"/>
        <v>0</v>
      </c>
      <c r="P1202" s="74" t="str">
        <f t="shared" si="31"/>
        <v>-</v>
      </c>
      <c r="Q1202" s="75" t="str">
        <f t="shared" si="29"/>
        <v/>
      </c>
      <c r="R1202" s="127"/>
    </row>
    <row r="1203" spans="1:18">
      <c r="A1203" s="61"/>
      <c r="B1203" s="62" t="s">
        <v>1562</v>
      </c>
      <c r="C1203" s="133" t="s">
        <v>3291</v>
      </c>
      <c r="D1203" s="64" t="s">
        <v>917</v>
      </c>
      <c r="E1203" s="64" t="s">
        <v>250</v>
      </c>
      <c r="F1203" s="134" t="s">
        <v>268</v>
      </c>
      <c r="G1203" s="66">
        <v>3000</v>
      </c>
      <c r="H1203" s="67" t="s">
        <v>252</v>
      </c>
      <c r="I1203" s="67"/>
      <c r="J1203" s="231">
        <v>3000</v>
      </c>
      <c r="K1203" s="69">
        <v>0.18000000000000002</v>
      </c>
      <c r="L1203" s="135">
        <v>52805</v>
      </c>
      <c r="M1203" s="71"/>
      <c r="N1203" s="239"/>
      <c r="O1203" s="73">
        <f t="shared" si="30"/>
        <v>0</v>
      </c>
      <c r="P1203" s="74" t="str">
        <f t="shared" si="31"/>
        <v>-</v>
      </c>
      <c r="Q1203" s="75" t="str">
        <f t="shared" si="29"/>
        <v/>
      </c>
      <c r="R1203" s="127"/>
    </row>
    <row r="1204" spans="1:18">
      <c r="A1204" s="61"/>
      <c r="B1204" s="62" t="s">
        <v>3214</v>
      </c>
      <c r="C1204" s="133" t="s">
        <v>3291</v>
      </c>
      <c r="D1204" s="64" t="s">
        <v>912</v>
      </c>
      <c r="E1204" s="64" t="s">
        <v>237</v>
      </c>
      <c r="F1204" s="134" t="s">
        <v>246</v>
      </c>
      <c r="G1204" s="66">
        <v>1750</v>
      </c>
      <c r="H1204" s="67" t="s">
        <v>504</v>
      </c>
      <c r="I1204" s="67"/>
      <c r="J1204" s="231">
        <v>1750</v>
      </c>
      <c r="K1204" s="69">
        <v>0.19</v>
      </c>
      <c r="L1204" s="135">
        <v>52716</v>
      </c>
      <c r="M1204" s="71"/>
      <c r="N1204" s="239"/>
      <c r="O1204" s="73">
        <f t="shared" si="30"/>
        <v>0</v>
      </c>
      <c r="P1204" s="74" t="str">
        <f t="shared" si="31"/>
        <v>-</v>
      </c>
      <c r="Q1204" s="75" t="str">
        <f t="shared" si="29"/>
        <v/>
      </c>
      <c r="R1204" s="127"/>
    </row>
    <row r="1205" spans="1:18">
      <c r="A1205" s="61"/>
      <c r="B1205" s="62" t="s">
        <v>1590</v>
      </c>
      <c r="C1205" s="133" t="s">
        <v>3291</v>
      </c>
      <c r="D1205" s="64" t="s">
        <v>912</v>
      </c>
      <c r="E1205" s="64" t="s">
        <v>237</v>
      </c>
      <c r="F1205" s="134" t="s">
        <v>246</v>
      </c>
      <c r="G1205" s="66">
        <v>1750</v>
      </c>
      <c r="H1205" s="67" t="s">
        <v>164</v>
      </c>
      <c r="I1205" s="67"/>
      <c r="J1205" s="231">
        <v>1750</v>
      </c>
      <c r="K1205" s="69">
        <v>0.21000000000000002</v>
      </c>
      <c r="L1205" s="135">
        <v>52715</v>
      </c>
      <c r="M1205" s="71"/>
      <c r="N1205" s="239"/>
      <c r="O1205" s="73">
        <f t="shared" si="30"/>
        <v>0</v>
      </c>
      <c r="P1205" s="74" t="str">
        <f t="shared" si="31"/>
        <v>-</v>
      </c>
      <c r="Q1205" s="75" t="str">
        <f t="shared" si="29"/>
        <v/>
      </c>
      <c r="R1205" s="127"/>
    </row>
    <row r="1206" spans="1:18">
      <c r="A1206" s="61"/>
      <c r="B1206" s="62" t="s">
        <v>1563</v>
      </c>
      <c r="C1206" s="133" t="s">
        <v>3291</v>
      </c>
      <c r="D1206" s="64" t="s">
        <v>917</v>
      </c>
      <c r="E1206" s="64" t="s">
        <v>250</v>
      </c>
      <c r="F1206" s="134" t="s">
        <v>1564</v>
      </c>
      <c r="G1206" s="66">
        <v>3000</v>
      </c>
      <c r="H1206" s="67" t="s">
        <v>252</v>
      </c>
      <c r="I1206" s="67"/>
      <c r="J1206" s="231">
        <v>3000</v>
      </c>
      <c r="K1206" s="69">
        <v>9.9999999999999992E-2</v>
      </c>
      <c r="L1206" s="135">
        <v>52810</v>
      </c>
      <c r="M1206" s="71"/>
      <c r="N1206" s="239"/>
      <c r="O1206" s="73">
        <f t="shared" si="30"/>
        <v>0</v>
      </c>
      <c r="P1206" s="74" t="str">
        <f t="shared" si="31"/>
        <v>-</v>
      </c>
      <c r="Q1206" s="75" t="str">
        <f t="shared" si="29"/>
        <v/>
      </c>
      <c r="R1206" s="127"/>
    </row>
    <row r="1207" spans="1:18">
      <c r="A1207" s="61"/>
      <c r="B1207" s="62" t="s">
        <v>1565</v>
      </c>
      <c r="C1207" s="133" t="s">
        <v>3291</v>
      </c>
      <c r="D1207" s="64" t="s">
        <v>917</v>
      </c>
      <c r="E1207" s="64" t="s">
        <v>250</v>
      </c>
      <c r="F1207" s="134" t="s">
        <v>270</v>
      </c>
      <c r="G1207" s="66">
        <v>3000</v>
      </c>
      <c r="H1207" s="67" t="s">
        <v>252</v>
      </c>
      <c r="I1207" s="67"/>
      <c r="J1207" s="231">
        <v>3000</v>
      </c>
      <c r="K1207" s="69">
        <v>6.9999999999999993E-2</v>
      </c>
      <c r="L1207" s="135">
        <v>52815</v>
      </c>
      <c r="M1207" s="71"/>
      <c r="N1207" s="239"/>
      <c r="O1207" s="73">
        <f t="shared" si="30"/>
        <v>0</v>
      </c>
      <c r="P1207" s="74" t="str">
        <f t="shared" si="31"/>
        <v>-</v>
      </c>
      <c r="Q1207" s="75" t="str">
        <f t="shared" si="29"/>
        <v/>
      </c>
      <c r="R1207" s="127"/>
    </row>
    <row r="1208" spans="1:18">
      <c r="A1208" s="61"/>
      <c r="B1208" s="62" t="s">
        <v>1566</v>
      </c>
      <c r="C1208" s="133" t="s">
        <v>3291</v>
      </c>
      <c r="D1208" s="64" t="s">
        <v>917</v>
      </c>
      <c r="E1208" s="64" t="s">
        <v>250</v>
      </c>
      <c r="F1208" s="134" t="s">
        <v>272</v>
      </c>
      <c r="G1208" s="66">
        <v>1750</v>
      </c>
      <c r="H1208" s="67" t="s">
        <v>164</v>
      </c>
      <c r="I1208" s="67"/>
      <c r="J1208" s="231">
        <v>1750</v>
      </c>
      <c r="K1208" s="69">
        <v>0.16</v>
      </c>
      <c r="L1208" s="135">
        <v>52830</v>
      </c>
      <c r="M1208" s="71"/>
      <c r="N1208" s="239"/>
      <c r="O1208" s="73">
        <f t="shared" si="30"/>
        <v>0</v>
      </c>
      <c r="P1208" s="74" t="str">
        <f t="shared" si="31"/>
        <v>-</v>
      </c>
      <c r="Q1208" s="75" t="str">
        <f t="shared" si="29"/>
        <v/>
      </c>
      <c r="R1208" s="127"/>
    </row>
    <row r="1209" spans="1:18">
      <c r="A1209" s="61"/>
      <c r="B1209" s="62" t="s">
        <v>1567</v>
      </c>
      <c r="C1209" s="133" t="s">
        <v>3291</v>
      </c>
      <c r="D1209" s="64" t="s">
        <v>917</v>
      </c>
      <c r="E1209" s="64" t="s">
        <v>250</v>
      </c>
      <c r="F1209" s="134" t="s">
        <v>272</v>
      </c>
      <c r="G1209" s="66">
        <v>1000</v>
      </c>
      <c r="H1209" s="67" t="s">
        <v>958</v>
      </c>
      <c r="I1209" s="67"/>
      <c r="J1209" s="231">
        <v>1000</v>
      </c>
      <c r="K1209" s="69">
        <v>0.25</v>
      </c>
      <c r="L1209" s="135">
        <v>52820</v>
      </c>
      <c r="M1209" s="71"/>
      <c r="N1209" s="239"/>
      <c r="O1209" s="73">
        <f t="shared" si="30"/>
        <v>0</v>
      </c>
      <c r="P1209" s="74" t="str">
        <f t="shared" si="31"/>
        <v>-</v>
      </c>
      <c r="Q1209" s="75" t="str">
        <f t="shared" si="29"/>
        <v/>
      </c>
      <c r="R1209" s="127"/>
    </row>
    <row r="1210" spans="1:18">
      <c r="A1210" s="61"/>
      <c r="B1210" s="62" t="s">
        <v>1569</v>
      </c>
      <c r="C1210" s="133" t="s">
        <v>3291</v>
      </c>
      <c r="D1210" s="64" t="s">
        <v>917</v>
      </c>
      <c r="E1210" s="64" t="s">
        <v>250</v>
      </c>
      <c r="F1210" s="134" t="s">
        <v>1570</v>
      </c>
      <c r="G1210" s="66">
        <v>3000</v>
      </c>
      <c r="H1210" s="67" t="s">
        <v>252</v>
      </c>
      <c r="I1210" s="67"/>
      <c r="J1210" s="231">
        <v>3000</v>
      </c>
      <c r="K1210" s="69">
        <v>0.21000000000000002</v>
      </c>
      <c r="L1210" s="135">
        <v>52835</v>
      </c>
      <c r="M1210" s="71"/>
      <c r="N1210" s="239"/>
      <c r="O1210" s="73">
        <f t="shared" si="30"/>
        <v>0</v>
      </c>
      <c r="P1210" s="74" t="str">
        <f t="shared" si="31"/>
        <v>-</v>
      </c>
      <c r="Q1210" s="75" t="str">
        <f t="shared" si="29"/>
        <v/>
      </c>
      <c r="R1210" s="127"/>
    </row>
    <row r="1211" spans="1:18">
      <c r="A1211" s="61"/>
      <c r="B1211" s="62" t="s">
        <v>1571</v>
      </c>
      <c r="C1211" s="133" t="s">
        <v>3291</v>
      </c>
      <c r="D1211" s="64" t="s">
        <v>917</v>
      </c>
      <c r="E1211" s="64" t="s">
        <v>250</v>
      </c>
      <c r="F1211" s="134" t="s">
        <v>274</v>
      </c>
      <c r="G1211" s="66">
        <v>3000</v>
      </c>
      <c r="H1211" s="67" t="s">
        <v>59</v>
      </c>
      <c r="I1211" s="67"/>
      <c r="J1211" s="231">
        <v>3000</v>
      </c>
      <c r="K1211" s="69">
        <v>0.17</v>
      </c>
      <c r="L1211" s="135">
        <v>52840</v>
      </c>
      <c r="M1211" s="71"/>
      <c r="N1211" s="239"/>
      <c r="O1211" s="73">
        <f t="shared" si="30"/>
        <v>0</v>
      </c>
      <c r="P1211" s="74" t="str">
        <f t="shared" si="31"/>
        <v>-</v>
      </c>
      <c r="Q1211" s="75" t="str">
        <f t="shared" si="29"/>
        <v/>
      </c>
      <c r="R1211" s="127"/>
    </row>
    <row r="1212" spans="1:18">
      <c r="A1212" s="61"/>
      <c r="B1212" s="62" t="s">
        <v>1574</v>
      </c>
      <c r="C1212" s="133" t="s">
        <v>3291</v>
      </c>
      <c r="D1212" s="64" t="s">
        <v>917</v>
      </c>
      <c r="E1212" s="64" t="s">
        <v>250</v>
      </c>
      <c r="F1212" s="134" t="s">
        <v>276</v>
      </c>
      <c r="G1212" s="66">
        <v>3000</v>
      </c>
      <c r="H1212" s="67" t="s">
        <v>252</v>
      </c>
      <c r="I1212" s="67"/>
      <c r="J1212" s="231">
        <v>3000</v>
      </c>
      <c r="K1212" s="69">
        <v>0.17</v>
      </c>
      <c r="L1212" s="135">
        <v>52855</v>
      </c>
      <c r="M1212" s="71"/>
      <c r="N1212" s="239"/>
      <c r="O1212" s="73">
        <f t="shared" si="30"/>
        <v>0</v>
      </c>
      <c r="P1212" s="74" t="str">
        <f t="shared" si="31"/>
        <v>-</v>
      </c>
      <c r="Q1212" s="75" t="str">
        <f t="shared" si="29"/>
        <v/>
      </c>
      <c r="R1212" s="127"/>
    </row>
    <row r="1213" spans="1:18">
      <c r="A1213" s="61"/>
      <c r="B1213" s="62" t="s">
        <v>1577</v>
      </c>
      <c r="C1213" s="133" t="s">
        <v>3291</v>
      </c>
      <c r="D1213" s="64" t="s">
        <v>2892</v>
      </c>
      <c r="E1213" s="64" t="s">
        <v>2893</v>
      </c>
      <c r="F1213" s="134" t="s">
        <v>1578</v>
      </c>
      <c r="G1213" s="66">
        <v>3000</v>
      </c>
      <c r="H1213" s="67" t="s">
        <v>252</v>
      </c>
      <c r="I1213" s="67"/>
      <c r="J1213" s="231">
        <v>3000</v>
      </c>
      <c r="K1213" s="69">
        <v>0.17</v>
      </c>
      <c r="L1213" s="135">
        <v>52862</v>
      </c>
      <c r="M1213" s="71"/>
      <c r="N1213" s="239"/>
      <c r="O1213" s="73">
        <f t="shared" si="30"/>
        <v>0</v>
      </c>
      <c r="P1213" s="74" t="str">
        <f t="shared" si="31"/>
        <v>-</v>
      </c>
      <c r="Q1213" s="75" t="str">
        <f t="shared" si="29"/>
        <v/>
      </c>
      <c r="R1213" s="127"/>
    </row>
    <row r="1214" spans="1:18">
      <c r="A1214" s="61"/>
      <c r="B1214" s="62" t="s">
        <v>1591</v>
      </c>
      <c r="C1214" s="133" t="s">
        <v>3291</v>
      </c>
      <c r="D1214" s="64" t="s">
        <v>912</v>
      </c>
      <c r="E1214" s="64" t="s">
        <v>237</v>
      </c>
      <c r="F1214" s="134" t="s">
        <v>248</v>
      </c>
      <c r="G1214" s="66">
        <v>1750</v>
      </c>
      <c r="H1214" s="67" t="s">
        <v>504</v>
      </c>
      <c r="I1214" s="67"/>
      <c r="J1214" s="231">
        <v>1750</v>
      </c>
      <c r="K1214" s="69">
        <v>0.22</v>
      </c>
      <c r="L1214" s="135">
        <v>52725</v>
      </c>
      <c r="M1214" s="71"/>
      <c r="N1214" s="239"/>
      <c r="O1214" s="73">
        <f t="shared" si="30"/>
        <v>0</v>
      </c>
      <c r="P1214" s="74" t="str">
        <f t="shared" si="31"/>
        <v>-</v>
      </c>
      <c r="Q1214" s="75" t="str">
        <f t="shared" si="29"/>
        <v/>
      </c>
      <c r="R1214" s="127"/>
    </row>
    <row r="1215" spans="1:18">
      <c r="A1215" s="61"/>
      <c r="B1215" s="62" t="s">
        <v>1579</v>
      </c>
      <c r="C1215" s="133" t="s">
        <v>3291</v>
      </c>
      <c r="D1215" s="64" t="s">
        <v>3353</v>
      </c>
      <c r="E1215" s="64" t="s">
        <v>3354</v>
      </c>
      <c r="F1215" s="134" t="s">
        <v>1580</v>
      </c>
      <c r="G1215" s="66">
        <v>3000</v>
      </c>
      <c r="H1215" s="67" t="s">
        <v>252</v>
      </c>
      <c r="I1215" s="67"/>
      <c r="J1215" s="231">
        <v>3000</v>
      </c>
      <c r="K1215" s="69">
        <v>9.9999999999999992E-2</v>
      </c>
      <c r="L1215" s="135">
        <v>52863</v>
      </c>
      <c r="M1215" s="71"/>
      <c r="N1215" s="239"/>
      <c r="O1215" s="73">
        <f t="shared" si="30"/>
        <v>0</v>
      </c>
      <c r="P1215" s="74" t="str">
        <f t="shared" si="31"/>
        <v>-</v>
      </c>
      <c r="Q1215" s="75" t="str">
        <f t="shared" si="29"/>
        <v/>
      </c>
      <c r="R1215" s="127"/>
    </row>
    <row r="1216" spans="1:18">
      <c r="A1216" s="61"/>
      <c r="B1216" s="62" t="s">
        <v>1592</v>
      </c>
      <c r="C1216" s="133" t="s">
        <v>3291</v>
      </c>
      <c r="D1216" s="64" t="s">
        <v>2896</v>
      </c>
      <c r="E1216" s="64" t="s">
        <v>1593</v>
      </c>
      <c r="F1216" s="134" t="s">
        <v>2853</v>
      </c>
      <c r="G1216" s="66">
        <v>150</v>
      </c>
      <c r="H1216" s="67" t="s">
        <v>1218</v>
      </c>
      <c r="I1216" s="67"/>
      <c r="J1216" s="231">
        <v>150</v>
      </c>
      <c r="K1216" s="69">
        <v>4.74</v>
      </c>
      <c r="L1216" s="135">
        <v>51757</v>
      </c>
      <c r="M1216" s="71"/>
      <c r="N1216" s="239"/>
      <c r="O1216" s="73">
        <f t="shared" si="30"/>
        <v>0</v>
      </c>
      <c r="P1216" s="74" t="str">
        <f t="shared" si="31"/>
        <v>-</v>
      </c>
      <c r="Q1216" s="75" t="str">
        <f t="shared" si="29"/>
        <v/>
      </c>
      <c r="R1216" s="127"/>
    </row>
    <row r="1217" spans="1:18">
      <c r="A1217" s="61"/>
      <c r="B1217" s="62" t="s">
        <v>1594</v>
      </c>
      <c r="C1217" s="133" t="s">
        <v>3291</v>
      </c>
      <c r="D1217" s="64" t="s">
        <v>2896</v>
      </c>
      <c r="E1217" s="64" t="s">
        <v>1593</v>
      </c>
      <c r="F1217" s="134" t="s">
        <v>2853</v>
      </c>
      <c r="G1217" s="66">
        <v>100</v>
      </c>
      <c r="H1217" s="67" t="s">
        <v>888</v>
      </c>
      <c r="I1217" s="67"/>
      <c r="J1217" s="231">
        <v>100</v>
      </c>
      <c r="K1217" s="69">
        <v>6.3999999999999995</v>
      </c>
      <c r="L1217" s="135">
        <v>51756</v>
      </c>
      <c r="M1217" s="71"/>
      <c r="N1217" s="239"/>
      <c r="O1217" s="73">
        <f t="shared" si="30"/>
        <v>0</v>
      </c>
      <c r="P1217" s="74" t="str">
        <f t="shared" si="31"/>
        <v>-</v>
      </c>
      <c r="Q1217" s="75" t="str">
        <f t="shared" si="29"/>
        <v/>
      </c>
      <c r="R1217" s="127"/>
    </row>
    <row r="1218" spans="1:18">
      <c r="A1218" s="61"/>
      <c r="B1218" s="62" t="s">
        <v>3215</v>
      </c>
      <c r="C1218" s="133" t="s">
        <v>3291</v>
      </c>
      <c r="D1218" s="191" t="s">
        <v>2897</v>
      </c>
      <c r="E1218" s="191" t="s">
        <v>1194</v>
      </c>
      <c r="F1218" s="193" t="s">
        <v>284</v>
      </c>
      <c r="G1218" s="66">
        <v>150</v>
      </c>
      <c r="H1218" s="67" t="s">
        <v>282</v>
      </c>
      <c r="I1218" s="67"/>
      <c r="J1218" s="231">
        <v>150</v>
      </c>
      <c r="K1218" s="69">
        <v>1.32</v>
      </c>
      <c r="L1218" s="135">
        <v>60465</v>
      </c>
      <c r="M1218" s="71"/>
      <c r="N1218" s="239"/>
      <c r="O1218" s="73">
        <f t="shared" si="30"/>
        <v>0</v>
      </c>
      <c r="P1218" s="74" t="str">
        <f t="shared" si="31"/>
        <v>-</v>
      </c>
      <c r="Q1218" s="75" t="str">
        <f t="shared" si="29"/>
        <v/>
      </c>
      <c r="R1218" s="127"/>
    </row>
    <row r="1219" spans="1:18">
      <c r="A1219" s="61"/>
      <c r="B1219" s="62" t="s">
        <v>3216</v>
      </c>
      <c r="C1219" s="133" t="s">
        <v>3291</v>
      </c>
      <c r="D1219" s="191" t="s">
        <v>2897</v>
      </c>
      <c r="E1219" s="191" t="s">
        <v>1194</v>
      </c>
      <c r="F1219" s="193" t="s">
        <v>286</v>
      </c>
      <c r="G1219" s="66">
        <v>150</v>
      </c>
      <c r="H1219" s="67" t="s">
        <v>282</v>
      </c>
      <c r="I1219" s="67"/>
      <c r="J1219" s="231">
        <v>150</v>
      </c>
      <c r="K1219" s="69">
        <v>1.32</v>
      </c>
      <c r="L1219" s="135">
        <v>60470</v>
      </c>
      <c r="M1219" s="71"/>
      <c r="N1219" s="239"/>
      <c r="O1219" s="73">
        <f t="shared" si="30"/>
        <v>0</v>
      </c>
      <c r="P1219" s="74" t="str">
        <f t="shared" si="31"/>
        <v>-</v>
      </c>
      <c r="Q1219" s="75" t="str">
        <f t="shared" si="29"/>
        <v/>
      </c>
      <c r="R1219" s="127"/>
    </row>
    <row r="1220" spans="1:18">
      <c r="A1220" s="61"/>
      <c r="B1220" s="62" t="s">
        <v>3217</v>
      </c>
      <c r="C1220" s="133" t="s">
        <v>3291</v>
      </c>
      <c r="D1220" s="191" t="s">
        <v>2898</v>
      </c>
      <c r="E1220" s="191" t="s">
        <v>2899</v>
      </c>
      <c r="F1220" s="193" t="s">
        <v>288</v>
      </c>
      <c r="G1220" s="66">
        <v>150</v>
      </c>
      <c r="H1220" s="67" t="s">
        <v>282</v>
      </c>
      <c r="I1220" s="67"/>
      <c r="J1220" s="231">
        <v>150</v>
      </c>
      <c r="K1220" s="69">
        <v>1.32</v>
      </c>
      <c r="L1220" s="135">
        <v>60486</v>
      </c>
      <c r="M1220" s="71"/>
      <c r="N1220" s="239"/>
      <c r="O1220" s="73">
        <f t="shared" si="30"/>
        <v>0</v>
      </c>
      <c r="P1220" s="74" t="str">
        <f t="shared" si="31"/>
        <v>-</v>
      </c>
      <c r="Q1220" s="75" t="str">
        <f t="shared" si="29"/>
        <v/>
      </c>
      <c r="R1220" s="127"/>
    </row>
    <row r="1221" spans="1:18">
      <c r="A1221" s="61"/>
      <c r="B1221" s="62" t="s">
        <v>3218</v>
      </c>
      <c r="C1221" s="133" t="s">
        <v>3291</v>
      </c>
      <c r="D1221" s="64" t="s">
        <v>2900</v>
      </c>
      <c r="E1221" s="64" t="s">
        <v>2901</v>
      </c>
      <c r="F1221" s="134" t="s">
        <v>2902</v>
      </c>
      <c r="G1221" s="66">
        <v>150</v>
      </c>
      <c r="H1221" s="67" t="s">
        <v>282</v>
      </c>
      <c r="I1221" s="67"/>
      <c r="J1221" s="231">
        <v>150</v>
      </c>
      <c r="K1221" s="69">
        <v>2.38</v>
      </c>
      <c r="L1221" s="135">
        <v>54238</v>
      </c>
      <c r="M1221" s="71"/>
      <c r="N1221" s="239"/>
      <c r="O1221" s="73">
        <f t="shared" si="30"/>
        <v>0</v>
      </c>
      <c r="P1221" s="74" t="str">
        <f t="shared" si="31"/>
        <v>-</v>
      </c>
      <c r="Q1221" s="75" t="str">
        <f t="shared" si="29"/>
        <v/>
      </c>
      <c r="R1221" s="127"/>
    </row>
    <row r="1222" spans="1:18">
      <c r="A1222" s="61"/>
      <c r="B1222" s="62" t="s">
        <v>3219</v>
      </c>
      <c r="C1222" s="133" t="s">
        <v>3291</v>
      </c>
      <c r="D1222" s="64" t="s">
        <v>2900</v>
      </c>
      <c r="E1222" s="64" t="s">
        <v>2901</v>
      </c>
      <c r="F1222" s="134" t="s">
        <v>293</v>
      </c>
      <c r="G1222" s="66">
        <v>150</v>
      </c>
      <c r="H1222" s="67" t="s">
        <v>282</v>
      </c>
      <c r="I1222" s="67"/>
      <c r="J1222" s="231">
        <v>150</v>
      </c>
      <c r="K1222" s="69">
        <v>1.32</v>
      </c>
      <c r="L1222" s="135">
        <v>75690</v>
      </c>
      <c r="M1222" s="71"/>
      <c r="N1222" s="239"/>
      <c r="O1222" s="73">
        <f t="shared" si="30"/>
        <v>0</v>
      </c>
      <c r="P1222" s="74" t="str">
        <f t="shared" si="31"/>
        <v>-</v>
      </c>
      <c r="Q1222" s="75" t="str">
        <f t="shared" si="29"/>
        <v/>
      </c>
      <c r="R1222" s="127"/>
    </row>
    <row r="1223" spans="1:18">
      <c r="A1223" s="61"/>
      <c r="B1223" s="62" t="s">
        <v>3220</v>
      </c>
      <c r="C1223" s="133" t="s">
        <v>3291</v>
      </c>
      <c r="D1223" s="191" t="s">
        <v>2898</v>
      </c>
      <c r="E1223" s="191" t="s">
        <v>2899</v>
      </c>
      <c r="F1223" s="193" t="s">
        <v>290</v>
      </c>
      <c r="G1223" s="66">
        <v>150</v>
      </c>
      <c r="H1223" s="67" t="s">
        <v>282</v>
      </c>
      <c r="I1223" s="67"/>
      <c r="J1223" s="231">
        <v>150</v>
      </c>
      <c r="K1223" s="69">
        <v>1.32</v>
      </c>
      <c r="L1223" s="135">
        <v>60485</v>
      </c>
      <c r="M1223" s="71"/>
      <c r="N1223" s="239"/>
      <c r="O1223" s="73">
        <f t="shared" si="30"/>
        <v>0</v>
      </c>
      <c r="P1223" s="74" t="str">
        <f t="shared" si="31"/>
        <v>-</v>
      </c>
      <c r="Q1223" s="75" t="str">
        <f t="shared" si="29"/>
        <v/>
      </c>
      <c r="R1223" s="127"/>
    </row>
    <row r="1224" spans="1:18">
      <c r="A1224" s="61"/>
      <c r="B1224" s="62" t="s">
        <v>1269</v>
      </c>
      <c r="C1224" s="133" t="s">
        <v>3291</v>
      </c>
      <c r="D1224" s="64" t="s">
        <v>2903</v>
      </c>
      <c r="E1224" s="64" t="s">
        <v>2904</v>
      </c>
      <c r="F1224" s="134" t="s">
        <v>2853</v>
      </c>
      <c r="G1224" s="66">
        <v>3000</v>
      </c>
      <c r="H1224" s="67" t="s">
        <v>55</v>
      </c>
      <c r="I1224" s="67"/>
      <c r="J1224" s="231">
        <v>3000</v>
      </c>
      <c r="K1224" s="69">
        <v>6.0000000000000005E-2</v>
      </c>
      <c r="L1224" s="135">
        <v>53045</v>
      </c>
      <c r="M1224" s="71"/>
      <c r="N1224" s="239"/>
      <c r="O1224" s="73">
        <f t="shared" si="30"/>
        <v>0</v>
      </c>
      <c r="P1224" s="74" t="str">
        <f t="shared" si="31"/>
        <v>-</v>
      </c>
      <c r="Q1224" s="75" t="str">
        <f t="shared" si="29"/>
        <v/>
      </c>
      <c r="R1224" s="127"/>
    </row>
    <row r="1225" spans="1:18">
      <c r="A1225" s="61"/>
      <c r="B1225" s="62" t="s">
        <v>1274</v>
      </c>
      <c r="C1225" s="133" t="s">
        <v>3291</v>
      </c>
      <c r="D1225" s="64" t="s">
        <v>2905</v>
      </c>
      <c r="E1225" s="64" t="s">
        <v>2906</v>
      </c>
      <c r="F1225" s="134" t="s">
        <v>2853</v>
      </c>
      <c r="G1225" s="66">
        <v>3000</v>
      </c>
      <c r="H1225" s="67" t="s">
        <v>59</v>
      </c>
      <c r="I1225" s="67"/>
      <c r="J1225" s="231">
        <v>3000</v>
      </c>
      <c r="K1225" s="69">
        <v>6.0000000000000005E-2</v>
      </c>
      <c r="L1225" s="135">
        <v>53090</v>
      </c>
      <c r="M1225" s="71"/>
      <c r="N1225" s="239"/>
      <c r="O1225" s="73">
        <f t="shared" si="30"/>
        <v>0</v>
      </c>
      <c r="P1225" s="74" t="str">
        <f t="shared" si="31"/>
        <v>-</v>
      </c>
      <c r="Q1225" s="75" t="str">
        <f t="shared" si="29"/>
        <v/>
      </c>
      <c r="R1225" s="127"/>
    </row>
    <row r="1226" spans="1:18">
      <c r="A1226" s="61"/>
      <c r="B1226" s="62" t="s">
        <v>1240</v>
      </c>
      <c r="C1226" s="133" t="s">
        <v>3291</v>
      </c>
      <c r="D1226" s="64" t="s">
        <v>3064</v>
      </c>
      <c r="E1226" s="64" t="s">
        <v>3065</v>
      </c>
      <c r="F1226" s="134" t="s">
        <v>2853</v>
      </c>
      <c r="G1226" s="66">
        <v>4000</v>
      </c>
      <c r="H1226" s="67" t="s">
        <v>59</v>
      </c>
      <c r="I1226" s="67"/>
      <c r="J1226" s="231">
        <v>4000</v>
      </c>
      <c r="K1226" s="69">
        <v>6.9999999999999993E-2</v>
      </c>
      <c r="L1226" s="135">
        <v>53200</v>
      </c>
      <c r="M1226" s="71"/>
      <c r="N1226" s="239"/>
      <c r="O1226" s="73">
        <f t="shared" si="30"/>
        <v>0</v>
      </c>
      <c r="P1226" s="74" t="str">
        <f t="shared" si="31"/>
        <v>-</v>
      </c>
      <c r="Q1226" s="75" t="str">
        <f t="shared" si="29"/>
        <v/>
      </c>
      <c r="R1226" s="127"/>
    </row>
    <row r="1227" spans="1:18">
      <c r="A1227" s="61"/>
      <c r="B1227" s="62" t="s">
        <v>1250</v>
      </c>
      <c r="C1227" s="133" t="s">
        <v>3291</v>
      </c>
      <c r="D1227" s="64" t="s">
        <v>3367</v>
      </c>
      <c r="E1227" s="64" t="s">
        <v>3368</v>
      </c>
      <c r="F1227" s="134" t="s">
        <v>2853</v>
      </c>
      <c r="G1227" s="66">
        <v>3000</v>
      </c>
      <c r="H1227" s="67" t="s">
        <v>55</v>
      </c>
      <c r="I1227" s="67"/>
      <c r="J1227" s="231">
        <v>3000</v>
      </c>
      <c r="K1227" s="69">
        <v>0.09</v>
      </c>
      <c r="L1227" s="135">
        <v>52955</v>
      </c>
      <c r="M1227" s="71"/>
      <c r="N1227" s="239"/>
      <c r="O1227" s="73">
        <f t="shared" si="30"/>
        <v>0</v>
      </c>
      <c r="P1227" s="74" t="str">
        <f t="shared" si="31"/>
        <v>-</v>
      </c>
      <c r="Q1227" s="75" t="str">
        <f t="shared" si="29"/>
        <v/>
      </c>
      <c r="R1227" s="127"/>
    </row>
    <row r="1228" spans="1:18">
      <c r="A1228" s="61"/>
      <c r="B1228" s="62" t="s">
        <v>1216</v>
      </c>
      <c r="C1228" s="133" t="s">
        <v>3291</v>
      </c>
      <c r="D1228" s="191" t="s">
        <v>2909</v>
      </c>
      <c r="E1228" s="191" t="s">
        <v>2910</v>
      </c>
      <c r="F1228" s="193" t="s">
        <v>2853</v>
      </c>
      <c r="G1228" s="66">
        <v>3000</v>
      </c>
      <c r="H1228" s="67" t="s">
        <v>55</v>
      </c>
      <c r="I1228" s="67"/>
      <c r="J1228" s="231">
        <v>3000</v>
      </c>
      <c r="K1228" s="69">
        <v>0.09</v>
      </c>
      <c r="L1228" s="135">
        <v>53120</v>
      </c>
      <c r="M1228" s="71"/>
      <c r="N1228" s="239"/>
      <c r="O1228" s="73">
        <f t="shared" si="30"/>
        <v>0</v>
      </c>
      <c r="P1228" s="74" t="str">
        <f t="shared" si="31"/>
        <v>-</v>
      </c>
      <c r="Q1228" s="75" t="str">
        <f t="shared" si="29"/>
        <v/>
      </c>
      <c r="R1228" s="127"/>
    </row>
    <row r="1229" spans="1:18">
      <c r="A1229" s="61"/>
      <c r="B1229" s="62" t="s">
        <v>1234</v>
      </c>
      <c r="C1229" s="133" t="s">
        <v>3291</v>
      </c>
      <c r="D1229" s="64" t="s">
        <v>3369</v>
      </c>
      <c r="E1229" s="64" t="s">
        <v>3370</v>
      </c>
      <c r="F1229" s="134" t="s">
        <v>2853</v>
      </c>
      <c r="G1229" s="66">
        <v>1500</v>
      </c>
      <c r="H1229" s="67" t="s">
        <v>55</v>
      </c>
      <c r="I1229" s="67"/>
      <c r="J1229" s="231">
        <v>1500</v>
      </c>
      <c r="K1229" s="69">
        <v>9.9999999999999992E-2</v>
      </c>
      <c r="L1229" s="135">
        <v>53155</v>
      </c>
      <c r="M1229" s="71"/>
      <c r="N1229" s="239"/>
      <c r="O1229" s="73">
        <f t="shared" si="30"/>
        <v>0</v>
      </c>
      <c r="P1229" s="74" t="str">
        <f t="shared" si="31"/>
        <v>-</v>
      </c>
      <c r="Q1229" s="75" t="str">
        <f t="shared" si="29"/>
        <v/>
      </c>
      <c r="R1229" s="127"/>
    </row>
    <row r="1230" spans="1:18">
      <c r="A1230" s="61"/>
      <c r="B1230" s="62" t="s">
        <v>1241</v>
      </c>
      <c r="C1230" s="133" t="s">
        <v>3291</v>
      </c>
      <c r="D1230" s="64" t="s">
        <v>3064</v>
      </c>
      <c r="E1230" s="64" t="s">
        <v>3065</v>
      </c>
      <c r="F1230" s="134" t="s">
        <v>2853</v>
      </c>
      <c r="G1230" s="66">
        <v>2500</v>
      </c>
      <c r="H1230" s="67" t="s">
        <v>233</v>
      </c>
      <c r="I1230" s="67"/>
      <c r="J1230" s="231">
        <v>2500</v>
      </c>
      <c r="K1230" s="69">
        <v>0.11</v>
      </c>
      <c r="L1230" s="135">
        <v>53195</v>
      </c>
      <c r="M1230" s="71"/>
      <c r="N1230" s="239"/>
      <c r="O1230" s="73">
        <f t="shared" si="30"/>
        <v>0</v>
      </c>
      <c r="P1230" s="74" t="str">
        <f t="shared" si="31"/>
        <v>-</v>
      </c>
      <c r="Q1230" s="75" t="str">
        <f t="shared" si="29"/>
        <v/>
      </c>
      <c r="R1230" s="127"/>
    </row>
    <row r="1231" spans="1:18">
      <c r="A1231" s="61"/>
      <c r="B1231" s="62" t="s">
        <v>1617</v>
      </c>
      <c r="C1231" s="133" t="s">
        <v>3291</v>
      </c>
      <c r="D1231" s="64" t="s">
        <v>3066</v>
      </c>
      <c r="E1231" s="64" t="s">
        <v>3067</v>
      </c>
      <c r="F1231" s="134" t="s">
        <v>2853</v>
      </c>
      <c r="G1231" s="66">
        <v>2500</v>
      </c>
      <c r="H1231" s="67" t="s">
        <v>306</v>
      </c>
      <c r="I1231" s="67"/>
      <c r="J1231" s="231">
        <v>2500</v>
      </c>
      <c r="K1231" s="69">
        <v>0.13</v>
      </c>
      <c r="L1231" s="135">
        <v>54265</v>
      </c>
      <c r="M1231" s="71"/>
      <c r="N1231" s="239"/>
      <c r="O1231" s="73">
        <f t="shared" si="30"/>
        <v>0</v>
      </c>
      <c r="P1231" s="74" t="str">
        <f t="shared" si="31"/>
        <v>-</v>
      </c>
      <c r="Q1231" s="75" t="str">
        <f t="shared" si="29"/>
        <v/>
      </c>
      <c r="R1231" s="127"/>
    </row>
    <row r="1232" spans="1:18">
      <c r="A1232" s="61"/>
      <c r="B1232" s="62" t="s">
        <v>1609</v>
      </c>
      <c r="C1232" s="133" t="s">
        <v>3291</v>
      </c>
      <c r="D1232" s="64" t="s">
        <v>2907</v>
      </c>
      <c r="E1232" s="64" t="s">
        <v>2908</v>
      </c>
      <c r="F1232" s="134" t="s">
        <v>2853</v>
      </c>
      <c r="G1232" s="66">
        <v>750</v>
      </c>
      <c r="H1232" s="67" t="s">
        <v>82</v>
      </c>
      <c r="I1232" s="67"/>
      <c r="J1232" s="231">
        <v>750</v>
      </c>
      <c r="K1232" s="69">
        <v>0.28000000000000003</v>
      </c>
      <c r="L1232" s="135">
        <v>53100</v>
      </c>
      <c r="M1232" s="71"/>
      <c r="N1232" s="239"/>
      <c r="O1232" s="73">
        <f t="shared" si="30"/>
        <v>0</v>
      </c>
      <c r="P1232" s="74" t="str">
        <f t="shared" si="31"/>
        <v>-</v>
      </c>
      <c r="Q1232" s="75" t="str">
        <f t="shared" si="29"/>
        <v/>
      </c>
      <c r="R1232" s="127"/>
    </row>
    <row r="1233" spans="1:18">
      <c r="A1233" s="61"/>
      <c r="B1233" s="62" t="s">
        <v>1610</v>
      </c>
      <c r="C1233" s="133" t="s">
        <v>3291</v>
      </c>
      <c r="D1233" s="64" t="s">
        <v>2907</v>
      </c>
      <c r="E1233" s="64" t="s">
        <v>2908</v>
      </c>
      <c r="F1233" s="134" t="s">
        <v>2853</v>
      </c>
      <c r="G1233" s="66">
        <v>500</v>
      </c>
      <c r="H1233" s="67" t="s">
        <v>313</v>
      </c>
      <c r="I1233" s="67"/>
      <c r="J1233" s="231">
        <v>500</v>
      </c>
      <c r="K1233" s="69">
        <v>0.36</v>
      </c>
      <c r="L1233" s="135">
        <v>53095</v>
      </c>
      <c r="M1233" s="71"/>
      <c r="N1233" s="239"/>
      <c r="O1233" s="73">
        <f t="shared" si="30"/>
        <v>0</v>
      </c>
      <c r="P1233" s="74" t="str">
        <f t="shared" si="31"/>
        <v>-</v>
      </c>
      <c r="Q1233" s="75" t="str">
        <f t="shared" si="29"/>
        <v/>
      </c>
      <c r="R1233" s="127"/>
    </row>
    <row r="1234" spans="1:18">
      <c r="A1234" s="61"/>
      <c r="B1234" s="62" t="s">
        <v>1595</v>
      </c>
      <c r="C1234" s="133" t="s">
        <v>3291</v>
      </c>
      <c r="D1234" s="64" t="s">
        <v>3371</v>
      </c>
      <c r="E1234" s="64" t="s">
        <v>3372</v>
      </c>
      <c r="F1234" s="134" t="s">
        <v>2853</v>
      </c>
      <c r="G1234" s="66">
        <v>500</v>
      </c>
      <c r="H1234" s="67" t="s">
        <v>49</v>
      </c>
      <c r="I1234" s="67"/>
      <c r="J1234" s="231">
        <v>500</v>
      </c>
      <c r="K1234" s="69">
        <v>0.39</v>
      </c>
      <c r="L1234" s="135">
        <v>52885</v>
      </c>
      <c r="M1234" s="71"/>
      <c r="N1234" s="239"/>
      <c r="O1234" s="73">
        <f t="shared" si="30"/>
        <v>0</v>
      </c>
      <c r="P1234" s="74" t="str">
        <f t="shared" si="31"/>
        <v>-</v>
      </c>
      <c r="Q1234" s="75" t="str">
        <f t="shared" si="29"/>
        <v/>
      </c>
      <c r="R1234" s="127"/>
    </row>
    <row r="1235" spans="1:18">
      <c r="A1235" s="61"/>
      <c r="B1235" s="62" t="s">
        <v>1598</v>
      </c>
      <c r="C1235" s="133" t="s">
        <v>3291</v>
      </c>
      <c r="D1235" s="64" t="s">
        <v>2911</v>
      </c>
      <c r="E1235" s="64" t="s">
        <v>2912</v>
      </c>
      <c r="F1235" s="134" t="s">
        <v>2853</v>
      </c>
      <c r="G1235" s="66">
        <v>500</v>
      </c>
      <c r="H1235" s="67" t="s">
        <v>49</v>
      </c>
      <c r="I1235" s="67"/>
      <c r="J1235" s="231">
        <v>500</v>
      </c>
      <c r="K1235" s="69">
        <v>0.41000000000000003</v>
      </c>
      <c r="L1235" s="135">
        <v>53240</v>
      </c>
      <c r="M1235" s="71"/>
      <c r="N1235" s="239"/>
      <c r="O1235" s="73">
        <f t="shared" si="30"/>
        <v>0</v>
      </c>
      <c r="P1235" s="74" t="str">
        <f t="shared" si="31"/>
        <v>-</v>
      </c>
      <c r="Q1235" s="75" t="str">
        <f t="shared" si="29"/>
        <v/>
      </c>
      <c r="R1235" s="127"/>
    </row>
    <row r="1236" spans="1:18">
      <c r="A1236" s="61"/>
      <c r="B1236" s="62" t="s">
        <v>1606</v>
      </c>
      <c r="C1236" s="133" t="s">
        <v>3291</v>
      </c>
      <c r="D1236" s="64" t="s">
        <v>2915</v>
      </c>
      <c r="E1236" s="64" t="s">
        <v>2916</v>
      </c>
      <c r="F1236" s="134" t="s">
        <v>2853</v>
      </c>
      <c r="G1236" s="66">
        <v>1000</v>
      </c>
      <c r="H1236" s="67" t="s">
        <v>49</v>
      </c>
      <c r="I1236" s="67"/>
      <c r="J1236" s="231">
        <v>1000</v>
      </c>
      <c r="K1236" s="69">
        <v>0.42</v>
      </c>
      <c r="L1236" s="135">
        <v>52920</v>
      </c>
      <c r="M1236" s="71"/>
      <c r="N1236" s="239"/>
      <c r="O1236" s="73">
        <f t="shared" si="30"/>
        <v>0</v>
      </c>
      <c r="P1236" s="74" t="str">
        <f t="shared" si="31"/>
        <v>-</v>
      </c>
      <c r="Q1236" s="75" t="str">
        <f t="shared" si="29"/>
        <v/>
      </c>
      <c r="R1236" s="127"/>
    </row>
    <row r="1237" spans="1:18">
      <c r="A1237" s="61"/>
      <c r="B1237" s="62" t="s">
        <v>1276</v>
      </c>
      <c r="C1237" s="133" t="s">
        <v>3291</v>
      </c>
      <c r="D1237" s="64" t="s">
        <v>2913</v>
      </c>
      <c r="E1237" s="64" t="s">
        <v>2914</v>
      </c>
      <c r="F1237" s="134" t="s">
        <v>2853</v>
      </c>
      <c r="G1237" s="66">
        <v>500</v>
      </c>
      <c r="H1237" s="67" t="s">
        <v>49</v>
      </c>
      <c r="I1237" s="67"/>
      <c r="J1237" s="231">
        <v>500</v>
      </c>
      <c r="K1237" s="69">
        <v>0.43</v>
      </c>
      <c r="L1237" s="135">
        <v>53035</v>
      </c>
      <c r="M1237" s="71"/>
      <c r="N1237" s="239"/>
      <c r="O1237" s="73">
        <f t="shared" si="30"/>
        <v>0</v>
      </c>
      <c r="P1237" s="74" t="str">
        <f t="shared" si="31"/>
        <v>-</v>
      </c>
      <c r="Q1237" s="75" t="str">
        <f t="shared" si="29"/>
        <v/>
      </c>
      <c r="R1237" s="127"/>
    </row>
    <row r="1238" spans="1:18">
      <c r="A1238" s="61"/>
      <c r="B1238" s="62" t="s">
        <v>1597</v>
      </c>
      <c r="C1238" s="133" t="s">
        <v>3291</v>
      </c>
      <c r="D1238" s="64" t="s">
        <v>3371</v>
      </c>
      <c r="E1238" s="64" t="s">
        <v>3372</v>
      </c>
      <c r="F1238" s="134" t="s">
        <v>2853</v>
      </c>
      <c r="G1238" s="66">
        <v>400</v>
      </c>
      <c r="H1238" s="67" t="s">
        <v>1229</v>
      </c>
      <c r="I1238" s="67"/>
      <c r="J1238" s="231">
        <v>400</v>
      </c>
      <c r="K1238" s="69">
        <v>0.46</v>
      </c>
      <c r="L1238" s="135">
        <v>52880</v>
      </c>
      <c r="M1238" s="71"/>
      <c r="N1238" s="239"/>
      <c r="O1238" s="73">
        <f t="shared" si="30"/>
        <v>0</v>
      </c>
      <c r="P1238" s="74" t="str">
        <f t="shared" si="31"/>
        <v>-</v>
      </c>
      <c r="Q1238" s="75" t="str">
        <f t="shared" si="29"/>
        <v/>
      </c>
      <c r="R1238" s="127"/>
    </row>
    <row r="1239" spans="1:18">
      <c r="A1239" s="61"/>
      <c r="B1239" s="62" t="s">
        <v>1277</v>
      </c>
      <c r="C1239" s="133" t="s">
        <v>3291</v>
      </c>
      <c r="D1239" s="64" t="s">
        <v>2913</v>
      </c>
      <c r="E1239" s="64" t="s">
        <v>2914</v>
      </c>
      <c r="F1239" s="134" t="s">
        <v>2853</v>
      </c>
      <c r="G1239" s="66">
        <v>400</v>
      </c>
      <c r="H1239" s="67" t="s">
        <v>1229</v>
      </c>
      <c r="I1239" s="67"/>
      <c r="J1239" s="231">
        <v>400</v>
      </c>
      <c r="K1239" s="69">
        <v>0.53</v>
      </c>
      <c r="L1239" s="135">
        <v>53030</v>
      </c>
      <c r="M1239" s="71"/>
      <c r="N1239" s="239"/>
      <c r="O1239" s="73">
        <f t="shared" si="30"/>
        <v>0</v>
      </c>
      <c r="P1239" s="74" t="str">
        <f t="shared" si="31"/>
        <v>-</v>
      </c>
      <c r="Q1239" s="75" t="str">
        <f t="shared" si="29"/>
        <v/>
      </c>
      <c r="R1239" s="127"/>
    </row>
    <row r="1240" spans="1:18">
      <c r="A1240" s="61"/>
      <c r="B1240" s="62" t="s">
        <v>1236</v>
      </c>
      <c r="C1240" s="133" t="s">
        <v>3291</v>
      </c>
      <c r="D1240" s="64" t="s">
        <v>2919</v>
      </c>
      <c r="E1240" s="64" t="s">
        <v>2920</v>
      </c>
      <c r="F1240" s="134" t="s">
        <v>2853</v>
      </c>
      <c r="G1240" s="66">
        <v>500</v>
      </c>
      <c r="H1240" s="67" t="s">
        <v>49</v>
      </c>
      <c r="I1240" s="67"/>
      <c r="J1240" s="231">
        <v>500</v>
      </c>
      <c r="K1240" s="69">
        <v>1</v>
      </c>
      <c r="L1240" s="135">
        <v>53185</v>
      </c>
      <c r="M1240" s="71"/>
      <c r="N1240" s="239"/>
      <c r="O1240" s="73">
        <f t="shared" si="30"/>
        <v>0</v>
      </c>
      <c r="P1240" s="74" t="str">
        <f t="shared" si="31"/>
        <v>-</v>
      </c>
      <c r="Q1240" s="75" t="str">
        <f t="shared" si="29"/>
        <v/>
      </c>
      <c r="R1240" s="127"/>
    </row>
    <row r="1241" spans="1:18">
      <c r="A1241" s="61"/>
      <c r="B1241" s="62" t="s">
        <v>1237</v>
      </c>
      <c r="C1241" s="133" t="s">
        <v>3291</v>
      </c>
      <c r="D1241" s="64" t="s">
        <v>2919</v>
      </c>
      <c r="E1241" s="64" t="s">
        <v>2920</v>
      </c>
      <c r="F1241" s="134" t="s">
        <v>2853</v>
      </c>
      <c r="G1241" s="66">
        <v>400</v>
      </c>
      <c r="H1241" s="67" t="s">
        <v>1229</v>
      </c>
      <c r="I1241" s="67"/>
      <c r="J1241" s="231">
        <v>400</v>
      </c>
      <c r="K1241" s="69">
        <v>1.18</v>
      </c>
      <c r="L1241" s="135">
        <v>53180</v>
      </c>
      <c r="M1241" s="71"/>
      <c r="N1241" s="239"/>
      <c r="O1241" s="73">
        <f t="shared" si="30"/>
        <v>0</v>
      </c>
      <c r="P1241" s="74" t="str">
        <f t="shared" si="31"/>
        <v>-</v>
      </c>
      <c r="Q1241" s="75" t="str">
        <f t="shared" si="29"/>
        <v/>
      </c>
      <c r="R1241" s="127"/>
    </row>
    <row r="1242" spans="1:18">
      <c r="A1242" s="61"/>
      <c r="B1242" s="62" t="s">
        <v>1244</v>
      </c>
      <c r="C1242" s="133" t="s">
        <v>3291</v>
      </c>
      <c r="D1242" s="64" t="s">
        <v>2917</v>
      </c>
      <c r="E1242" s="64" t="s">
        <v>2918</v>
      </c>
      <c r="F1242" s="134" t="s">
        <v>2853</v>
      </c>
      <c r="G1242" s="66">
        <v>150</v>
      </c>
      <c r="H1242" s="67" t="s">
        <v>888</v>
      </c>
      <c r="I1242" s="67"/>
      <c r="J1242" s="231">
        <v>150</v>
      </c>
      <c r="K1242" s="69">
        <v>1.61</v>
      </c>
      <c r="L1242" s="135">
        <v>53205</v>
      </c>
      <c r="M1242" s="71"/>
      <c r="N1242" s="239"/>
      <c r="O1242" s="73">
        <f t="shared" si="30"/>
        <v>0</v>
      </c>
      <c r="P1242" s="74" t="str">
        <f t="shared" si="31"/>
        <v>-</v>
      </c>
      <c r="Q1242" s="75" t="str">
        <f t="shared" si="29"/>
        <v/>
      </c>
      <c r="R1242" s="127"/>
    </row>
    <row r="1243" spans="1:18">
      <c r="A1243" s="61"/>
      <c r="B1243" s="62" t="s">
        <v>1238</v>
      </c>
      <c r="C1243" s="133" t="s">
        <v>3291</v>
      </c>
      <c r="D1243" s="64" t="s">
        <v>2919</v>
      </c>
      <c r="E1243" s="64" t="s">
        <v>2920</v>
      </c>
      <c r="F1243" s="134" t="s">
        <v>2853</v>
      </c>
      <c r="G1243" s="66">
        <v>150</v>
      </c>
      <c r="H1243" s="67" t="s">
        <v>65</v>
      </c>
      <c r="I1243" s="67"/>
      <c r="J1243" s="231">
        <v>150</v>
      </c>
      <c r="K1243" s="69">
        <v>1.83</v>
      </c>
      <c r="L1243" s="135">
        <v>53175</v>
      </c>
      <c r="M1243" s="71"/>
      <c r="N1243" s="239"/>
      <c r="O1243" s="73">
        <f t="shared" si="30"/>
        <v>0</v>
      </c>
      <c r="P1243" s="74" t="str">
        <f t="shared" si="31"/>
        <v>-</v>
      </c>
      <c r="Q1243" s="75" t="str">
        <f t="shared" si="29"/>
        <v/>
      </c>
      <c r="R1243" s="127"/>
    </row>
    <row r="1244" spans="1:18">
      <c r="A1244" s="61"/>
      <c r="B1244" s="62" t="s">
        <v>1599</v>
      </c>
      <c r="C1244" s="133" t="s">
        <v>3291</v>
      </c>
      <c r="D1244" s="64" t="s">
        <v>46</v>
      </c>
      <c r="E1244" s="64" t="s">
        <v>1596</v>
      </c>
      <c r="F1244" s="134" t="s">
        <v>1600</v>
      </c>
      <c r="G1244" s="66">
        <v>100</v>
      </c>
      <c r="H1244" s="67" t="s">
        <v>126</v>
      </c>
      <c r="I1244" s="67"/>
      <c r="J1244" s="231">
        <v>100</v>
      </c>
      <c r="K1244" s="69">
        <v>4.26</v>
      </c>
      <c r="L1244" s="135">
        <v>52905</v>
      </c>
      <c r="M1244" s="71"/>
      <c r="N1244" s="239"/>
      <c r="O1244" s="73">
        <f t="shared" si="30"/>
        <v>0</v>
      </c>
      <c r="P1244" s="74" t="str">
        <f t="shared" si="31"/>
        <v>-</v>
      </c>
      <c r="Q1244" s="75" t="str">
        <f t="shared" si="29"/>
        <v/>
      </c>
      <c r="R1244" s="127"/>
    </row>
    <row r="1245" spans="1:18">
      <c r="A1245" s="61"/>
      <c r="B1245" s="62" t="s">
        <v>1601</v>
      </c>
      <c r="C1245" s="133" t="s">
        <v>3291</v>
      </c>
      <c r="D1245" s="64" t="s">
        <v>46</v>
      </c>
      <c r="E1245" s="64" t="s">
        <v>1596</v>
      </c>
      <c r="F1245" s="134" t="s">
        <v>1600</v>
      </c>
      <c r="G1245" s="66">
        <v>75</v>
      </c>
      <c r="H1245" s="67" t="s">
        <v>861</v>
      </c>
      <c r="I1245" s="67"/>
      <c r="J1245" s="231">
        <v>75</v>
      </c>
      <c r="K1245" s="69">
        <v>4.7699999999999996</v>
      </c>
      <c r="L1245" s="135">
        <v>52900</v>
      </c>
      <c r="M1245" s="71"/>
      <c r="N1245" s="239"/>
      <c r="O1245" s="73">
        <f t="shared" si="30"/>
        <v>0</v>
      </c>
      <c r="P1245" s="74" t="str">
        <f t="shared" si="31"/>
        <v>-</v>
      </c>
      <c r="Q1245" s="75" t="str">
        <f t="shared" si="29"/>
        <v/>
      </c>
      <c r="R1245" s="127"/>
    </row>
    <row r="1246" spans="1:18">
      <c r="A1246" s="61"/>
      <c r="B1246" s="62" t="s">
        <v>1602</v>
      </c>
      <c r="C1246" s="133" t="s">
        <v>3291</v>
      </c>
      <c r="D1246" s="64" t="s">
        <v>46</v>
      </c>
      <c r="E1246" s="64" t="s">
        <v>1596</v>
      </c>
      <c r="F1246" s="134" t="s">
        <v>1600</v>
      </c>
      <c r="G1246" s="66">
        <v>50</v>
      </c>
      <c r="H1246" s="67" t="s">
        <v>1603</v>
      </c>
      <c r="I1246" s="67"/>
      <c r="J1246" s="231">
        <v>50</v>
      </c>
      <c r="K1246" s="69">
        <v>5.52</v>
      </c>
      <c r="L1246" s="135">
        <v>52895</v>
      </c>
      <c r="M1246" s="71"/>
      <c r="N1246" s="239"/>
      <c r="O1246" s="73">
        <f t="shared" si="30"/>
        <v>0</v>
      </c>
      <c r="P1246" s="74" t="str">
        <f t="shared" si="31"/>
        <v>-</v>
      </c>
      <c r="Q1246" s="75" t="str">
        <f t="shared" si="29"/>
        <v/>
      </c>
      <c r="R1246" s="127"/>
    </row>
    <row r="1247" spans="1:18">
      <c r="A1247" s="61"/>
      <c r="B1247" s="62" t="s">
        <v>1604</v>
      </c>
      <c r="C1247" s="133" t="s">
        <v>3291</v>
      </c>
      <c r="D1247" s="64" t="s">
        <v>46</v>
      </c>
      <c r="E1247" s="64" t="s">
        <v>1596</v>
      </c>
      <c r="F1247" s="134" t="s">
        <v>1600</v>
      </c>
      <c r="G1247" s="66">
        <v>35</v>
      </c>
      <c r="H1247" s="67" t="s">
        <v>1605</v>
      </c>
      <c r="I1247" s="67"/>
      <c r="J1247" s="231">
        <v>35</v>
      </c>
      <c r="K1247" s="69">
        <v>6.97</v>
      </c>
      <c r="L1247" s="135">
        <v>52890</v>
      </c>
      <c r="M1247" s="71"/>
      <c r="N1247" s="239"/>
      <c r="O1247" s="73">
        <f t="shared" si="30"/>
        <v>0</v>
      </c>
      <c r="P1247" s="74" t="str">
        <f t="shared" si="31"/>
        <v>-</v>
      </c>
      <c r="Q1247" s="75" t="str">
        <f t="shared" si="29"/>
        <v/>
      </c>
      <c r="R1247" s="127"/>
    </row>
    <row r="1248" spans="1:18">
      <c r="A1248" s="61"/>
      <c r="B1248" s="62" t="s">
        <v>1282</v>
      </c>
      <c r="C1248" s="133" t="s">
        <v>3291</v>
      </c>
      <c r="D1248" s="64" t="s">
        <v>46</v>
      </c>
      <c r="E1248" s="64" t="s">
        <v>3373</v>
      </c>
      <c r="F1248" s="134" t="s">
        <v>54</v>
      </c>
      <c r="G1248" s="66">
        <v>3000</v>
      </c>
      <c r="H1248" s="67" t="s">
        <v>55</v>
      </c>
      <c r="I1248" s="67"/>
      <c r="J1248" s="231">
        <v>3000</v>
      </c>
      <c r="K1248" s="69">
        <v>0.14000000000000001</v>
      </c>
      <c r="L1248" s="135">
        <v>52925</v>
      </c>
      <c r="M1248" s="71"/>
      <c r="N1248" s="239"/>
      <c r="O1248" s="73">
        <f t="shared" si="30"/>
        <v>0</v>
      </c>
      <c r="P1248" s="74" t="str">
        <f t="shared" si="31"/>
        <v>-</v>
      </c>
      <c r="Q1248" s="75" t="str">
        <f t="shared" si="29"/>
        <v/>
      </c>
      <c r="R1248" s="127"/>
    </row>
    <row r="1249" spans="1:18">
      <c r="A1249" s="61"/>
      <c r="B1249" s="62" t="s">
        <v>1251</v>
      </c>
      <c r="C1249" s="133" t="s">
        <v>3291</v>
      </c>
      <c r="D1249" s="64" t="s">
        <v>46</v>
      </c>
      <c r="E1249" s="64" t="s">
        <v>1596</v>
      </c>
      <c r="F1249" s="134" t="s">
        <v>1252</v>
      </c>
      <c r="G1249" s="66">
        <v>100</v>
      </c>
      <c r="H1249" s="67" t="s">
        <v>1181</v>
      </c>
      <c r="I1249" s="67"/>
      <c r="J1249" s="231">
        <v>100</v>
      </c>
      <c r="K1249" s="69">
        <v>4.12</v>
      </c>
      <c r="L1249" s="135">
        <v>52956</v>
      </c>
      <c r="M1249" s="71"/>
      <c r="N1249" s="239"/>
      <c r="O1249" s="73">
        <f t="shared" si="30"/>
        <v>0</v>
      </c>
      <c r="P1249" s="74" t="str">
        <f t="shared" si="31"/>
        <v>-</v>
      </c>
      <c r="Q1249" s="75" t="str">
        <f t="shared" si="29"/>
        <v/>
      </c>
      <c r="R1249" s="127"/>
    </row>
    <row r="1250" spans="1:18">
      <c r="A1250" s="61"/>
      <c r="B1250" s="62" t="s">
        <v>1253</v>
      </c>
      <c r="C1250" s="133" t="s">
        <v>3291</v>
      </c>
      <c r="D1250" s="64" t="s">
        <v>2921</v>
      </c>
      <c r="E1250" s="64" t="s">
        <v>2922</v>
      </c>
      <c r="F1250" s="134" t="s">
        <v>58</v>
      </c>
      <c r="G1250" s="66">
        <v>100</v>
      </c>
      <c r="H1250" s="67" t="s">
        <v>59</v>
      </c>
      <c r="I1250" s="67"/>
      <c r="J1250" s="231">
        <v>100</v>
      </c>
      <c r="K1250" s="69">
        <v>0.84</v>
      </c>
      <c r="L1250" s="135">
        <v>52963</v>
      </c>
      <c r="M1250" s="71"/>
      <c r="N1250" s="239"/>
      <c r="O1250" s="73">
        <f t="shared" si="30"/>
        <v>0</v>
      </c>
      <c r="P1250" s="74" t="str">
        <f t="shared" si="31"/>
        <v>-</v>
      </c>
      <c r="Q1250" s="75" t="str">
        <f t="shared" si="29"/>
        <v/>
      </c>
      <c r="R1250" s="127"/>
    </row>
    <row r="1251" spans="1:18">
      <c r="A1251" s="61"/>
      <c r="B1251" s="62" t="s">
        <v>1607</v>
      </c>
      <c r="C1251" s="133" t="s">
        <v>3291</v>
      </c>
      <c r="D1251" s="64" t="s">
        <v>46</v>
      </c>
      <c r="E1251" s="64" t="s">
        <v>1596</v>
      </c>
      <c r="F1251" s="134" t="s">
        <v>61</v>
      </c>
      <c r="G1251" s="66">
        <v>500</v>
      </c>
      <c r="H1251" s="67" t="s">
        <v>49</v>
      </c>
      <c r="I1251" s="67"/>
      <c r="J1251" s="231">
        <v>500</v>
      </c>
      <c r="K1251" s="69">
        <v>1.57</v>
      </c>
      <c r="L1251" s="135">
        <v>52975</v>
      </c>
      <c r="M1251" s="71"/>
      <c r="N1251" s="239"/>
      <c r="O1251" s="73">
        <f t="shared" si="30"/>
        <v>0</v>
      </c>
      <c r="P1251" s="74" t="str">
        <f t="shared" si="31"/>
        <v>-</v>
      </c>
      <c r="Q1251" s="75" t="str">
        <f t="shared" si="29"/>
        <v/>
      </c>
      <c r="R1251" s="127"/>
    </row>
    <row r="1252" spans="1:18">
      <c r="A1252" s="61"/>
      <c r="B1252" s="62" t="s">
        <v>1608</v>
      </c>
      <c r="C1252" s="133" t="s">
        <v>3291</v>
      </c>
      <c r="D1252" s="64" t="s">
        <v>46</v>
      </c>
      <c r="E1252" s="64" t="s">
        <v>1596</v>
      </c>
      <c r="F1252" s="134" t="s">
        <v>61</v>
      </c>
      <c r="G1252" s="66">
        <v>400</v>
      </c>
      <c r="H1252" s="67" t="s">
        <v>62</v>
      </c>
      <c r="I1252" s="67"/>
      <c r="J1252" s="231">
        <v>400</v>
      </c>
      <c r="K1252" s="69">
        <v>1.89</v>
      </c>
      <c r="L1252" s="135">
        <v>52970</v>
      </c>
      <c r="M1252" s="71"/>
      <c r="N1252" s="239"/>
      <c r="O1252" s="73">
        <f t="shared" si="30"/>
        <v>0</v>
      </c>
      <c r="P1252" s="74" t="str">
        <f t="shared" si="31"/>
        <v>-</v>
      </c>
      <c r="Q1252" s="75" t="str">
        <f t="shared" ref="Q1252:Q1315" si="32">IF(N1252=0,"",IF(MOD(N1252,J1252)&gt;0,"Ошибка!",""))</f>
        <v/>
      </c>
      <c r="R1252" s="127"/>
    </row>
    <row r="1253" spans="1:18">
      <c r="A1253" s="61"/>
      <c r="B1253" s="62" t="s">
        <v>1256</v>
      </c>
      <c r="C1253" s="133" t="s">
        <v>3291</v>
      </c>
      <c r="D1253" s="64" t="s">
        <v>46</v>
      </c>
      <c r="E1253" s="64" t="s">
        <v>1596</v>
      </c>
      <c r="F1253" s="134" t="s">
        <v>64</v>
      </c>
      <c r="G1253" s="66">
        <v>175</v>
      </c>
      <c r="H1253" s="67" t="s">
        <v>1218</v>
      </c>
      <c r="I1253" s="67"/>
      <c r="J1253" s="231">
        <v>175</v>
      </c>
      <c r="K1253" s="69">
        <v>1.54</v>
      </c>
      <c r="L1253" s="135">
        <v>53000</v>
      </c>
      <c r="M1253" s="71"/>
      <c r="N1253" s="239"/>
      <c r="O1253" s="73">
        <f t="shared" ref="O1253:O1316" si="33">N1253*K1253</f>
        <v>0</v>
      </c>
      <c r="P1253" s="74" t="str">
        <f t="shared" ref="P1253:P1316" si="34">IF(N1253/G1253=0,"-",N1253/G1253)</f>
        <v>-</v>
      </c>
      <c r="Q1253" s="75" t="str">
        <f t="shared" si="32"/>
        <v/>
      </c>
      <c r="R1253" s="127"/>
    </row>
    <row r="1254" spans="1:18">
      <c r="A1254" s="61"/>
      <c r="B1254" s="62" t="s">
        <v>1257</v>
      </c>
      <c r="C1254" s="133" t="s">
        <v>3291</v>
      </c>
      <c r="D1254" s="64" t="s">
        <v>46</v>
      </c>
      <c r="E1254" s="64" t="s">
        <v>1596</v>
      </c>
      <c r="F1254" s="134" t="s">
        <v>64</v>
      </c>
      <c r="G1254" s="66">
        <v>150</v>
      </c>
      <c r="H1254" s="67" t="s">
        <v>88</v>
      </c>
      <c r="I1254" s="67"/>
      <c r="J1254" s="231">
        <v>150</v>
      </c>
      <c r="K1254" s="69">
        <v>2.0299999999999998</v>
      </c>
      <c r="L1254" s="135">
        <v>52995</v>
      </c>
      <c r="M1254" s="71"/>
      <c r="N1254" s="239"/>
      <c r="O1254" s="73">
        <f t="shared" si="33"/>
        <v>0</v>
      </c>
      <c r="P1254" s="74" t="str">
        <f t="shared" si="34"/>
        <v>-</v>
      </c>
      <c r="Q1254" s="75" t="str">
        <f t="shared" si="32"/>
        <v/>
      </c>
      <c r="R1254" s="127"/>
    </row>
    <row r="1255" spans="1:18">
      <c r="A1255" s="61"/>
      <c r="B1255" s="62" t="s">
        <v>1258</v>
      </c>
      <c r="C1255" s="133" t="s">
        <v>3291</v>
      </c>
      <c r="D1255" s="64" t="s">
        <v>46</v>
      </c>
      <c r="E1255" s="64" t="s">
        <v>1596</v>
      </c>
      <c r="F1255" s="134" t="s">
        <v>64</v>
      </c>
      <c r="G1255" s="66">
        <v>125</v>
      </c>
      <c r="H1255" s="67" t="s">
        <v>861</v>
      </c>
      <c r="I1255" s="67"/>
      <c r="J1255" s="231">
        <v>125</v>
      </c>
      <c r="K1255" s="69">
        <v>2.4099999999999997</v>
      </c>
      <c r="L1255" s="135">
        <v>52990</v>
      </c>
      <c r="M1255" s="71"/>
      <c r="N1255" s="239"/>
      <c r="O1255" s="73">
        <f t="shared" si="33"/>
        <v>0</v>
      </c>
      <c r="P1255" s="74" t="str">
        <f t="shared" si="34"/>
        <v>-</v>
      </c>
      <c r="Q1255" s="75" t="str">
        <f t="shared" si="32"/>
        <v/>
      </c>
      <c r="R1255" s="127"/>
    </row>
    <row r="1256" spans="1:18">
      <c r="A1256" s="61"/>
      <c r="B1256" s="62" t="s">
        <v>1259</v>
      </c>
      <c r="C1256" s="133" t="s">
        <v>3291</v>
      </c>
      <c r="D1256" s="64" t="s">
        <v>46</v>
      </c>
      <c r="E1256" s="64" t="s">
        <v>1596</v>
      </c>
      <c r="F1256" s="134" t="s">
        <v>67</v>
      </c>
      <c r="G1256" s="66">
        <v>100</v>
      </c>
      <c r="H1256" s="67" t="s">
        <v>88</v>
      </c>
      <c r="I1256" s="67"/>
      <c r="J1256" s="231">
        <v>100</v>
      </c>
      <c r="K1256" s="69">
        <v>3.8299999999999996</v>
      </c>
      <c r="L1256" s="135">
        <v>53015</v>
      </c>
      <c r="M1256" s="71"/>
      <c r="N1256" s="239"/>
      <c r="O1256" s="73">
        <f t="shared" si="33"/>
        <v>0</v>
      </c>
      <c r="P1256" s="74" t="str">
        <f t="shared" si="34"/>
        <v>-</v>
      </c>
      <c r="Q1256" s="75" t="str">
        <f t="shared" si="32"/>
        <v/>
      </c>
      <c r="R1256" s="127"/>
    </row>
    <row r="1257" spans="1:18">
      <c r="A1257" s="61"/>
      <c r="B1257" s="62" t="s">
        <v>1260</v>
      </c>
      <c r="C1257" s="133" t="s">
        <v>3291</v>
      </c>
      <c r="D1257" s="64" t="s">
        <v>46</v>
      </c>
      <c r="E1257" s="64" t="s">
        <v>1596</v>
      </c>
      <c r="F1257" s="134" t="s">
        <v>67</v>
      </c>
      <c r="G1257" s="66">
        <v>75</v>
      </c>
      <c r="H1257" s="67" t="s">
        <v>861</v>
      </c>
      <c r="I1257" s="67"/>
      <c r="J1257" s="231">
        <v>75</v>
      </c>
      <c r="K1257" s="69">
        <v>4.7699999999999996</v>
      </c>
      <c r="L1257" s="135">
        <v>53010</v>
      </c>
      <c r="M1257" s="71"/>
      <c r="N1257" s="239"/>
      <c r="O1257" s="73">
        <f t="shared" si="33"/>
        <v>0</v>
      </c>
      <c r="P1257" s="74" t="str">
        <f t="shared" si="34"/>
        <v>-</v>
      </c>
      <c r="Q1257" s="75" t="str">
        <f t="shared" si="32"/>
        <v/>
      </c>
      <c r="R1257" s="127"/>
    </row>
    <row r="1258" spans="1:18">
      <c r="A1258" s="61"/>
      <c r="B1258" s="62" t="s">
        <v>1261</v>
      </c>
      <c r="C1258" s="133" t="s">
        <v>3291</v>
      </c>
      <c r="D1258" s="64" t="s">
        <v>46</v>
      </c>
      <c r="E1258" s="64" t="s">
        <v>1596</v>
      </c>
      <c r="F1258" s="134" t="s">
        <v>67</v>
      </c>
      <c r="G1258" s="66">
        <v>50</v>
      </c>
      <c r="H1258" s="67" t="s">
        <v>1262</v>
      </c>
      <c r="I1258" s="67"/>
      <c r="J1258" s="231">
        <v>50</v>
      </c>
      <c r="K1258" s="69">
        <v>5.81</v>
      </c>
      <c r="L1258" s="135">
        <v>53005</v>
      </c>
      <c r="M1258" s="71"/>
      <c r="N1258" s="239"/>
      <c r="O1258" s="73">
        <f t="shared" si="33"/>
        <v>0</v>
      </c>
      <c r="P1258" s="74" t="str">
        <f t="shared" si="34"/>
        <v>-</v>
      </c>
      <c r="Q1258" s="75" t="str">
        <f t="shared" si="32"/>
        <v/>
      </c>
      <c r="R1258" s="127"/>
    </row>
    <row r="1259" spans="1:18">
      <c r="A1259" s="61"/>
      <c r="B1259" s="62" t="s">
        <v>1263</v>
      </c>
      <c r="C1259" s="133" t="s">
        <v>3291</v>
      </c>
      <c r="D1259" s="64" t="s">
        <v>2923</v>
      </c>
      <c r="E1259" s="64" t="s">
        <v>2924</v>
      </c>
      <c r="F1259" s="134" t="s">
        <v>2925</v>
      </c>
      <c r="G1259" s="66">
        <v>2500</v>
      </c>
      <c r="H1259" s="67" t="s">
        <v>233</v>
      </c>
      <c r="I1259" s="67"/>
      <c r="J1259" s="231">
        <v>2500</v>
      </c>
      <c r="K1259" s="69">
        <v>0.29000000000000004</v>
      </c>
      <c r="L1259" s="135">
        <v>53020</v>
      </c>
      <c r="M1259" s="71"/>
      <c r="N1259" s="239"/>
      <c r="O1259" s="73">
        <f t="shared" si="33"/>
        <v>0</v>
      </c>
      <c r="P1259" s="74" t="str">
        <f t="shared" si="34"/>
        <v>-</v>
      </c>
      <c r="Q1259" s="75" t="str">
        <f t="shared" si="32"/>
        <v/>
      </c>
      <c r="R1259" s="127"/>
    </row>
    <row r="1260" spans="1:18">
      <c r="A1260" s="61"/>
      <c r="B1260" s="62" t="s">
        <v>1264</v>
      </c>
      <c r="C1260" s="133" t="s">
        <v>3291</v>
      </c>
      <c r="D1260" s="64" t="s">
        <v>2926</v>
      </c>
      <c r="E1260" s="64" t="s">
        <v>2927</v>
      </c>
      <c r="F1260" s="134" t="s">
        <v>72</v>
      </c>
      <c r="G1260" s="66">
        <v>3000</v>
      </c>
      <c r="H1260" s="67" t="s">
        <v>59</v>
      </c>
      <c r="I1260" s="67"/>
      <c r="J1260" s="231">
        <v>3000</v>
      </c>
      <c r="K1260" s="69">
        <v>0.2</v>
      </c>
      <c r="L1260" s="135">
        <v>53025</v>
      </c>
      <c r="M1260" s="71"/>
      <c r="N1260" s="239"/>
      <c r="O1260" s="73">
        <f t="shared" si="33"/>
        <v>0</v>
      </c>
      <c r="P1260" s="74" t="str">
        <f t="shared" si="34"/>
        <v>-</v>
      </c>
      <c r="Q1260" s="75" t="str">
        <f t="shared" si="32"/>
        <v/>
      </c>
      <c r="R1260" s="127"/>
    </row>
    <row r="1261" spans="1:18">
      <c r="A1261" s="61"/>
      <c r="B1261" s="62" t="s">
        <v>1265</v>
      </c>
      <c r="C1261" s="133" t="s">
        <v>3291</v>
      </c>
      <c r="D1261" s="64" t="s">
        <v>46</v>
      </c>
      <c r="E1261" s="64" t="s">
        <v>1596</v>
      </c>
      <c r="F1261" s="134" t="s">
        <v>75</v>
      </c>
      <c r="G1261" s="66">
        <v>150</v>
      </c>
      <c r="H1261" s="67" t="s">
        <v>68</v>
      </c>
      <c r="I1261" s="67"/>
      <c r="J1261" s="231">
        <v>150</v>
      </c>
      <c r="K1261" s="69">
        <v>3.03</v>
      </c>
      <c r="L1261" s="135">
        <v>53040</v>
      </c>
      <c r="M1261" s="71"/>
      <c r="N1261" s="239"/>
      <c r="O1261" s="73">
        <f t="shared" si="33"/>
        <v>0</v>
      </c>
      <c r="P1261" s="74" t="str">
        <f t="shared" si="34"/>
        <v>-</v>
      </c>
      <c r="Q1261" s="75" t="str">
        <f t="shared" si="32"/>
        <v/>
      </c>
      <c r="R1261" s="127"/>
    </row>
    <row r="1262" spans="1:18">
      <c r="A1262" s="61"/>
      <c r="B1262" s="62" t="s">
        <v>1266</v>
      </c>
      <c r="C1262" s="133" t="s">
        <v>3291</v>
      </c>
      <c r="D1262" s="64" t="s">
        <v>2919</v>
      </c>
      <c r="E1262" s="64" t="s">
        <v>2920</v>
      </c>
      <c r="F1262" s="134" t="s">
        <v>3374</v>
      </c>
      <c r="G1262" s="66">
        <v>250</v>
      </c>
      <c r="H1262" s="67" t="s">
        <v>62</v>
      </c>
      <c r="I1262" s="67"/>
      <c r="J1262" s="231">
        <v>250</v>
      </c>
      <c r="K1262" s="69">
        <v>0.54</v>
      </c>
      <c r="L1262" s="135">
        <v>53086</v>
      </c>
      <c r="M1262" s="71"/>
      <c r="N1262" s="239"/>
      <c r="O1262" s="73">
        <f t="shared" si="33"/>
        <v>0</v>
      </c>
      <c r="P1262" s="74" t="str">
        <f t="shared" si="34"/>
        <v>-</v>
      </c>
      <c r="Q1262" s="75" t="str">
        <f t="shared" si="32"/>
        <v/>
      </c>
      <c r="R1262" s="127"/>
    </row>
    <row r="1263" spans="1:18">
      <c r="A1263" s="61"/>
      <c r="B1263" s="62" t="s">
        <v>1267</v>
      </c>
      <c r="C1263" s="133" t="s">
        <v>3291</v>
      </c>
      <c r="D1263" s="64" t="s">
        <v>46</v>
      </c>
      <c r="E1263" s="64" t="s">
        <v>1596</v>
      </c>
      <c r="F1263" s="134" t="s">
        <v>1268</v>
      </c>
      <c r="G1263" s="66">
        <v>500</v>
      </c>
      <c r="H1263" s="67" t="s">
        <v>49</v>
      </c>
      <c r="I1263" s="67"/>
      <c r="J1263" s="231">
        <v>500</v>
      </c>
      <c r="K1263" s="69">
        <v>0.4</v>
      </c>
      <c r="L1263" s="135">
        <v>53085</v>
      </c>
      <c r="M1263" s="71"/>
      <c r="N1263" s="239"/>
      <c r="O1263" s="73">
        <f t="shared" si="33"/>
        <v>0</v>
      </c>
      <c r="P1263" s="74" t="str">
        <f t="shared" si="34"/>
        <v>-</v>
      </c>
      <c r="Q1263" s="75" t="str">
        <f t="shared" si="32"/>
        <v/>
      </c>
      <c r="R1263" s="127"/>
    </row>
    <row r="1264" spans="1:18">
      <c r="A1264" s="61"/>
      <c r="B1264" s="62" t="s">
        <v>1271</v>
      </c>
      <c r="C1264" s="133" t="s">
        <v>3291</v>
      </c>
      <c r="D1264" s="64" t="s">
        <v>2917</v>
      </c>
      <c r="E1264" s="64" t="s">
        <v>2918</v>
      </c>
      <c r="F1264" s="134" t="s">
        <v>79</v>
      </c>
      <c r="G1264" s="66">
        <v>150</v>
      </c>
      <c r="H1264" s="67" t="s">
        <v>68</v>
      </c>
      <c r="I1264" s="67"/>
      <c r="J1264" s="231">
        <v>150</v>
      </c>
      <c r="K1264" s="69">
        <v>1.53</v>
      </c>
      <c r="L1264" s="135">
        <v>53065</v>
      </c>
      <c r="M1264" s="71"/>
      <c r="N1264" s="239"/>
      <c r="O1264" s="73">
        <f t="shared" si="33"/>
        <v>0</v>
      </c>
      <c r="P1264" s="74" t="str">
        <f t="shared" si="34"/>
        <v>-</v>
      </c>
      <c r="Q1264" s="75" t="str">
        <f t="shared" si="32"/>
        <v/>
      </c>
      <c r="R1264" s="127"/>
    </row>
    <row r="1265" spans="1:18">
      <c r="A1265" s="61"/>
      <c r="B1265" s="62" t="s">
        <v>1272</v>
      </c>
      <c r="C1265" s="133" t="s">
        <v>3291</v>
      </c>
      <c r="D1265" s="64" t="s">
        <v>2917</v>
      </c>
      <c r="E1265" s="64" t="s">
        <v>2918</v>
      </c>
      <c r="F1265" s="134" t="s">
        <v>79</v>
      </c>
      <c r="G1265" s="66">
        <v>125</v>
      </c>
      <c r="H1265" s="67" t="s">
        <v>76</v>
      </c>
      <c r="I1265" s="67"/>
      <c r="J1265" s="231">
        <v>125</v>
      </c>
      <c r="K1265" s="69">
        <v>1.7</v>
      </c>
      <c r="L1265" s="135">
        <v>53060</v>
      </c>
      <c r="M1265" s="71"/>
      <c r="N1265" s="239"/>
      <c r="O1265" s="73">
        <f t="shared" si="33"/>
        <v>0</v>
      </c>
      <c r="P1265" s="74" t="str">
        <f t="shared" si="34"/>
        <v>-</v>
      </c>
      <c r="Q1265" s="75" t="str">
        <f t="shared" si="32"/>
        <v/>
      </c>
      <c r="R1265" s="127"/>
    </row>
    <row r="1266" spans="1:18">
      <c r="A1266" s="61"/>
      <c r="B1266" s="62" t="s">
        <v>1273</v>
      </c>
      <c r="C1266" s="133" t="s">
        <v>3291</v>
      </c>
      <c r="D1266" s="64" t="s">
        <v>2917</v>
      </c>
      <c r="E1266" s="64" t="s">
        <v>2918</v>
      </c>
      <c r="F1266" s="134" t="s">
        <v>79</v>
      </c>
      <c r="G1266" s="66">
        <v>100</v>
      </c>
      <c r="H1266" s="67" t="s">
        <v>1181</v>
      </c>
      <c r="I1266" s="67"/>
      <c r="J1266" s="231">
        <v>100</v>
      </c>
      <c r="K1266" s="69">
        <v>2.1199999999999997</v>
      </c>
      <c r="L1266" s="135">
        <v>53055</v>
      </c>
      <c r="M1266" s="71"/>
      <c r="N1266" s="239"/>
      <c r="O1266" s="73">
        <f t="shared" si="33"/>
        <v>0</v>
      </c>
      <c r="P1266" s="74" t="str">
        <f t="shared" si="34"/>
        <v>-</v>
      </c>
      <c r="Q1266" s="75" t="str">
        <f t="shared" si="32"/>
        <v/>
      </c>
      <c r="R1266" s="127"/>
    </row>
    <row r="1267" spans="1:18">
      <c r="A1267" s="61"/>
      <c r="B1267" s="62" t="s">
        <v>1219</v>
      </c>
      <c r="C1267" s="133" t="s">
        <v>3291</v>
      </c>
      <c r="D1267" s="64" t="s">
        <v>46</v>
      </c>
      <c r="E1267" s="64" t="s">
        <v>1596</v>
      </c>
      <c r="F1267" s="134" t="s">
        <v>85</v>
      </c>
      <c r="G1267" s="66">
        <v>250</v>
      </c>
      <c r="H1267" s="67" t="s">
        <v>62</v>
      </c>
      <c r="I1267" s="67"/>
      <c r="J1267" s="231">
        <v>250</v>
      </c>
      <c r="K1267" s="69">
        <v>0.78</v>
      </c>
      <c r="L1267" s="135">
        <v>53110</v>
      </c>
      <c r="M1267" s="71"/>
      <c r="N1267" s="239"/>
      <c r="O1267" s="73">
        <f t="shared" si="33"/>
        <v>0</v>
      </c>
      <c r="P1267" s="74" t="str">
        <f t="shared" si="34"/>
        <v>-</v>
      </c>
      <c r="Q1267" s="75" t="str">
        <f t="shared" si="32"/>
        <v/>
      </c>
      <c r="R1267" s="127"/>
    </row>
    <row r="1268" spans="1:18">
      <c r="A1268" s="61"/>
      <c r="B1268" s="62" t="s">
        <v>1217</v>
      </c>
      <c r="C1268" s="133" t="s">
        <v>3291</v>
      </c>
      <c r="D1268" s="64" t="s">
        <v>46</v>
      </c>
      <c r="E1268" s="64" t="s">
        <v>1596</v>
      </c>
      <c r="F1268" s="134" t="s">
        <v>85</v>
      </c>
      <c r="G1268" s="66">
        <v>500</v>
      </c>
      <c r="H1268" s="67" t="s">
        <v>1218</v>
      </c>
      <c r="I1268" s="67"/>
      <c r="J1268" s="231">
        <v>500</v>
      </c>
      <c r="K1268" s="69">
        <v>0.88</v>
      </c>
      <c r="L1268" s="135">
        <v>53105</v>
      </c>
      <c r="M1268" s="71"/>
      <c r="N1268" s="239"/>
      <c r="O1268" s="73">
        <f t="shared" si="33"/>
        <v>0</v>
      </c>
      <c r="P1268" s="74" t="str">
        <f t="shared" si="34"/>
        <v>-</v>
      </c>
      <c r="Q1268" s="75" t="str">
        <f t="shared" si="32"/>
        <v/>
      </c>
      <c r="R1268" s="127"/>
    </row>
    <row r="1269" spans="1:18">
      <c r="A1269" s="61"/>
      <c r="B1269" s="62" t="s">
        <v>1221</v>
      </c>
      <c r="C1269" s="133" t="s">
        <v>3291</v>
      </c>
      <c r="D1269" s="64" t="s">
        <v>46</v>
      </c>
      <c r="E1269" s="64" t="s">
        <v>1596</v>
      </c>
      <c r="F1269" s="134" t="s">
        <v>1222</v>
      </c>
      <c r="G1269" s="66">
        <v>2500</v>
      </c>
      <c r="H1269" s="67" t="s">
        <v>481</v>
      </c>
      <c r="I1269" s="67"/>
      <c r="J1269" s="231">
        <v>2500</v>
      </c>
      <c r="K1269" s="69">
        <v>0.08</v>
      </c>
      <c r="L1269" s="135">
        <v>53130</v>
      </c>
      <c r="M1269" s="71"/>
      <c r="N1269" s="239"/>
      <c r="O1269" s="73">
        <f t="shared" si="33"/>
        <v>0</v>
      </c>
      <c r="P1269" s="74" t="str">
        <f t="shared" si="34"/>
        <v>-</v>
      </c>
      <c r="Q1269" s="75" t="str">
        <f t="shared" si="32"/>
        <v/>
      </c>
      <c r="R1269" s="127"/>
    </row>
    <row r="1270" spans="1:18">
      <c r="A1270" s="61"/>
      <c r="B1270" s="62" t="s">
        <v>1223</v>
      </c>
      <c r="C1270" s="133" t="s">
        <v>3291</v>
      </c>
      <c r="D1270" s="64" t="s">
        <v>46</v>
      </c>
      <c r="E1270" s="64" t="s">
        <v>1596</v>
      </c>
      <c r="F1270" s="134" t="s">
        <v>90</v>
      </c>
      <c r="G1270" s="66">
        <v>1000</v>
      </c>
      <c r="H1270" s="67" t="s">
        <v>82</v>
      </c>
      <c r="I1270" s="67"/>
      <c r="J1270" s="231">
        <v>1000</v>
      </c>
      <c r="K1270" s="69">
        <v>0.27</v>
      </c>
      <c r="L1270" s="135">
        <v>51263</v>
      </c>
      <c r="M1270" s="71"/>
      <c r="N1270" s="239"/>
      <c r="O1270" s="73">
        <f t="shared" si="33"/>
        <v>0</v>
      </c>
      <c r="P1270" s="74" t="str">
        <f t="shared" si="34"/>
        <v>-</v>
      </c>
      <c r="Q1270" s="75" t="str">
        <f t="shared" si="32"/>
        <v/>
      </c>
      <c r="R1270" s="127"/>
    </row>
    <row r="1271" spans="1:18">
      <c r="A1271" s="61"/>
      <c r="B1271" s="62" t="s">
        <v>1224</v>
      </c>
      <c r="C1271" s="133" t="s">
        <v>3291</v>
      </c>
      <c r="D1271" s="64" t="s">
        <v>46</v>
      </c>
      <c r="E1271" s="64" t="s">
        <v>1596</v>
      </c>
      <c r="F1271" s="134" t="s">
        <v>90</v>
      </c>
      <c r="G1271" s="66">
        <v>500</v>
      </c>
      <c r="H1271" s="67" t="s">
        <v>49</v>
      </c>
      <c r="I1271" s="67"/>
      <c r="J1271" s="231">
        <v>500</v>
      </c>
      <c r="K1271" s="69">
        <v>0.37</v>
      </c>
      <c r="L1271" s="135">
        <v>53135</v>
      </c>
      <c r="M1271" s="71"/>
      <c r="N1271" s="239"/>
      <c r="O1271" s="73">
        <f t="shared" si="33"/>
        <v>0</v>
      </c>
      <c r="P1271" s="74" t="str">
        <f t="shared" si="34"/>
        <v>-</v>
      </c>
      <c r="Q1271" s="75" t="str">
        <f t="shared" si="32"/>
        <v/>
      </c>
      <c r="R1271" s="127"/>
    </row>
    <row r="1272" spans="1:18">
      <c r="A1272" s="61"/>
      <c r="B1272" s="62" t="s">
        <v>1225</v>
      </c>
      <c r="C1272" s="133" t="s">
        <v>3291</v>
      </c>
      <c r="D1272" s="64" t="s">
        <v>46</v>
      </c>
      <c r="E1272" s="64" t="s">
        <v>1596</v>
      </c>
      <c r="F1272" s="134" t="s">
        <v>90</v>
      </c>
      <c r="G1272" s="66">
        <v>400</v>
      </c>
      <c r="H1272" s="67" t="s">
        <v>62</v>
      </c>
      <c r="I1272" s="67"/>
      <c r="J1272" s="231">
        <v>400</v>
      </c>
      <c r="K1272" s="69">
        <v>0.48</v>
      </c>
      <c r="L1272" s="135">
        <v>53132</v>
      </c>
      <c r="M1272" s="71"/>
      <c r="N1272" s="239"/>
      <c r="O1272" s="73">
        <f t="shared" si="33"/>
        <v>0</v>
      </c>
      <c r="P1272" s="74" t="str">
        <f t="shared" si="34"/>
        <v>-</v>
      </c>
      <c r="Q1272" s="75" t="str">
        <f t="shared" si="32"/>
        <v/>
      </c>
      <c r="R1272" s="127"/>
    </row>
    <row r="1273" spans="1:18">
      <c r="A1273" s="61"/>
      <c r="B1273" s="62" t="s">
        <v>1226</v>
      </c>
      <c r="C1273" s="133" t="s">
        <v>3291</v>
      </c>
      <c r="D1273" s="64" t="s">
        <v>2929</v>
      </c>
      <c r="E1273" s="64" t="s">
        <v>2930</v>
      </c>
      <c r="F1273" s="134" t="s">
        <v>92</v>
      </c>
      <c r="G1273" s="66">
        <v>900</v>
      </c>
      <c r="H1273" s="67" t="s">
        <v>82</v>
      </c>
      <c r="I1273" s="67"/>
      <c r="J1273" s="231">
        <v>900</v>
      </c>
      <c r="K1273" s="69">
        <v>0.27</v>
      </c>
      <c r="L1273" s="135">
        <v>53147</v>
      </c>
      <c r="M1273" s="71"/>
      <c r="N1273" s="239"/>
      <c r="O1273" s="73">
        <f t="shared" si="33"/>
        <v>0</v>
      </c>
      <c r="P1273" s="74" t="str">
        <f t="shared" si="34"/>
        <v>-</v>
      </c>
      <c r="Q1273" s="75" t="str">
        <f t="shared" si="32"/>
        <v/>
      </c>
      <c r="R1273" s="127"/>
    </row>
    <row r="1274" spans="1:18">
      <c r="A1274" s="61"/>
      <c r="B1274" s="62" t="s">
        <v>1227</v>
      </c>
      <c r="C1274" s="133" t="s">
        <v>3291</v>
      </c>
      <c r="D1274" s="64" t="s">
        <v>2929</v>
      </c>
      <c r="E1274" s="64" t="s">
        <v>2930</v>
      </c>
      <c r="F1274" s="134" t="s">
        <v>92</v>
      </c>
      <c r="G1274" s="66">
        <v>500</v>
      </c>
      <c r="H1274" s="67" t="s">
        <v>49</v>
      </c>
      <c r="I1274" s="67"/>
      <c r="J1274" s="231">
        <v>500</v>
      </c>
      <c r="K1274" s="69">
        <v>0.37</v>
      </c>
      <c r="L1274" s="135">
        <v>53145</v>
      </c>
      <c r="M1274" s="71"/>
      <c r="N1274" s="239"/>
      <c r="O1274" s="73">
        <f t="shared" si="33"/>
        <v>0</v>
      </c>
      <c r="P1274" s="74" t="str">
        <f t="shared" si="34"/>
        <v>-</v>
      </c>
      <c r="Q1274" s="75" t="str">
        <f t="shared" si="32"/>
        <v/>
      </c>
      <c r="R1274" s="127"/>
    </row>
    <row r="1275" spans="1:18">
      <c r="A1275" s="61"/>
      <c r="B1275" s="62" t="s">
        <v>1228</v>
      </c>
      <c r="C1275" s="133" t="s">
        <v>3291</v>
      </c>
      <c r="D1275" s="64" t="s">
        <v>2929</v>
      </c>
      <c r="E1275" s="64" t="s">
        <v>2930</v>
      </c>
      <c r="F1275" s="134" t="s">
        <v>92</v>
      </c>
      <c r="G1275" s="66">
        <v>400</v>
      </c>
      <c r="H1275" s="67" t="s">
        <v>1229</v>
      </c>
      <c r="I1275" s="67"/>
      <c r="J1275" s="231">
        <v>400</v>
      </c>
      <c r="K1275" s="69">
        <v>0.43</v>
      </c>
      <c r="L1275" s="135">
        <v>53140</v>
      </c>
      <c r="M1275" s="71"/>
      <c r="N1275" s="239"/>
      <c r="O1275" s="73">
        <f t="shared" si="33"/>
        <v>0</v>
      </c>
      <c r="P1275" s="74" t="str">
        <f t="shared" si="34"/>
        <v>-</v>
      </c>
      <c r="Q1275" s="75" t="str">
        <f t="shared" si="32"/>
        <v/>
      </c>
      <c r="R1275" s="127"/>
    </row>
    <row r="1276" spans="1:18">
      <c r="A1276" s="61"/>
      <c r="B1276" s="62" t="s">
        <v>1232</v>
      </c>
      <c r="C1276" s="133" t="s">
        <v>3291</v>
      </c>
      <c r="D1276" s="64" t="s">
        <v>2931</v>
      </c>
      <c r="E1276" s="64" t="s">
        <v>2932</v>
      </c>
      <c r="F1276" s="134" t="s">
        <v>1233</v>
      </c>
      <c r="G1276" s="66">
        <v>500</v>
      </c>
      <c r="H1276" s="67" t="s">
        <v>313</v>
      </c>
      <c r="I1276" s="67"/>
      <c r="J1276" s="231">
        <v>500</v>
      </c>
      <c r="K1276" s="69">
        <v>1.28</v>
      </c>
      <c r="L1276" s="135">
        <v>53150</v>
      </c>
      <c r="M1276" s="71"/>
      <c r="N1276" s="239"/>
      <c r="O1276" s="73">
        <f t="shared" si="33"/>
        <v>0</v>
      </c>
      <c r="P1276" s="74" t="str">
        <f t="shared" si="34"/>
        <v>-</v>
      </c>
      <c r="Q1276" s="75" t="str">
        <f t="shared" si="32"/>
        <v/>
      </c>
      <c r="R1276" s="127"/>
    </row>
    <row r="1277" spans="1:18">
      <c r="A1277" s="61"/>
      <c r="B1277" s="62" t="s">
        <v>1235</v>
      </c>
      <c r="C1277" s="133" t="s">
        <v>3291</v>
      </c>
      <c r="D1277" s="64" t="s">
        <v>3375</v>
      </c>
      <c r="E1277" s="64" t="s">
        <v>3376</v>
      </c>
      <c r="F1277" s="134" t="s">
        <v>94</v>
      </c>
      <c r="G1277" s="66">
        <v>1500</v>
      </c>
      <c r="H1277" s="67" t="s">
        <v>306</v>
      </c>
      <c r="I1277" s="67"/>
      <c r="J1277" s="231">
        <v>1500</v>
      </c>
      <c r="K1277" s="69">
        <v>0.26</v>
      </c>
      <c r="L1277" s="135">
        <v>53153</v>
      </c>
      <c r="M1277" s="71"/>
      <c r="N1277" s="239"/>
      <c r="O1277" s="73">
        <f t="shared" si="33"/>
        <v>0</v>
      </c>
      <c r="P1277" s="74" t="str">
        <f t="shared" si="34"/>
        <v>-</v>
      </c>
      <c r="Q1277" s="75" t="str">
        <f t="shared" si="32"/>
        <v/>
      </c>
      <c r="R1277" s="127"/>
    </row>
    <row r="1278" spans="1:18">
      <c r="A1278" s="61"/>
      <c r="B1278" s="62" t="s">
        <v>1275</v>
      </c>
      <c r="C1278" s="133" t="s">
        <v>3291</v>
      </c>
      <c r="D1278" s="64" t="s">
        <v>46</v>
      </c>
      <c r="E1278" s="64" t="s">
        <v>1596</v>
      </c>
      <c r="F1278" s="134" t="s">
        <v>2933</v>
      </c>
      <c r="G1278" s="66">
        <v>3000</v>
      </c>
      <c r="H1278" s="67" t="s">
        <v>55</v>
      </c>
      <c r="I1278" s="67"/>
      <c r="J1278" s="231">
        <v>3000</v>
      </c>
      <c r="K1278" s="69">
        <v>6.9999999999999993E-2</v>
      </c>
      <c r="L1278" s="135">
        <v>53070</v>
      </c>
      <c r="M1278" s="71"/>
      <c r="N1278" s="239"/>
      <c r="O1278" s="73">
        <f t="shared" si="33"/>
        <v>0</v>
      </c>
      <c r="P1278" s="74" t="str">
        <f t="shared" si="34"/>
        <v>-</v>
      </c>
      <c r="Q1278" s="75" t="str">
        <f t="shared" si="32"/>
        <v/>
      </c>
      <c r="R1278" s="127"/>
    </row>
    <row r="1279" spans="1:18">
      <c r="A1279" s="61"/>
      <c r="B1279" s="62" t="s">
        <v>1242</v>
      </c>
      <c r="C1279" s="133" t="s">
        <v>3291</v>
      </c>
      <c r="D1279" s="64" t="s">
        <v>46</v>
      </c>
      <c r="E1279" s="64" t="s">
        <v>1596</v>
      </c>
      <c r="F1279" s="134" t="s">
        <v>1243</v>
      </c>
      <c r="G1279" s="66">
        <v>300</v>
      </c>
      <c r="H1279" s="67" t="s">
        <v>282</v>
      </c>
      <c r="I1279" s="67"/>
      <c r="J1279" s="231">
        <v>300</v>
      </c>
      <c r="K1279" s="69">
        <v>0.95</v>
      </c>
      <c r="L1279" s="135">
        <v>53167</v>
      </c>
      <c r="M1279" s="71"/>
      <c r="N1279" s="239"/>
      <c r="O1279" s="73">
        <f t="shared" si="33"/>
        <v>0</v>
      </c>
      <c r="P1279" s="74" t="str">
        <f t="shared" si="34"/>
        <v>-</v>
      </c>
      <c r="Q1279" s="75" t="str">
        <f t="shared" si="32"/>
        <v/>
      </c>
      <c r="R1279" s="127"/>
    </row>
    <row r="1280" spans="1:18">
      <c r="A1280" s="61"/>
      <c r="B1280" s="62" t="s">
        <v>1239</v>
      </c>
      <c r="C1280" s="133" t="s">
        <v>3291</v>
      </c>
      <c r="D1280" s="64" t="s">
        <v>2854</v>
      </c>
      <c r="E1280" s="64" t="s">
        <v>2855</v>
      </c>
      <c r="F1280" s="134" t="s">
        <v>48</v>
      </c>
      <c r="G1280" s="66">
        <v>400</v>
      </c>
      <c r="H1280" s="67" t="s">
        <v>49</v>
      </c>
      <c r="I1280" s="67"/>
      <c r="J1280" s="231">
        <v>400</v>
      </c>
      <c r="K1280" s="69">
        <v>1.93</v>
      </c>
      <c r="L1280" s="135">
        <v>53190</v>
      </c>
      <c r="M1280" s="71"/>
      <c r="N1280" s="239"/>
      <c r="O1280" s="73">
        <f t="shared" si="33"/>
        <v>0</v>
      </c>
      <c r="P1280" s="74" t="str">
        <f t="shared" si="34"/>
        <v>-</v>
      </c>
      <c r="Q1280" s="75" t="str">
        <f t="shared" si="32"/>
        <v/>
      </c>
      <c r="R1280" s="127"/>
    </row>
    <row r="1281" spans="1:18">
      <c r="A1281" s="61"/>
      <c r="B1281" s="62" t="s">
        <v>1245</v>
      </c>
      <c r="C1281" s="133" t="s">
        <v>3291</v>
      </c>
      <c r="D1281" s="64" t="s">
        <v>46</v>
      </c>
      <c r="E1281" s="64" t="s">
        <v>1596</v>
      </c>
      <c r="F1281" s="134" t="s">
        <v>1246</v>
      </c>
      <c r="G1281" s="66">
        <v>300</v>
      </c>
      <c r="H1281" s="67" t="s">
        <v>62</v>
      </c>
      <c r="I1281" s="67"/>
      <c r="J1281" s="231">
        <v>300</v>
      </c>
      <c r="K1281" s="69">
        <v>0.81</v>
      </c>
      <c r="L1281" s="135">
        <v>53210</v>
      </c>
      <c r="M1281" s="71"/>
      <c r="N1281" s="239"/>
      <c r="O1281" s="73">
        <f t="shared" si="33"/>
        <v>0</v>
      </c>
      <c r="P1281" s="74" t="str">
        <f t="shared" si="34"/>
        <v>-</v>
      </c>
      <c r="Q1281" s="75" t="str">
        <f t="shared" si="32"/>
        <v/>
      </c>
      <c r="R1281" s="127"/>
    </row>
    <row r="1282" spans="1:18">
      <c r="A1282" s="61"/>
      <c r="B1282" s="62" t="s">
        <v>1248</v>
      </c>
      <c r="C1282" s="133" t="s">
        <v>3291</v>
      </c>
      <c r="D1282" s="64" t="s">
        <v>2917</v>
      </c>
      <c r="E1282" s="64" t="s">
        <v>2918</v>
      </c>
      <c r="F1282" s="134" t="s">
        <v>1249</v>
      </c>
      <c r="G1282" s="66">
        <v>500</v>
      </c>
      <c r="H1282" s="67" t="s">
        <v>49</v>
      </c>
      <c r="I1282" s="67"/>
      <c r="J1282" s="231">
        <v>500</v>
      </c>
      <c r="K1282" s="69">
        <v>0.43</v>
      </c>
      <c r="L1282" s="135">
        <v>53227</v>
      </c>
      <c r="M1282" s="71"/>
      <c r="N1282" s="239"/>
      <c r="O1282" s="73">
        <f t="shared" si="33"/>
        <v>0</v>
      </c>
      <c r="P1282" s="74" t="str">
        <f t="shared" si="34"/>
        <v>-</v>
      </c>
      <c r="Q1282" s="75" t="str">
        <f t="shared" si="32"/>
        <v/>
      </c>
      <c r="R1282" s="127"/>
    </row>
    <row r="1283" spans="1:18">
      <c r="A1283" s="61"/>
      <c r="B1283" s="62" t="s">
        <v>1291</v>
      </c>
      <c r="C1283" s="133" t="s">
        <v>3291</v>
      </c>
      <c r="D1283" s="64" t="s">
        <v>2917</v>
      </c>
      <c r="E1283" s="64" t="s">
        <v>2918</v>
      </c>
      <c r="F1283" s="134" t="s">
        <v>1292</v>
      </c>
      <c r="G1283" s="66">
        <v>125</v>
      </c>
      <c r="H1283" s="67" t="s">
        <v>861</v>
      </c>
      <c r="I1283" s="67"/>
      <c r="J1283" s="231">
        <v>125</v>
      </c>
      <c r="K1283" s="69">
        <v>2.84</v>
      </c>
      <c r="L1283" s="135">
        <v>53231</v>
      </c>
      <c r="M1283" s="71"/>
      <c r="N1283" s="239"/>
      <c r="O1283" s="73">
        <f t="shared" si="33"/>
        <v>0</v>
      </c>
      <c r="P1283" s="74" t="str">
        <f t="shared" si="34"/>
        <v>-</v>
      </c>
      <c r="Q1283" s="75" t="str">
        <f t="shared" si="32"/>
        <v/>
      </c>
      <c r="R1283" s="127"/>
    </row>
    <row r="1284" spans="1:18">
      <c r="A1284" s="61"/>
      <c r="B1284" s="62" t="s">
        <v>1293</v>
      </c>
      <c r="C1284" s="133" t="s">
        <v>3291</v>
      </c>
      <c r="D1284" s="64" t="s">
        <v>2917</v>
      </c>
      <c r="E1284" s="64" t="s">
        <v>2918</v>
      </c>
      <c r="F1284" s="134" t="s">
        <v>1292</v>
      </c>
      <c r="G1284" s="66">
        <v>75</v>
      </c>
      <c r="H1284" s="67" t="s">
        <v>1262</v>
      </c>
      <c r="I1284" s="67"/>
      <c r="J1284" s="231">
        <v>75</v>
      </c>
      <c r="K1284" s="69">
        <v>3.5599999999999996</v>
      </c>
      <c r="L1284" s="135">
        <v>53230</v>
      </c>
      <c r="M1284" s="71"/>
      <c r="N1284" s="239"/>
      <c r="O1284" s="73">
        <f t="shared" si="33"/>
        <v>0</v>
      </c>
      <c r="P1284" s="74" t="str">
        <f t="shared" si="34"/>
        <v>-</v>
      </c>
      <c r="Q1284" s="75" t="str">
        <f t="shared" si="32"/>
        <v/>
      </c>
      <c r="R1284" s="127"/>
    </row>
    <row r="1285" spans="1:18">
      <c r="A1285" s="61"/>
      <c r="B1285" s="62" t="s">
        <v>1614</v>
      </c>
      <c r="C1285" s="133" t="s">
        <v>3291</v>
      </c>
      <c r="D1285" s="64" t="s">
        <v>920</v>
      </c>
      <c r="E1285" s="64" t="s">
        <v>2934</v>
      </c>
      <c r="F1285" s="134" t="s">
        <v>2853</v>
      </c>
      <c r="G1285" s="66">
        <v>1750</v>
      </c>
      <c r="H1285" s="67" t="s">
        <v>164</v>
      </c>
      <c r="I1285" s="67"/>
      <c r="J1285" s="231">
        <v>1750</v>
      </c>
      <c r="K1285" s="69">
        <v>9.9999999999999992E-2</v>
      </c>
      <c r="L1285" s="135">
        <v>54250</v>
      </c>
      <c r="M1285" s="71"/>
      <c r="N1285" s="239"/>
      <c r="O1285" s="73">
        <f t="shared" si="33"/>
        <v>0</v>
      </c>
      <c r="P1285" s="74" t="str">
        <f t="shared" si="34"/>
        <v>-</v>
      </c>
      <c r="Q1285" s="75" t="str">
        <f t="shared" si="32"/>
        <v/>
      </c>
      <c r="R1285" s="127"/>
    </row>
    <row r="1286" spans="1:18">
      <c r="A1286" s="61"/>
      <c r="B1286" s="62" t="s">
        <v>1640</v>
      </c>
      <c r="C1286" s="133" t="s">
        <v>3291</v>
      </c>
      <c r="D1286" s="64" t="s">
        <v>2935</v>
      </c>
      <c r="E1286" s="64" t="s">
        <v>2936</v>
      </c>
      <c r="F1286" s="134" t="s">
        <v>2853</v>
      </c>
      <c r="G1286" s="66">
        <v>1750</v>
      </c>
      <c r="H1286" s="67" t="s">
        <v>164</v>
      </c>
      <c r="I1286" s="67"/>
      <c r="J1286" s="231">
        <v>1750</v>
      </c>
      <c r="K1286" s="69">
        <v>0.13</v>
      </c>
      <c r="L1286" s="135">
        <v>54295</v>
      </c>
      <c r="M1286" s="71"/>
      <c r="N1286" s="239"/>
      <c r="O1286" s="73">
        <f t="shared" si="33"/>
        <v>0</v>
      </c>
      <c r="P1286" s="74" t="str">
        <f t="shared" si="34"/>
        <v>-</v>
      </c>
      <c r="Q1286" s="75" t="str">
        <f t="shared" si="32"/>
        <v/>
      </c>
      <c r="R1286" s="127"/>
    </row>
    <row r="1287" spans="1:18">
      <c r="A1287" s="61"/>
      <c r="B1287" s="62" t="s">
        <v>1615</v>
      </c>
      <c r="C1287" s="133" t="s">
        <v>3291</v>
      </c>
      <c r="D1287" s="64" t="s">
        <v>920</v>
      </c>
      <c r="E1287" s="64" t="s">
        <v>2934</v>
      </c>
      <c r="F1287" s="134" t="s">
        <v>2853</v>
      </c>
      <c r="G1287" s="66">
        <v>1250</v>
      </c>
      <c r="H1287" s="67" t="s">
        <v>82</v>
      </c>
      <c r="I1287" s="67"/>
      <c r="J1287" s="231">
        <v>1250</v>
      </c>
      <c r="K1287" s="69">
        <v>0.16</v>
      </c>
      <c r="L1287" s="135">
        <v>54245</v>
      </c>
      <c r="M1287" s="71"/>
      <c r="N1287" s="239"/>
      <c r="O1287" s="73">
        <f t="shared" si="33"/>
        <v>0</v>
      </c>
      <c r="P1287" s="74" t="str">
        <f t="shared" si="34"/>
        <v>-</v>
      </c>
      <c r="Q1287" s="75" t="str">
        <f t="shared" si="32"/>
        <v/>
      </c>
      <c r="R1287" s="127"/>
    </row>
    <row r="1288" spans="1:18">
      <c r="A1288" s="61"/>
      <c r="B1288" s="62" t="s">
        <v>1611</v>
      </c>
      <c r="C1288" s="133" t="s">
        <v>3291</v>
      </c>
      <c r="D1288" s="64" t="s">
        <v>2939</v>
      </c>
      <c r="E1288" s="64" t="s">
        <v>2940</v>
      </c>
      <c r="F1288" s="134" t="s">
        <v>2853</v>
      </c>
      <c r="G1288" s="66">
        <v>1750</v>
      </c>
      <c r="H1288" s="67" t="s">
        <v>164</v>
      </c>
      <c r="I1288" s="67"/>
      <c r="J1288" s="231">
        <v>1750</v>
      </c>
      <c r="K1288" s="69">
        <v>0.17</v>
      </c>
      <c r="L1288" s="135">
        <v>54330</v>
      </c>
      <c r="M1288" s="71"/>
      <c r="N1288" s="239"/>
      <c r="O1288" s="73">
        <f t="shared" si="33"/>
        <v>0</v>
      </c>
      <c r="P1288" s="74" t="str">
        <f t="shared" si="34"/>
        <v>-</v>
      </c>
      <c r="Q1288" s="75" t="str">
        <f t="shared" si="32"/>
        <v/>
      </c>
      <c r="R1288" s="127"/>
    </row>
    <row r="1289" spans="1:18">
      <c r="A1289" s="61"/>
      <c r="B1289" s="62" t="s">
        <v>1616</v>
      </c>
      <c r="C1289" s="133" t="s">
        <v>3291</v>
      </c>
      <c r="D1289" s="64" t="s">
        <v>920</v>
      </c>
      <c r="E1289" s="64" t="s">
        <v>2934</v>
      </c>
      <c r="F1289" s="134" t="s">
        <v>740</v>
      </c>
      <c r="G1289" s="66">
        <v>1750</v>
      </c>
      <c r="H1289" s="67" t="s">
        <v>164</v>
      </c>
      <c r="I1289" s="67"/>
      <c r="J1289" s="231">
        <v>1750</v>
      </c>
      <c r="K1289" s="69">
        <v>0.11</v>
      </c>
      <c r="L1289" s="135">
        <v>54260</v>
      </c>
      <c r="M1289" s="71"/>
      <c r="N1289" s="239"/>
      <c r="O1289" s="73">
        <f t="shared" si="33"/>
        <v>0</v>
      </c>
      <c r="P1289" s="74" t="str">
        <f t="shared" si="34"/>
        <v>-</v>
      </c>
      <c r="Q1289" s="75" t="str">
        <f t="shared" si="32"/>
        <v/>
      </c>
      <c r="R1289" s="127"/>
    </row>
    <row r="1290" spans="1:18">
      <c r="A1290" s="61"/>
      <c r="B1290" s="62" t="s">
        <v>1618</v>
      </c>
      <c r="C1290" s="133" t="s">
        <v>3291</v>
      </c>
      <c r="D1290" s="64" t="s">
        <v>294</v>
      </c>
      <c r="E1290" s="64" t="s">
        <v>2941</v>
      </c>
      <c r="F1290" s="134" t="s">
        <v>1619</v>
      </c>
      <c r="G1290" s="66">
        <v>1750</v>
      </c>
      <c r="H1290" s="67" t="s">
        <v>164</v>
      </c>
      <c r="I1290" s="67"/>
      <c r="J1290" s="231">
        <v>1750</v>
      </c>
      <c r="K1290" s="69">
        <v>0.13</v>
      </c>
      <c r="L1290" s="135">
        <v>62050</v>
      </c>
      <c r="M1290" s="71"/>
      <c r="N1290" s="239"/>
      <c r="O1290" s="73">
        <f t="shared" si="33"/>
        <v>0</v>
      </c>
      <c r="P1290" s="74" t="str">
        <f t="shared" si="34"/>
        <v>-</v>
      </c>
      <c r="Q1290" s="75" t="str">
        <f t="shared" si="32"/>
        <v/>
      </c>
      <c r="R1290" s="127"/>
    </row>
    <row r="1291" spans="1:18">
      <c r="A1291" s="61"/>
      <c r="B1291" s="62" t="s">
        <v>1636</v>
      </c>
      <c r="C1291" s="133" t="s">
        <v>3291</v>
      </c>
      <c r="D1291" s="64" t="s">
        <v>2944</v>
      </c>
      <c r="E1291" s="64" t="s">
        <v>2945</v>
      </c>
      <c r="F1291" s="134" t="s">
        <v>199</v>
      </c>
      <c r="G1291" s="66">
        <v>1750</v>
      </c>
      <c r="H1291" s="67" t="s">
        <v>164</v>
      </c>
      <c r="I1291" s="67"/>
      <c r="J1291" s="231">
        <v>1750</v>
      </c>
      <c r="K1291" s="69">
        <v>0.13</v>
      </c>
      <c r="L1291" s="135">
        <v>54270</v>
      </c>
      <c r="M1291" s="71"/>
      <c r="N1291" s="239"/>
      <c r="O1291" s="73">
        <f t="shared" si="33"/>
        <v>0</v>
      </c>
      <c r="P1291" s="74" t="str">
        <f t="shared" si="34"/>
        <v>-</v>
      </c>
      <c r="Q1291" s="75" t="str">
        <f t="shared" si="32"/>
        <v/>
      </c>
      <c r="R1291" s="127"/>
    </row>
    <row r="1292" spans="1:18">
      <c r="A1292" s="61"/>
      <c r="B1292" s="62" t="s">
        <v>3221</v>
      </c>
      <c r="C1292" s="133" t="s">
        <v>3291</v>
      </c>
      <c r="D1292" s="64" t="s">
        <v>297</v>
      </c>
      <c r="E1292" s="64" t="s">
        <v>2934</v>
      </c>
      <c r="F1292" s="134" t="s">
        <v>3377</v>
      </c>
      <c r="G1292" s="66">
        <v>2500</v>
      </c>
      <c r="H1292" s="67" t="s">
        <v>164</v>
      </c>
      <c r="I1292" s="67"/>
      <c r="J1292" s="231">
        <v>2500</v>
      </c>
      <c r="K1292" s="69">
        <v>0.18000000000000002</v>
      </c>
      <c r="L1292" s="135">
        <v>54625</v>
      </c>
      <c r="M1292" s="71"/>
      <c r="N1292" s="239"/>
      <c r="O1292" s="73">
        <f t="shared" si="33"/>
        <v>0</v>
      </c>
      <c r="P1292" s="74" t="str">
        <f t="shared" si="34"/>
        <v>-</v>
      </c>
      <c r="Q1292" s="75" t="str">
        <f t="shared" si="32"/>
        <v/>
      </c>
      <c r="R1292" s="127"/>
    </row>
    <row r="1293" spans="1:18">
      <c r="A1293" s="61"/>
      <c r="B1293" s="62" t="s">
        <v>1620</v>
      </c>
      <c r="C1293" s="133" t="s">
        <v>3291</v>
      </c>
      <c r="D1293" s="64" t="s">
        <v>920</v>
      </c>
      <c r="E1293" s="64" t="s">
        <v>2934</v>
      </c>
      <c r="F1293" s="134" t="s">
        <v>1621</v>
      </c>
      <c r="G1293" s="66">
        <v>1750</v>
      </c>
      <c r="H1293" s="67" t="s">
        <v>164</v>
      </c>
      <c r="I1293" s="67"/>
      <c r="J1293" s="231">
        <v>1750</v>
      </c>
      <c r="K1293" s="69">
        <v>0.13</v>
      </c>
      <c r="L1293" s="135">
        <v>54275</v>
      </c>
      <c r="M1293" s="71"/>
      <c r="N1293" s="239"/>
      <c r="O1293" s="73">
        <f t="shared" si="33"/>
        <v>0</v>
      </c>
      <c r="P1293" s="74" t="str">
        <f t="shared" si="34"/>
        <v>-</v>
      </c>
      <c r="Q1293" s="75" t="str">
        <f t="shared" si="32"/>
        <v/>
      </c>
      <c r="R1293" s="127"/>
    </row>
    <row r="1294" spans="1:18">
      <c r="A1294" s="61"/>
      <c r="B1294" s="62" t="s">
        <v>1622</v>
      </c>
      <c r="C1294" s="133" t="s">
        <v>3291</v>
      </c>
      <c r="D1294" s="64" t="s">
        <v>920</v>
      </c>
      <c r="E1294" s="64" t="s">
        <v>2934</v>
      </c>
      <c r="F1294" s="134" t="s">
        <v>1623</v>
      </c>
      <c r="G1294" s="66">
        <v>2500</v>
      </c>
      <c r="H1294" s="67" t="s">
        <v>306</v>
      </c>
      <c r="I1294" s="67"/>
      <c r="J1294" s="231">
        <v>2500</v>
      </c>
      <c r="K1294" s="69">
        <v>9.9999999999999992E-2</v>
      </c>
      <c r="L1294" s="135">
        <v>62051</v>
      </c>
      <c r="M1294" s="71"/>
      <c r="N1294" s="239"/>
      <c r="O1294" s="73">
        <f t="shared" si="33"/>
        <v>0</v>
      </c>
      <c r="P1294" s="74" t="str">
        <f t="shared" si="34"/>
        <v>-</v>
      </c>
      <c r="Q1294" s="75" t="str">
        <f t="shared" si="32"/>
        <v/>
      </c>
      <c r="R1294" s="127"/>
    </row>
    <row r="1295" spans="1:18">
      <c r="A1295" s="61"/>
      <c r="B1295" s="62" t="s">
        <v>1631</v>
      </c>
      <c r="C1295" s="133" t="s">
        <v>3291</v>
      </c>
      <c r="D1295" s="64" t="s">
        <v>920</v>
      </c>
      <c r="E1295" s="64" t="s">
        <v>2934</v>
      </c>
      <c r="F1295" s="134" t="s">
        <v>1632</v>
      </c>
      <c r="G1295" s="66">
        <v>1500</v>
      </c>
      <c r="H1295" s="67" t="s">
        <v>306</v>
      </c>
      <c r="I1295" s="67"/>
      <c r="J1295" s="231">
        <v>1500</v>
      </c>
      <c r="K1295" s="69">
        <v>0.14000000000000001</v>
      </c>
      <c r="L1295" s="135">
        <v>54290</v>
      </c>
      <c r="M1295" s="71"/>
      <c r="N1295" s="239"/>
      <c r="O1295" s="73">
        <f t="shared" si="33"/>
        <v>0</v>
      </c>
      <c r="P1295" s="74" t="str">
        <f t="shared" si="34"/>
        <v>-</v>
      </c>
      <c r="Q1295" s="75" t="str">
        <f t="shared" si="32"/>
        <v/>
      </c>
      <c r="R1295" s="127"/>
    </row>
    <row r="1296" spans="1:18">
      <c r="A1296" s="61"/>
      <c r="B1296" s="62" t="s">
        <v>1638</v>
      </c>
      <c r="C1296" s="133" t="s">
        <v>3291</v>
      </c>
      <c r="D1296" s="64" t="s">
        <v>2935</v>
      </c>
      <c r="E1296" s="64" t="s">
        <v>2936</v>
      </c>
      <c r="F1296" s="134" t="s">
        <v>1639</v>
      </c>
      <c r="G1296" s="66">
        <v>2500</v>
      </c>
      <c r="H1296" s="67" t="s">
        <v>306</v>
      </c>
      <c r="I1296" s="67"/>
      <c r="J1296" s="231">
        <v>2500</v>
      </c>
      <c r="K1296" s="69">
        <v>0.32</v>
      </c>
      <c r="L1296" s="135">
        <v>54311</v>
      </c>
      <c r="M1296" s="71"/>
      <c r="N1296" s="239"/>
      <c r="O1296" s="73">
        <f t="shared" si="33"/>
        <v>0</v>
      </c>
      <c r="P1296" s="74" t="str">
        <f t="shared" si="34"/>
        <v>-</v>
      </c>
      <c r="Q1296" s="75" t="str">
        <f t="shared" si="32"/>
        <v/>
      </c>
      <c r="R1296" s="127"/>
    </row>
    <row r="1297" spans="1:18">
      <c r="A1297" s="61"/>
      <c r="B1297" s="62" t="s">
        <v>3222</v>
      </c>
      <c r="C1297" s="133" t="s">
        <v>3291</v>
      </c>
      <c r="D1297" s="191" t="s">
        <v>920</v>
      </c>
      <c r="E1297" s="191" t="s">
        <v>2934</v>
      </c>
      <c r="F1297" s="193" t="s">
        <v>1852</v>
      </c>
      <c r="G1297" s="66">
        <v>1750</v>
      </c>
      <c r="H1297" s="67" t="s">
        <v>164</v>
      </c>
      <c r="I1297" s="67"/>
      <c r="J1297" s="231">
        <v>1750</v>
      </c>
      <c r="K1297" s="69">
        <v>0.61</v>
      </c>
      <c r="L1297" s="135">
        <v>54298</v>
      </c>
      <c r="M1297" s="71"/>
      <c r="N1297" s="239"/>
      <c r="O1297" s="73">
        <f t="shared" si="33"/>
        <v>0</v>
      </c>
      <c r="P1297" s="74" t="str">
        <f t="shared" si="34"/>
        <v>-</v>
      </c>
      <c r="Q1297" s="75" t="str">
        <f t="shared" si="32"/>
        <v/>
      </c>
      <c r="R1297" s="127"/>
    </row>
    <row r="1298" spans="1:18">
      <c r="A1298" s="61"/>
      <c r="B1298" s="62" t="s">
        <v>1624</v>
      </c>
      <c r="C1298" s="133" t="s">
        <v>3291</v>
      </c>
      <c r="D1298" s="64" t="s">
        <v>294</v>
      </c>
      <c r="E1298" s="64" t="s">
        <v>2941</v>
      </c>
      <c r="F1298" s="134" t="s">
        <v>1625</v>
      </c>
      <c r="G1298" s="66">
        <v>1750</v>
      </c>
      <c r="H1298" s="67" t="s">
        <v>164</v>
      </c>
      <c r="I1298" s="67"/>
      <c r="J1298" s="231">
        <v>1750</v>
      </c>
      <c r="K1298" s="69">
        <v>0.14000000000000001</v>
      </c>
      <c r="L1298" s="135">
        <v>54296</v>
      </c>
      <c r="M1298" s="71"/>
      <c r="N1298" s="239"/>
      <c r="O1298" s="73">
        <f t="shared" si="33"/>
        <v>0</v>
      </c>
      <c r="P1298" s="74" t="str">
        <f t="shared" si="34"/>
        <v>-</v>
      </c>
      <c r="Q1298" s="75" t="str">
        <f t="shared" si="32"/>
        <v/>
      </c>
      <c r="R1298" s="127"/>
    </row>
    <row r="1299" spans="1:18">
      <c r="A1299" s="61"/>
      <c r="B1299" s="62" t="s">
        <v>1626</v>
      </c>
      <c r="C1299" s="133" t="s">
        <v>3291</v>
      </c>
      <c r="D1299" s="64" t="s">
        <v>920</v>
      </c>
      <c r="E1299" s="64" t="s">
        <v>2934</v>
      </c>
      <c r="F1299" s="134" t="s">
        <v>1627</v>
      </c>
      <c r="G1299" s="66">
        <v>1750</v>
      </c>
      <c r="H1299" s="67" t="s">
        <v>164</v>
      </c>
      <c r="I1299" s="67"/>
      <c r="J1299" s="231">
        <v>1750</v>
      </c>
      <c r="K1299" s="69">
        <v>0.15000000000000002</v>
      </c>
      <c r="L1299" s="135">
        <v>54297</v>
      </c>
      <c r="M1299" s="71"/>
      <c r="N1299" s="239"/>
      <c r="O1299" s="73">
        <f t="shared" si="33"/>
        <v>0</v>
      </c>
      <c r="P1299" s="74" t="str">
        <f t="shared" si="34"/>
        <v>-</v>
      </c>
      <c r="Q1299" s="75" t="str">
        <f t="shared" si="32"/>
        <v/>
      </c>
      <c r="R1299" s="127"/>
    </row>
    <row r="1300" spans="1:18">
      <c r="A1300" s="61"/>
      <c r="B1300" s="62" t="s">
        <v>1628</v>
      </c>
      <c r="C1300" s="133" t="s">
        <v>3291</v>
      </c>
      <c r="D1300" s="64" t="s">
        <v>920</v>
      </c>
      <c r="E1300" s="64" t="s">
        <v>2934</v>
      </c>
      <c r="F1300" s="134" t="s">
        <v>1629</v>
      </c>
      <c r="G1300" s="66">
        <v>1750</v>
      </c>
      <c r="H1300" s="67" t="s">
        <v>164</v>
      </c>
      <c r="I1300" s="67"/>
      <c r="J1300" s="231">
        <v>1750</v>
      </c>
      <c r="K1300" s="69">
        <v>0.12</v>
      </c>
      <c r="L1300" s="135">
        <v>54306</v>
      </c>
      <c r="M1300" s="71"/>
      <c r="N1300" s="239"/>
      <c r="O1300" s="73">
        <f t="shared" si="33"/>
        <v>0</v>
      </c>
      <c r="P1300" s="74" t="str">
        <f t="shared" si="34"/>
        <v>-</v>
      </c>
      <c r="Q1300" s="75" t="str">
        <f t="shared" si="32"/>
        <v/>
      </c>
      <c r="R1300" s="127"/>
    </row>
    <row r="1301" spans="1:18">
      <c r="A1301" s="61"/>
      <c r="B1301" s="62" t="s">
        <v>1612</v>
      </c>
      <c r="C1301" s="133" t="s">
        <v>3291</v>
      </c>
      <c r="D1301" s="64" t="s">
        <v>294</v>
      </c>
      <c r="E1301" s="64" t="s">
        <v>2941</v>
      </c>
      <c r="F1301" s="134" t="s">
        <v>295</v>
      </c>
      <c r="G1301" s="66">
        <v>1250</v>
      </c>
      <c r="H1301" s="67" t="s">
        <v>59</v>
      </c>
      <c r="I1301" s="67"/>
      <c r="J1301" s="231">
        <v>1250</v>
      </c>
      <c r="K1301" s="69">
        <v>0.77</v>
      </c>
      <c r="L1301" s="135">
        <v>54305</v>
      </c>
      <c r="M1301" s="71"/>
      <c r="N1301" s="239"/>
      <c r="O1301" s="73">
        <f t="shared" si="33"/>
        <v>0</v>
      </c>
      <c r="P1301" s="74" t="str">
        <f t="shared" si="34"/>
        <v>-</v>
      </c>
      <c r="Q1301" s="75" t="str">
        <f t="shared" si="32"/>
        <v/>
      </c>
      <c r="R1301" s="127"/>
    </row>
    <row r="1302" spans="1:18">
      <c r="A1302" s="61"/>
      <c r="B1302" s="62" t="s">
        <v>1637</v>
      </c>
      <c r="C1302" s="133" t="s">
        <v>3291</v>
      </c>
      <c r="D1302" s="64" t="s">
        <v>2942</v>
      </c>
      <c r="E1302" s="64" t="s">
        <v>2943</v>
      </c>
      <c r="F1302" s="134" t="s">
        <v>308</v>
      </c>
      <c r="G1302" s="66">
        <v>2250</v>
      </c>
      <c r="H1302" s="67" t="s">
        <v>164</v>
      </c>
      <c r="I1302" s="67"/>
      <c r="J1302" s="231">
        <v>2250</v>
      </c>
      <c r="K1302" s="69">
        <v>0.18000000000000002</v>
      </c>
      <c r="L1302" s="135">
        <v>54310</v>
      </c>
      <c r="M1302" s="71"/>
      <c r="N1302" s="239"/>
      <c r="O1302" s="73">
        <f t="shared" si="33"/>
        <v>0</v>
      </c>
      <c r="P1302" s="74" t="str">
        <f t="shared" si="34"/>
        <v>-</v>
      </c>
      <c r="Q1302" s="75" t="str">
        <f t="shared" si="32"/>
        <v/>
      </c>
      <c r="R1302" s="127"/>
    </row>
    <row r="1303" spans="1:18">
      <c r="A1303" s="61"/>
      <c r="B1303" s="62" t="s">
        <v>1630</v>
      </c>
      <c r="C1303" s="133" t="s">
        <v>3291</v>
      </c>
      <c r="D1303" s="64" t="s">
        <v>920</v>
      </c>
      <c r="E1303" s="64" t="s">
        <v>2934</v>
      </c>
      <c r="F1303" s="134" t="s">
        <v>298</v>
      </c>
      <c r="G1303" s="66">
        <v>2500</v>
      </c>
      <c r="H1303" s="67" t="s">
        <v>164</v>
      </c>
      <c r="I1303" s="67"/>
      <c r="J1303" s="231">
        <v>2500</v>
      </c>
      <c r="K1303" s="69">
        <v>0.16</v>
      </c>
      <c r="L1303" s="135">
        <v>54307</v>
      </c>
      <c r="M1303" s="71"/>
      <c r="N1303" s="239"/>
      <c r="O1303" s="73">
        <f t="shared" si="33"/>
        <v>0</v>
      </c>
      <c r="P1303" s="74" t="str">
        <f t="shared" si="34"/>
        <v>-</v>
      </c>
      <c r="Q1303" s="75" t="str">
        <f t="shared" si="32"/>
        <v/>
      </c>
      <c r="R1303" s="127"/>
    </row>
    <row r="1304" spans="1:18">
      <c r="A1304" s="61"/>
      <c r="B1304" s="62" t="s">
        <v>1613</v>
      </c>
      <c r="C1304" s="133" t="s">
        <v>3291</v>
      </c>
      <c r="D1304" s="64" t="s">
        <v>920</v>
      </c>
      <c r="E1304" s="64" t="s">
        <v>2934</v>
      </c>
      <c r="F1304" s="134" t="s">
        <v>300</v>
      </c>
      <c r="G1304" s="66">
        <v>1750</v>
      </c>
      <c r="H1304" s="67" t="s">
        <v>164</v>
      </c>
      <c r="I1304" s="67"/>
      <c r="J1304" s="231">
        <v>1750</v>
      </c>
      <c r="K1304" s="69">
        <v>0.13</v>
      </c>
      <c r="L1304" s="135">
        <v>54315</v>
      </c>
      <c r="M1304" s="71"/>
      <c r="N1304" s="239"/>
      <c r="O1304" s="73">
        <f t="shared" si="33"/>
        <v>0</v>
      </c>
      <c r="P1304" s="74" t="str">
        <f t="shared" si="34"/>
        <v>-</v>
      </c>
      <c r="Q1304" s="75" t="str">
        <f t="shared" si="32"/>
        <v/>
      </c>
      <c r="R1304" s="127"/>
    </row>
    <row r="1305" spans="1:18">
      <c r="A1305" s="61"/>
      <c r="B1305" s="62" t="s">
        <v>1633</v>
      </c>
      <c r="C1305" s="133" t="s">
        <v>3291</v>
      </c>
      <c r="D1305" s="64" t="s">
        <v>2944</v>
      </c>
      <c r="E1305" s="64" t="s">
        <v>2945</v>
      </c>
      <c r="F1305" s="134" t="s">
        <v>208</v>
      </c>
      <c r="G1305" s="66">
        <v>1750</v>
      </c>
      <c r="H1305" s="67" t="s">
        <v>164</v>
      </c>
      <c r="I1305" s="67"/>
      <c r="J1305" s="231">
        <v>1750</v>
      </c>
      <c r="K1305" s="69">
        <v>0.19</v>
      </c>
      <c r="L1305" s="135">
        <v>54325</v>
      </c>
      <c r="M1305" s="71"/>
      <c r="N1305" s="239"/>
      <c r="O1305" s="73">
        <f t="shared" si="33"/>
        <v>0</v>
      </c>
      <c r="P1305" s="74" t="str">
        <f t="shared" si="34"/>
        <v>-</v>
      </c>
      <c r="Q1305" s="75" t="str">
        <f t="shared" si="32"/>
        <v/>
      </c>
      <c r="R1305" s="127"/>
    </row>
    <row r="1306" spans="1:18">
      <c r="A1306" s="61"/>
      <c r="B1306" s="62" t="s">
        <v>1634</v>
      </c>
      <c r="C1306" s="133" t="s">
        <v>3291</v>
      </c>
      <c r="D1306" s="64" t="s">
        <v>2944</v>
      </c>
      <c r="E1306" s="64" t="s">
        <v>2945</v>
      </c>
      <c r="F1306" s="134" t="s">
        <v>208</v>
      </c>
      <c r="G1306" s="66">
        <v>1250</v>
      </c>
      <c r="H1306" s="67" t="s">
        <v>1635</v>
      </c>
      <c r="I1306" s="67"/>
      <c r="J1306" s="231">
        <v>1250</v>
      </c>
      <c r="K1306" s="69">
        <v>0.23</v>
      </c>
      <c r="L1306" s="135">
        <v>54320</v>
      </c>
      <c r="M1306" s="71"/>
      <c r="N1306" s="239"/>
      <c r="O1306" s="73">
        <f t="shared" si="33"/>
        <v>0</v>
      </c>
      <c r="P1306" s="74" t="str">
        <f t="shared" si="34"/>
        <v>-</v>
      </c>
      <c r="Q1306" s="75" t="str">
        <f t="shared" si="32"/>
        <v/>
      </c>
      <c r="R1306" s="127"/>
    </row>
    <row r="1307" spans="1:18">
      <c r="A1307" s="61"/>
      <c r="B1307" s="62" t="s">
        <v>1643</v>
      </c>
      <c r="C1307" s="133" t="s">
        <v>3291</v>
      </c>
      <c r="D1307" s="64" t="s">
        <v>3051</v>
      </c>
      <c r="E1307" s="64" t="s">
        <v>3052</v>
      </c>
      <c r="F1307" s="134" t="s">
        <v>2853</v>
      </c>
      <c r="G1307" s="66">
        <v>500</v>
      </c>
      <c r="H1307" s="67" t="s">
        <v>49</v>
      </c>
      <c r="I1307" s="67"/>
      <c r="J1307" s="231">
        <v>500</v>
      </c>
      <c r="K1307" s="69">
        <v>0.34</v>
      </c>
      <c r="L1307" s="135">
        <v>51890</v>
      </c>
      <c r="M1307" s="71"/>
      <c r="N1307" s="239"/>
      <c r="O1307" s="73">
        <f t="shared" si="33"/>
        <v>0</v>
      </c>
      <c r="P1307" s="74" t="str">
        <f t="shared" si="34"/>
        <v>-</v>
      </c>
      <c r="Q1307" s="75" t="str">
        <f t="shared" si="32"/>
        <v/>
      </c>
      <c r="R1307" s="127"/>
    </row>
    <row r="1308" spans="1:18">
      <c r="A1308" s="61"/>
      <c r="B1308" s="62" t="s">
        <v>1777</v>
      </c>
      <c r="C1308" s="133" t="s">
        <v>3291</v>
      </c>
      <c r="D1308" s="64" t="s">
        <v>2950</v>
      </c>
      <c r="E1308" s="64" t="s">
        <v>322</v>
      </c>
      <c r="F1308" s="134" t="s">
        <v>1778</v>
      </c>
      <c r="G1308" s="66">
        <v>300</v>
      </c>
      <c r="H1308" s="67" t="s">
        <v>62</v>
      </c>
      <c r="I1308" s="67"/>
      <c r="J1308" s="231">
        <v>300</v>
      </c>
      <c r="K1308" s="69">
        <v>0.66</v>
      </c>
      <c r="L1308" s="135">
        <v>51620</v>
      </c>
      <c r="M1308" s="71"/>
      <c r="N1308" s="239"/>
      <c r="O1308" s="73">
        <f t="shared" si="33"/>
        <v>0</v>
      </c>
      <c r="P1308" s="74" t="str">
        <f t="shared" si="34"/>
        <v>-</v>
      </c>
      <c r="Q1308" s="75" t="str">
        <f t="shared" si="32"/>
        <v/>
      </c>
      <c r="R1308" s="127"/>
    </row>
    <row r="1309" spans="1:18">
      <c r="A1309" s="61"/>
      <c r="B1309" s="62" t="s">
        <v>1688</v>
      </c>
      <c r="C1309" s="133" t="s">
        <v>3291</v>
      </c>
      <c r="D1309" s="64" t="s">
        <v>939</v>
      </c>
      <c r="E1309" s="64" t="s">
        <v>330</v>
      </c>
      <c r="F1309" s="134" t="s">
        <v>2946</v>
      </c>
      <c r="G1309" s="66">
        <v>300</v>
      </c>
      <c r="H1309" s="67" t="s">
        <v>62</v>
      </c>
      <c r="I1309" s="67"/>
      <c r="J1309" s="231">
        <v>300</v>
      </c>
      <c r="K1309" s="69">
        <v>0.81</v>
      </c>
      <c r="L1309" s="135">
        <v>51500</v>
      </c>
      <c r="M1309" s="71"/>
      <c r="N1309" s="239"/>
      <c r="O1309" s="73">
        <f t="shared" si="33"/>
        <v>0</v>
      </c>
      <c r="P1309" s="74" t="str">
        <f t="shared" si="34"/>
        <v>-</v>
      </c>
      <c r="Q1309" s="75" t="str">
        <f t="shared" si="32"/>
        <v/>
      </c>
      <c r="R1309" s="127"/>
    </row>
    <row r="1310" spans="1:18">
      <c r="A1310" s="61"/>
      <c r="B1310" s="62" t="s">
        <v>1727</v>
      </c>
      <c r="C1310" s="133" t="s">
        <v>3291</v>
      </c>
      <c r="D1310" s="64" t="s">
        <v>943</v>
      </c>
      <c r="E1310" s="64" t="s">
        <v>359</v>
      </c>
      <c r="F1310" s="134" t="s">
        <v>360</v>
      </c>
      <c r="G1310" s="66">
        <v>300</v>
      </c>
      <c r="H1310" s="67" t="s">
        <v>62</v>
      </c>
      <c r="I1310" s="67"/>
      <c r="J1310" s="231">
        <v>300</v>
      </c>
      <c r="K1310" s="69">
        <v>0.73</v>
      </c>
      <c r="L1310" s="135">
        <v>51625</v>
      </c>
      <c r="M1310" s="71"/>
      <c r="N1310" s="239"/>
      <c r="O1310" s="73">
        <f t="shared" si="33"/>
        <v>0</v>
      </c>
      <c r="P1310" s="74" t="str">
        <f t="shared" si="34"/>
        <v>-</v>
      </c>
      <c r="Q1310" s="75" t="str">
        <f t="shared" si="32"/>
        <v/>
      </c>
      <c r="R1310" s="127"/>
    </row>
    <row r="1311" spans="1:18">
      <c r="A1311" s="61"/>
      <c r="B1311" s="62" t="s">
        <v>1689</v>
      </c>
      <c r="C1311" s="133" t="s">
        <v>3291</v>
      </c>
      <c r="D1311" s="64" t="s">
        <v>939</v>
      </c>
      <c r="E1311" s="64" t="s">
        <v>330</v>
      </c>
      <c r="F1311" s="134" t="s">
        <v>1690</v>
      </c>
      <c r="G1311" s="66">
        <v>300</v>
      </c>
      <c r="H1311" s="67" t="s">
        <v>49</v>
      </c>
      <c r="I1311" s="67"/>
      <c r="J1311" s="231">
        <v>300</v>
      </c>
      <c r="K1311" s="69">
        <v>0.81</v>
      </c>
      <c r="L1311" s="135">
        <v>51640</v>
      </c>
      <c r="M1311" s="71"/>
      <c r="N1311" s="239"/>
      <c r="O1311" s="73">
        <f t="shared" si="33"/>
        <v>0</v>
      </c>
      <c r="P1311" s="74" t="str">
        <f t="shared" si="34"/>
        <v>-</v>
      </c>
      <c r="Q1311" s="75" t="str">
        <f t="shared" si="32"/>
        <v/>
      </c>
      <c r="R1311" s="127"/>
    </row>
    <row r="1312" spans="1:18">
      <c r="A1312" s="61"/>
      <c r="B1312" s="62" t="s">
        <v>1728</v>
      </c>
      <c r="C1312" s="133" t="s">
        <v>3291</v>
      </c>
      <c r="D1312" s="64" t="s">
        <v>2948</v>
      </c>
      <c r="E1312" s="64" t="s">
        <v>354</v>
      </c>
      <c r="F1312" s="134" t="s">
        <v>323</v>
      </c>
      <c r="G1312" s="66">
        <v>300</v>
      </c>
      <c r="H1312" s="67" t="s">
        <v>62</v>
      </c>
      <c r="I1312" s="67"/>
      <c r="J1312" s="231">
        <v>300</v>
      </c>
      <c r="K1312" s="69">
        <v>0.57999999999999996</v>
      </c>
      <c r="L1312" s="135">
        <v>51635</v>
      </c>
      <c r="M1312" s="71"/>
      <c r="N1312" s="239"/>
      <c r="O1312" s="73">
        <f t="shared" si="33"/>
        <v>0</v>
      </c>
      <c r="P1312" s="74" t="str">
        <f t="shared" si="34"/>
        <v>-</v>
      </c>
      <c r="Q1312" s="75" t="str">
        <f t="shared" si="32"/>
        <v/>
      </c>
      <c r="R1312" s="127"/>
    </row>
    <row r="1313" spans="1:18">
      <c r="A1313" s="61"/>
      <c r="B1313" s="62" t="s">
        <v>1834</v>
      </c>
      <c r="C1313" s="133" t="s">
        <v>3291</v>
      </c>
      <c r="D1313" s="64" t="s">
        <v>2952</v>
      </c>
      <c r="E1313" s="64" t="s">
        <v>412</v>
      </c>
      <c r="F1313" s="134" t="s">
        <v>1835</v>
      </c>
      <c r="G1313" s="66">
        <v>1000</v>
      </c>
      <c r="H1313" s="67" t="s">
        <v>958</v>
      </c>
      <c r="I1313" s="67"/>
      <c r="J1313" s="231">
        <v>1000</v>
      </c>
      <c r="K1313" s="69">
        <v>0.29000000000000004</v>
      </c>
      <c r="L1313" s="135" t="s">
        <v>1836</v>
      </c>
      <c r="M1313" s="71"/>
      <c r="N1313" s="239"/>
      <c r="O1313" s="73">
        <f t="shared" si="33"/>
        <v>0</v>
      </c>
      <c r="P1313" s="74" t="str">
        <f t="shared" si="34"/>
        <v>-</v>
      </c>
      <c r="Q1313" s="75" t="str">
        <f t="shared" si="32"/>
        <v/>
      </c>
      <c r="R1313" s="127"/>
    </row>
    <row r="1314" spans="1:18">
      <c r="A1314" s="61"/>
      <c r="B1314" s="62" t="s">
        <v>1644</v>
      </c>
      <c r="C1314" s="133" t="s">
        <v>3291</v>
      </c>
      <c r="D1314" s="64" t="s">
        <v>2949</v>
      </c>
      <c r="E1314" s="64" t="s">
        <v>1160</v>
      </c>
      <c r="F1314" s="134" t="s">
        <v>362</v>
      </c>
      <c r="G1314" s="66">
        <v>300</v>
      </c>
      <c r="H1314" s="67" t="s">
        <v>62</v>
      </c>
      <c r="I1314" s="67"/>
      <c r="J1314" s="231">
        <v>300</v>
      </c>
      <c r="K1314" s="69">
        <v>0.75</v>
      </c>
      <c r="L1314" s="135">
        <v>51460</v>
      </c>
      <c r="M1314" s="71"/>
      <c r="N1314" s="239"/>
      <c r="O1314" s="73">
        <f t="shared" si="33"/>
        <v>0</v>
      </c>
      <c r="P1314" s="74" t="str">
        <f t="shared" si="34"/>
        <v>-</v>
      </c>
      <c r="Q1314" s="75" t="str">
        <f t="shared" si="32"/>
        <v/>
      </c>
      <c r="R1314" s="127"/>
    </row>
    <row r="1315" spans="1:18">
      <c r="A1315" s="61"/>
      <c r="B1315" s="62" t="s">
        <v>1691</v>
      </c>
      <c r="C1315" s="133" t="s">
        <v>3291</v>
      </c>
      <c r="D1315" s="64" t="s">
        <v>939</v>
      </c>
      <c r="E1315" s="64" t="s">
        <v>330</v>
      </c>
      <c r="F1315" s="134" t="s">
        <v>1692</v>
      </c>
      <c r="G1315" s="66">
        <v>300</v>
      </c>
      <c r="H1315" s="67" t="s">
        <v>62</v>
      </c>
      <c r="I1315" s="67"/>
      <c r="J1315" s="231">
        <v>300</v>
      </c>
      <c r="K1315" s="69">
        <v>1.3800000000000001</v>
      </c>
      <c r="L1315" s="135">
        <v>51502</v>
      </c>
      <c r="M1315" s="71"/>
      <c r="N1315" s="239"/>
      <c r="O1315" s="73">
        <f t="shared" si="33"/>
        <v>0</v>
      </c>
      <c r="P1315" s="74" t="str">
        <f t="shared" si="34"/>
        <v>-</v>
      </c>
      <c r="Q1315" s="75" t="str">
        <f t="shared" si="32"/>
        <v/>
      </c>
      <c r="R1315" s="127"/>
    </row>
    <row r="1316" spans="1:18">
      <c r="A1316" s="61"/>
      <c r="B1316" s="62" t="s">
        <v>1749</v>
      </c>
      <c r="C1316" s="133" t="s">
        <v>3291</v>
      </c>
      <c r="D1316" s="64" t="s">
        <v>944</v>
      </c>
      <c r="E1316" s="64" t="s">
        <v>374</v>
      </c>
      <c r="F1316" s="134" t="s">
        <v>1750</v>
      </c>
      <c r="G1316" s="66">
        <v>500</v>
      </c>
      <c r="H1316" s="67" t="s">
        <v>62</v>
      </c>
      <c r="I1316" s="67"/>
      <c r="J1316" s="231">
        <v>500</v>
      </c>
      <c r="K1316" s="69">
        <v>0.57000000000000006</v>
      </c>
      <c r="L1316" s="135">
        <v>51895</v>
      </c>
      <c r="M1316" s="71"/>
      <c r="N1316" s="239"/>
      <c r="O1316" s="73">
        <f t="shared" si="33"/>
        <v>0</v>
      </c>
      <c r="P1316" s="74" t="str">
        <f t="shared" si="34"/>
        <v>-</v>
      </c>
      <c r="Q1316" s="75" t="str">
        <f t="shared" ref="Q1316:Q1379" si="35">IF(N1316=0,"",IF(MOD(N1316,J1316)&gt;0,"Ошибка!",""))</f>
        <v/>
      </c>
      <c r="R1316" s="127"/>
    </row>
    <row r="1317" spans="1:18">
      <c r="A1317" s="61"/>
      <c r="B1317" s="62" t="s">
        <v>1779</v>
      </c>
      <c r="C1317" s="133" t="s">
        <v>3291</v>
      </c>
      <c r="D1317" s="64" t="s">
        <v>2950</v>
      </c>
      <c r="E1317" s="64" t="s">
        <v>322</v>
      </c>
      <c r="F1317" s="134" t="s">
        <v>1780</v>
      </c>
      <c r="G1317" s="66">
        <v>300</v>
      </c>
      <c r="H1317" s="67" t="s">
        <v>62</v>
      </c>
      <c r="I1317" s="67"/>
      <c r="J1317" s="231">
        <v>300</v>
      </c>
      <c r="K1317" s="69">
        <v>0.66</v>
      </c>
      <c r="L1317" s="135">
        <v>51930</v>
      </c>
      <c r="M1317" s="71"/>
      <c r="N1317" s="239"/>
      <c r="O1317" s="73">
        <f t="shared" ref="O1317:O1380" si="36">N1317*K1317</f>
        <v>0</v>
      </c>
      <c r="P1317" s="74" t="str">
        <f t="shared" ref="P1317:P1380" si="37">IF(N1317/G1317=0,"-",N1317/G1317)</f>
        <v>-</v>
      </c>
      <c r="Q1317" s="75" t="str">
        <f t="shared" si="35"/>
        <v/>
      </c>
      <c r="R1317" s="127"/>
    </row>
    <row r="1318" spans="1:18">
      <c r="A1318" s="61"/>
      <c r="B1318" s="62" t="s">
        <v>1659</v>
      </c>
      <c r="C1318" s="133" t="s">
        <v>3291</v>
      </c>
      <c r="D1318" s="64" t="s">
        <v>2951</v>
      </c>
      <c r="E1318" s="64" t="s">
        <v>315</v>
      </c>
      <c r="F1318" s="134" t="s">
        <v>1660</v>
      </c>
      <c r="G1318" s="66">
        <v>1000</v>
      </c>
      <c r="H1318" s="67" t="s">
        <v>82</v>
      </c>
      <c r="I1318" s="67"/>
      <c r="J1318" s="231">
        <v>1000</v>
      </c>
      <c r="K1318" s="69">
        <v>0.34</v>
      </c>
      <c r="L1318" s="135">
        <v>51636</v>
      </c>
      <c r="M1318" s="71"/>
      <c r="N1318" s="239"/>
      <c r="O1318" s="73">
        <f t="shared" si="36"/>
        <v>0</v>
      </c>
      <c r="P1318" s="74" t="str">
        <f t="shared" si="37"/>
        <v>-</v>
      </c>
      <c r="Q1318" s="75" t="str">
        <f t="shared" si="35"/>
        <v/>
      </c>
      <c r="R1318" s="127"/>
    </row>
    <row r="1319" spans="1:18">
      <c r="A1319" s="61"/>
      <c r="B1319" s="62" t="s">
        <v>1781</v>
      </c>
      <c r="C1319" s="133" t="s">
        <v>3291</v>
      </c>
      <c r="D1319" s="64" t="s">
        <v>2950</v>
      </c>
      <c r="E1319" s="64" t="s">
        <v>322</v>
      </c>
      <c r="F1319" s="134" t="s">
        <v>389</v>
      </c>
      <c r="G1319" s="66">
        <v>300</v>
      </c>
      <c r="H1319" s="67" t="s">
        <v>62</v>
      </c>
      <c r="I1319" s="67"/>
      <c r="J1319" s="231">
        <v>300</v>
      </c>
      <c r="K1319" s="69">
        <v>0.65</v>
      </c>
      <c r="L1319" s="135">
        <v>51935</v>
      </c>
      <c r="M1319" s="71"/>
      <c r="N1319" s="239"/>
      <c r="O1319" s="73">
        <f t="shared" si="36"/>
        <v>0</v>
      </c>
      <c r="P1319" s="74" t="str">
        <f t="shared" si="37"/>
        <v>-</v>
      </c>
      <c r="Q1319" s="75" t="str">
        <f t="shared" si="35"/>
        <v/>
      </c>
      <c r="R1319" s="127"/>
    </row>
    <row r="1320" spans="1:18">
      <c r="A1320" s="61"/>
      <c r="B1320" s="62" t="s">
        <v>1693</v>
      </c>
      <c r="C1320" s="133" t="s">
        <v>3291</v>
      </c>
      <c r="D1320" s="64" t="s">
        <v>950</v>
      </c>
      <c r="E1320" s="64" t="s">
        <v>387</v>
      </c>
      <c r="F1320" s="134" t="s">
        <v>391</v>
      </c>
      <c r="G1320" s="66">
        <v>200</v>
      </c>
      <c r="H1320" s="67" t="s">
        <v>62</v>
      </c>
      <c r="I1320" s="67"/>
      <c r="J1320" s="231">
        <v>200</v>
      </c>
      <c r="K1320" s="69">
        <v>0.72</v>
      </c>
      <c r="L1320" s="135">
        <v>51645</v>
      </c>
      <c r="M1320" s="71"/>
      <c r="N1320" s="239"/>
      <c r="O1320" s="73">
        <f t="shared" si="36"/>
        <v>0</v>
      </c>
      <c r="P1320" s="74" t="str">
        <f t="shared" si="37"/>
        <v>-</v>
      </c>
      <c r="Q1320" s="75" t="str">
        <f t="shared" si="35"/>
        <v/>
      </c>
      <c r="R1320" s="127"/>
    </row>
    <row r="1321" spans="1:18">
      <c r="A1321" s="61"/>
      <c r="B1321" s="62" t="s">
        <v>1647</v>
      </c>
      <c r="C1321" s="133" t="s">
        <v>3291</v>
      </c>
      <c r="D1321" s="64" t="s">
        <v>1645</v>
      </c>
      <c r="E1321" s="64" t="s">
        <v>1646</v>
      </c>
      <c r="F1321" s="134" t="s">
        <v>1648</v>
      </c>
      <c r="G1321" s="66">
        <v>300</v>
      </c>
      <c r="H1321" s="67" t="s">
        <v>62</v>
      </c>
      <c r="I1321" s="67"/>
      <c r="J1321" s="231">
        <v>300</v>
      </c>
      <c r="K1321" s="69">
        <v>0.73</v>
      </c>
      <c r="L1321" s="135">
        <v>51462</v>
      </c>
      <c r="M1321" s="71"/>
      <c r="N1321" s="239"/>
      <c r="O1321" s="73">
        <f t="shared" si="36"/>
        <v>0</v>
      </c>
      <c r="P1321" s="74" t="str">
        <f t="shared" si="37"/>
        <v>-</v>
      </c>
      <c r="Q1321" s="75" t="str">
        <f t="shared" si="35"/>
        <v/>
      </c>
      <c r="R1321" s="127"/>
    </row>
    <row r="1322" spans="1:18">
      <c r="A1322" s="61"/>
      <c r="B1322" s="62" t="s">
        <v>1694</v>
      </c>
      <c r="C1322" s="133" t="s">
        <v>3291</v>
      </c>
      <c r="D1322" s="64" t="s">
        <v>939</v>
      </c>
      <c r="E1322" s="64" t="s">
        <v>330</v>
      </c>
      <c r="F1322" s="134" t="s">
        <v>333</v>
      </c>
      <c r="G1322" s="66">
        <v>300</v>
      </c>
      <c r="H1322" s="67" t="s">
        <v>62</v>
      </c>
      <c r="I1322" s="67"/>
      <c r="J1322" s="231">
        <v>300</v>
      </c>
      <c r="K1322" s="69">
        <v>0.55000000000000004</v>
      </c>
      <c r="L1322" s="135">
        <v>51510</v>
      </c>
      <c r="M1322" s="71"/>
      <c r="N1322" s="239"/>
      <c r="O1322" s="73">
        <f t="shared" si="36"/>
        <v>0</v>
      </c>
      <c r="P1322" s="74" t="str">
        <f t="shared" si="37"/>
        <v>-</v>
      </c>
      <c r="Q1322" s="75" t="str">
        <f t="shared" si="35"/>
        <v/>
      </c>
      <c r="R1322" s="127"/>
    </row>
    <row r="1323" spans="1:18">
      <c r="A1323" s="61"/>
      <c r="B1323" s="62" t="s">
        <v>1782</v>
      </c>
      <c r="C1323" s="133" t="s">
        <v>3291</v>
      </c>
      <c r="D1323" s="64" t="s">
        <v>2950</v>
      </c>
      <c r="E1323" s="64" t="s">
        <v>322</v>
      </c>
      <c r="F1323" s="134" t="s">
        <v>1783</v>
      </c>
      <c r="G1323" s="66">
        <v>300</v>
      </c>
      <c r="H1323" s="67" t="s">
        <v>62</v>
      </c>
      <c r="I1323" s="67"/>
      <c r="J1323" s="231">
        <v>300</v>
      </c>
      <c r="K1323" s="69">
        <v>0.81</v>
      </c>
      <c r="L1323" s="135">
        <v>52051</v>
      </c>
      <c r="M1323" s="71"/>
      <c r="N1323" s="239"/>
      <c r="O1323" s="73">
        <f t="shared" si="36"/>
        <v>0</v>
      </c>
      <c r="P1323" s="74" t="str">
        <f t="shared" si="37"/>
        <v>-</v>
      </c>
      <c r="Q1323" s="75" t="str">
        <f t="shared" si="35"/>
        <v/>
      </c>
      <c r="R1323" s="127"/>
    </row>
    <row r="1324" spans="1:18">
      <c r="A1324" s="61"/>
      <c r="B1324" s="62" t="s">
        <v>1661</v>
      </c>
      <c r="C1324" s="133" t="s">
        <v>3291</v>
      </c>
      <c r="D1324" s="64" t="s">
        <v>2951</v>
      </c>
      <c r="E1324" s="64" t="s">
        <v>315</v>
      </c>
      <c r="F1324" s="134" t="s">
        <v>1662</v>
      </c>
      <c r="G1324" s="66">
        <v>1000</v>
      </c>
      <c r="H1324" s="67" t="s">
        <v>123</v>
      </c>
      <c r="I1324" s="67"/>
      <c r="J1324" s="231">
        <v>1000</v>
      </c>
      <c r="K1324" s="69">
        <v>0.27</v>
      </c>
      <c r="L1324" s="135">
        <v>51650</v>
      </c>
      <c r="M1324" s="71"/>
      <c r="N1324" s="239"/>
      <c r="O1324" s="73">
        <f t="shared" si="36"/>
        <v>0</v>
      </c>
      <c r="P1324" s="74" t="str">
        <f t="shared" si="37"/>
        <v>-</v>
      </c>
      <c r="Q1324" s="75" t="str">
        <f t="shared" si="35"/>
        <v/>
      </c>
      <c r="R1324" s="127"/>
    </row>
    <row r="1325" spans="1:18">
      <c r="A1325" s="61"/>
      <c r="B1325" s="62" t="s">
        <v>1695</v>
      </c>
      <c r="C1325" s="133" t="s">
        <v>3291</v>
      </c>
      <c r="D1325" s="64" t="s">
        <v>2949</v>
      </c>
      <c r="E1325" s="64" t="s">
        <v>1160</v>
      </c>
      <c r="F1325" s="134" t="s">
        <v>3378</v>
      </c>
      <c r="G1325" s="66">
        <v>300</v>
      </c>
      <c r="H1325" s="67" t="s">
        <v>62</v>
      </c>
      <c r="I1325" s="67"/>
      <c r="J1325" s="231">
        <v>300</v>
      </c>
      <c r="K1325" s="69">
        <v>0.69000000000000006</v>
      </c>
      <c r="L1325" s="135">
        <v>51495</v>
      </c>
      <c r="M1325" s="71"/>
      <c r="N1325" s="239"/>
      <c r="O1325" s="73">
        <f t="shared" si="36"/>
        <v>0</v>
      </c>
      <c r="P1325" s="74" t="str">
        <f t="shared" si="37"/>
        <v>-</v>
      </c>
      <c r="Q1325" s="75" t="str">
        <f t="shared" si="35"/>
        <v/>
      </c>
      <c r="R1325" s="127"/>
    </row>
    <row r="1326" spans="1:18">
      <c r="A1326" s="61"/>
      <c r="B1326" s="62" t="s">
        <v>3223</v>
      </c>
      <c r="C1326" s="133" t="s">
        <v>3291</v>
      </c>
      <c r="D1326" s="191" t="s">
        <v>950</v>
      </c>
      <c r="E1326" s="191" t="s">
        <v>387</v>
      </c>
      <c r="F1326" s="193" t="s">
        <v>3379</v>
      </c>
      <c r="G1326" s="66">
        <v>300</v>
      </c>
      <c r="H1326" s="67" t="s">
        <v>62</v>
      </c>
      <c r="I1326" s="67"/>
      <c r="J1326" s="231">
        <v>300</v>
      </c>
      <c r="K1326" s="69">
        <v>0.41000000000000003</v>
      </c>
      <c r="L1326" s="135">
        <v>62425</v>
      </c>
      <c r="M1326" s="71"/>
      <c r="N1326" s="239"/>
      <c r="O1326" s="73">
        <f t="shared" si="36"/>
        <v>0</v>
      </c>
      <c r="P1326" s="74" t="str">
        <f t="shared" si="37"/>
        <v>-</v>
      </c>
      <c r="Q1326" s="75" t="str">
        <f t="shared" si="35"/>
        <v/>
      </c>
      <c r="R1326" s="127"/>
    </row>
    <row r="1327" spans="1:18">
      <c r="A1327" s="61"/>
      <c r="B1327" s="62" t="s">
        <v>1663</v>
      </c>
      <c r="C1327" s="133" t="s">
        <v>3291</v>
      </c>
      <c r="D1327" s="64" t="s">
        <v>944</v>
      </c>
      <c r="E1327" s="64" t="s">
        <v>374</v>
      </c>
      <c r="F1327" s="134" t="s">
        <v>1664</v>
      </c>
      <c r="G1327" s="66">
        <v>500</v>
      </c>
      <c r="H1327" s="67" t="s">
        <v>49</v>
      </c>
      <c r="I1327" s="67"/>
      <c r="J1327" s="231">
        <v>500</v>
      </c>
      <c r="K1327" s="69">
        <v>0.27</v>
      </c>
      <c r="L1327" s="135">
        <v>51655</v>
      </c>
      <c r="M1327" s="71"/>
      <c r="N1327" s="239"/>
      <c r="O1327" s="73">
        <f t="shared" si="36"/>
        <v>0</v>
      </c>
      <c r="P1327" s="74" t="str">
        <f t="shared" si="37"/>
        <v>-</v>
      </c>
      <c r="Q1327" s="75" t="str">
        <f t="shared" si="35"/>
        <v/>
      </c>
      <c r="R1327" s="127"/>
    </row>
    <row r="1328" spans="1:18">
      <c r="A1328" s="61"/>
      <c r="B1328" s="62" t="s">
        <v>1665</v>
      </c>
      <c r="C1328" s="133" t="s">
        <v>3291</v>
      </c>
      <c r="D1328" s="64" t="s">
        <v>2952</v>
      </c>
      <c r="E1328" s="64" t="s">
        <v>412</v>
      </c>
      <c r="F1328" s="134" t="s">
        <v>1666</v>
      </c>
      <c r="G1328" s="66">
        <v>500</v>
      </c>
      <c r="H1328" s="67" t="s">
        <v>49</v>
      </c>
      <c r="I1328" s="67"/>
      <c r="J1328" s="231">
        <v>500</v>
      </c>
      <c r="K1328" s="69">
        <v>0.54</v>
      </c>
      <c r="L1328" s="135">
        <v>51869</v>
      </c>
      <c r="M1328" s="71"/>
      <c r="N1328" s="239"/>
      <c r="O1328" s="73">
        <f t="shared" si="36"/>
        <v>0</v>
      </c>
      <c r="P1328" s="74" t="str">
        <f t="shared" si="37"/>
        <v>-</v>
      </c>
      <c r="Q1328" s="75" t="str">
        <f t="shared" si="35"/>
        <v/>
      </c>
      <c r="R1328" s="127"/>
    </row>
    <row r="1329" spans="1:18">
      <c r="A1329" s="61"/>
      <c r="B1329" s="62" t="s">
        <v>1784</v>
      </c>
      <c r="C1329" s="133" t="s">
        <v>3291</v>
      </c>
      <c r="D1329" s="64" t="s">
        <v>2950</v>
      </c>
      <c r="E1329" s="64" t="s">
        <v>322</v>
      </c>
      <c r="F1329" s="134" t="s">
        <v>393</v>
      </c>
      <c r="G1329" s="66">
        <v>300</v>
      </c>
      <c r="H1329" s="67" t="s">
        <v>62</v>
      </c>
      <c r="I1329" s="67"/>
      <c r="J1329" s="231">
        <v>300</v>
      </c>
      <c r="K1329" s="69">
        <v>0.42</v>
      </c>
      <c r="L1329" s="135">
        <v>51660</v>
      </c>
      <c r="M1329" s="71"/>
      <c r="N1329" s="239"/>
      <c r="O1329" s="73">
        <f t="shared" si="36"/>
        <v>0</v>
      </c>
      <c r="P1329" s="74" t="str">
        <f t="shared" si="37"/>
        <v>-</v>
      </c>
      <c r="Q1329" s="75" t="str">
        <f t="shared" si="35"/>
        <v/>
      </c>
      <c r="R1329" s="127"/>
    </row>
    <row r="1330" spans="1:18">
      <c r="A1330" s="61"/>
      <c r="B1330" s="62" t="s">
        <v>1649</v>
      </c>
      <c r="C1330" s="133" t="s">
        <v>3291</v>
      </c>
      <c r="D1330" s="64" t="s">
        <v>2949</v>
      </c>
      <c r="E1330" s="64" t="s">
        <v>1160</v>
      </c>
      <c r="F1330" s="134" t="s">
        <v>364</v>
      </c>
      <c r="G1330" s="66">
        <v>300</v>
      </c>
      <c r="H1330" s="67" t="s">
        <v>62</v>
      </c>
      <c r="I1330" s="67"/>
      <c r="J1330" s="231">
        <v>300</v>
      </c>
      <c r="K1330" s="69">
        <v>0.61</v>
      </c>
      <c r="L1330" s="135">
        <v>51465</v>
      </c>
      <c r="M1330" s="71"/>
      <c r="N1330" s="239"/>
      <c r="O1330" s="73">
        <f t="shared" si="36"/>
        <v>0</v>
      </c>
      <c r="P1330" s="74" t="str">
        <f t="shared" si="37"/>
        <v>-</v>
      </c>
      <c r="Q1330" s="75" t="str">
        <f t="shared" si="35"/>
        <v/>
      </c>
      <c r="R1330" s="127"/>
    </row>
    <row r="1331" spans="1:18">
      <c r="A1331" s="61"/>
      <c r="B1331" s="62" t="s">
        <v>3224</v>
      </c>
      <c r="C1331" s="133" t="s">
        <v>3291</v>
      </c>
      <c r="D1331" s="191" t="s">
        <v>939</v>
      </c>
      <c r="E1331" s="191" t="s">
        <v>330</v>
      </c>
      <c r="F1331" s="193" t="s">
        <v>3380</v>
      </c>
      <c r="G1331" s="66">
        <v>300</v>
      </c>
      <c r="H1331" s="67" t="s">
        <v>62</v>
      </c>
      <c r="I1331" s="67"/>
      <c r="J1331" s="231">
        <v>300</v>
      </c>
      <c r="K1331" s="69">
        <v>0.95</v>
      </c>
      <c r="L1331" s="135">
        <v>51511</v>
      </c>
      <c r="M1331" s="71"/>
      <c r="N1331" s="239"/>
      <c r="O1331" s="73">
        <f t="shared" si="36"/>
        <v>0</v>
      </c>
      <c r="P1331" s="74" t="str">
        <f t="shared" si="37"/>
        <v>-</v>
      </c>
      <c r="Q1331" s="75" t="str">
        <f t="shared" si="35"/>
        <v/>
      </c>
      <c r="R1331" s="127"/>
    </row>
    <row r="1332" spans="1:18">
      <c r="A1332" s="61"/>
      <c r="B1332" s="62" t="s">
        <v>1650</v>
      </c>
      <c r="C1332" s="133" t="s">
        <v>3291</v>
      </c>
      <c r="D1332" s="64" t="s">
        <v>2949</v>
      </c>
      <c r="E1332" s="64" t="s">
        <v>1160</v>
      </c>
      <c r="F1332" s="134" t="s">
        <v>1651</v>
      </c>
      <c r="G1332" s="66">
        <v>300</v>
      </c>
      <c r="H1332" s="67" t="s">
        <v>62</v>
      </c>
      <c r="I1332" s="67"/>
      <c r="J1332" s="231">
        <v>300</v>
      </c>
      <c r="K1332" s="69">
        <v>0.72</v>
      </c>
      <c r="L1332" s="135">
        <v>51470</v>
      </c>
      <c r="M1332" s="71"/>
      <c r="N1332" s="239"/>
      <c r="O1332" s="73">
        <f t="shared" si="36"/>
        <v>0</v>
      </c>
      <c r="P1332" s="74" t="str">
        <f t="shared" si="37"/>
        <v>-</v>
      </c>
      <c r="Q1332" s="75" t="str">
        <f t="shared" si="35"/>
        <v/>
      </c>
      <c r="R1332" s="127"/>
    </row>
    <row r="1333" spans="1:18">
      <c r="A1333" s="61"/>
      <c r="B1333" s="62" t="s">
        <v>1696</v>
      </c>
      <c r="C1333" s="133" t="s">
        <v>3291</v>
      </c>
      <c r="D1333" s="64" t="s">
        <v>944</v>
      </c>
      <c r="E1333" s="64" t="s">
        <v>374</v>
      </c>
      <c r="F1333" s="134" t="s">
        <v>932</v>
      </c>
      <c r="G1333" s="66">
        <v>300</v>
      </c>
      <c r="H1333" s="67" t="s">
        <v>62</v>
      </c>
      <c r="I1333" s="67"/>
      <c r="J1333" s="231">
        <v>300</v>
      </c>
      <c r="K1333" s="69">
        <v>0.55000000000000004</v>
      </c>
      <c r="L1333" s="135">
        <v>51520</v>
      </c>
      <c r="M1333" s="71"/>
      <c r="N1333" s="239"/>
      <c r="O1333" s="73">
        <f t="shared" si="36"/>
        <v>0</v>
      </c>
      <c r="P1333" s="74" t="str">
        <f t="shared" si="37"/>
        <v>-</v>
      </c>
      <c r="Q1333" s="75" t="str">
        <f t="shared" si="35"/>
        <v/>
      </c>
      <c r="R1333" s="127"/>
    </row>
    <row r="1334" spans="1:18">
      <c r="A1334" s="61"/>
      <c r="B1334" s="62" t="s">
        <v>1785</v>
      </c>
      <c r="C1334" s="133" t="s">
        <v>3291</v>
      </c>
      <c r="D1334" s="64" t="s">
        <v>2950</v>
      </c>
      <c r="E1334" s="64" t="s">
        <v>322</v>
      </c>
      <c r="F1334" s="134" t="s">
        <v>1786</v>
      </c>
      <c r="G1334" s="66">
        <v>300</v>
      </c>
      <c r="H1334" s="67" t="s">
        <v>62</v>
      </c>
      <c r="I1334" s="67"/>
      <c r="J1334" s="231">
        <v>300</v>
      </c>
      <c r="K1334" s="69">
        <v>0.73</v>
      </c>
      <c r="L1334" s="135">
        <v>51661</v>
      </c>
      <c r="M1334" s="71"/>
      <c r="N1334" s="239"/>
      <c r="O1334" s="73">
        <f t="shared" si="36"/>
        <v>0</v>
      </c>
      <c r="P1334" s="74" t="str">
        <f t="shared" si="37"/>
        <v>-</v>
      </c>
      <c r="Q1334" s="75" t="str">
        <f t="shared" si="35"/>
        <v/>
      </c>
      <c r="R1334" s="127"/>
    </row>
    <row r="1335" spans="1:18">
      <c r="A1335" s="61"/>
      <c r="B1335" s="62" t="s">
        <v>1652</v>
      </c>
      <c r="C1335" s="133" t="s">
        <v>3291</v>
      </c>
      <c r="D1335" s="64" t="s">
        <v>2949</v>
      </c>
      <c r="E1335" s="64" t="s">
        <v>1160</v>
      </c>
      <c r="F1335" s="134" t="s">
        <v>366</v>
      </c>
      <c r="G1335" s="66">
        <v>300</v>
      </c>
      <c r="H1335" s="67" t="s">
        <v>62</v>
      </c>
      <c r="I1335" s="67"/>
      <c r="J1335" s="231">
        <v>300</v>
      </c>
      <c r="K1335" s="69">
        <v>0.57999999999999996</v>
      </c>
      <c r="L1335" s="135">
        <v>51471</v>
      </c>
      <c r="M1335" s="71"/>
      <c r="N1335" s="239"/>
      <c r="O1335" s="73">
        <f t="shared" si="36"/>
        <v>0</v>
      </c>
      <c r="P1335" s="74" t="str">
        <f t="shared" si="37"/>
        <v>-</v>
      </c>
      <c r="Q1335" s="75" t="str">
        <f t="shared" si="35"/>
        <v/>
      </c>
      <c r="R1335" s="127"/>
    </row>
    <row r="1336" spans="1:18">
      <c r="A1336" s="61"/>
      <c r="B1336" s="62" t="s">
        <v>1653</v>
      </c>
      <c r="C1336" s="133" t="s">
        <v>3291</v>
      </c>
      <c r="D1336" s="64" t="s">
        <v>1645</v>
      </c>
      <c r="E1336" s="64" t="s">
        <v>1646</v>
      </c>
      <c r="F1336" s="134" t="s">
        <v>1654</v>
      </c>
      <c r="G1336" s="66">
        <v>300</v>
      </c>
      <c r="H1336" s="67" t="s">
        <v>62</v>
      </c>
      <c r="I1336" s="67"/>
      <c r="J1336" s="231">
        <v>300</v>
      </c>
      <c r="K1336" s="69">
        <v>0.66</v>
      </c>
      <c r="L1336" s="135">
        <v>51473</v>
      </c>
      <c r="M1336" s="71"/>
      <c r="N1336" s="239"/>
      <c r="O1336" s="73">
        <f t="shared" si="36"/>
        <v>0</v>
      </c>
      <c r="P1336" s="74" t="str">
        <f t="shared" si="37"/>
        <v>-</v>
      </c>
      <c r="Q1336" s="75" t="str">
        <f t="shared" si="35"/>
        <v/>
      </c>
      <c r="R1336" s="127"/>
    </row>
    <row r="1337" spans="1:18">
      <c r="A1337" s="61"/>
      <c r="B1337" s="62" t="s">
        <v>3225</v>
      </c>
      <c r="C1337" s="133" t="s">
        <v>3291</v>
      </c>
      <c r="D1337" s="191" t="s">
        <v>1645</v>
      </c>
      <c r="E1337" s="191" t="s">
        <v>1646</v>
      </c>
      <c r="F1337" s="193" t="s">
        <v>3381</v>
      </c>
      <c r="G1337" s="66">
        <v>300</v>
      </c>
      <c r="H1337" s="67" t="s">
        <v>62</v>
      </c>
      <c r="I1337" s="67"/>
      <c r="J1337" s="231">
        <v>300</v>
      </c>
      <c r="K1337" s="69">
        <v>0.81</v>
      </c>
      <c r="L1337" s="135">
        <v>51474</v>
      </c>
      <c r="M1337" s="71"/>
      <c r="N1337" s="239"/>
      <c r="O1337" s="73">
        <f t="shared" si="36"/>
        <v>0</v>
      </c>
      <c r="P1337" s="74" t="str">
        <f t="shared" si="37"/>
        <v>-</v>
      </c>
      <c r="Q1337" s="75" t="str">
        <f t="shared" si="35"/>
        <v/>
      </c>
      <c r="R1337" s="127"/>
    </row>
    <row r="1338" spans="1:18">
      <c r="A1338" s="61"/>
      <c r="B1338" s="62" t="s">
        <v>1697</v>
      </c>
      <c r="C1338" s="133" t="s">
        <v>3291</v>
      </c>
      <c r="D1338" s="64" t="s">
        <v>939</v>
      </c>
      <c r="E1338" s="64" t="s">
        <v>330</v>
      </c>
      <c r="F1338" s="134" t="s">
        <v>335</v>
      </c>
      <c r="G1338" s="66">
        <v>300</v>
      </c>
      <c r="H1338" s="67" t="s">
        <v>62</v>
      </c>
      <c r="I1338" s="67"/>
      <c r="J1338" s="231">
        <v>300</v>
      </c>
      <c r="K1338" s="69">
        <v>0.66</v>
      </c>
      <c r="L1338" s="135">
        <v>51530</v>
      </c>
      <c r="M1338" s="71"/>
      <c r="N1338" s="239"/>
      <c r="O1338" s="73">
        <f t="shared" si="36"/>
        <v>0</v>
      </c>
      <c r="P1338" s="74" t="str">
        <f t="shared" si="37"/>
        <v>-</v>
      </c>
      <c r="Q1338" s="75" t="str">
        <f t="shared" si="35"/>
        <v/>
      </c>
      <c r="R1338" s="127"/>
    </row>
    <row r="1339" spans="1:18">
      <c r="A1339" s="61"/>
      <c r="B1339" s="62" t="s">
        <v>1729</v>
      </c>
      <c r="C1339" s="133" t="s">
        <v>3291</v>
      </c>
      <c r="D1339" s="64" t="s">
        <v>2948</v>
      </c>
      <c r="E1339" s="64" t="s">
        <v>354</v>
      </c>
      <c r="F1339" s="134" t="s">
        <v>1730</v>
      </c>
      <c r="G1339" s="66">
        <v>300</v>
      </c>
      <c r="H1339" s="67" t="s">
        <v>62</v>
      </c>
      <c r="I1339" s="67"/>
      <c r="J1339" s="231">
        <v>300</v>
      </c>
      <c r="K1339" s="69">
        <v>0.66</v>
      </c>
      <c r="L1339" s="135">
        <v>51638</v>
      </c>
      <c r="M1339" s="71"/>
      <c r="N1339" s="239"/>
      <c r="O1339" s="73">
        <f t="shared" si="36"/>
        <v>0</v>
      </c>
      <c r="P1339" s="74" t="str">
        <f t="shared" si="37"/>
        <v>-</v>
      </c>
      <c r="Q1339" s="75" t="str">
        <f t="shared" si="35"/>
        <v/>
      </c>
      <c r="R1339" s="127"/>
    </row>
    <row r="1340" spans="1:18">
      <c r="A1340" s="61"/>
      <c r="B1340" s="62" t="s">
        <v>1787</v>
      </c>
      <c r="C1340" s="133" t="s">
        <v>3291</v>
      </c>
      <c r="D1340" s="64" t="s">
        <v>950</v>
      </c>
      <c r="E1340" s="64" t="s">
        <v>387</v>
      </c>
      <c r="F1340" s="134" t="s">
        <v>395</v>
      </c>
      <c r="G1340" s="66">
        <v>300</v>
      </c>
      <c r="H1340" s="67" t="s">
        <v>62</v>
      </c>
      <c r="I1340" s="67"/>
      <c r="J1340" s="231">
        <v>300</v>
      </c>
      <c r="K1340" s="69">
        <v>0.41000000000000003</v>
      </c>
      <c r="L1340" s="135">
        <v>51941</v>
      </c>
      <c r="M1340" s="71"/>
      <c r="N1340" s="239"/>
      <c r="O1340" s="73">
        <f t="shared" si="36"/>
        <v>0</v>
      </c>
      <c r="P1340" s="74" t="str">
        <f t="shared" si="37"/>
        <v>-</v>
      </c>
      <c r="Q1340" s="75" t="str">
        <f t="shared" si="35"/>
        <v/>
      </c>
      <c r="R1340" s="127"/>
    </row>
    <row r="1341" spans="1:18">
      <c r="A1341" s="61"/>
      <c r="B1341" s="62" t="s">
        <v>1788</v>
      </c>
      <c r="C1341" s="133" t="s">
        <v>3291</v>
      </c>
      <c r="D1341" s="64" t="s">
        <v>950</v>
      </c>
      <c r="E1341" s="64" t="s">
        <v>387</v>
      </c>
      <c r="F1341" s="134" t="s">
        <v>395</v>
      </c>
      <c r="G1341" s="66">
        <v>200</v>
      </c>
      <c r="H1341" s="67" t="s">
        <v>282</v>
      </c>
      <c r="I1341" s="67"/>
      <c r="J1341" s="231">
        <v>200</v>
      </c>
      <c r="K1341" s="69">
        <v>0.61</v>
      </c>
      <c r="L1341" s="135">
        <v>51940</v>
      </c>
      <c r="M1341" s="71"/>
      <c r="N1341" s="239"/>
      <c r="O1341" s="73">
        <f t="shared" si="36"/>
        <v>0</v>
      </c>
      <c r="P1341" s="74" t="str">
        <f t="shared" si="37"/>
        <v>-</v>
      </c>
      <c r="Q1341" s="75" t="str">
        <f t="shared" si="35"/>
        <v/>
      </c>
      <c r="R1341" s="127"/>
    </row>
    <row r="1342" spans="1:18">
      <c r="A1342" s="61"/>
      <c r="B1342" s="62" t="s">
        <v>1789</v>
      </c>
      <c r="C1342" s="133" t="s">
        <v>3291</v>
      </c>
      <c r="D1342" s="64" t="s">
        <v>950</v>
      </c>
      <c r="E1342" s="64" t="s">
        <v>387</v>
      </c>
      <c r="F1342" s="134" t="s">
        <v>3068</v>
      </c>
      <c r="G1342" s="66">
        <v>300</v>
      </c>
      <c r="H1342" s="67" t="s">
        <v>62</v>
      </c>
      <c r="I1342" s="67"/>
      <c r="J1342" s="231">
        <v>300</v>
      </c>
      <c r="K1342" s="69">
        <v>0.52</v>
      </c>
      <c r="L1342" s="135">
        <v>51942</v>
      </c>
      <c r="M1342" s="71"/>
      <c r="N1342" s="239"/>
      <c r="O1342" s="73">
        <f t="shared" si="36"/>
        <v>0</v>
      </c>
      <c r="P1342" s="74" t="str">
        <f t="shared" si="37"/>
        <v>-</v>
      </c>
      <c r="Q1342" s="75" t="str">
        <f t="shared" si="35"/>
        <v/>
      </c>
      <c r="R1342" s="127"/>
    </row>
    <row r="1343" spans="1:18">
      <c r="A1343" s="61"/>
      <c r="B1343" s="62" t="s">
        <v>1837</v>
      </c>
      <c r="C1343" s="133" t="s">
        <v>3291</v>
      </c>
      <c r="D1343" s="64" t="s">
        <v>2952</v>
      </c>
      <c r="E1343" s="64" t="s">
        <v>412</v>
      </c>
      <c r="F1343" s="134" t="s">
        <v>1838</v>
      </c>
      <c r="G1343" s="66">
        <v>500</v>
      </c>
      <c r="H1343" s="67" t="s">
        <v>49</v>
      </c>
      <c r="I1343" s="67"/>
      <c r="J1343" s="231">
        <v>500</v>
      </c>
      <c r="K1343" s="69">
        <v>0.36</v>
      </c>
      <c r="L1343" s="135" t="s">
        <v>1839</v>
      </c>
      <c r="M1343" s="71"/>
      <c r="N1343" s="239"/>
      <c r="O1343" s="73">
        <f t="shared" si="36"/>
        <v>0</v>
      </c>
      <c r="P1343" s="74" t="str">
        <f t="shared" si="37"/>
        <v>-</v>
      </c>
      <c r="Q1343" s="75" t="str">
        <f t="shared" si="35"/>
        <v/>
      </c>
      <c r="R1343" s="127"/>
    </row>
    <row r="1344" spans="1:18">
      <c r="A1344" s="61"/>
      <c r="B1344" s="62" t="s">
        <v>1731</v>
      </c>
      <c r="C1344" s="133" t="s">
        <v>3291</v>
      </c>
      <c r="D1344" s="64" t="s">
        <v>2948</v>
      </c>
      <c r="E1344" s="64" t="s">
        <v>354</v>
      </c>
      <c r="F1344" s="134" t="s">
        <v>1732</v>
      </c>
      <c r="G1344" s="66">
        <v>300</v>
      </c>
      <c r="H1344" s="67" t="s">
        <v>62</v>
      </c>
      <c r="I1344" s="67"/>
      <c r="J1344" s="231">
        <v>300</v>
      </c>
      <c r="K1344" s="69">
        <v>0.81</v>
      </c>
      <c r="L1344" s="135">
        <v>51697</v>
      </c>
      <c r="M1344" s="71"/>
      <c r="N1344" s="239"/>
      <c r="O1344" s="73">
        <f t="shared" si="36"/>
        <v>0</v>
      </c>
      <c r="P1344" s="74" t="str">
        <f t="shared" si="37"/>
        <v>-</v>
      </c>
      <c r="Q1344" s="75" t="str">
        <f t="shared" si="35"/>
        <v/>
      </c>
      <c r="R1344" s="127"/>
    </row>
    <row r="1345" spans="1:18">
      <c r="A1345" s="61"/>
      <c r="B1345" s="62" t="s">
        <v>3226</v>
      </c>
      <c r="C1345" s="133" t="s">
        <v>3291</v>
      </c>
      <c r="D1345" s="191" t="s">
        <v>2952</v>
      </c>
      <c r="E1345" s="191" t="s">
        <v>412</v>
      </c>
      <c r="F1345" s="193" t="s">
        <v>3382</v>
      </c>
      <c r="G1345" s="66">
        <v>500</v>
      </c>
      <c r="H1345" s="67" t="s">
        <v>49</v>
      </c>
      <c r="I1345" s="67"/>
      <c r="J1345" s="231">
        <v>500</v>
      </c>
      <c r="K1345" s="69">
        <v>0.4</v>
      </c>
      <c r="L1345" s="135" t="s">
        <v>3584</v>
      </c>
      <c r="M1345" s="71"/>
      <c r="N1345" s="239"/>
      <c r="O1345" s="73">
        <f t="shared" si="36"/>
        <v>0</v>
      </c>
      <c r="P1345" s="74" t="str">
        <f t="shared" si="37"/>
        <v>-</v>
      </c>
      <c r="Q1345" s="75" t="str">
        <f t="shared" si="35"/>
        <v/>
      </c>
      <c r="R1345" s="127"/>
    </row>
    <row r="1346" spans="1:18">
      <c r="A1346" s="61"/>
      <c r="B1346" s="62" t="s">
        <v>1751</v>
      </c>
      <c r="C1346" s="133" t="s">
        <v>3291</v>
      </c>
      <c r="D1346" s="64" t="s">
        <v>939</v>
      </c>
      <c r="E1346" s="64" t="s">
        <v>330</v>
      </c>
      <c r="F1346" s="134" t="s">
        <v>1752</v>
      </c>
      <c r="G1346" s="66">
        <v>300</v>
      </c>
      <c r="H1346" s="67" t="s">
        <v>62</v>
      </c>
      <c r="I1346" s="67"/>
      <c r="J1346" s="231">
        <v>300</v>
      </c>
      <c r="K1346" s="69">
        <v>0.81</v>
      </c>
      <c r="L1346" s="135">
        <v>51896</v>
      </c>
      <c r="M1346" s="71"/>
      <c r="N1346" s="239"/>
      <c r="O1346" s="73">
        <f t="shared" si="36"/>
        <v>0</v>
      </c>
      <c r="P1346" s="74" t="str">
        <f t="shared" si="37"/>
        <v>-</v>
      </c>
      <c r="Q1346" s="75" t="str">
        <f t="shared" si="35"/>
        <v/>
      </c>
      <c r="R1346" s="127"/>
    </row>
    <row r="1347" spans="1:18">
      <c r="A1347" s="61"/>
      <c r="B1347" s="62" t="s">
        <v>1753</v>
      </c>
      <c r="C1347" s="133" t="s">
        <v>3291</v>
      </c>
      <c r="D1347" s="64" t="s">
        <v>944</v>
      </c>
      <c r="E1347" s="64" t="s">
        <v>374</v>
      </c>
      <c r="F1347" s="134" t="s">
        <v>1754</v>
      </c>
      <c r="G1347" s="66">
        <v>400</v>
      </c>
      <c r="H1347" s="67" t="s">
        <v>62</v>
      </c>
      <c r="I1347" s="67"/>
      <c r="J1347" s="231">
        <v>400</v>
      </c>
      <c r="K1347" s="69">
        <v>0.66</v>
      </c>
      <c r="L1347" s="135">
        <v>51900</v>
      </c>
      <c r="M1347" s="71"/>
      <c r="N1347" s="239"/>
      <c r="O1347" s="73">
        <f t="shared" si="36"/>
        <v>0</v>
      </c>
      <c r="P1347" s="74" t="str">
        <f t="shared" si="37"/>
        <v>-</v>
      </c>
      <c r="Q1347" s="75" t="str">
        <f t="shared" si="35"/>
        <v/>
      </c>
      <c r="R1347" s="127"/>
    </row>
    <row r="1348" spans="1:18">
      <c r="A1348" s="61"/>
      <c r="B1348" s="62" t="s">
        <v>1840</v>
      </c>
      <c r="C1348" s="133" t="s">
        <v>3291</v>
      </c>
      <c r="D1348" s="64" t="s">
        <v>2952</v>
      </c>
      <c r="E1348" s="64" t="s">
        <v>412</v>
      </c>
      <c r="F1348" s="134" t="s">
        <v>1841</v>
      </c>
      <c r="G1348" s="66">
        <v>750</v>
      </c>
      <c r="H1348" s="67" t="s">
        <v>49</v>
      </c>
      <c r="I1348" s="67"/>
      <c r="J1348" s="231">
        <v>750</v>
      </c>
      <c r="K1348" s="69">
        <v>0.4</v>
      </c>
      <c r="L1348" s="135">
        <v>51670</v>
      </c>
      <c r="M1348" s="71"/>
      <c r="N1348" s="239"/>
      <c r="O1348" s="73">
        <f t="shared" si="36"/>
        <v>0</v>
      </c>
      <c r="P1348" s="74" t="str">
        <f t="shared" si="37"/>
        <v>-</v>
      </c>
      <c r="Q1348" s="75" t="str">
        <f t="shared" si="35"/>
        <v/>
      </c>
      <c r="R1348" s="127"/>
    </row>
    <row r="1349" spans="1:18">
      <c r="A1349" s="61"/>
      <c r="B1349" s="62" t="s">
        <v>1842</v>
      </c>
      <c r="C1349" s="133" t="s">
        <v>3291</v>
      </c>
      <c r="D1349" s="64" t="s">
        <v>2952</v>
      </c>
      <c r="E1349" s="64" t="s">
        <v>412</v>
      </c>
      <c r="F1349" s="134" t="s">
        <v>1843</v>
      </c>
      <c r="G1349" s="66">
        <v>500</v>
      </c>
      <c r="H1349" s="67" t="s">
        <v>49</v>
      </c>
      <c r="I1349" s="67"/>
      <c r="J1349" s="231">
        <v>500</v>
      </c>
      <c r="K1349" s="69">
        <v>0.36</v>
      </c>
      <c r="L1349" s="135">
        <v>51669</v>
      </c>
      <c r="M1349" s="71"/>
      <c r="N1349" s="239"/>
      <c r="O1349" s="73">
        <f t="shared" si="36"/>
        <v>0</v>
      </c>
      <c r="P1349" s="74" t="str">
        <f t="shared" si="37"/>
        <v>-</v>
      </c>
      <c r="Q1349" s="75" t="str">
        <f t="shared" si="35"/>
        <v/>
      </c>
      <c r="R1349" s="127"/>
    </row>
    <row r="1350" spans="1:18">
      <c r="A1350" s="61"/>
      <c r="B1350" s="62" t="s">
        <v>1698</v>
      </c>
      <c r="C1350" s="133" t="s">
        <v>3291</v>
      </c>
      <c r="D1350" s="64" t="s">
        <v>939</v>
      </c>
      <c r="E1350" s="64" t="s">
        <v>330</v>
      </c>
      <c r="F1350" s="134" t="s">
        <v>1699</v>
      </c>
      <c r="G1350" s="66">
        <v>300</v>
      </c>
      <c r="H1350" s="67" t="s">
        <v>62</v>
      </c>
      <c r="I1350" s="67"/>
      <c r="J1350" s="231">
        <v>300</v>
      </c>
      <c r="K1350" s="69">
        <v>0.61</v>
      </c>
      <c r="L1350" s="135">
        <v>51540</v>
      </c>
      <c r="M1350" s="71"/>
      <c r="N1350" s="239"/>
      <c r="O1350" s="73">
        <f t="shared" si="36"/>
        <v>0</v>
      </c>
      <c r="P1350" s="74" t="str">
        <f t="shared" si="37"/>
        <v>-</v>
      </c>
      <c r="Q1350" s="75" t="str">
        <f t="shared" si="35"/>
        <v/>
      </c>
      <c r="R1350" s="127"/>
    </row>
    <row r="1351" spans="1:18">
      <c r="A1351" s="61"/>
      <c r="B1351" s="62" t="s">
        <v>1790</v>
      </c>
      <c r="C1351" s="133" t="s">
        <v>3291</v>
      </c>
      <c r="D1351" s="64" t="s">
        <v>950</v>
      </c>
      <c r="E1351" s="64" t="s">
        <v>387</v>
      </c>
      <c r="F1351" s="134" t="s">
        <v>1076</v>
      </c>
      <c r="G1351" s="66">
        <v>300</v>
      </c>
      <c r="H1351" s="67" t="s">
        <v>62</v>
      </c>
      <c r="I1351" s="67"/>
      <c r="J1351" s="231">
        <v>300</v>
      </c>
      <c r="K1351" s="69">
        <v>0.56000000000000005</v>
      </c>
      <c r="L1351" s="135">
        <v>51946</v>
      </c>
      <c r="M1351" s="71"/>
      <c r="N1351" s="239"/>
      <c r="O1351" s="73">
        <f t="shared" si="36"/>
        <v>0</v>
      </c>
      <c r="P1351" s="74" t="str">
        <f t="shared" si="37"/>
        <v>-</v>
      </c>
      <c r="Q1351" s="75" t="str">
        <f t="shared" si="35"/>
        <v/>
      </c>
      <c r="R1351" s="127"/>
    </row>
    <row r="1352" spans="1:18">
      <c r="A1352" s="61"/>
      <c r="B1352" s="62" t="s">
        <v>1791</v>
      </c>
      <c r="C1352" s="133" t="s">
        <v>3291</v>
      </c>
      <c r="D1352" s="64" t="s">
        <v>950</v>
      </c>
      <c r="E1352" s="64" t="s">
        <v>387</v>
      </c>
      <c r="F1352" s="134" t="s">
        <v>1792</v>
      </c>
      <c r="G1352" s="66">
        <v>300</v>
      </c>
      <c r="H1352" s="67" t="s">
        <v>62</v>
      </c>
      <c r="I1352" s="67"/>
      <c r="J1352" s="231">
        <v>300</v>
      </c>
      <c r="K1352" s="69">
        <v>0.52</v>
      </c>
      <c r="L1352" s="135">
        <v>51950</v>
      </c>
      <c r="M1352" s="71"/>
      <c r="N1352" s="239"/>
      <c r="O1352" s="73">
        <f t="shared" si="36"/>
        <v>0</v>
      </c>
      <c r="P1352" s="74" t="str">
        <f t="shared" si="37"/>
        <v>-</v>
      </c>
      <c r="Q1352" s="75" t="str">
        <f t="shared" si="35"/>
        <v/>
      </c>
      <c r="R1352" s="127"/>
    </row>
    <row r="1353" spans="1:18">
      <c r="A1353" s="61"/>
      <c r="B1353" s="62" t="s">
        <v>1793</v>
      </c>
      <c r="C1353" s="133" t="s">
        <v>3291</v>
      </c>
      <c r="D1353" s="64" t="s">
        <v>2950</v>
      </c>
      <c r="E1353" s="64" t="s">
        <v>322</v>
      </c>
      <c r="F1353" s="134" t="s">
        <v>1794</v>
      </c>
      <c r="G1353" s="66">
        <v>300</v>
      </c>
      <c r="H1353" s="67" t="s">
        <v>62</v>
      </c>
      <c r="I1353" s="67"/>
      <c r="J1353" s="231">
        <v>300</v>
      </c>
      <c r="K1353" s="69">
        <v>0.49</v>
      </c>
      <c r="L1353" s="135">
        <v>51956</v>
      </c>
      <c r="M1353" s="71"/>
      <c r="N1353" s="239"/>
      <c r="O1353" s="73">
        <f t="shared" si="36"/>
        <v>0</v>
      </c>
      <c r="P1353" s="74" t="str">
        <f t="shared" si="37"/>
        <v>-</v>
      </c>
      <c r="Q1353" s="75" t="str">
        <f t="shared" si="35"/>
        <v/>
      </c>
      <c r="R1353" s="127"/>
    </row>
    <row r="1354" spans="1:18">
      <c r="A1354" s="61"/>
      <c r="B1354" s="62" t="s">
        <v>1700</v>
      </c>
      <c r="C1354" s="133" t="s">
        <v>3291</v>
      </c>
      <c r="D1354" s="64" t="s">
        <v>939</v>
      </c>
      <c r="E1354" s="64" t="s">
        <v>330</v>
      </c>
      <c r="F1354" s="134" t="s">
        <v>3383</v>
      </c>
      <c r="G1354" s="66">
        <v>300</v>
      </c>
      <c r="H1354" s="67" t="s">
        <v>62</v>
      </c>
      <c r="I1354" s="67"/>
      <c r="J1354" s="231">
        <v>300</v>
      </c>
      <c r="K1354" s="69">
        <v>0.69000000000000006</v>
      </c>
      <c r="L1354" s="135">
        <v>51541</v>
      </c>
      <c r="M1354" s="71"/>
      <c r="N1354" s="239"/>
      <c r="O1354" s="73">
        <f t="shared" si="36"/>
        <v>0</v>
      </c>
      <c r="P1354" s="74" t="str">
        <f t="shared" si="37"/>
        <v>-</v>
      </c>
      <c r="Q1354" s="75" t="str">
        <f t="shared" si="35"/>
        <v/>
      </c>
      <c r="R1354" s="127"/>
    </row>
    <row r="1355" spans="1:18">
      <c r="A1355" s="61"/>
      <c r="B1355" s="62" t="s">
        <v>1701</v>
      </c>
      <c r="C1355" s="133" t="s">
        <v>3291</v>
      </c>
      <c r="D1355" s="64" t="s">
        <v>939</v>
      </c>
      <c r="E1355" s="64" t="s">
        <v>330</v>
      </c>
      <c r="F1355" s="134" t="s">
        <v>1702</v>
      </c>
      <c r="G1355" s="66">
        <v>300</v>
      </c>
      <c r="H1355" s="67" t="s">
        <v>62</v>
      </c>
      <c r="I1355" s="67"/>
      <c r="J1355" s="231">
        <v>300</v>
      </c>
      <c r="K1355" s="69">
        <v>1.23</v>
      </c>
      <c r="L1355" s="135">
        <v>51542</v>
      </c>
      <c r="M1355" s="71"/>
      <c r="N1355" s="239"/>
      <c r="O1355" s="73">
        <f t="shared" si="36"/>
        <v>0</v>
      </c>
      <c r="P1355" s="74" t="str">
        <f t="shared" si="37"/>
        <v>-</v>
      </c>
      <c r="Q1355" s="75" t="str">
        <f t="shared" si="35"/>
        <v/>
      </c>
      <c r="R1355" s="127"/>
    </row>
    <row r="1356" spans="1:18">
      <c r="A1356" s="61"/>
      <c r="B1356" s="62" t="s">
        <v>1703</v>
      </c>
      <c r="C1356" s="133" t="s">
        <v>3291</v>
      </c>
      <c r="D1356" s="64" t="s">
        <v>939</v>
      </c>
      <c r="E1356" s="64" t="s">
        <v>330</v>
      </c>
      <c r="F1356" s="134" t="s">
        <v>1704</v>
      </c>
      <c r="G1356" s="66">
        <v>300</v>
      </c>
      <c r="H1356" s="67" t="s">
        <v>62</v>
      </c>
      <c r="I1356" s="67"/>
      <c r="J1356" s="231">
        <v>300</v>
      </c>
      <c r="K1356" s="69">
        <v>1.23</v>
      </c>
      <c r="L1356" s="135">
        <v>51543</v>
      </c>
      <c r="M1356" s="71"/>
      <c r="N1356" s="239"/>
      <c r="O1356" s="73">
        <f t="shared" si="36"/>
        <v>0</v>
      </c>
      <c r="P1356" s="74" t="str">
        <f t="shared" si="37"/>
        <v>-</v>
      </c>
      <c r="Q1356" s="75" t="str">
        <f t="shared" si="35"/>
        <v/>
      </c>
      <c r="R1356" s="127"/>
    </row>
    <row r="1357" spans="1:18">
      <c r="A1357" s="61"/>
      <c r="B1357" s="62" t="s">
        <v>1755</v>
      </c>
      <c r="C1357" s="133" t="s">
        <v>3291</v>
      </c>
      <c r="D1357" s="64" t="s">
        <v>944</v>
      </c>
      <c r="E1357" s="64" t="s">
        <v>374</v>
      </c>
      <c r="F1357" s="134" t="s">
        <v>375</v>
      </c>
      <c r="G1357" s="66">
        <v>250</v>
      </c>
      <c r="H1357" s="67" t="s">
        <v>62</v>
      </c>
      <c r="I1357" s="67"/>
      <c r="J1357" s="231">
        <v>250</v>
      </c>
      <c r="K1357" s="69">
        <v>0.65</v>
      </c>
      <c r="L1357" s="135">
        <v>51905</v>
      </c>
      <c r="M1357" s="71"/>
      <c r="N1357" s="239"/>
      <c r="O1357" s="73">
        <f t="shared" si="36"/>
        <v>0</v>
      </c>
      <c r="P1357" s="74" t="str">
        <f t="shared" si="37"/>
        <v>-</v>
      </c>
      <c r="Q1357" s="75" t="str">
        <f t="shared" si="35"/>
        <v/>
      </c>
      <c r="R1357" s="127"/>
    </row>
    <row r="1358" spans="1:18">
      <c r="A1358" s="61"/>
      <c r="B1358" s="62" t="s">
        <v>1795</v>
      </c>
      <c r="C1358" s="133" t="s">
        <v>3291</v>
      </c>
      <c r="D1358" s="64" t="s">
        <v>2950</v>
      </c>
      <c r="E1358" s="64" t="s">
        <v>322</v>
      </c>
      <c r="F1358" s="134" t="s">
        <v>1796</v>
      </c>
      <c r="G1358" s="66">
        <v>300</v>
      </c>
      <c r="H1358" s="67" t="s">
        <v>62</v>
      </c>
      <c r="I1358" s="67"/>
      <c r="J1358" s="231">
        <v>300</v>
      </c>
      <c r="K1358" s="69">
        <v>0.55000000000000004</v>
      </c>
      <c r="L1358" s="135">
        <v>51970</v>
      </c>
      <c r="M1358" s="71"/>
      <c r="N1358" s="239"/>
      <c r="O1358" s="73">
        <f t="shared" si="36"/>
        <v>0</v>
      </c>
      <c r="P1358" s="74" t="str">
        <f t="shared" si="37"/>
        <v>-</v>
      </c>
      <c r="Q1358" s="75" t="str">
        <f t="shared" si="35"/>
        <v/>
      </c>
      <c r="R1358" s="127"/>
    </row>
    <row r="1359" spans="1:18">
      <c r="A1359" s="61"/>
      <c r="B1359" s="62" t="s">
        <v>1797</v>
      </c>
      <c r="C1359" s="133" t="s">
        <v>3291</v>
      </c>
      <c r="D1359" s="64" t="s">
        <v>950</v>
      </c>
      <c r="E1359" s="64" t="s">
        <v>387</v>
      </c>
      <c r="F1359" s="134" t="s">
        <v>397</v>
      </c>
      <c r="G1359" s="66">
        <v>300</v>
      </c>
      <c r="H1359" s="67" t="s">
        <v>62</v>
      </c>
      <c r="I1359" s="67"/>
      <c r="J1359" s="231">
        <v>300</v>
      </c>
      <c r="K1359" s="69">
        <v>0.57999999999999996</v>
      </c>
      <c r="L1359" s="135">
        <v>51962</v>
      </c>
      <c r="M1359" s="71"/>
      <c r="N1359" s="239"/>
      <c r="O1359" s="73">
        <f t="shared" si="36"/>
        <v>0</v>
      </c>
      <c r="P1359" s="74" t="str">
        <f t="shared" si="37"/>
        <v>-</v>
      </c>
      <c r="Q1359" s="75" t="str">
        <f t="shared" si="35"/>
        <v/>
      </c>
      <c r="R1359" s="127"/>
    </row>
    <row r="1360" spans="1:18">
      <c r="A1360" s="61"/>
      <c r="B1360" s="62" t="s">
        <v>1667</v>
      </c>
      <c r="C1360" s="133" t="s">
        <v>3291</v>
      </c>
      <c r="D1360" s="64" t="s">
        <v>950</v>
      </c>
      <c r="E1360" s="64" t="s">
        <v>387</v>
      </c>
      <c r="F1360" s="134" t="s">
        <v>1165</v>
      </c>
      <c r="G1360" s="66">
        <v>500</v>
      </c>
      <c r="H1360" s="67" t="s">
        <v>49</v>
      </c>
      <c r="I1360" s="67"/>
      <c r="J1360" s="231">
        <v>500</v>
      </c>
      <c r="K1360" s="69">
        <v>0.51</v>
      </c>
      <c r="L1360" s="135">
        <v>51680</v>
      </c>
      <c r="M1360" s="71"/>
      <c r="N1360" s="239"/>
      <c r="O1360" s="73">
        <f t="shared" si="36"/>
        <v>0</v>
      </c>
      <c r="P1360" s="74" t="str">
        <f t="shared" si="37"/>
        <v>-</v>
      </c>
      <c r="Q1360" s="75" t="str">
        <f t="shared" si="35"/>
        <v/>
      </c>
      <c r="R1360" s="127"/>
    </row>
    <row r="1361" spans="1:18">
      <c r="A1361" s="61"/>
      <c r="B1361" s="62" t="s">
        <v>1798</v>
      </c>
      <c r="C1361" s="133" t="s">
        <v>3291</v>
      </c>
      <c r="D1361" s="64" t="s">
        <v>950</v>
      </c>
      <c r="E1361" s="64" t="s">
        <v>387</v>
      </c>
      <c r="F1361" s="134" t="s">
        <v>1473</v>
      </c>
      <c r="G1361" s="66">
        <v>300</v>
      </c>
      <c r="H1361" s="67" t="s">
        <v>62</v>
      </c>
      <c r="I1361" s="67"/>
      <c r="J1361" s="231">
        <v>300</v>
      </c>
      <c r="K1361" s="69">
        <v>0.57999999999999996</v>
      </c>
      <c r="L1361" s="135">
        <v>51965</v>
      </c>
      <c r="M1361" s="71"/>
      <c r="N1361" s="239"/>
      <c r="O1361" s="73">
        <f t="shared" si="36"/>
        <v>0</v>
      </c>
      <c r="P1361" s="74" t="str">
        <f t="shared" si="37"/>
        <v>-</v>
      </c>
      <c r="Q1361" s="75" t="str">
        <f t="shared" si="35"/>
        <v/>
      </c>
      <c r="R1361" s="127"/>
    </row>
    <row r="1362" spans="1:18">
      <c r="A1362" s="61"/>
      <c r="B1362" s="62" t="s">
        <v>1764</v>
      </c>
      <c r="C1362" s="133" t="s">
        <v>3291</v>
      </c>
      <c r="D1362" s="64" t="s">
        <v>948</v>
      </c>
      <c r="E1362" s="64" t="s">
        <v>383</v>
      </c>
      <c r="F1362" s="134" t="s">
        <v>1765</v>
      </c>
      <c r="G1362" s="66">
        <v>500</v>
      </c>
      <c r="H1362" s="67" t="s">
        <v>49</v>
      </c>
      <c r="I1362" s="67"/>
      <c r="J1362" s="231">
        <v>500</v>
      </c>
      <c r="K1362" s="69">
        <v>0.44</v>
      </c>
      <c r="L1362" s="135">
        <v>51685</v>
      </c>
      <c r="M1362" s="71"/>
      <c r="N1362" s="239"/>
      <c r="O1362" s="73">
        <f t="shared" si="36"/>
        <v>0</v>
      </c>
      <c r="P1362" s="74" t="str">
        <f t="shared" si="37"/>
        <v>-</v>
      </c>
      <c r="Q1362" s="75" t="str">
        <f t="shared" si="35"/>
        <v/>
      </c>
      <c r="R1362" s="127"/>
    </row>
    <row r="1363" spans="1:18">
      <c r="A1363" s="61"/>
      <c r="B1363" s="62" t="s">
        <v>1799</v>
      </c>
      <c r="C1363" s="133" t="s">
        <v>3291</v>
      </c>
      <c r="D1363" s="64" t="s">
        <v>2950</v>
      </c>
      <c r="E1363" s="64" t="s">
        <v>322</v>
      </c>
      <c r="F1363" s="134" t="s">
        <v>399</v>
      </c>
      <c r="G1363" s="66">
        <v>300</v>
      </c>
      <c r="H1363" s="67" t="s">
        <v>49</v>
      </c>
      <c r="I1363" s="67"/>
      <c r="J1363" s="231">
        <v>300</v>
      </c>
      <c r="K1363" s="69">
        <v>0.55000000000000004</v>
      </c>
      <c r="L1363" s="135">
        <v>51690</v>
      </c>
      <c r="M1363" s="71"/>
      <c r="N1363" s="239"/>
      <c r="O1363" s="73">
        <f t="shared" si="36"/>
        <v>0</v>
      </c>
      <c r="P1363" s="74" t="str">
        <f t="shared" si="37"/>
        <v>-</v>
      </c>
      <c r="Q1363" s="75" t="str">
        <f t="shared" si="35"/>
        <v/>
      </c>
      <c r="R1363" s="127"/>
    </row>
    <row r="1364" spans="1:18">
      <c r="A1364" s="61"/>
      <c r="B1364" s="62" t="s">
        <v>1800</v>
      </c>
      <c r="C1364" s="133" t="s">
        <v>3291</v>
      </c>
      <c r="D1364" s="64" t="s">
        <v>950</v>
      </c>
      <c r="E1364" s="64" t="s">
        <v>387</v>
      </c>
      <c r="F1364" s="134" t="s">
        <v>1801</v>
      </c>
      <c r="G1364" s="66">
        <v>300</v>
      </c>
      <c r="H1364" s="67" t="s">
        <v>62</v>
      </c>
      <c r="I1364" s="67"/>
      <c r="J1364" s="231">
        <v>300</v>
      </c>
      <c r="K1364" s="69">
        <v>0.63</v>
      </c>
      <c r="L1364" s="135">
        <v>51976</v>
      </c>
      <c r="M1364" s="71"/>
      <c r="N1364" s="239"/>
      <c r="O1364" s="73">
        <f t="shared" si="36"/>
        <v>0</v>
      </c>
      <c r="P1364" s="74" t="str">
        <f t="shared" si="37"/>
        <v>-</v>
      </c>
      <c r="Q1364" s="75" t="str">
        <f t="shared" si="35"/>
        <v/>
      </c>
      <c r="R1364" s="127"/>
    </row>
    <row r="1365" spans="1:18">
      <c r="A1365" s="61"/>
      <c r="B1365" s="62" t="s">
        <v>3227</v>
      </c>
      <c r="C1365" s="133" t="s">
        <v>3291</v>
      </c>
      <c r="D1365" s="191" t="s">
        <v>948</v>
      </c>
      <c r="E1365" s="191" t="s">
        <v>383</v>
      </c>
      <c r="F1365" s="193" t="s">
        <v>3384</v>
      </c>
      <c r="G1365" s="66">
        <v>500</v>
      </c>
      <c r="H1365" s="67" t="s">
        <v>49</v>
      </c>
      <c r="I1365" s="67"/>
      <c r="J1365" s="231">
        <v>500</v>
      </c>
      <c r="K1365" s="69">
        <v>0.51</v>
      </c>
      <c r="L1365" s="135">
        <v>51686</v>
      </c>
      <c r="M1365" s="71"/>
      <c r="N1365" s="239"/>
      <c r="O1365" s="73">
        <f t="shared" si="36"/>
        <v>0</v>
      </c>
      <c r="P1365" s="74" t="str">
        <f t="shared" si="37"/>
        <v>-</v>
      </c>
      <c r="Q1365" s="75" t="str">
        <f t="shared" si="35"/>
        <v/>
      </c>
      <c r="R1365" s="127"/>
    </row>
    <row r="1366" spans="1:18">
      <c r="A1366" s="61"/>
      <c r="B1366" s="62" t="s">
        <v>1733</v>
      </c>
      <c r="C1366" s="133" t="s">
        <v>3291</v>
      </c>
      <c r="D1366" s="64" t="s">
        <v>2950</v>
      </c>
      <c r="E1366" s="64" t="s">
        <v>322</v>
      </c>
      <c r="F1366" s="134" t="s">
        <v>325</v>
      </c>
      <c r="G1366" s="66">
        <v>300</v>
      </c>
      <c r="H1366" s="67" t="s">
        <v>62</v>
      </c>
      <c r="I1366" s="67"/>
      <c r="J1366" s="231">
        <v>300</v>
      </c>
      <c r="K1366" s="69">
        <v>0.62</v>
      </c>
      <c r="L1366" s="135">
        <v>51695</v>
      </c>
      <c r="M1366" s="71"/>
      <c r="N1366" s="239"/>
      <c r="O1366" s="73">
        <f t="shared" si="36"/>
        <v>0</v>
      </c>
      <c r="P1366" s="74" t="str">
        <f t="shared" si="37"/>
        <v>-</v>
      </c>
      <c r="Q1366" s="75" t="str">
        <f t="shared" si="35"/>
        <v/>
      </c>
      <c r="R1366" s="127"/>
    </row>
    <row r="1367" spans="1:18">
      <c r="A1367" s="61"/>
      <c r="B1367" s="62" t="s">
        <v>1705</v>
      </c>
      <c r="C1367" s="133" t="s">
        <v>3291</v>
      </c>
      <c r="D1367" s="64" t="s">
        <v>939</v>
      </c>
      <c r="E1367" s="64" t="s">
        <v>330</v>
      </c>
      <c r="F1367" s="134" t="s">
        <v>1706</v>
      </c>
      <c r="G1367" s="66">
        <v>300</v>
      </c>
      <c r="H1367" s="67" t="s">
        <v>62</v>
      </c>
      <c r="I1367" s="67"/>
      <c r="J1367" s="231">
        <v>300</v>
      </c>
      <c r="K1367" s="69">
        <v>0.57999999999999996</v>
      </c>
      <c r="L1367" s="135">
        <v>51565</v>
      </c>
      <c r="M1367" s="71"/>
      <c r="N1367" s="239"/>
      <c r="O1367" s="73">
        <f t="shared" si="36"/>
        <v>0</v>
      </c>
      <c r="P1367" s="74" t="str">
        <f t="shared" si="37"/>
        <v>-</v>
      </c>
      <c r="Q1367" s="75" t="str">
        <f t="shared" si="35"/>
        <v/>
      </c>
      <c r="R1367" s="127"/>
    </row>
    <row r="1368" spans="1:18">
      <c r="A1368" s="61"/>
      <c r="B1368" s="62" t="s">
        <v>1766</v>
      </c>
      <c r="C1368" s="133" t="s">
        <v>3291</v>
      </c>
      <c r="D1368" s="64" t="s">
        <v>948</v>
      </c>
      <c r="E1368" s="64" t="s">
        <v>383</v>
      </c>
      <c r="F1368" s="134" t="s">
        <v>1767</v>
      </c>
      <c r="G1368" s="66">
        <v>500</v>
      </c>
      <c r="H1368" s="67" t="s">
        <v>49</v>
      </c>
      <c r="I1368" s="67"/>
      <c r="J1368" s="231">
        <v>500</v>
      </c>
      <c r="K1368" s="69">
        <v>0.51</v>
      </c>
      <c r="L1368" s="135">
        <v>51705</v>
      </c>
      <c r="M1368" s="71"/>
      <c r="N1368" s="239"/>
      <c r="O1368" s="73">
        <f t="shared" si="36"/>
        <v>0</v>
      </c>
      <c r="P1368" s="74" t="str">
        <f t="shared" si="37"/>
        <v>-</v>
      </c>
      <c r="Q1368" s="75" t="str">
        <f t="shared" si="35"/>
        <v/>
      </c>
      <c r="R1368" s="127"/>
    </row>
    <row r="1369" spans="1:18">
      <c r="A1369" s="61"/>
      <c r="B1369" s="62" t="s">
        <v>1668</v>
      </c>
      <c r="C1369" s="133" t="s">
        <v>3291</v>
      </c>
      <c r="D1369" s="64" t="s">
        <v>950</v>
      </c>
      <c r="E1369" s="64" t="s">
        <v>387</v>
      </c>
      <c r="F1369" s="134" t="s">
        <v>414</v>
      </c>
      <c r="G1369" s="66">
        <v>500</v>
      </c>
      <c r="H1369" s="67" t="s">
        <v>49</v>
      </c>
      <c r="I1369" s="67"/>
      <c r="J1369" s="231">
        <v>500</v>
      </c>
      <c r="K1369" s="69">
        <v>0.54</v>
      </c>
      <c r="L1369" s="135">
        <v>51871</v>
      </c>
      <c r="M1369" s="71"/>
      <c r="N1369" s="239"/>
      <c r="O1369" s="73">
        <f t="shared" si="36"/>
        <v>0</v>
      </c>
      <c r="P1369" s="74" t="str">
        <f t="shared" si="37"/>
        <v>-</v>
      </c>
      <c r="Q1369" s="75" t="str">
        <f t="shared" si="35"/>
        <v/>
      </c>
      <c r="R1369" s="127"/>
    </row>
    <row r="1370" spans="1:18">
      <c r="A1370" s="61"/>
      <c r="B1370" s="62" t="s">
        <v>1844</v>
      </c>
      <c r="C1370" s="133" t="s">
        <v>3291</v>
      </c>
      <c r="D1370" s="64" t="s">
        <v>2952</v>
      </c>
      <c r="E1370" s="64" t="s">
        <v>412</v>
      </c>
      <c r="F1370" s="134" t="s">
        <v>1845</v>
      </c>
      <c r="G1370" s="66">
        <v>500</v>
      </c>
      <c r="H1370" s="67" t="s">
        <v>49</v>
      </c>
      <c r="I1370" s="67"/>
      <c r="J1370" s="231">
        <v>500</v>
      </c>
      <c r="K1370" s="69">
        <v>0.39</v>
      </c>
      <c r="L1370" s="135">
        <v>51710</v>
      </c>
      <c r="M1370" s="71"/>
      <c r="N1370" s="239"/>
      <c r="O1370" s="73">
        <f t="shared" si="36"/>
        <v>0</v>
      </c>
      <c r="P1370" s="74" t="str">
        <f t="shared" si="37"/>
        <v>-</v>
      </c>
      <c r="Q1370" s="75" t="str">
        <f t="shared" si="35"/>
        <v/>
      </c>
      <c r="R1370" s="127"/>
    </row>
    <row r="1371" spans="1:18">
      <c r="A1371" s="61"/>
      <c r="B1371" s="62" t="s">
        <v>1846</v>
      </c>
      <c r="C1371" s="133" t="s">
        <v>3291</v>
      </c>
      <c r="D1371" s="64" t="s">
        <v>2952</v>
      </c>
      <c r="E1371" s="64" t="s">
        <v>412</v>
      </c>
      <c r="F1371" s="134" t="s">
        <v>415</v>
      </c>
      <c r="G1371" s="66">
        <v>500</v>
      </c>
      <c r="H1371" s="67" t="s">
        <v>49</v>
      </c>
      <c r="I1371" s="67"/>
      <c r="J1371" s="231">
        <v>500</v>
      </c>
      <c r="K1371" s="69">
        <v>0.29000000000000004</v>
      </c>
      <c r="L1371" s="135">
        <v>51715</v>
      </c>
      <c r="M1371" s="71"/>
      <c r="N1371" s="239"/>
      <c r="O1371" s="73">
        <f t="shared" si="36"/>
        <v>0</v>
      </c>
      <c r="P1371" s="74" t="str">
        <f t="shared" si="37"/>
        <v>-</v>
      </c>
      <c r="Q1371" s="75" t="str">
        <f t="shared" si="35"/>
        <v/>
      </c>
      <c r="R1371" s="127"/>
    </row>
    <row r="1372" spans="1:18">
      <c r="A1372" s="61"/>
      <c r="B1372" s="62" t="s">
        <v>3228</v>
      </c>
      <c r="C1372" s="133" t="s">
        <v>3291</v>
      </c>
      <c r="D1372" s="191" t="s">
        <v>950</v>
      </c>
      <c r="E1372" s="191" t="s">
        <v>387</v>
      </c>
      <c r="F1372" s="193" t="s">
        <v>2953</v>
      </c>
      <c r="G1372" s="66">
        <v>300</v>
      </c>
      <c r="H1372" s="67" t="s">
        <v>62</v>
      </c>
      <c r="I1372" s="67"/>
      <c r="J1372" s="231">
        <v>300</v>
      </c>
      <c r="K1372" s="69">
        <v>0.63</v>
      </c>
      <c r="L1372" s="135">
        <v>51977</v>
      </c>
      <c r="M1372" s="71"/>
      <c r="N1372" s="239"/>
      <c r="O1372" s="73">
        <f t="shared" si="36"/>
        <v>0</v>
      </c>
      <c r="P1372" s="74" t="str">
        <f t="shared" si="37"/>
        <v>-</v>
      </c>
      <c r="Q1372" s="75" t="str">
        <f t="shared" si="35"/>
        <v/>
      </c>
      <c r="R1372" s="127"/>
    </row>
    <row r="1373" spans="1:18">
      <c r="A1373" s="61"/>
      <c r="B1373" s="62" t="s">
        <v>1802</v>
      </c>
      <c r="C1373" s="133" t="s">
        <v>3291</v>
      </c>
      <c r="D1373" s="64" t="s">
        <v>2950</v>
      </c>
      <c r="E1373" s="64" t="s">
        <v>322</v>
      </c>
      <c r="F1373" s="134" t="s">
        <v>401</v>
      </c>
      <c r="G1373" s="66">
        <v>300</v>
      </c>
      <c r="H1373" s="67" t="s">
        <v>62</v>
      </c>
      <c r="I1373" s="67"/>
      <c r="J1373" s="231">
        <v>300</v>
      </c>
      <c r="K1373" s="69">
        <v>0.51</v>
      </c>
      <c r="L1373" s="135">
        <v>51981</v>
      </c>
      <c r="M1373" s="71"/>
      <c r="N1373" s="239"/>
      <c r="O1373" s="73">
        <f t="shared" si="36"/>
        <v>0</v>
      </c>
      <c r="P1373" s="74" t="str">
        <f t="shared" si="37"/>
        <v>-</v>
      </c>
      <c r="Q1373" s="75" t="str">
        <f t="shared" si="35"/>
        <v/>
      </c>
      <c r="R1373" s="127"/>
    </row>
    <row r="1374" spans="1:18">
      <c r="A1374" s="61"/>
      <c r="B1374" s="62" t="s">
        <v>1847</v>
      </c>
      <c r="C1374" s="133" t="s">
        <v>3291</v>
      </c>
      <c r="D1374" s="64" t="s">
        <v>2952</v>
      </c>
      <c r="E1374" s="64" t="s">
        <v>412</v>
      </c>
      <c r="F1374" s="134" t="s">
        <v>1848</v>
      </c>
      <c r="G1374" s="66">
        <v>500</v>
      </c>
      <c r="H1374" s="67" t="s">
        <v>49</v>
      </c>
      <c r="I1374" s="67"/>
      <c r="J1374" s="231">
        <v>500</v>
      </c>
      <c r="K1374" s="69">
        <v>0.71</v>
      </c>
      <c r="L1374" s="135">
        <v>51892</v>
      </c>
      <c r="M1374" s="71"/>
      <c r="N1374" s="239"/>
      <c r="O1374" s="73">
        <f t="shared" si="36"/>
        <v>0</v>
      </c>
      <c r="P1374" s="74" t="str">
        <f t="shared" si="37"/>
        <v>-</v>
      </c>
      <c r="Q1374" s="75" t="str">
        <f t="shared" si="35"/>
        <v/>
      </c>
      <c r="R1374" s="127"/>
    </row>
    <row r="1375" spans="1:18">
      <c r="A1375" s="61"/>
      <c r="B1375" s="62" t="s">
        <v>1849</v>
      </c>
      <c r="C1375" s="133" t="s">
        <v>3291</v>
      </c>
      <c r="D1375" s="64" t="s">
        <v>2952</v>
      </c>
      <c r="E1375" s="64" t="s">
        <v>412</v>
      </c>
      <c r="F1375" s="134" t="s">
        <v>1850</v>
      </c>
      <c r="G1375" s="66">
        <v>500</v>
      </c>
      <c r="H1375" s="67" t="s">
        <v>49</v>
      </c>
      <c r="I1375" s="67"/>
      <c r="J1375" s="231">
        <v>500</v>
      </c>
      <c r="K1375" s="69">
        <v>0.36</v>
      </c>
      <c r="L1375" s="135">
        <v>51717</v>
      </c>
      <c r="M1375" s="71"/>
      <c r="N1375" s="239"/>
      <c r="O1375" s="73">
        <f t="shared" si="36"/>
        <v>0</v>
      </c>
      <c r="P1375" s="74" t="str">
        <f t="shared" si="37"/>
        <v>-</v>
      </c>
      <c r="Q1375" s="75" t="str">
        <f t="shared" si="35"/>
        <v/>
      </c>
      <c r="R1375" s="127"/>
    </row>
    <row r="1376" spans="1:18">
      <c r="A1376" s="61"/>
      <c r="B1376" s="62" t="s">
        <v>1803</v>
      </c>
      <c r="C1376" s="133" t="s">
        <v>3291</v>
      </c>
      <c r="D1376" s="64" t="s">
        <v>2950</v>
      </c>
      <c r="E1376" s="64" t="s">
        <v>322</v>
      </c>
      <c r="F1376" s="134" t="s">
        <v>403</v>
      </c>
      <c r="G1376" s="66">
        <v>300</v>
      </c>
      <c r="H1376" s="67" t="s">
        <v>62</v>
      </c>
      <c r="I1376" s="67"/>
      <c r="J1376" s="231">
        <v>300</v>
      </c>
      <c r="K1376" s="69">
        <v>0.72</v>
      </c>
      <c r="L1376" s="135">
        <v>51992</v>
      </c>
      <c r="M1376" s="71"/>
      <c r="N1376" s="239"/>
      <c r="O1376" s="73">
        <f t="shared" si="36"/>
        <v>0</v>
      </c>
      <c r="P1376" s="74" t="str">
        <f t="shared" si="37"/>
        <v>-</v>
      </c>
      <c r="Q1376" s="75" t="str">
        <f t="shared" si="35"/>
        <v/>
      </c>
      <c r="R1376" s="127"/>
    </row>
    <row r="1377" spans="1:18">
      <c r="A1377" s="61"/>
      <c r="B1377" s="62" t="s">
        <v>1851</v>
      </c>
      <c r="C1377" s="133" t="s">
        <v>3291</v>
      </c>
      <c r="D1377" s="64" t="s">
        <v>2950</v>
      </c>
      <c r="E1377" s="64" t="s">
        <v>322</v>
      </c>
      <c r="F1377" s="134" t="s">
        <v>1852</v>
      </c>
      <c r="G1377" s="66">
        <v>500</v>
      </c>
      <c r="H1377" s="67" t="s">
        <v>49</v>
      </c>
      <c r="I1377" s="67"/>
      <c r="J1377" s="231">
        <v>500</v>
      </c>
      <c r="K1377" s="69">
        <v>0.71</v>
      </c>
      <c r="L1377" s="135">
        <v>51876</v>
      </c>
      <c r="M1377" s="71"/>
      <c r="N1377" s="239"/>
      <c r="O1377" s="73">
        <f t="shared" si="36"/>
        <v>0</v>
      </c>
      <c r="P1377" s="74" t="str">
        <f t="shared" si="37"/>
        <v>-</v>
      </c>
      <c r="Q1377" s="75" t="str">
        <f t="shared" si="35"/>
        <v/>
      </c>
      <c r="R1377" s="127"/>
    </row>
    <row r="1378" spans="1:18">
      <c r="A1378" s="61"/>
      <c r="B1378" s="62" t="s">
        <v>1804</v>
      </c>
      <c r="C1378" s="133" t="s">
        <v>3291</v>
      </c>
      <c r="D1378" s="64" t="s">
        <v>950</v>
      </c>
      <c r="E1378" s="64" t="s">
        <v>387</v>
      </c>
      <c r="F1378" s="134" t="s">
        <v>1805</v>
      </c>
      <c r="G1378" s="66">
        <v>300</v>
      </c>
      <c r="H1378" s="67" t="s">
        <v>62</v>
      </c>
      <c r="I1378" s="67"/>
      <c r="J1378" s="231">
        <v>300</v>
      </c>
      <c r="K1378" s="69">
        <v>0.57999999999999996</v>
      </c>
      <c r="L1378" s="135">
        <v>51986</v>
      </c>
      <c r="M1378" s="71"/>
      <c r="N1378" s="239"/>
      <c r="O1378" s="73">
        <f t="shared" si="36"/>
        <v>0</v>
      </c>
      <c r="P1378" s="74" t="str">
        <f t="shared" si="37"/>
        <v>-</v>
      </c>
      <c r="Q1378" s="75" t="str">
        <f t="shared" si="35"/>
        <v/>
      </c>
      <c r="R1378" s="127"/>
    </row>
    <row r="1379" spans="1:18">
      <c r="A1379" s="61"/>
      <c r="B1379" s="62" t="s">
        <v>1655</v>
      </c>
      <c r="C1379" s="133" t="s">
        <v>3291</v>
      </c>
      <c r="D1379" s="64" t="s">
        <v>2949</v>
      </c>
      <c r="E1379" s="64" t="s">
        <v>1160</v>
      </c>
      <c r="F1379" s="134" t="s">
        <v>368</v>
      </c>
      <c r="G1379" s="66">
        <v>300</v>
      </c>
      <c r="H1379" s="67" t="s">
        <v>62</v>
      </c>
      <c r="I1379" s="67"/>
      <c r="J1379" s="231">
        <v>300</v>
      </c>
      <c r="K1379" s="69">
        <v>0.62</v>
      </c>
      <c r="L1379" s="135">
        <v>51475</v>
      </c>
      <c r="M1379" s="71"/>
      <c r="N1379" s="239"/>
      <c r="O1379" s="73">
        <f t="shared" si="36"/>
        <v>0</v>
      </c>
      <c r="P1379" s="74" t="str">
        <f t="shared" si="37"/>
        <v>-</v>
      </c>
      <c r="Q1379" s="75" t="str">
        <f t="shared" si="35"/>
        <v/>
      </c>
      <c r="R1379" s="127"/>
    </row>
    <row r="1380" spans="1:18">
      <c r="A1380" s="61"/>
      <c r="B1380" s="62" t="s">
        <v>1641</v>
      </c>
      <c r="C1380" s="133" t="s">
        <v>3291</v>
      </c>
      <c r="D1380" s="64" t="s">
        <v>950</v>
      </c>
      <c r="E1380" s="64" t="s">
        <v>387</v>
      </c>
      <c r="F1380" s="134" t="s">
        <v>1642</v>
      </c>
      <c r="G1380" s="66">
        <v>1000</v>
      </c>
      <c r="H1380" s="67" t="s">
        <v>82</v>
      </c>
      <c r="I1380" s="67"/>
      <c r="J1380" s="231">
        <v>1000</v>
      </c>
      <c r="K1380" s="69">
        <v>0.5</v>
      </c>
      <c r="L1380" s="135">
        <v>51891</v>
      </c>
      <c r="M1380" s="71"/>
      <c r="N1380" s="239"/>
      <c r="O1380" s="73">
        <f t="shared" si="36"/>
        <v>0</v>
      </c>
      <c r="P1380" s="74" t="str">
        <f t="shared" si="37"/>
        <v>-</v>
      </c>
      <c r="Q1380" s="75" t="str">
        <f t="shared" ref="Q1380:Q1443" si="38">IF(N1380=0,"",IF(MOD(N1380,J1380)&gt;0,"Ошибка!",""))</f>
        <v/>
      </c>
      <c r="R1380" s="127"/>
    </row>
    <row r="1381" spans="1:18">
      <c r="A1381" s="61"/>
      <c r="B1381" s="62" t="s">
        <v>1806</v>
      </c>
      <c r="C1381" s="133" t="s">
        <v>3291</v>
      </c>
      <c r="D1381" s="64" t="s">
        <v>2950</v>
      </c>
      <c r="E1381" s="64" t="s">
        <v>322</v>
      </c>
      <c r="F1381" s="134" t="s">
        <v>1807</v>
      </c>
      <c r="G1381" s="66">
        <v>300</v>
      </c>
      <c r="H1381" s="67" t="s">
        <v>62</v>
      </c>
      <c r="I1381" s="67"/>
      <c r="J1381" s="231">
        <v>300</v>
      </c>
      <c r="K1381" s="69">
        <v>0.57999999999999996</v>
      </c>
      <c r="L1381" s="135">
        <v>51990</v>
      </c>
      <c r="M1381" s="71"/>
      <c r="N1381" s="239"/>
      <c r="O1381" s="73">
        <f t="shared" ref="O1381:O1444" si="39">N1381*K1381</f>
        <v>0</v>
      </c>
      <c r="P1381" s="74" t="str">
        <f t="shared" ref="P1381:P1444" si="40">IF(N1381/G1381=0,"-",N1381/G1381)</f>
        <v>-</v>
      </c>
      <c r="Q1381" s="75" t="str">
        <f t="shared" si="38"/>
        <v/>
      </c>
      <c r="R1381" s="127"/>
    </row>
    <row r="1382" spans="1:18">
      <c r="A1382" s="61"/>
      <c r="B1382" s="62" t="s">
        <v>1808</v>
      </c>
      <c r="C1382" s="133" t="s">
        <v>3291</v>
      </c>
      <c r="D1382" s="64" t="s">
        <v>2950</v>
      </c>
      <c r="E1382" s="64" t="s">
        <v>322</v>
      </c>
      <c r="F1382" s="134" t="s">
        <v>327</v>
      </c>
      <c r="G1382" s="66">
        <v>300</v>
      </c>
      <c r="H1382" s="67" t="s">
        <v>62</v>
      </c>
      <c r="I1382" s="67"/>
      <c r="J1382" s="231">
        <v>300</v>
      </c>
      <c r="K1382" s="69">
        <v>0.55000000000000004</v>
      </c>
      <c r="L1382" s="135">
        <v>82060</v>
      </c>
      <c r="M1382" s="71"/>
      <c r="N1382" s="239"/>
      <c r="O1382" s="73">
        <f t="shared" si="39"/>
        <v>0</v>
      </c>
      <c r="P1382" s="74" t="str">
        <f t="shared" si="40"/>
        <v>-</v>
      </c>
      <c r="Q1382" s="75" t="str">
        <f t="shared" si="38"/>
        <v/>
      </c>
      <c r="R1382" s="127"/>
    </row>
    <row r="1383" spans="1:18">
      <c r="A1383" s="61"/>
      <c r="B1383" s="62" t="s">
        <v>1756</v>
      </c>
      <c r="C1383" s="133" t="s">
        <v>3291</v>
      </c>
      <c r="D1383" s="64" t="s">
        <v>944</v>
      </c>
      <c r="E1383" s="64" t="s">
        <v>374</v>
      </c>
      <c r="F1383" s="134" t="s">
        <v>945</v>
      </c>
      <c r="G1383" s="66">
        <v>400</v>
      </c>
      <c r="H1383" s="67" t="s">
        <v>62</v>
      </c>
      <c r="I1383" s="67"/>
      <c r="J1383" s="231">
        <v>400</v>
      </c>
      <c r="K1383" s="69">
        <v>0.33</v>
      </c>
      <c r="L1383" s="135">
        <v>51915</v>
      </c>
      <c r="M1383" s="71"/>
      <c r="N1383" s="239"/>
      <c r="O1383" s="73">
        <f t="shared" si="39"/>
        <v>0</v>
      </c>
      <c r="P1383" s="74" t="str">
        <f t="shared" si="40"/>
        <v>-</v>
      </c>
      <c r="Q1383" s="75" t="str">
        <f t="shared" si="38"/>
        <v/>
      </c>
      <c r="R1383" s="127"/>
    </row>
    <row r="1384" spans="1:18">
      <c r="A1384" s="61"/>
      <c r="B1384" s="62" t="s">
        <v>1707</v>
      </c>
      <c r="C1384" s="133" t="s">
        <v>3291</v>
      </c>
      <c r="D1384" s="64" t="s">
        <v>939</v>
      </c>
      <c r="E1384" s="64" t="s">
        <v>330</v>
      </c>
      <c r="F1384" s="134" t="s">
        <v>339</v>
      </c>
      <c r="G1384" s="66">
        <v>300</v>
      </c>
      <c r="H1384" s="67" t="s">
        <v>62</v>
      </c>
      <c r="I1384" s="67"/>
      <c r="J1384" s="231">
        <v>300</v>
      </c>
      <c r="K1384" s="69">
        <v>0.66</v>
      </c>
      <c r="L1384" s="135">
        <v>51594</v>
      </c>
      <c r="M1384" s="71"/>
      <c r="N1384" s="239"/>
      <c r="O1384" s="73">
        <f t="shared" si="39"/>
        <v>0</v>
      </c>
      <c r="P1384" s="74" t="str">
        <f t="shared" si="40"/>
        <v>-</v>
      </c>
      <c r="Q1384" s="75" t="str">
        <f t="shared" si="38"/>
        <v/>
      </c>
      <c r="R1384" s="127"/>
    </row>
    <row r="1385" spans="1:18">
      <c r="A1385" s="61"/>
      <c r="B1385" s="62" t="s">
        <v>3229</v>
      </c>
      <c r="C1385" s="133" t="s">
        <v>3291</v>
      </c>
      <c r="D1385" s="64" t="s">
        <v>944</v>
      </c>
      <c r="E1385" s="64" t="s">
        <v>374</v>
      </c>
      <c r="F1385" s="134" t="s">
        <v>377</v>
      </c>
      <c r="G1385" s="66">
        <v>750</v>
      </c>
      <c r="H1385" s="67" t="s">
        <v>82</v>
      </c>
      <c r="I1385" s="67"/>
      <c r="J1385" s="231">
        <v>750</v>
      </c>
      <c r="K1385" s="69">
        <v>0.21000000000000002</v>
      </c>
      <c r="L1385" s="135">
        <v>63475</v>
      </c>
      <c r="M1385" s="71"/>
      <c r="N1385" s="239"/>
      <c r="O1385" s="73">
        <f t="shared" si="39"/>
        <v>0</v>
      </c>
      <c r="P1385" s="74" t="str">
        <f t="shared" si="40"/>
        <v>-</v>
      </c>
      <c r="Q1385" s="75" t="str">
        <f t="shared" si="38"/>
        <v/>
      </c>
      <c r="R1385" s="127"/>
    </row>
    <row r="1386" spans="1:18">
      <c r="A1386" s="61"/>
      <c r="B1386" s="62" t="s">
        <v>1757</v>
      </c>
      <c r="C1386" s="133" t="s">
        <v>3291</v>
      </c>
      <c r="D1386" s="64" t="s">
        <v>944</v>
      </c>
      <c r="E1386" s="64" t="s">
        <v>374</v>
      </c>
      <c r="F1386" s="134" t="s">
        <v>377</v>
      </c>
      <c r="G1386" s="66">
        <v>500</v>
      </c>
      <c r="H1386" s="67" t="s">
        <v>49</v>
      </c>
      <c r="I1386" s="67"/>
      <c r="J1386" s="231">
        <v>500</v>
      </c>
      <c r="K1386" s="69">
        <v>0.29000000000000004</v>
      </c>
      <c r="L1386" s="135">
        <v>51730</v>
      </c>
      <c r="M1386" s="71"/>
      <c r="N1386" s="239"/>
      <c r="O1386" s="73">
        <f t="shared" si="39"/>
        <v>0</v>
      </c>
      <c r="P1386" s="74" t="str">
        <f t="shared" si="40"/>
        <v>-</v>
      </c>
      <c r="Q1386" s="75" t="str">
        <f t="shared" si="38"/>
        <v/>
      </c>
      <c r="R1386" s="127"/>
    </row>
    <row r="1387" spans="1:18">
      <c r="A1387" s="61"/>
      <c r="B1387" s="62" t="s">
        <v>1831</v>
      </c>
      <c r="C1387" s="133" t="s">
        <v>3291</v>
      </c>
      <c r="D1387" s="64" t="s">
        <v>950</v>
      </c>
      <c r="E1387" s="64" t="s">
        <v>387</v>
      </c>
      <c r="F1387" s="134" t="s">
        <v>2865</v>
      </c>
      <c r="G1387" s="66">
        <v>300</v>
      </c>
      <c r="H1387" s="67" t="s">
        <v>62</v>
      </c>
      <c r="I1387" s="67"/>
      <c r="J1387" s="231">
        <v>300</v>
      </c>
      <c r="K1387" s="69">
        <v>0.43</v>
      </c>
      <c r="L1387" s="135">
        <v>51961</v>
      </c>
      <c r="M1387" s="71"/>
      <c r="N1387" s="239"/>
      <c r="O1387" s="73">
        <f t="shared" si="39"/>
        <v>0</v>
      </c>
      <c r="P1387" s="74" t="str">
        <f t="shared" si="40"/>
        <v>-</v>
      </c>
      <c r="Q1387" s="75" t="str">
        <f t="shared" si="38"/>
        <v/>
      </c>
      <c r="R1387" s="127"/>
    </row>
    <row r="1388" spans="1:18">
      <c r="A1388" s="61"/>
      <c r="B1388" s="62" t="s">
        <v>1734</v>
      </c>
      <c r="C1388" s="133" t="s">
        <v>3291</v>
      </c>
      <c r="D1388" s="64" t="s">
        <v>939</v>
      </c>
      <c r="E1388" s="64" t="s">
        <v>330</v>
      </c>
      <c r="F1388" s="134" t="s">
        <v>2865</v>
      </c>
      <c r="G1388" s="66">
        <v>300</v>
      </c>
      <c r="H1388" s="67" t="s">
        <v>62</v>
      </c>
      <c r="I1388" s="67"/>
      <c r="J1388" s="231">
        <v>300</v>
      </c>
      <c r="K1388" s="69">
        <v>0.59</v>
      </c>
      <c r="L1388" s="135">
        <v>51605</v>
      </c>
      <c r="M1388" s="71"/>
      <c r="N1388" s="239"/>
      <c r="O1388" s="73">
        <f t="shared" si="39"/>
        <v>0</v>
      </c>
      <c r="P1388" s="74" t="str">
        <f t="shared" si="40"/>
        <v>-</v>
      </c>
      <c r="Q1388" s="75" t="str">
        <f t="shared" si="38"/>
        <v/>
      </c>
      <c r="R1388" s="127"/>
    </row>
    <row r="1389" spans="1:18">
      <c r="A1389" s="61"/>
      <c r="B1389" s="62" t="s">
        <v>1809</v>
      </c>
      <c r="C1389" s="133" t="s">
        <v>3291</v>
      </c>
      <c r="D1389" s="64" t="s">
        <v>950</v>
      </c>
      <c r="E1389" s="64" t="s">
        <v>387</v>
      </c>
      <c r="F1389" s="134" t="s">
        <v>1810</v>
      </c>
      <c r="G1389" s="66">
        <v>300</v>
      </c>
      <c r="H1389" s="67" t="s">
        <v>62</v>
      </c>
      <c r="I1389" s="67"/>
      <c r="J1389" s="231">
        <v>300</v>
      </c>
      <c r="K1389" s="69">
        <v>1.03</v>
      </c>
      <c r="L1389" s="135">
        <v>52055</v>
      </c>
      <c r="M1389" s="71"/>
      <c r="N1389" s="239"/>
      <c r="O1389" s="73">
        <f t="shared" si="39"/>
        <v>0</v>
      </c>
      <c r="P1389" s="74" t="str">
        <f t="shared" si="40"/>
        <v>-</v>
      </c>
      <c r="Q1389" s="75" t="str">
        <f t="shared" si="38"/>
        <v/>
      </c>
      <c r="R1389" s="127"/>
    </row>
    <row r="1390" spans="1:18">
      <c r="A1390" s="61"/>
      <c r="B1390" s="62" t="s">
        <v>3230</v>
      </c>
      <c r="C1390" s="133" t="s">
        <v>3291</v>
      </c>
      <c r="D1390" s="191" t="s">
        <v>2952</v>
      </c>
      <c r="E1390" s="191" t="s">
        <v>412</v>
      </c>
      <c r="F1390" s="193" t="s">
        <v>3385</v>
      </c>
      <c r="G1390" s="66">
        <v>500</v>
      </c>
      <c r="H1390" s="67" t="s">
        <v>49</v>
      </c>
      <c r="I1390" s="67"/>
      <c r="J1390" s="231">
        <v>500</v>
      </c>
      <c r="K1390" s="69">
        <v>0.4</v>
      </c>
      <c r="L1390" s="135">
        <v>51719</v>
      </c>
      <c r="M1390" s="71"/>
      <c r="N1390" s="239"/>
      <c r="O1390" s="73">
        <f t="shared" si="39"/>
        <v>0</v>
      </c>
      <c r="P1390" s="74" t="str">
        <f t="shared" si="40"/>
        <v>-</v>
      </c>
      <c r="Q1390" s="75" t="str">
        <f t="shared" si="38"/>
        <v/>
      </c>
      <c r="R1390" s="127"/>
    </row>
    <row r="1391" spans="1:18">
      <c r="A1391" s="61"/>
      <c r="B1391" s="62" t="s">
        <v>3231</v>
      </c>
      <c r="C1391" s="133" t="s">
        <v>3291</v>
      </c>
      <c r="D1391" s="191" t="s">
        <v>2952</v>
      </c>
      <c r="E1391" s="191" t="s">
        <v>412</v>
      </c>
      <c r="F1391" s="193" t="s">
        <v>2954</v>
      </c>
      <c r="G1391" s="66">
        <v>500</v>
      </c>
      <c r="H1391" s="67" t="s">
        <v>49</v>
      </c>
      <c r="I1391" s="67"/>
      <c r="J1391" s="231">
        <v>500</v>
      </c>
      <c r="K1391" s="69">
        <v>0.53</v>
      </c>
      <c r="L1391" s="135">
        <v>51718</v>
      </c>
      <c r="M1391" s="71"/>
      <c r="N1391" s="239"/>
      <c r="O1391" s="73">
        <f t="shared" si="39"/>
        <v>0</v>
      </c>
      <c r="P1391" s="74" t="str">
        <f t="shared" si="40"/>
        <v>-</v>
      </c>
      <c r="Q1391" s="75" t="str">
        <f t="shared" si="38"/>
        <v/>
      </c>
      <c r="R1391" s="127"/>
    </row>
    <row r="1392" spans="1:18">
      <c r="A1392" s="61"/>
      <c r="B1392" s="62" t="s">
        <v>1811</v>
      </c>
      <c r="C1392" s="133" t="s">
        <v>3291</v>
      </c>
      <c r="D1392" s="64" t="s">
        <v>950</v>
      </c>
      <c r="E1392" s="64" t="s">
        <v>387</v>
      </c>
      <c r="F1392" s="134" t="s">
        <v>953</v>
      </c>
      <c r="G1392" s="66">
        <v>300</v>
      </c>
      <c r="H1392" s="67" t="s">
        <v>62</v>
      </c>
      <c r="I1392" s="67"/>
      <c r="J1392" s="231">
        <v>300</v>
      </c>
      <c r="K1392" s="69">
        <v>0.59</v>
      </c>
      <c r="L1392" s="135">
        <v>51996</v>
      </c>
      <c r="M1392" s="71"/>
      <c r="N1392" s="239"/>
      <c r="O1392" s="73">
        <f t="shared" si="39"/>
        <v>0</v>
      </c>
      <c r="P1392" s="74" t="str">
        <f t="shared" si="40"/>
        <v>-</v>
      </c>
      <c r="Q1392" s="75" t="str">
        <f t="shared" si="38"/>
        <v/>
      </c>
      <c r="R1392" s="127"/>
    </row>
    <row r="1393" spans="1:18">
      <c r="A1393" s="61"/>
      <c r="B1393" s="62" t="s">
        <v>3232</v>
      </c>
      <c r="C1393" s="133" t="s">
        <v>3291</v>
      </c>
      <c r="D1393" s="191" t="s">
        <v>950</v>
      </c>
      <c r="E1393" s="191" t="s">
        <v>387</v>
      </c>
      <c r="F1393" s="193" t="s">
        <v>3386</v>
      </c>
      <c r="G1393" s="66">
        <v>300</v>
      </c>
      <c r="H1393" s="67" t="s">
        <v>62</v>
      </c>
      <c r="I1393" s="67"/>
      <c r="J1393" s="231">
        <v>300</v>
      </c>
      <c r="K1393" s="69">
        <v>0.81</v>
      </c>
      <c r="L1393" s="135">
        <v>51997</v>
      </c>
      <c r="M1393" s="71"/>
      <c r="N1393" s="239"/>
      <c r="O1393" s="73">
        <f t="shared" si="39"/>
        <v>0</v>
      </c>
      <c r="P1393" s="74" t="str">
        <f t="shared" si="40"/>
        <v>-</v>
      </c>
      <c r="Q1393" s="75" t="str">
        <f t="shared" si="38"/>
        <v/>
      </c>
      <c r="R1393" s="127"/>
    </row>
    <row r="1394" spans="1:18">
      <c r="A1394" s="61"/>
      <c r="B1394" s="62" t="s">
        <v>3233</v>
      </c>
      <c r="C1394" s="133" t="s">
        <v>3291</v>
      </c>
      <c r="D1394" s="191" t="s">
        <v>939</v>
      </c>
      <c r="E1394" s="191" t="s">
        <v>330</v>
      </c>
      <c r="F1394" s="193" t="s">
        <v>3387</v>
      </c>
      <c r="G1394" s="66">
        <v>300</v>
      </c>
      <c r="H1394" s="67" t="s">
        <v>62</v>
      </c>
      <c r="I1394" s="67"/>
      <c r="J1394" s="231">
        <v>300</v>
      </c>
      <c r="K1394" s="69">
        <v>0.78</v>
      </c>
      <c r="L1394" s="135">
        <v>51571</v>
      </c>
      <c r="M1394" s="71"/>
      <c r="N1394" s="239"/>
      <c r="O1394" s="73">
        <f t="shared" si="39"/>
        <v>0</v>
      </c>
      <c r="P1394" s="74" t="str">
        <f t="shared" si="40"/>
        <v>-</v>
      </c>
      <c r="Q1394" s="75" t="str">
        <f t="shared" si="38"/>
        <v/>
      </c>
      <c r="R1394" s="127"/>
    </row>
    <row r="1395" spans="1:18">
      <c r="A1395" s="61"/>
      <c r="B1395" s="62" t="s">
        <v>1708</v>
      </c>
      <c r="C1395" s="133" t="s">
        <v>3291</v>
      </c>
      <c r="D1395" s="64" t="s">
        <v>939</v>
      </c>
      <c r="E1395" s="64" t="s">
        <v>330</v>
      </c>
      <c r="F1395" s="134" t="s">
        <v>341</v>
      </c>
      <c r="G1395" s="66">
        <v>300</v>
      </c>
      <c r="H1395" s="67" t="s">
        <v>62</v>
      </c>
      <c r="I1395" s="67"/>
      <c r="J1395" s="231">
        <v>300</v>
      </c>
      <c r="K1395" s="69">
        <v>0.57999999999999996</v>
      </c>
      <c r="L1395" s="135">
        <v>51570</v>
      </c>
      <c r="M1395" s="71"/>
      <c r="N1395" s="239"/>
      <c r="O1395" s="73">
        <f t="shared" si="39"/>
        <v>0</v>
      </c>
      <c r="P1395" s="74" t="str">
        <f t="shared" si="40"/>
        <v>-</v>
      </c>
      <c r="Q1395" s="75" t="str">
        <f t="shared" si="38"/>
        <v/>
      </c>
      <c r="R1395" s="127"/>
    </row>
    <row r="1396" spans="1:18">
      <c r="A1396" s="61"/>
      <c r="B1396" s="62" t="s">
        <v>1768</v>
      </c>
      <c r="C1396" s="133" t="s">
        <v>3291</v>
      </c>
      <c r="D1396" s="64" t="s">
        <v>948</v>
      </c>
      <c r="E1396" s="64" t="s">
        <v>383</v>
      </c>
      <c r="F1396" s="134" t="s">
        <v>1769</v>
      </c>
      <c r="G1396" s="66">
        <v>1000</v>
      </c>
      <c r="H1396" s="67" t="s">
        <v>82</v>
      </c>
      <c r="I1396" s="67"/>
      <c r="J1396" s="231">
        <v>1000</v>
      </c>
      <c r="K1396" s="69">
        <v>0.26</v>
      </c>
      <c r="L1396" s="135">
        <v>51735</v>
      </c>
      <c r="M1396" s="71"/>
      <c r="N1396" s="239"/>
      <c r="O1396" s="73">
        <f t="shared" si="39"/>
        <v>0</v>
      </c>
      <c r="P1396" s="74" t="str">
        <f t="shared" si="40"/>
        <v>-</v>
      </c>
      <c r="Q1396" s="75" t="str">
        <f t="shared" si="38"/>
        <v/>
      </c>
      <c r="R1396" s="127"/>
    </row>
    <row r="1397" spans="1:18">
      <c r="A1397" s="61"/>
      <c r="B1397" s="62" t="s">
        <v>1656</v>
      </c>
      <c r="C1397" s="133" t="s">
        <v>3291</v>
      </c>
      <c r="D1397" s="64" t="s">
        <v>2949</v>
      </c>
      <c r="E1397" s="64" t="s">
        <v>1160</v>
      </c>
      <c r="F1397" s="134" t="s">
        <v>370</v>
      </c>
      <c r="G1397" s="66">
        <v>300</v>
      </c>
      <c r="H1397" s="67" t="s">
        <v>62</v>
      </c>
      <c r="I1397" s="67"/>
      <c r="J1397" s="231">
        <v>300</v>
      </c>
      <c r="K1397" s="69">
        <v>0.69000000000000006</v>
      </c>
      <c r="L1397" s="135">
        <v>51480</v>
      </c>
      <c r="M1397" s="71"/>
      <c r="N1397" s="239"/>
      <c r="O1397" s="73">
        <f t="shared" si="39"/>
        <v>0</v>
      </c>
      <c r="P1397" s="74" t="str">
        <f t="shared" si="40"/>
        <v>-</v>
      </c>
      <c r="Q1397" s="75" t="str">
        <f t="shared" si="38"/>
        <v/>
      </c>
      <c r="R1397" s="127"/>
    </row>
    <row r="1398" spans="1:18">
      <c r="A1398" s="61"/>
      <c r="B1398" s="62" t="s">
        <v>1657</v>
      </c>
      <c r="C1398" s="133" t="s">
        <v>3291</v>
      </c>
      <c r="D1398" s="64" t="s">
        <v>1645</v>
      </c>
      <c r="E1398" s="64" t="s">
        <v>1646</v>
      </c>
      <c r="F1398" s="134" t="s">
        <v>1658</v>
      </c>
      <c r="G1398" s="66">
        <v>300</v>
      </c>
      <c r="H1398" s="67" t="s">
        <v>62</v>
      </c>
      <c r="I1398" s="67"/>
      <c r="J1398" s="231">
        <v>300</v>
      </c>
      <c r="K1398" s="69">
        <v>0.81</v>
      </c>
      <c r="L1398" s="135">
        <v>51482</v>
      </c>
      <c r="M1398" s="71"/>
      <c r="N1398" s="239"/>
      <c r="O1398" s="73">
        <f t="shared" si="39"/>
        <v>0</v>
      </c>
      <c r="P1398" s="74" t="str">
        <f t="shared" si="40"/>
        <v>-</v>
      </c>
      <c r="Q1398" s="75" t="str">
        <f t="shared" si="38"/>
        <v/>
      </c>
      <c r="R1398" s="127"/>
    </row>
    <row r="1399" spans="1:18">
      <c r="A1399" s="61"/>
      <c r="B1399" s="62" t="s">
        <v>1758</v>
      </c>
      <c r="C1399" s="133" t="s">
        <v>3291</v>
      </c>
      <c r="D1399" s="64" t="s">
        <v>944</v>
      </c>
      <c r="E1399" s="64" t="s">
        <v>374</v>
      </c>
      <c r="F1399" s="134" t="s">
        <v>1759</v>
      </c>
      <c r="G1399" s="66">
        <v>300</v>
      </c>
      <c r="H1399" s="67" t="s">
        <v>282</v>
      </c>
      <c r="I1399" s="67"/>
      <c r="J1399" s="231">
        <v>300</v>
      </c>
      <c r="K1399" s="69">
        <v>0.95</v>
      </c>
      <c r="L1399" s="135">
        <v>51920</v>
      </c>
      <c r="M1399" s="71"/>
      <c r="N1399" s="239"/>
      <c r="O1399" s="73">
        <f t="shared" si="39"/>
        <v>0</v>
      </c>
      <c r="P1399" s="74" t="str">
        <f t="shared" si="40"/>
        <v>-</v>
      </c>
      <c r="Q1399" s="75" t="str">
        <f t="shared" si="38"/>
        <v/>
      </c>
      <c r="R1399" s="127"/>
    </row>
    <row r="1400" spans="1:18">
      <c r="A1400" s="61"/>
      <c r="B1400" s="62" t="s">
        <v>1760</v>
      </c>
      <c r="C1400" s="133" t="s">
        <v>3291</v>
      </c>
      <c r="D1400" s="64" t="s">
        <v>944</v>
      </c>
      <c r="E1400" s="64" t="s">
        <v>374</v>
      </c>
      <c r="F1400" s="134" t="s">
        <v>1759</v>
      </c>
      <c r="G1400" s="66">
        <v>200</v>
      </c>
      <c r="H1400" s="67" t="s">
        <v>1218</v>
      </c>
      <c r="I1400" s="67"/>
      <c r="J1400" s="231">
        <v>200</v>
      </c>
      <c r="K1400" s="69">
        <v>1.21</v>
      </c>
      <c r="L1400" s="135">
        <v>51921</v>
      </c>
      <c r="M1400" s="71"/>
      <c r="N1400" s="239"/>
      <c r="O1400" s="73">
        <f t="shared" si="39"/>
        <v>0</v>
      </c>
      <c r="P1400" s="74" t="str">
        <f t="shared" si="40"/>
        <v>-</v>
      </c>
      <c r="Q1400" s="75" t="str">
        <f t="shared" si="38"/>
        <v/>
      </c>
      <c r="R1400" s="127"/>
    </row>
    <row r="1401" spans="1:18">
      <c r="A1401" s="61"/>
      <c r="B1401" s="62" t="s">
        <v>1735</v>
      </c>
      <c r="C1401" s="133" t="s">
        <v>3291</v>
      </c>
      <c r="D1401" s="64" t="s">
        <v>2949</v>
      </c>
      <c r="E1401" s="64" t="s">
        <v>1160</v>
      </c>
      <c r="F1401" s="134" t="s">
        <v>1736</v>
      </c>
      <c r="G1401" s="66">
        <v>300</v>
      </c>
      <c r="H1401" s="67" t="s">
        <v>62</v>
      </c>
      <c r="I1401" s="67"/>
      <c r="J1401" s="231">
        <v>300</v>
      </c>
      <c r="K1401" s="69">
        <v>0.69000000000000006</v>
      </c>
      <c r="L1401" s="135">
        <v>51740</v>
      </c>
      <c r="M1401" s="71"/>
      <c r="N1401" s="239"/>
      <c r="O1401" s="73">
        <f t="shared" si="39"/>
        <v>0</v>
      </c>
      <c r="P1401" s="74" t="str">
        <f t="shared" si="40"/>
        <v>-</v>
      </c>
      <c r="Q1401" s="75" t="str">
        <f t="shared" si="38"/>
        <v/>
      </c>
      <c r="R1401" s="127"/>
    </row>
    <row r="1402" spans="1:18">
      <c r="A1402" s="61"/>
      <c r="B1402" s="62" t="s">
        <v>1853</v>
      </c>
      <c r="C1402" s="133" t="s">
        <v>3291</v>
      </c>
      <c r="D1402" s="64" t="s">
        <v>2952</v>
      </c>
      <c r="E1402" s="64" t="s">
        <v>412</v>
      </c>
      <c r="F1402" s="134" t="s">
        <v>1854</v>
      </c>
      <c r="G1402" s="66">
        <v>750</v>
      </c>
      <c r="H1402" s="67" t="s">
        <v>49</v>
      </c>
      <c r="I1402" s="67"/>
      <c r="J1402" s="231">
        <v>750</v>
      </c>
      <c r="K1402" s="69">
        <v>0.35000000000000003</v>
      </c>
      <c r="L1402" s="135">
        <v>51745</v>
      </c>
      <c r="M1402" s="71"/>
      <c r="N1402" s="239"/>
      <c r="O1402" s="73">
        <f t="shared" si="39"/>
        <v>0</v>
      </c>
      <c r="P1402" s="74" t="str">
        <f t="shared" si="40"/>
        <v>-</v>
      </c>
      <c r="Q1402" s="75" t="str">
        <f t="shared" si="38"/>
        <v/>
      </c>
      <c r="R1402" s="127"/>
    </row>
    <row r="1403" spans="1:18">
      <c r="A1403" s="61"/>
      <c r="B1403" s="62" t="s">
        <v>3234</v>
      </c>
      <c r="C1403" s="133" t="s">
        <v>3291</v>
      </c>
      <c r="D1403" s="191" t="s">
        <v>948</v>
      </c>
      <c r="E1403" s="191" t="s">
        <v>383</v>
      </c>
      <c r="F1403" s="193" t="s">
        <v>3388</v>
      </c>
      <c r="G1403" s="66">
        <v>500</v>
      </c>
      <c r="H1403" s="67" t="s">
        <v>49</v>
      </c>
      <c r="I1403" s="67"/>
      <c r="J1403" s="231">
        <v>500</v>
      </c>
      <c r="K1403" s="69">
        <v>0.5</v>
      </c>
      <c r="L1403" s="135">
        <v>63685</v>
      </c>
      <c r="M1403" s="71"/>
      <c r="N1403" s="239"/>
      <c r="O1403" s="73">
        <f t="shared" si="39"/>
        <v>0</v>
      </c>
      <c r="P1403" s="74" t="str">
        <f t="shared" si="40"/>
        <v>-</v>
      </c>
      <c r="Q1403" s="75" t="str">
        <f t="shared" si="38"/>
        <v/>
      </c>
      <c r="R1403" s="127"/>
    </row>
    <row r="1404" spans="1:18">
      <c r="A1404" s="61"/>
      <c r="B1404" s="62" t="s">
        <v>3235</v>
      </c>
      <c r="C1404" s="133" t="s">
        <v>3291</v>
      </c>
      <c r="D1404" s="191" t="s">
        <v>950</v>
      </c>
      <c r="E1404" s="191" t="s">
        <v>387</v>
      </c>
      <c r="F1404" s="193" t="s">
        <v>2955</v>
      </c>
      <c r="G1404" s="66">
        <v>300</v>
      </c>
      <c r="H1404" s="67" t="s">
        <v>62</v>
      </c>
      <c r="I1404" s="67"/>
      <c r="J1404" s="231">
        <v>300</v>
      </c>
      <c r="K1404" s="69">
        <v>0.95</v>
      </c>
      <c r="L1404" s="135">
        <v>52003</v>
      </c>
      <c r="M1404" s="71"/>
      <c r="N1404" s="239"/>
      <c r="O1404" s="73">
        <f t="shared" si="39"/>
        <v>0</v>
      </c>
      <c r="P1404" s="74" t="str">
        <f t="shared" si="40"/>
        <v>-</v>
      </c>
      <c r="Q1404" s="75" t="str">
        <f t="shared" si="38"/>
        <v/>
      </c>
      <c r="R1404" s="127"/>
    </row>
    <row r="1405" spans="1:18">
      <c r="A1405" s="61"/>
      <c r="B1405" s="62" t="s">
        <v>1812</v>
      </c>
      <c r="C1405" s="133" t="s">
        <v>3291</v>
      </c>
      <c r="D1405" s="64" t="s">
        <v>2950</v>
      </c>
      <c r="E1405" s="64" t="s">
        <v>322</v>
      </c>
      <c r="F1405" s="134" t="s">
        <v>406</v>
      </c>
      <c r="G1405" s="66">
        <v>300</v>
      </c>
      <c r="H1405" s="67" t="s">
        <v>62</v>
      </c>
      <c r="I1405" s="67"/>
      <c r="J1405" s="231">
        <v>300</v>
      </c>
      <c r="K1405" s="69">
        <v>0.63</v>
      </c>
      <c r="L1405" s="135">
        <v>52005</v>
      </c>
      <c r="M1405" s="71"/>
      <c r="N1405" s="239"/>
      <c r="O1405" s="73">
        <f t="shared" si="39"/>
        <v>0</v>
      </c>
      <c r="P1405" s="74" t="str">
        <f t="shared" si="40"/>
        <v>-</v>
      </c>
      <c r="Q1405" s="75" t="str">
        <f t="shared" si="38"/>
        <v/>
      </c>
      <c r="R1405" s="127"/>
    </row>
    <row r="1406" spans="1:18">
      <c r="A1406" s="61"/>
      <c r="B1406" s="62" t="s">
        <v>1855</v>
      </c>
      <c r="C1406" s="133" t="s">
        <v>3291</v>
      </c>
      <c r="D1406" s="64" t="s">
        <v>2950</v>
      </c>
      <c r="E1406" s="64" t="s">
        <v>322</v>
      </c>
      <c r="F1406" s="134" t="s">
        <v>1856</v>
      </c>
      <c r="G1406" s="66">
        <v>300</v>
      </c>
      <c r="H1406" s="67" t="s">
        <v>62</v>
      </c>
      <c r="I1406" s="67"/>
      <c r="J1406" s="231">
        <v>300</v>
      </c>
      <c r="K1406" s="69">
        <v>0.55000000000000004</v>
      </c>
      <c r="L1406" s="135">
        <v>51750</v>
      </c>
      <c r="M1406" s="71"/>
      <c r="N1406" s="239"/>
      <c r="O1406" s="73">
        <f t="shared" si="39"/>
        <v>0</v>
      </c>
      <c r="P1406" s="74" t="str">
        <f t="shared" si="40"/>
        <v>-</v>
      </c>
      <c r="Q1406" s="75" t="str">
        <f t="shared" si="38"/>
        <v/>
      </c>
      <c r="R1406" s="127"/>
    </row>
    <row r="1407" spans="1:18">
      <c r="A1407" s="61"/>
      <c r="B1407" s="62" t="s">
        <v>1669</v>
      </c>
      <c r="C1407" s="133" t="s">
        <v>3291</v>
      </c>
      <c r="D1407" s="64" t="s">
        <v>2951</v>
      </c>
      <c r="E1407" s="64" t="s">
        <v>315</v>
      </c>
      <c r="F1407" s="134" t="s">
        <v>1670</v>
      </c>
      <c r="G1407" s="66">
        <v>500</v>
      </c>
      <c r="H1407" s="67" t="s">
        <v>49</v>
      </c>
      <c r="I1407" s="67"/>
      <c r="J1407" s="231">
        <v>500</v>
      </c>
      <c r="K1407" s="69">
        <v>0.43</v>
      </c>
      <c r="L1407" s="135">
        <v>51760</v>
      </c>
      <c r="M1407" s="71"/>
      <c r="N1407" s="239"/>
      <c r="O1407" s="73">
        <f t="shared" si="39"/>
        <v>0</v>
      </c>
      <c r="P1407" s="74" t="str">
        <f t="shared" si="40"/>
        <v>-</v>
      </c>
      <c r="Q1407" s="75" t="str">
        <f t="shared" si="38"/>
        <v/>
      </c>
      <c r="R1407" s="127"/>
    </row>
    <row r="1408" spans="1:18">
      <c r="A1408" s="61"/>
      <c r="B1408" s="62" t="s">
        <v>3236</v>
      </c>
      <c r="C1408" s="133" t="s">
        <v>3291</v>
      </c>
      <c r="D1408" s="191" t="s">
        <v>2952</v>
      </c>
      <c r="E1408" s="191" t="s">
        <v>412</v>
      </c>
      <c r="F1408" s="193" t="s">
        <v>3389</v>
      </c>
      <c r="G1408" s="66">
        <v>500</v>
      </c>
      <c r="H1408" s="67" t="s">
        <v>49</v>
      </c>
      <c r="I1408" s="67"/>
      <c r="J1408" s="231">
        <v>500</v>
      </c>
      <c r="K1408" s="69">
        <v>0.77</v>
      </c>
      <c r="L1408" s="135">
        <v>51752</v>
      </c>
      <c r="M1408" s="71"/>
      <c r="N1408" s="239"/>
      <c r="O1408" s="73">
        <f t="shared" si="39"/>
        <v>0</v>
      </c>
      <c r="P1408" s="74" t="str">
        <f t="shared" si="40"/>
        <v>-</v>
      </c>
      <c r="Q1408" s="75" t="str">
        <f t="shared" si="38"/>
        <v/>
      </c>
      <c r="R1408" s="127"/>
    </row>
    <row r="1409" spans="1:18">
      <c r="A1409" s="61"/>
      <c r="B1409" s="62" t="s">
        <v>1737</v>
      </c>
      <c r="C1409" s="133" t="s">
        <v>3291</v>
      </c>
      <c r="D1409" s="64" t="s">
        <v>2948</v>
      </c>
      <c r="E1409" s="64" t="s">
        <v>354</v>
      </c>
      <c r="F1409" s="134" t="s">
        <v>1506</v>
      </c>
      <c r="G1409" s="66">
        <v>300</v>
      </c>
      <c r="H1409" s="67" t="s">
        <v>49</v>
      </c>
      <c r="I1409" s="67"/>
      <c r="J1409" s="231">
        <v>300</v>
      </c>
      <c r="K1409" s="69">
        <v>0.57999999999999996</v>
      </c>
      <c r="L1409" s="135">
        <v>51775</v>
      </c>
      <c r="M1409" s="71"/>
      <c r="N1409" s="239"/>
      <c r="O1409" s="73">
        <f t="shared" si="39"/>
        <v>0</v>
      </c>
      <c r="P1409" s="74" t="str">
        <f t="shared" si="40"/>
        <v>-</v>
      </c>
      <c r="Q1409" s="75" t="str">
        <f t="shared" si="38"/>
        <v/>
      </c>
      <c r="R1409" s="127"/>
    </row>
    <row r="1410" spans="1:18">
      <c r="A1410" s="61"/>
      <c r="B1410" s="62" t="s">
        <v>3237</v>
      </c>
      <c r="C1410" s="133" t="s">
        <v>3291</v>
      </c>
      <c r="D1410" s="64" t="s">
        <v>2951</v>
      </c>
      <c r="E1410" s="64" t="s">
        <v>315</v>
      </c>
      <c r="F1410" s="134" t="s">
        <v>3390</v>
      </c>
      <c r="G1410" s="66">
        <v>1000</v>
      </c>
      <c r="H1410" s="67" t="s">
        <v>82</v>
      </c>
      <c r="I1410" s="67"/>
      <c r="J1410" s="231">
        <v>1000</v>
      </c>
      <c r="K1410" s="69">
        <v>0.33</v>
      </c>
      <c r="L1410" s="135">
        <v>52057</v>
      </c>
      <c r="M1410" s="71"/>
      <c r="N1410" s="239"/>
      <c r="O1410" s="73">
        <f t="shared" si="39"/>
        <v>0</v>
      </c>
      <c r="P1410" s="74" t="str">
        <f t="shared" si="40"/>
        <v>-</v>
      </c>
      <c r="Q1410" s="75" t="str">
        <f t="shared" si="38"/>
        <v/>
      </c>
      <c r="R1410" s="127"/>
    </row>
    <row r="1411" spans="1:18">
      <c r="A1411" s="61"/>
      <c r="B1411" s="62" t="s">
        <v>1857</v>
      </c>
      <c r="C1411" s="133" t="s">
        <v>3291</v>
      </c>
      <c r="D1411" s="64" t="s">
        <v>2951</v>
      </c>
      <c r="E1411" s="64" t="s">
        <v>315</v>
      </c>
      <c r="F1411" s="134" t="s">
        <v>3390</v>
      </c>
      <c r="G1411" s="66">
        <v>500</v>
      </c>
      <c r="H1411" s="67" t="s">
        <v>49</v>
      </c>
      <c r="I1411" s="67"/>
      <c r="J1411" s="231">
        <v>500</v>
      </c>
      <c r="K1411" s="69">
        <v>0.4</v>
      </c>
      <c r="L1411" s="135">
        <v>52052</v>
      </c>
      <c r="M1411" s="71"/>
      <c r="N1411" s="239"/>
      <c r="O1411" s="73">
        <f t="shared" si="39"/>
        <v>0</v>
      </c>
      <c r="P1411" s="74" t="str">
        <f t="shared" si="40"/>
        <v>-</v>
      </c>
      <c r="Q1411" s="75" t="str">
        <f t="shared" si="38"/>
        <v/>
      </c>
      <c r="R1411" s="127"/>
    </row>
    <row r="1412" spans="1:18">
      <c r="A1412" s="61"/>
      <c r="B1412" s="62" t="s">
        <v>1813</v>
      </c>
      <c r="C1412" s="133" t="s">
        <v>3291</v>
      </c>
      <c r="D1412" s="64" t="s">
        <v>2950</v>
      </c>
      <c r="E1412" s="64" t="s">
        <v>322</v>
      </c>
      <c r="F1412" s="134" t="s">
        <v>408</v>
      </c>
      <c r="G1412" s="66">
        <v>300</v>
      </c>
      <c r="H1412" s="67" t="s">
        <v>62</v>
      </c>
      <c r="I1412" s="67"/>
      <c r="J1412" s="231">
        <v>300</v>
      </c>
      <c r="K1412" s="69">
        <v>0.75</v>
      </c>
      <c r="L1412" s="135">
        <v>52006</v>
      </c>
      <c r="M1412" s="71"/>
      <c r="N1412" s="239"/>
      <c r="O1412" s="73">
        <f t="shared" si="39"/>
        <v>0</v>
      </c>
      <c r="P1412" s="74" t="str">
        <f t="shared" si="40"/>
        <v>-</v>
      </c>
      <c r="Q1412" s="75" t="str">
        <f t="shared" si="38"/>
        <v/>
      </c>
      <c r="R1412" s="127"/>
    </row>
    <row r="1413" spans="1:18">
      <c r="A1413" s="61"/>
      <c r="B1413" s="62" t="s">
        <v>1738</v>
      </c>
      <c r="C1413" s="133" t="s">
        <v>3291</v>
      </c>
      <c r="D1413" s="64" t="s">
        <v>2948</v>
      </c>
      <c r="E1413" s="64" t="s">
        <v>354</v>
      </c>
      <c r="F1413" s="134" t="s">
        <v>355</v>
      </c>
      <c r="G1413" s="66">
        <v>300</v>
      </c>
      <c r="H1413" s="67" t="s">
        <v>49</v>
      </c>
      <c r="I1413" s="67"/>
      <c r="J1413" s="231">
        <v>300</v>
      </c>
      <c r="K1413" s="69">
        <v>0.82000000000000006</v>
      </c>
      <c r="L1413" s="135">
        <v>51785</v>
      </c>
      <c r="M1413" s="71"/>
      <c r="N1413" s="239"/>
      <c r="O1413" s="73">
        <f t="shared" si="39"/>
        <v>0</v>
      </c>
      <c r="P1413" s="74" t="str">
        <f t="shared" si="40"/>
        <v>-</v>
      </c>
      <c r="Q1413" s="75" t="str">
        <f t="shared" si="38"/>
        <v/>
      </c>
      <c r="R1413" s="127"/>
    </row>
    <row r="1414" spans="1:18">
      <c r="A1414" s="61"/>
      <c r="B1414" s="62" t="s">
        <v>1709</v>
      </c>
      <c r="C1414" s="133" t="s">
        <v>3291</v>
      </c>
      <c r="D1414" s="64" t="s">
        <v>2949</v>
      </c>
      <c r="E1414" s="64" t="s">
        <v>1160</v>
      </c>
      <c r="F1414" s="134" t="s">
        <v>1710</v>
      </c>
      <c r="G1414" s="66">
        <v>300</v>
      </c>
      <c r="H1414" s="67" t="s">
        <v>62</v>
      </c>
      <c r="I1414" s="67"/>
      <c r="J1414" s="231">
        <v>300</v>
      </c>
      <c r="K1414" s="69">
        <v>0.69000000000000006</v>
      </c>
      <c r="L1414" s="135">
        <v>51485</v>
      </c>
      <c r="M1414" s="71"/>
      <c r="N1414" s="239"/>
      <c r="O1414" s="73">
        <f t="shared" si="39"/>
        <v>0</v>
      </c>
      <c r="P1414" s="74" t="str">
        <f t="shared" si="40"/>
        <v>-</v>
      </c>
      <c r="Q1414" s="75" t="str">
        <f t="shared" si="38"/>
        <v/>
      </c>
      <c r="R1414" s="127"/>
    </row>
    <row r="1415" spans="1:18">
      <c r="A1415" s="61"/>
      <c r="B1415" s="62" t="s">
        <v>1739</v>
      </c>
      <c r="C1415" s="133" t="s">
        <v>3291</v>
      </c>
      <c r="D1415" s="64" t="s">
        <v>2950</v>
      </c>
      <c r="E1415" s="64" t="s">
        <v>322</v>
      </c>
      <c r="F1415" s="134" t="s">
        <v>3391</v>
      </c>
      <c r="G1415" s="66">
        <v>300</v>
      </c>
      <c r="H1415" s="67" t="s">
        <v>49</v>
      </c>
      <c r="I1415" s="67"/>
      <c r="J1415" s="231">
        <v>300</v>
      </c>
      <c r="K1415" s="69">
        <v>0.61</v>
      </c>
      <c r="L1415" s="135">
        <v>51780</v>
      </c>
      <c r="M1415" s="71"/>
      <c r="N1415" s="239"/>
      <c r="O1415" s="73">
        <f t="shared" si="39"/>
        <v>0</v>
      </c>
      <c r="P1415" s="74" t="str">
        <f t="shared" si="40"/>
        <v>-</v>
      </c>
      <c r="Q1415" s="75" t="str">
        <f t="shared" si="38"/>
        <v/>
      </c>
      <c r="R1415" s="127"/>
    </row>
    <row r="1416" spans="1:18">
      <c r="A1416" s="61"/>
      <c r="B1416" s="62" t="s">
        <v>3238</v>
      </c>
      <c r="C1416" s="133" t="s">
        <v>3291</v>
      </c>
      <c r="D1416" s="191" t="s">
        <v>2948</v>
      </c>
      <c r="E1416" s="191" t="s">
        <v>354</v>
      </c>
      <c r="F1416" s="193" t="s">
        <v>3392</v>
      </c>
      <c r="G1416" s="66">
        <v>300</v>
      </c>
      <c r="H1416" s="67" t="s">
        <v>49</v>
      </c>
      <c r="I1416" s="67"/>
      <c r="J1416" s="231">
        <v>300</v>
      </c>
      <c r="K1416" s="69">
        <v>0.61</v>
      </c>
      <c r="L1416" s="135">
        <v>51786</v>
      </c>
      <c r="M1416" s="71"/>
      <c r="N1416" s="239"/>
      <c r="O1416" s="73">
        <f t="shared" si="39"/>
        <v>0</v>
      </c>
      <c r="P1416" s="74" t="str">
        <f t="shared" si="40"/>
        <v>-</v>
      </c>
      <c r="Q1416" s="75" t="str">
        <f t="shared" si="38"/>
        <v/>
      </c>
      <c r="R1416" s="127"/>
    </row>
    <row r="1417" spans="1:18">
      <c r="A1417" s="61"/>
      <c r="B1417" s="62" t="s">
        <v>1671</v>
      </c>
      <c r="C1417" s="133" t="s">
        <v>3291</v>
      </c>
      <c r="D1417" s="64" t="s">
        <v>2951</v>
      </c>
      <c r="E1417" s="64" t="s">
        <v>315</v>
      </c>
      <c r="F1417" s="134" t="s">
        <v>1672</v>
      </c>
      <c r="G1417" s="66">
        <v>750</v>
      </c>
      <c r="H1417" s="67" t="s">
        <v>82</v>
      </c>
      <c r="I1417" s="67"/>
      <c r="J1417" s="231">
        <v>750</v>
      </c>
      <c r="K1417" s="69">
        <v>0.34</v>
      </c>
      <c r="L1417" s="135">
        <v>51681</v>
      </c>
      <c r="M1417" s="71"/>
      <c r="N1417" s="239"/>
      <c r="O1417" s="73">
        <f t="shared" si="39"/>
        <v>0</v>
      </c>
      <c r="P1417" s="74" t="str">
        <f t="shared" si="40"/>
        <v>-</v>
      </c>
      <c r="Q1417" s="75" t="str">
        <f t="shared" si="38"/>
        <v/>
      </c>
      <c r="R1417" s="127"/>
    </row>
    <row r="1418" spans="1:18">
      <c r="A1418" s="61"/>
      <c r="B1418" s="62" t="s">
        <v>3239</v>
      </c>
      <c r="C1418" s="133" t="s">
        <v>3291</v>
      </c>
      <c r="D1418" s="64" t="s">
        <v>2951</v>
      </c>
      <c r="E1418" s="64" t="s">
        <v>315</v>
      </c>
      <c r="F1418" s="134" t="s">
        <v>1164</v>
      </c>
      <c r="G1418" s="66">
        <v>500</v>
      </c>
      <c r="H1418" s="67" t="s">
        <v>82</v>
      </c>
      <c r="I1418" s="67"/>
      <c r="J1418" s="231">
        <v>500</v>
      </c>
      <c r="K1418" s="69">
        <v>0.34</v>
      </c>
      <c r="L1418" s="135">
        <v>51791</v>
      </c>
      <c r="M1418" s="71"/>
      <c r="N1418" s="239"/>
      <c r="O1418" s="73">
        <f t="shared" si="39"/>
        <v>0</v>
      </c>
      <c r="P1418" s="74" t="str">
        <f t="shared" si="40"/>
        <v>-</v>
      </c>
      <c r="Q1418" s="75" t="str">
        <f t="shared" si="38"/>
        <v/>
      </c>
      <c r="R1418" s="127"/>
    </row>
    <row r="1419" spans="1:18">
      <c r="A1419" s="61"/>
      <c r="B1419" s="62" t="s">
        <v>1673</v>
      </c>
      <c r="C1419" s="133" t="s">
        <v>3291</v>
      </c>
      <c r="D1419" s="64" t="s">
        <v>2951</v>
      </c>
      <c r="E1419" s="64" t="s">
        <v>315</v>
      </c>
      <c r="F1419" s="134" t="s">
        <v>1164</v>
      </c>
      <c r="G1419" s="66">
        <v>500</v>
      </c>
      <c r="H1419" s="67" t="s">
        <v>49</v>
      </c>
      <c r="I1419" s="67"/>
      <c r="J1419" s="231">
        <v>500</v>
      </c>
      <c r="K1419" s="69">
        <v>0.37</v>
      </c>
      <c r="L1419" s="135">
        <v>51790</v>
      </c>
      <c r="M1419" s="71"/>
      <c r="N1419" s="239"/>
      <c r="O1419" s="73">
        <f t="shared" si="39"/>
        <v>0</v>
      </c>
      <c r="P1419" s="74" t="str">
        <f t="shared" si="40"/>
        <v>-</v>
      </c>
      <c r="Q1419" s="75" t="str">
        <f t="shared" si="38"/>
        <v/>
      </c>
      <c r="R1419" s="127"/>
    </row>
    <row r="1420" spans="1:18">
      <c r="A1420" s="61"/>
      <c r="B1420" s="62" t="s">
        <v>1814</v>
      </c>
      <c r="C1420" s="133" t="s">
        <v>3291</v>
      </c>
      <c r="D1420" s="64" t="s">
        <v>2950</v>
      </c>
      <c r="E1420" s="64" t="s">
        <v>322</v>
      </c>
      <c r="F1420" s="134" t="s">
        <v>935</v>
      </c>
      <c r="G1420" s="66">
        <v>300</v>
      </c>
      <c r="H1420" s="67" t="s">
        <v>62</v>
      </c>
      <c r="I1420" s="67"/>
      <c r="J1420" s="231">
        <v>300</v>
      </c>
      <c r="K1420" s="69">
        <v>0.51</v>
      </c>
      <c r="L1420" s="135">
        <v>52010</v>
      </c>
      <c r="M1420" s="71"/>
      <c r="N1420" s="239"/>
      <c r="O1420" s="73">
        <f t="shared" si="39"/>
        <v>0</v>
      </c>
      <c r="P1420" s="74" t="str">
        <f t="shared" si="40"/>
        <v>-</v>
      </c>
      <c r="Q1420" s="75" t="str">
        <f t="shared" si="38"/>
        <v/>
      </c>
      <c r="R1420" s="127"/>
    </row>
    <row r="1421" spans="1:18">
      <c r="A1421" s="61"/>
      <c r="B1421" s="62" t="s">
        <v>1711</v>
      </c>
      <c r="C1421" s="133" t="s">
        <v>3291</v>
      </c>
      <c r="D1421" s="64" t="s">
        <v>939</v>
      </c>
      <c r="E1421" s="64" t="s">
        <v>330</v>
      </c>
      <c r="F1421" s="134" t="s">
        <v>343</v>
      </c>
      <c r="G1421" s="66">
        <v>300</v>
      </c>
      <c r="H1421" s="67" t="s">
        <v>62</v>
      </c>
      <c r="I1421" s="67"/>
      <c r="J1421" s="231">
        <v>300</v>
      </c>
      <c r="K1421" s="69">
        <v>0.61</v>
      </c>
      <c r="L1421" s="135">
        <v>51575</v>
      </c>
      <c r="M1421" s="71"/>
      <c r="N1421" s="239"/>
      <c r="O1421" s="73">
        <f t="shared" si="39"/>
        <v>0</v>
      </c>
      <c r="P1421" s="74" t="str">
        <f t="shared" si="40"/>
        <v>-</v>
      </c>
      <c r="Q1421" s="75" t="str">
        <f t="shared" si="38"/>
        <v/>
      </c>
      <c r="R1421" s="127"/>
    </row>
    <row r="1422" spans="1:18">
      <c r="A1422" s="61"/>
      <c r="B1422" s="62" t="s">
        <v>1740</v>
      </c>
      <c r="C1422" s="133" t="s">
        <v>3291</v>
      </c>
      <c r="D1422" s="64" t="s">
        <v>943</v>
      </c>
      <c r="E1422" s="64" t="s">
        <v>359</v>
      </c>
      <c r="F1422" s="134" t="s">
        <v>2956</v>
      </c>
      <c r="G1422" s="66">
        <v>200</v>
      </c>
      <c r="H1422" s="67" t="s">
        <v>49</v>
      </c>
      <c r="I1422" s="67"/>
      <c r="J1422" s="231">
        <v>200</v>
      </c>
      <c r="K1422" s="69">
        <v>0.69000000000000006</v>
      </c>
      <c r="L1422" s="135">
        <v>51770</v>
      </c>
      <c r="M1422" s="71"/>
      <c r="N1422" s="239"/>
      <c r="O1422" s="73">
        <f t="shared" si="39"/>
        <v>0</v>
      </c>
      <c r="P1422" s="74" t="str">
        <f t="shared" si="40"/>
        <v>-</v>
      </c>
      <c r="Q1422" s="75" t="str">
        <f t="shared" si="38"/>
        <v/>
      </c>
      <c r="R1422" s="127"/>
    </row>
    <row r="1423" spans="1:18">
      <c r="A1423" s="61"/>
      <c r="B1423" s="62" t="s">
        <v>1815</v>
      </c>
      <c r="C1423" s="133" t="s">
        <v>3291</v>
      </c>
      <c r="D1423" s="64" t="s">
        <v>950</v>
      </c>
      <c r="E1423" s="64" t="s">
        <v>387</v>
      </c>
      <c r="F1423" s="134" t="s">
        <v>1816</v>
      </c>
      <c r="G1423" s="66">
        <v>300</v>
      </c>
      <c r="H1423" s="67" t="s">
        <v>62</v>
      </c>
      <c r="I1423" s="67"/>
      <c r="J1423" s="231">
        <v>300</v>
      </c>
      <c r="K1423" s="69">
        <v>0.57999999999999996</v>
      </c>
      <c r="L1423" s="135">
        <v>52015</v>
      </c>
      <c r="M1423" s="71"/>
      <c r="N1423" s="239"/>
      <c r="O1423" s="73">
        <f t="shared" si="39"/>
        <v>0</v>
      </c>
      <c r="P1423" s="74" t="str">
        <f t="shared" si="40"/>
        <v>-</v>
      </c>
      <c r="Q1423" s="75" t="str">
        <f t="shared" si="38"/>
        <v/>
      </c>
      <c r="R1423" s="127"/>
    </row>
    <row r="1424" spans="1:18">
      <c r="A1424" s="61"/>
      <c r="B1424" s="62" t="s">
        <v>1748</v>
      </c>
      <c r="C1424" s="133" t="s">
        <v>3291</v>
      </c>
      <c r="D1424" s="64" t="s">
        <v>2957</v>
      </c>
      <c r="E1424" s="64" t="s">
        <v>928</v>
      </c>
      <c r="F1424" s="134" t="s">
        <v>328</v>
      </c>
      <c r="G1424" s="66">
        <v>500</v>
      </c>
      <c r="H1424" s="67" t="s">
        <v>49</v>
      </c>
      <c r="I1424" s="67"/>
      <c r="J1424" s="231">
        <v>500</v>
      </c>
      <c r="K1424" s="69">
        <v>0.37</v>
      </c>
      <c r="L1424" s="135">
        <v>51800</v>
      </c>
      <c r="M1424" s="71"/>
      <c r="N1424" s="239"/>
      <c r="O1424" s="73">
        <f t="shared" si="39"/>
        <v>0</v>
      </c>
      <c r="P1424" s="74" t="str">
        <f t="shared" si="40"/>
        <v>-</v>
      </c>
      <c r="Q1424" s="75" t="str">
        <f t="shared" si="38"/>
        <v/>
      </c>
      <c r="R1424" s="127"/>
    </row>
    <row r="1425" spans="1:18">
      <c r="A1425" s="61"/>
      <c r="B1425" s="62" t="s">
        <v>1712</v>
      </c>
      <c r="C1425" s="133" t="s">
        <v>3291</v>
      </c>
      <c r="D1425" s="64" t="s">
        <v>939</v>
      </c>
      <c r="E1425" s="64" t="s">
        <v>330</v>
      </c>
      <c r="F1425" s="134" t="s">
        <v>1713</v>
      </c>
      <c r="G1425" s="66">
        <v>300</v>
      </c>
      <c r="H1425" s="67" t="s">
        <v>62</v>
      </c>
      <c r="I1425" s="67"/>
      <c r="J1425" s="231">
        <v>300</v>
      </c>
      <c r="K1425" s="69">
        <v>0.69000000000000006</v>
      </c>
      <c r="L1425" s="135">
        <v>51607</v>
      </c>
      <c r="M1425" s="71"/>
      <c r="N1425" s="239"/>
      <c r="O1425" s="73">
        <f t="shared" si="39"/>
        <v>0</v>
      </c>
      <c r="P1425" s="74" t="str">
        <f t="shared" si="40"/>
        <v>-</v>
      </c>
      <c r="Q1425" s="75" t="str">
        <f t="shared" si="38"/>
        <v/>
      </c>
      <c r="R1425" s="127"/>
    </row>
    <row r="1426" spans="1:18">
      <c r="A1426" s="61"/>
      <c r="B1426" s="62" t="s">
        <v>1674</v>
      </c>
      <c r="C1426" s="133" t="s">
        <v>3291</v>
      </c>
      <c r="D1426" s="64" t="s">
        <v>2951</v>
      </c>
      <c r="E1426" s="64" t="s">
        <v>315</v>
      </c>
      <c r="F1426" s="134" t="s">
        <v>319</v>
      </c>
      <c r="G1426" s="66">
        <v>500</v>
      </c>
      <c r="H1426" s="67" t="s">
        <v>82</v>
      </c>
      <c r="I1426" s="67"/>
      <c r="J1426" s="231">
        <v>500</v>
      </c>
      <c r="K1426" s="69">
        <v>0.43</v>
      </c>
      <c r="L1426" s="135">
        <v>51805</v>
      </c>
      <c r="M1426" s="71"/>
      <c r="N1426" s="239"/>
      <c r="O1426" s="73">
        <f t="shared" si="39"/>
        <v>0</v>
      </c>
      <c r="P1426" s="74" t="str">
        <f t="shared" si="40"/>
        <v>-</v>
      </c>
      <c r="Q1426" s="75" t="str">
        <f t="shared" si="38"/>
        <v/>
      </c>
      <c r="R1426" s="127"/>
    </row>
    <row r="1427" spans="1:18">
      <c r="A1427" s="61"/>
      <c r="B1427" s="62" t="s">
        <v>1817</v>
      </c>
      <c r="C1427" s="133" t="s">
        <v>3291</v>
      </c>
      <c r="D1427" s="64" t="s">
        <v>2950</v>
      </c>
      <c r="E1427" s="64" t="s">
        <v>322</v>
      </c>
      <c r="F1427" s="134" t="s">
        <v>410</v>
      </c>
      <c r="G1427" s="66">
        <v>300</v>
      </c>
      <c r="H1427" s="67" t="s">
        <v>62</v>
      </c>
      <c r="I1427" s="67"/>
      <c r="J1427" s="231">
        <v>300</v>
      </c>
      <c r="K1427" s="69">
        <v>0.66</v>
      </c>
      <c r="L1427" s="135">
        <v>52040</v>
      </c>
      <c r="M1427" s="71"/>
      <c r="N1427" s="239"/>
      <c r="O1427" s="73">
        <f t="shared" si="39"/>
        <v>0</v>
      </c>
      <c r="P1427" s="74" t="str">
        <f t="shared" si="40"/>
        <v>-</v>
      </c>
      <c r="Q1427" s="75" t="str">
        <f t="shared" si="38"/>
        <v/>
      </c>
      <c r="R1427" s="127"/>
    </row>
    <row r="1428" spans="1:18">
      <c r="A1428" s="61"/>
      <c r="B1428" s="62" t="s">
        <v>1714</v>
      </c>
      <c r="C1428" s="133" t="s">
        <v>3291</v>
      </c>
      <c r="D1428" s="64" t="s">
        <v>939</v>
      </c>
      <c r="E1428" s="64" t="s">
        <v>330</v>
      </c>
      <c r="F1428" s="134" t="s">
        <v>1715</v>
      </c>
      <c r="G1428" s="66">
        <v>300</v>
      </c>
      <c r="H1428" s="67" t="s">
        <v>62</v>
      </c>
      <c r="I1428" s="67"/>
      <c r="J1428" s="231">
        <v>300</v>
      </c>
      <c r="K1428" s="69">
        <v>0.66</v>
      </c>
      <c r="L1428" s="135">
        <v>51576</v>
      </c>
      <c r="M1428" s="71"/>
      <c r="N1428" s="239"/>
      <c r="O1428" s="73">
        <f t="shared" si="39"/>
        <v>0</v>
      </c>
      <c r="P1428" s="74" t="str">
        <f t="shared" si="40"/>
        <v>-</v>
      </c>
      <c r="Q1428" s="75" t="str">
        <f t="shared" si="38"/>
        <v/>
      </c>
      <c r="R1428" s="127"/>
    </row>
    <row r="1429" spans="1:18">
      <c r="A1429" s="61"/>
      <c r="B1429" s="62" t="s">
        <v>1741</v>
      </c>
      <c r="C1429" s="133" t="s">
        <v>3291</v>
      </c>
      <c r="D1429" s="64" t="s">
        <v>2948</v>
      </c>
      <c r="E1429" s="64" t="s">
        <v>354</v>
      </c>
      <c r="F1429" s="134" t="s">
        <v>356</v>
      </c>
      <c r="G1429" s="66">
        <v>300</v>
      </c>
      <c r="H1429" s="67" t="s">
        <v>49</v>
      </c>
      <c r="I1429" s="67"/>
      <c r="J1429" s="231">
        <v>300</v>
      </c>
      <c r="K1429" s="69">
        <v>0.59</v>
      </c>
      <c r="L1429" s="135">
        <v>51788</v>
      </c>
      <c r="M1429" s="71"/>
      <c r="N1429" s="239"/>
      <c r="O1429" s="73">
        <f t="shared" si="39"/>
        <v>0</v>
      </c>
      <c r="P1429" s="74" t="str">
        <f t="shared" si="40"/>
        <v>-</v>
      </c>
      <c r="Q1429" s="75" t="str">
        <f t="shared" si="38"/>
        <v/>
      </c>
      <c r="R1429" s="127"/>
    </row>
    <row r="1430" spans="1:18">
      <c r="A1430" s="61"/>
      <c r="B1430" s="62" t="s">
        <v>1818</v>
      </c>
      <c r="C1430" s="133" t="s">
        <v>3291</v>
      </c>
      <c r="D1430" s="64" t="s">
        <v>2950</v>
      </c>
      <c r="E1430" s="64" t="s">
        <v>322</v>
      </c>
      <c r="F1430" s="134" t="s">
        <v>1819</v>
      </c>
      <c r="G1430" s="66">
        <v>200</v>
      </c>
      <c r="H1430" s="67" t="s">
        <v>62</v>
      </c>
      <c r="I1430" s="67"/>
      <c r="J1430" s="231">
        <v>200</v>
      </c>
      <c r="K1430" s="69">
        <v>0.72</v>
      </c>
      <c r="L1430" s="135">
        <v>51810</v>
      </c>
      <c r="M1430" s="71"/>
      <c r="N1430" s="239"/>
      <c r="O1430" s="73">
        <f t="shared" si="39"/>
        <v>0</v>
      </c>
      <c r="P1430" s="74" t="str">
        <f t="shared" si="40"/>
        <v>-</v>
      </c>
      <c r="Q1430" s="75" t="str">
        <f t="shared" si="38"/>
        <v/>
      </c>
      <c r="R1430" s="127"/>
    </row>
    <row r="1431" spans="1:18">
      <c r="A1431" s="61"/>
      <c r="B1431" s="62" t="s">
        <v>1742</v>
      </c>
      <c r="C1431" s="133" t="s">
        <v>3291</v>
      </c>
      <c r="D1431" s="64" t="s">
        <v>2948</v>
      </c>
      <c r="E1431" s="64" t="s">
        <v>354</v>
      </c>
      <c r="F1431" s="134" t="s">
        <v>1743</v>
      </c>
      <c r="G1431" s="66">
        <v>300</v>
      </c>
      <c r="H1431" s="67" t="s">
        <v>49</v>
      </c>
      <c r="I1431" s="67"/>
      <c r="J1431" s="231">
        <v>300</v>
      </c>
      <c r="K1431" s="69">
        <v>0.81</v>
      </c>
      <c r="L1431" s="135">
        <v>51815</v>
      </c>
      <c r="M1431" s="71"/>
      <c r="N1431" s="239"/>
      <c r="O1431" s="73">
        <f t="shared" si="39"/>
        <v>0</v>
      </c>
      <c r="P1431" s="74" t="str">
        <f t="shared" si="40"/>
        <v>-</v>
      </c>
      <c r="Q1431" s="75" t="str">
        <f t="shared" si="38"/>
        <v/>
      </c>
      <c r="R1431" s="127"/>
    </row>
    <row r="1432" spans="1:18">
      <c r="A1432" s="61"/>
      <c r="B1432" s="62" t="s">
        <v>1675</v>
      </c>
      <c r="C1432" s="133" t="s">
        <v>3291</v>
      </c>
      <c r="D1432" s="64" t="s">
        <v>2950</v>
      </c>
      <c r="E1432" s="64" t="s">
        <v>322</v>
      </c>
      <c r="F1432" s="134" t="s">
        <v>937</v>
      </c>
      <c r="G1432" s="66">
        <v>500</v>
      </c>
      <c r="H1432" s="67" t="s">
        <v>49</v>
      </c>
      <c r="I1432" s="67"/>
      <c r="J1432" s="231">
        <v>500</v>
      </c>
      <c r="K1432" s="69">
        <v>0.46</v>
      </c>
      <c r="L1432" s="135">
        <v>51868</v>
      </c>
      <c r="M1432" s="71"/>
      <c r="N1432" s="239"/>
      <c r="O1432" s="73">
        <f t="shared" si="39"/>
        <v>0</v>
      </c>
      <c r="P1432" s="74" t="str">
        <f t="shared" si="40"/>
        <v>-</v>
      </c>
      <c r="Q1432" s="75" t="str">
        <f t="shared" si="38"/>
        <v/>
      </c>
      <c r="R1432" s="127"/>
    </row>
    <row r="1433" spans="1:18">
      <c r="A1433" s="61"/>
      <c r="B1433" s="62" t="s">
        <v>1761</v>
      </c>
      <c r="C1433" s="133" t="s">
        <v>3291</v>
      </c>
      <c r="D1433" s="64" t="s">
        <v>2950</v>
      </c>
      <c r="E1433" s="64" t="s">
        <v>322</v>
      </c>
      <c r="F1433" s="134" t="s">
        <v>1762</v>
      </c>
      <c r="G1433" s="66">
        <v>200</v>
      </c>
      <c r="H1433" s="67" t="s">
        <v>62</v>
      </c>
      <c r="I1433" s="67"/>
      <c r="J1433" s="231">
        <v>200</v>
      </c>
      <c r="K1433" s="69">
        <v>0.72</v>
      </c>
      <c r="L1433" s="135">
        <v>51820</v>
      </c>
      <c r="M1433" s="71"/>
      <c r="N1433" s="239"/>
      <c r="O1433" s="73">
        <f t="shared" si="39"/>
        <v>0</v>
      </c>
      <c r="P1433" s="74" t="str">
        <f t="shared" si="40"/>
        <v>-</v>
      </c>
      <c r="Q1433" s="75" t="str">
        <f t="shared" si="38"/>
        <v/>
      </c>
      <c r="R1433" s="127"/>
    </row>
    <row r="1434" spans="1:18">
      <c r="A1434" s="61"/>
      <c r="B1434" s="62" t="s">
        <v>1716</v>
      </c>
      <c r="C1434" s="133" t="s">
        <v>3291</v>
      </c>
      <c r="D1434" s="64" t="s">
        <v>939</v>
      </c>
      <c r="E1434" s="64" t="s">
        <v>330</v>
      </c>
      <c r="F1434" s="134" t="s">
        <v>1717</v>
      </c>
      <c r="G1434" s="66">
        <v>300</v>
      </c>
      <c r="H1434" s="67" t="s">
        <v>62</v>
      </c>
      <c r="I1434" s="67"/>
      <c r="J1434" s="231">
        <v>300</v>
      </c>
      <c r="K1434" s="69">
        <v>0.69000000000000006</v>
      </c>
      <c r="L1434" s="135">
        <v>51578</v>
      </c>
      <c r="M1434" s="71"/>
      <c r="N1434" s="239"/>
      <c r="O1434" s="73">
        <f t="shared" si="39"/>
        <v>0</v>
      </c>
      <c r="P1434" s="74" t="str">
        <f t="shared" si="40"/>
        <v>-</v>
      </c>
      <c r="Q1434" s="75" t="str">
        <f t="shared" si="38"/>
        <v/>
      </c>
      <c r="R1434" s="127"/>
    </row>
    <row r="1435" spans="1:18">
      <c r="A1435" s="61"/>
      <c r="B1435" s="62" t="s">
        <v>1820</v>
      </c>
      <c r="C1435" s="133" t="s">
        <v>3291</v>
      </c>
      <c r="D1435" s="64" t="s">
        <v>2950</v>
      </c>
      <c r="E1435" s="64" t="s">
        <v>322</v>
      </c>
      <c r="F1435" s="134" t="s">
        <v>1821</v>
      </c>
      <c r="G1435" s="66">
        <v>300</v>
      </c>
      <c r="H1435" s="67" t="s">
        <v>62</v>
      </c>
      <c r="I1435" s="67"/>
      <c r="J1435" s="231">
        <v>300</v>
      </c>
      <c r="K1435" s="69">
        <v>0.69000000000000006</v>
      </c>
      <c r="L1435" s="135">
        <v>52017</v>
      </c>
      <c r="M1435" s="71"/>
      <c r="N1435" s="239"/>
      <c r="O1435" s="73">
        <f t="shared" si="39"/>
        <v>0</v>
      </c>
      <c r="P1435" s="74" t="str">
        <f t="shared" si="40"/>
        <v>-</v>
      </c>
      <c r="Q1435" s="75" t="str">
        <f t="shared" si="38"/>
        <v/>
      </c>
      <c r="R1435" s="127"/>
    </row>
    <row r="1436" spans="1:18">
      <c r="A1436" s="61"/>
      <c r="B1436" s="62" t="s">
        <v>1822</v>
      </c>
      <c r="C1436" s="133" t="s">
        <v>3291</v>
      </c>
      <c r="D1436" s="64" t="s">
        <v>2950</v>
      </c>
      <c r="E1436" s="64" t="s">
        <v>322</v>
      </c>
      <c r="F1436" s="134" t="s">
        <v>1156</v>
      </c>
      <c r="G1436" s="66">
        <v>300</v>
      </c>
      <c r="H1436" s="67" t="s">
        <v>62</v>
      </c>
      <c r="I1436" s="67"/>
      <c r="J1436" s="231">
        <v>300</v>
      </c>
      <c r="K1436" s="69">
        <v>0.59</v>
      </c>
      <c r="L1436" s="135">
        <v>52020</v>
      </c>
      <c r="M1436" s="71"/>
      <c r="N1436" s="239"/>
      <c r="O1436" s="73">
        <f t="shared" si="39"/>
        <v>0</v>
      </c>
      <c r="P1436" s="74" t="str">
        <f t="shared" si="40"/>
        <v>-</v>
      </c>
      <c r="Q1436" s="75" t="str">
        <f t="shared" si="38"/>
        <v/>
      </c>
      <c r="R1436" s="127"/>
    </row>
    <row r="1437" spans="1:18">
      <c r="A1437" s="61"/>
      <c r="B1437" s="62" t="s">
        <v>1823</v>
      </c>
      <c r="C1437" s="133" t="s">
        <v>3291</v>
      </c>
      <c r="D1437" s="64" t="s">
        <v>950</v>
      </c>
      <c r="E1437" s="64" t="s">
        <v>387</v>
      </c>
      <c r="F1437" s="134" t="s">
        <v>1824</v>
      </c>
      <c r="G1437" s="66">
        <v>300</v>
      </c>
      <c r="H1437" s="67" t="s">
        <v>62</v>
      </c>
      <c r="I1437" s="67"/>
      <c r="J1437" s="231">
        <v>300</v>
      </c>
      <c r="K1437" s="69">
        <v>0.49</v>
      </c>
      <c r="L1437" s="135">
        <v>52030</v>
      </c>
      <c r="M1437" s="71"/>
      <c r="N1437" s="239"/>
      <c r="O1437" s="73">
        <f t="shared" si="39"/>
        <v>0</v>
      </c>
      <c r="P1437" s="74" t="str">
        <f t="shared" si="40"/>
        <v>-</v>
      </c>
      <c r="Q1437" s="75" t="str">
        <f t="shared" si="38"/>
        <v/>
      </c>
      <c r="R1437" s="127"/>
    </row>
    <row r="1438" spans="1:18">
      <c r="A1438" s="61"/>
      <c r="B1438" s="62" t="s">
        <v>1825</v>
      </c>
      <c r="C1438" s="133" t="s">
        <v>3291</v>
      </c>
      <c r="D1438" s="64" t="s">
        <v>950</v>
      </c>
      <c r="E1438" s="64" t="s">
        <v>387</v>
      </c>
      <c r="F1438" s="134" t="s">
        <v>1826</v>
      </c>
      <c r="G1438" s="66">
        <v>300</v>
      </c>
      <c r="H1438" s="67" t="s">
        <v>62</v>
      </c>
      <c r="I1438" s="67"/>
      <c r="J1438" s="231">
        <v>300</v>
      </c>
      <c r="K1438" s="69">
        <v>0.59</v>
      </c>
      <c r="L1438" s="135">
        <v>52056</v>
      </c>
      <c r="M1438" s="71"/>
      <c r="N1438" s="239"/>
      <c r="O1438" s="73">
        <f t="shared" si="39"/>
        <v>0</v>
      </c>
      <c r="P1438" s="74" t="str">
        <f t="shared" si="40"/>
        <v>-</v>
      </c>
      <c r="Q1438" s="75" t="str">
        <f t="shared" si="38"/>
        <v/>
      </c>
      <c r="R1438" s="127"/>
    </row>
    <row r="1439" spans="1:18">
      <c r="A1439" s="61"/>
      <c r="B1439" s="62" t="s">
        <v>1827</v>
      </c>
      <c r="C1439" s="133" t="s">
        <v>3291</v>
      </c>
      <c r="D1439" s="64" t="s">
        <v>950</v>
      </c>
      <c r="E1439" s="64" t="s">
        <v>387</v>
      </c>
      <c r="F1439" s="134" t="s">
        <v>1828</v>
      </c>
      <c r="G1439" s="66">
        <v>300</v>
      </c>
      <c r="H1439" s="67" t="s">
        <v>62</v>
      </c>
      <c r="I1439" s="67"/>
      <c r="J1439" s="231">
        <v>300</v>
      </c>
      <c r="K1439" s="69">
        <v>0.43</v>
      </c>
      <c r="L1439" s="135">
        <v>52050</v>
      </c>
      <c r="M1439" s="71"/>
      <c r="N1439" s="239"/>
      <c r="O1439" s="73">
        <f t="shared" si="39"/>
        <v>0</v>
      </c>
      <c r="P1439" s="74" t="str">
        <f t="shared" si="40"/>
        <v>-</v>
      </c>
      <c r="Q1439" s="75" t="str">
        <f t="shared" si="38"/>
        <v/>
      </c>
      <c r="R1439" s="127"/>
    </row>
    <row r="1440" spans="1:18">
      <c r="A1440" s="61"/>
      <c r="B1440" s="62" t="s">
        <v>1770</v>
      </c>
      <c r="C1440" s="133" t="s">
        <v>3291</v>
      </c>
      <c r="D1440" s="64" t="s">
        <v>948</v>
      </c>
      <c r="E1440" s="64" t="s">
        <v>383</v>
      </c>
      <c r="F1440" s="134" t="s">
        <v>1771</v>
      </c>
      <c r="G1440" s="66">
        <v>500</v>
      </c>
      <c r="H1440" s="67" t="s">
        <v>82</v>
      </c>
      <c r="I1440" s="67"/>
      <c r="J1440" s="231">
        <v>500</v>
      </c>
      <c r="K1440" s="69">
        <v>0.34</v>
      </c>
      <c r="L1440" s="135">
        <v>51738</v>
      </c>
      <c r="M1440" s="71"/>
      <c r="N1440" s="239"/>
      <c r="O1440" s="73">
        <f t="shared" si="39"/>
        <v>0</v>
      </c>
      <c r="P1440" s="74" t="str">
        <f t="shared" si="40"/>
        <v>-</v>
      </c>
      <c r="Q1440" s="75" t="str">
        <f t="shared" si="38"/>
        <v/>
      </c>
      <c r="R1440" s="127"/>
    </row>
    <row r="1441" spans="1:18">
      <c r="A1441" s="61"/>
      <c r="B1441" s="62" t="s">
        <v>1676</v>
      </c>
      <c r="C1441" s="133" t="s">
        <v>3291</v>
      </c>
      <c r="D1441" s="64" t="s">
        <v>2951</v>
      </c>
      <c r="E1441" s="64" t="s">
        <v>315</v>
      </c>
      <c r="F1441" s="134" t="s">
        <v>1677</v>
      </c>
      <c r="G1441" s="66">
        <v>500</v>
      </c>
      <c r="H1441" s="67" t="s">
        <v>82</v>
      </c>
      <c r="I1441" s="67"/>
      <c r="J1441" s="231">
        <v>500</v>
      </c>
      <c r="K1441" s="69">
        <v>0.31</v>
      </c>
      <c r="L1441" s="135">
        <v>51873</v>
      </c>
      <c r="M1441" s="71"/>
      <c r="N1441" s="239"/>
      <c r="O1441" s="73">
        <f t="shared" si="39"/>
        <v>0</v>
      </c>
      <c r="P1441" s="74" t="str">
        <f t="shared" si="40"/>
        <v>-</v>
      </c>
      <c r="Q1441" s="75" t="str">
        <f t="shared" si="38"/>
        <v/>
      </c>
      <c r="R1441" s="127"/>
    </row>
    <row r="1442" spans="1:18">
      <c r="A1442" s="61"/>
      <c r="B1442" s="62" t="s">
        <v>1718</v>
      </c>
      <c r="C1442" s="133" t="s">
        <v>3291</v>
      </c>
      <c r="D1442" s="64" t="s">
        <v>939</v>
      </c>
      <c r="E1442" s="64" t="s">
        <v>330</v>
      </c>
      <c r="F1442" s="134" t="s">
        <v>1719</v>
      </c>
      <c r="G1442" s="66">
        <v>300</v>
      </c>
      <c r="H1442" s="67" t="s">
        <v>62</v>
      </c>
      <c r="I1442" s="67"/>
      <c r="J1442" s="231">
        <v>300</v>
      </c>
      <c r="K1442" s="69">
        <v>0.57999999999999996</v>
      </c>
      <c r="L1442" s="135">
        <v>51577</v>
      </c>
      <c r="M1442" s="71"/>
      <c r="N1442" s="239"/>
      <c r="O1442" s="73">
        <f t="shared" si="39"/>
        <v>0</v>
      </c>
      <c r="P1442" s="74" t="str">
        <f t="shared" si="40"/>
        <v>-</v>
      </c>
      <c r="Q1442" s="75" t="str">
        <f t="shared" si="38"/>
        <v/>
      </c>
      <c r="R1442" s="127"/>
    </row>
    <row r="1443" spans="1:18">
      <c r="A1443" s="61"/>
      <c r="B1443" s="62" t="s">
        <v>1772</v>
      </c>
      <c r="C1443" s="133" t="s">
        <v>3291</v>
      </c>
      <c r="D1443" s="64" t="s">
        <v>948</v>
      </c>
      <c r="E1443" s="64" t="s">
        <v>383</v>
      </c>
      <c r="F1443" s="134" t="s">
        <v>1773</v>
      </c>
      <c r="G1443" s="66">
        <v>500</v>
      </c>
      <c r="H1443" s="67" t="s">
        <v>49</v>
      </c>
      <c r="I1443" s="67"/>
      <c r="J1443" s="231">
        <v>500</v>
      </c>
      <c r="K1443" s="69">
        <v>0.37</v>
      </c>
      <c r="L1443" s="135">
        <v>51737</v>
      </c>
      <c r="M1443" s="71"/>
      <c r="N1443" s="239"/>
      <c r="O1443" s="73">
        <f t="shared" si="39"/>
        <v>0</v>
      </c>
      <c r="P1443" s="74" t="str">
        <f t="shared" si="40"/>
        <v>-</v>
      </c>
      <c r="Q1443" s="75" t="str">
        <f t="shared" si="38"/>
        <v/>
      </c>
      <c r="R1443" s="127"/>
    </row>
    <row r="1444" spans="1:18">
      <c r="A1444" s="61"/>
      <c r="B1444" s="62" t="s">
        <v>1763</v>
      </c>
      <c r="C1444" s="133" t="s">
        <v>3291</v>
      </c>
      <c r="D1444" s="64" t="s">
        <v>944</v>
      </c>
      <c r="E1444" s="64" t="s">
        <v>374</v>
      </c>
      <c r="F1444" s="134" t="s">
        <v>381</v>
      </c>
      <c r="G1444" s="66">
        <v>500</v>
      </c>
      <c r="H1444" s="67" t="s">
        <v>49</v>
      </c>
      <c r="I1444" s="67"/>
      <c r="J1444" s="231">
        <v>500</v>
      </c>
      <c r="K1444" s="69">
        <v>0.57000000000000006</v>
      </c>
      <c r="L1444" s="135">
        <v>51845</v>
      </c>
      <c r="M1444" s="71"/>
      <c r="N1444" s="239"/>
      <c r="O1444" s="73">
        <f t="shared" si="39"/>
        <v>0</v>
      </c>
      <c r="P1444" s="74" t="str">
        <f t="shared" si="40"/>
        <v>-</v>
      </c>
      <c r="Q1444" s="75" t="str">
        <f t="shared" ref="Q1444:Q1507" si="41">IF(N1444=0,"",IF(MOD(N1444,J1444)&gt;0,"Ошибка!",""))</f>
        <v/>
      </c>
      <c r="R1444" s="127"/>
    </row>
    <row r="1445" spans="1:18">
      <c r="A1445" s="61"/>
      <c r="B1445" s="62" t="s">
        <v>1678</v>
      </c>
      <c r="C1445" s="133" t="s">
        <v>3291</v>
      </c>
      <c r="D1445" s="64" t="s">
        <v>2951</v>
      </c>
      <c r="E1445" s="64" t="s">
        <v>315</v>
      </c>
      <c r="F1445" s="134" t="s">
        <v>1679</v>
      </c>
      <c r="G1445" s="66">
        <v>500</v>
      </c>
      <c r="H1445" s="67" t="s">
        <v>49</v>
      </c>
      <c r="I1445" s="67"/>
      <c r="J1445" s="231">
        <v>500</v>
      </c>
      <c r="K1445" s="69">
        <v>0.37</v>
      </c>
      <c r="L1445" s="135">
        <v>51874</v>
      </c>
      <c r="M1445" s="71"/>
      <c r="N1445" s="239"/>
      <c r="O1445" s="73">
        <f t="shared" ref="O1445:O1508" si="42">N1445*K1445</f>
        <v>0</v>
      </c>
      <c r="P1445" s="74" t="str">
        <f t="shared" ref="P1445:P1508" si="43">IF(N1445/G1445=0,"-",N1445/G1445)</f>
        <v>-</v>
      </c>
      <c r="Q1445" s="75" t="str">
        <f t="shared" si="41"/>
        <v/>
      </c>
      <c r="R1445" s="127"/>
    </row>
    <row r="1446" spans="1:18">
      <c r="A1446" s="61"/>
      <c r="B1446" s="62" t="s">
        <v>1720</v>
      </c>
      <c r="C1446" s="133" t="s">
        <v>3291</v>
      </c>
      <c r="D1446" s="64" t="s">
        <v>939</v>
      </c>
      <c r="E1446" s="64" t="s">
        <v>330</v>
      </c>
      <c r="F1446" s="134" t="s">
        <v>1721</v>
      </c>
      <c r="G1446" s="66">
        <v>300</v>
      </c>
      <c r="H1446" s="67" t="s">
        <v>62</v>
      </c>
      <c r="I1446" s="67"/>
      <c r="J1446" s="231">
        <v>300</v>
      </c>
      <c r="K1446" s="69">
        <v>0.69000000000000006</v>
      </c>
      <c r="L1446" s="135">
        <v>51579</v>
      </c>
      <c r="M1446" s="71"/>
      <c r="N1446" s="239"/>
      <c r="O1446" s="73">
        <f t="shared" si="42"/>
        <v>0</v>
      </c>
      <c r="P1446" s="74" t="str">
        <f t="shared" si="43"/>
        <v>-</v>
      </c>
      <c r="Q1446" s="75" t="str">
        <f t="shared" si="41"/>
        <v/>
      </c>
      <c r="R1446" s="127"/>
    </row>
    <row r="1447" spans="1:18">
      <c r="A1447" s="61"/>
      <c r="B1447" s="62" t="s">
        <v>3240</v>
      </c>
      <c r="C1447" s="133" t="s">
        <v>3291</v>
      </c>
      <c r="D1447" s="191" t="s">
        <v>950</v>
      </c>
      <c r="E1447" s="191" t="s">
        <v>387</v>
      </c>
      <c r="F1447" s="193" t="s">
        <v>3393</v>
      </c>
      <c r="G1447" s="66">
        <v>300</v>
      </c>
      <c r="H1447" s="67" t="s">
        <v>62</v>
      </c>
      <c r="I1447" s="67"/>
      <c r="J1447" s="231">
        <v>300</v>
      </c>
      <c r="K1447" s="69">
        <v>0.72</v>
      </c>
      <c r="L1447" s="135">
        <v>52062</v>
      </c>
      <c r="M1447" s="71"/>
      <c r="N1447" s="239"/>
      <c r="O1447" s="73">
        <f t="shared" si="42"/>
        <v>0</v>
      </c>
      <c r="P1447" s="74" t="str">
        <f t="shared" si="43"/>
        <v>-</v>
      </c>
      <c r="Q1447" s="75" t="str">
        <f t="shared" si="41"/>
        <v/>
      </c>
      <c r="R1447" s="127"/>
    </row>
    <row r="1448" spans="1:18">
      <c r="A1448" s="61"/>
      <c r="B1448" s="62" t="s">
        <v>1722</v>
      </c>
      <c r="C1448" s="133" t="s">
        <v>3291</v>
      </c>
      <c r="D1448" s="64" t="s">
        <v>939</v>
      </c>
      <c r="E1448" s="64" t="s">
        <v>330</v>
      </c>
      <c r="F1448" s="134" t="s">
        <v>347</v>
      </c>
      <c r="G1448" s="66">
        <v>300</v>
      </c>
      <c r="H1448" s="67" t="s">
        <v>62</v>
      </c>
      <c r="I1448" s="67"/>
      <c r="J1448" s="231">
        <v>300</v>
      </c>
      <c r="K1448" s="69">
        <v>0.62</v>
      </c>
      <c r="L1448" s="135">
        <v>51580</v>
      </c>
      <c r="M1448" s="71"/>
      <c r="N1448" s="239"/>
      <c r="O1448" s="73">
        <f t="shared" si="42"/>
        <v>0</v>
      </c>
      <c r="P1448" s="74" t="str">
        <f t="shared" si="43"/>
        <v>-</v>
      </c>
      <c r="Q1448" s="75" t="str">
        <f t="shared" si="41"/>
        <v/>
      </c>
      <c r="R1448" s="127"/>
    </row>
    <row r="1449" spans="1:18">
      <c r="A1449" s="61"/>
      <c r="B1449" s="62" t="s">
        <v>3241</v>
      </c>
      <c r="C1449" s="133" t="s">
        <v>3291</v>
      </c>
      <c r="D1449" s="191" t="s">
        <v>950</v>
      </c>
      <c r="E1449" s="191" t="s">
        <v>387</v>
      </c>
      <c r="F1449" s="193" t="s">
        <v>3394</v>
      </c>
      <c r="G1449" s="66">
        <v>300</v>
      </c>
      <c r="H1449" s="67" t="s">
        <v>62</v>
      </c>
      <c r="I1449" s="67"/>
      <c r="J1449" s="231">
        <v>300</v>
      </c>
      <c r="K1449" s="69">
        <v>0.46</v>
      </c>
      <c r="L1449" s="135">
        <v>64231</v>
      </c>
      <c r="M1449" s="71"/>
      <c r="N1449" s="239"/>
      <c r="O1449" s="73">
        <f t="shared" si="42"/>
        <v>0</v>
      </c>
      <c r="P1449" s="74" t="str">
        <f t="shared" si="43"/>
        <v>-</v>
      </c>
      <c r="Q1449" s="75" t="str">
        <f t="shared" si="41"/>
        <v/>
      </c>
      <c r="R1449" s="127"/>
    </row>
    <row r="1450" spans="1:18">
      <c r="A1450" s="61"/>
      <c r="B1450" s="62" t="s">
        <v>3242</v>
      </c>
      <c r="C1450" s="133" t="s">
        <v>3291</v>
      </c>
      <c r="D1450" s="64" t="s">
        <v>2952</v>
      </c>
      <c r="E1450" s="64" t="s">
        <v>412</v>
      </c>
      <c r="F1450" s="134" t="s">
        <v>1081</v>
      </c>
      <c r="G1450" s="66">
        <v>1000</v>
      </c>
      <c r="H1450" s="67" t="s">
        <v>82</v>
      </c>
      <c r="I1450" s="67"/>
      <c r="J1450" s="231">
        <v>1000</v>
      </c>
      <c r="K1450" s="69">
        <v>0.16</v>
      </c>
      <c r="L1450" s="135">
        <v>51858</v>
      </c>
      <c r="M1450" s="71"/>
      <c r="N1450" s="239"/>
      <c r="O1450" s="73">
        <f t="shared" si="42"/>
        <v>0</v>
      </c>
      <c r="P1450" s="74" t="str">
        <f t="shared" si="43"/>
        <v>-</v>
      </c>
      <c r="Q1450" s="75" t="str">
        <f t="shared" si="41"/>
        <v/>
      </c>
      <c r="R1450" s="127"/>
    </row>
    <row r="1451" spans="1:18">
      <c r="A1451" s="61"/>
      <c r="B1451" s="62" t="s">
        <v>3243</v>
      </c>
      <c r="C1451" s="133" t="s">
        <v>3291</v>
      </c>
      <c r="D1451" s="64" t="s">
        <v>2952</v>
      </c>
      <c r="E1451" s="64" t="s">
        <v>412</v>
      </c>
      <c r="F1451" s="134" t="s">
        <v>1081</v>
      </c>
      <c r="G1451" s="66">
        <v>750</v>
      </c>
      <c r="H1451" s="67" t="s">
        <v>3181</v>
      </c>
      <c r="I1451" s="67"/>
      <c r="J1451" s="231">
        <v>750</v>
      </c>
      <c r="K1451" s="69">
        <v>0.21000000000000002</v>
      </c>
      <c r="L1451" s="135">
        <v>51857</v>
      </c>
      <c r="M1451" s="71"/>
      <c r="N1451" s="239"/>
      <c r="O1451" s="73">
        <f t="shared" si="42"/>
        <v>0</v>
      </c>
      <c r="P1451" s="74" t="str">
        <f t="shared" si="43"/>
        <v>-</v>
      </c>
      <c r="Q1451" s="75" t="str">
        <f t="shared" si="41"/>
        <v/>
      </c>
      <c r="R1451" s="127"/>
    </row>
    <row r="1452" spans="1:18">
      <c r="A1452" s="61"/>
      <c r="B1452" s="62" t="s">
        <v>1858</v>
      </c>
      <c r="C1452" s="133" t="s">
        <v>3291</v>
      </c>
      <c r="D1452" s="64" t="s">
        <v>2952</v>
      </c>
      <c r="E1452" s="64" t="s">
        <v>412</v>
      </c>
      <c r="F1452" s="134" t="s">
        <v>1081</v>
      </c>
      <c r="G1452" s="66">
        <v>500</v>
      </c>
      <c r="H1452" s="67" t="s">
        <v>49</v>
      </c>
      <c r="I1452" s="67"/>
      <c r="J1452" s="231">
        <v>500</v>
      </c>
      <c r="K1452" s="69">
        <v>0.29000000000000004</v>
      </c>
      <c r="L1452" s="135">
        <v>51856</v>
      </c>
      <c r="M1452" s="71"/>
      <c r="N1452" s="239"/>
      <c r="O1452" s="73">
        <f t="shared" si="42"/>
        <v>0</v>
      </c>
      <c r="P1452" s="74" t="str">
        <f t="shared" si="43"/>
        <v>-</v>
      </c>
      <c r="Q1452" s="75" t="str">
        <f t="shared" si="41"/>
        <v/>
      </c>
      <c r="R1452" s="127"/>
    </row>
    <row r="1453" spans="1:18">
      <c r="A1453" s="61"/>
      <c r="B1453" s="62" t="s">
        <v>1859</v>
      </c>
      <c r="C1453" s="133" t="s">
        <v>3291</v>
      </c>
      <c r="D1453" s="64" t="s">
        <v>2952</v>
      </c>
      <c r="E1453" s="64" t="s">
        <v>412</v>
      </c>
      <c r="F1453" s="134" t="s">
        <v>2958</v>
      </c>
      <c r="G1453" s="66">
        <v>500</v>
      </c>
      <c r="H1453" s="67" t="s">
        <v>49</v>
      </c>
      <c r="I1453" s="67"/>
      <c r="J1453" s="231">
        <v>500</v>
      </c>
      <c r="K1453" s="69">
        <v>0.37</v>
      </c>
      <c r="L1453" s="135">
        <v>51860</v>
      </c>
      <c r="M1453" s="71"/>
      <c r="N1453" s="239"/>
      <c r="O1453" s="73">
        <f t="shared" si="42"/>
        <v>0</v>
      </c>
      <c r="P1453" s="74" t="str">
        <f t="shared" si="43"/>
        <v>-</v>
      </c>
      <c r="Q1453" s="75" t="str">
        <f t="shared" si="41"/>
        <v/>
      </c>
      <c r="R1453" s="127"/>
    </row>
    <row r="1454" spans="1:18">
      <c r="A1454" s="61"/>
      <c r="B1454" s="62" t="s">
        <v>1774</v>
      </c>
      <c r="C1454" s="133" t="s">
        <v>3291</v>
      </c>
      <c r="D1454" s="64" t="s">
        <v>948</v>
      </c>
      <c r="E1454" s="64" t="s">
        <v>383</v>
      </c>
      <c r="F1454" s="134" t="s">
        <v>385</v>
      </c>
      <c r="G1454" s="66">
        <v>500</v>
      </c>
      <c r="H1454" s="67" t="s">
        <v>49</v>
      </c>
      <c r="I1454" s="67"/>
      <c r="J1454" s="231">
        <v>500</v>
      </c>
      <c r="K1454" s="69">
        <v>0.57000000000000006</v>
      </c>
      <c r="L1454" s="135">
        <v>51865</v>
      </c>
      <c r="M1454" s="71"/>
      <c r="N1454" s="239"/>
      <c r="O1454" s="73">
        <f t="shared" si="42"/>
        <v>0</v>
      </c>
      <c r="P1454" s="74" t="str">
        <f t="shared" si="43"/>
        <v>-</v>
      </c>
      <c r="Q1454" s="75" t="str">
        <f t="shared" si="41"/>
        <v/>
      </c>
      <c r="R1454" s="127"/>
    </row>
    <row r="1455" spans="1:18">
      <c r="A1455" s="61"/>
      <c r="B1455" s="62" t="s">
        <v>1829</v>
      </c>
      <c r="C1455" s="133" t="s">
        <v>3291</v>
      </c>
      <c r="D1455" s="64" t="s">
        <v>950</v>
      </c>
      <c r="E1455" s="64" t="s">
        <v>387</v>
      </c>
      <c r="F1455" s="134" t="s">
        <v>1830</v>
      </c>
      <c r="G1455" s="66">
        <v>300</v>
      </c>
      <c r="H1455" s="67" t="s">
        <v>62</v>
      </c>
      <c r="I1455" s="67"/>
      <c r="J1455" s="231">
        <v>300</v>
      </c>
      <c r="K1455" s="69">
        <v>0.81</v>
      </c>
      <c r="L1455" s="135">
        <v>52054</v>
      </c>
      <c r="M1455" s="71"/>
      <c r="N1455" s="239"/>
      <c r="O1455" s="73">
        <f t="shared" si="42"/>
        <v>0</v>
      </c>
      <c r="P1455" s="74" t="str">
        <f t="shared" si="43"/>
        <v>-</v>
      </c>
      <c r="Q1455" s="75" t="str">
        <f t="shared" si="41"/>
        <v/>
      </c>
      <c r="R1455" s="127"/>
    </row>
    <row r="1456" spans="1:18">
      <c r="A1456" s="61"/>
      <c r="B1456" s="62" t="s">
        <v>1860</v>
      </c>
      <c r="C1456" s="133" t="s">
        <v>3291</v>
      </c>
      <c r="D1456" s="64" t="s">
        <v>950</v>
      </c>
      <c r="E1456" s="64" t="s">
        <v>387</v>
      </c>
      <c r="F1456" s="134" t="s">
        <v>1861</v>
      </c>
      <c r="G1456" s="66">
        <v>1000</v>
      </c>
      <c r="H1456" s="67" t="s">
        <v>82</v>
      </c>
      <c r="I1456" s="67"/>
      <c r="J1456" s="231">
        <v>1000</v>
      </c>
      <c r="K1456" s="69">
        <v>0.27</v>
      </c>
      <c r="L1456" s="135">
        <v>51870</v>
      </c>
      <c r="M1456" s="71"/>
      <c r="N1456" s="239"/>
      <c r="O1456" s="73">
        <f t="shared" si="42"/>
        <v>0</v>
      </c>
      <c r="P1456" s="74" t="str">
        <f t="shared" si="43"/>
        <v>-</v>
      </c>
      <c r="Q1456" s="75" t="str">
        <f t="shared" si="41"/>
        <v/>
      </c>
      <c r="R1456" s="127"/>
    </row>
    <row r="1457" spans="1:18">
      <c r="A1457" s="61"/>
      <c r="B1457" s="62" t="s">
        <v>1862</v>
      </c>
      <c r="C1457" s="133" t="s">
        <v>3291</v>
      </c>
      <c r="D1457" s="64" t="s">
        <v>3395</v>
      </c>
      <c r="E1457" s="64" t="s">
        <v>3396</v>
      </c>
      <c r="F1457" s="134" t="s">
        <v>1863</v>
      </c>
      <c r="G1457" s="66">
        <v>1000</v>
      </c>
      <c r="H1457" s="67" t="s">
        <v>82</v>
      </c>
      <c r="I1457" s="67"/>
      <c r="J1457" s="231">
        <v>1000</v>
      </c>
      <c r="K1457" s="69">
        <v>0.32</v>
      </c>
      <c r="L1457" s="135">
        <v>51875</v>
      </c>
      <c r="M1457" s="71"/>
      <c r="N1457" s="239"/>
      <c r="O1457" s="73">
        <f t="shared" si="42"/>
        <v>0</v>
      </c>
      <c r="P1457" s="74" t="str">
        <f t="shared" si="43"/>
        <v>-</v>
      </c>
      <c r="Q1457" s="75" t="str">
        <f t="shared" si="41"/>
        <v/>
      </c>
      <c r="R1457" s="127"/>
    </row>
    <row r="1458" spans="1:18">
      <c r="A1458" s="61"/>
      <c r="B1458" s="62" t="s">
        <v>1775</v>
      </c>
      <c r="C1458" s="133" t="s">
        <v>3291</v>
      </c>
      <c r="D1458" s="64" t="s">
        <v>948</v>
      </c>
      <c r="E1458" s="64" t="s">
        <v>383</v>
      </c>
      <c r="F1458" s="134" t="s">
        <v>1776</v>
      </c>
      <c r="G1458" s="66">
        <v>500</v>
      </c>
      <c r="H1458" s="67" t="s">
        <v>49</v>
      </c>
      <c r="I1458" s="67"/>
      <c r="J1458" s="231">
        <v>500</v>
      </c>
      <c r="K1458" s="69">
        <v>0.51</v>
      </c>
      <c r="L1458" s="135">
        <v>51736</v>
      </c>
      <c r="M1458" s="71"/>
      <c r="N1458" s="239"/>
      <c r="O1458" s="73">
        <f t="shared" si="42"/>
        <v>0</v>
      </c>
      <c r="P1458" s="74" t="str">
        <f t="shared" si="43"/>
        <v>-</v>
      </c>
      <c r="Q1458" s="75" t="str">
        <f t="shared" si="41"/>
        <v/>
      </c>
      <c r="R1458" s="127"/>
    </row>
    <row r="1459" spans="1:18">
      <c r="A1459" s="61"/>
      <c r="B1459" s="62" t="s">
        <v>1680</v>
      </c>
      <c r="C1459" s="133" t="s">
        <v>3291</v>
      </c>
      <c r="D1459" s="64" t="s">
        <v>2951</v>
      </c>
      <c r="E1459" s="64" t="s">
        <v>315</v>
      </c>
      <c r="F1459" s="134" t="s">
        <v>1681</v>
      </c>
      <c r="G1459" s="66">
        <v>500</v>
      </c>
      <c r="H1459" s="67" t="s">
        <v>49</v>
      </c>
      <c r="I1459" s="67"/>
      <c r="J1459" s="231">
        <v>500</v>
      </c>
      <c r="K1459" s="69">
        <v>0.34</v>
      </c>
      <c r="L1459" s="135">
        <v>51867</v>
      </c>
      <c r="M1459" s="71"/>
      <c r="N1459" s="239"/>
      <c r="O1459" s="73">
        <f t="shared" si="42"/>
        <v>0</v>
      </c>
      <c r="P1459" s="74" t="str">
        <f t="shared" si="43"/>
        <v>-</v>
      </c>
      <c r="Q1459" s="75" t="str">
        <f t="shared" si="41"/>
        <v/>
      </c>
      <c r="R1459" s="127"/>
    </row>
    <row r="1460" spans="1:18">
      <c r="A1460" s="61"/>
      <c r="B1460" s="62" t="s">
        <v>1864</v>
      </c>
      <c r="C1460" s="133" t="s">
        <v>3291</v>
      </c>
      <c r="D1460" s="64" t="s">
        <v>950</v>
      </c>
      <c r="E1460" s="64" t="s">
        <v>387</v>
      </c>
      <c r="F1460" s="134" t="s">
        <v>1865</v>
      </c>
      <c r="G1460" s="66">
        <v>1000</v>
      </c>
      <c r="H1460" s="67" t="s">
        <v>958</v>
      </c>
      <c r="I1460" s="67"/>
      <c r="J1460" s="231">
        <v>1000</v>
      </c>
      <c r="K1460" s="69">
        <v>0.36</v>
      </c>
      <c r="L1460" s="135">
        <v>51880</v>
      </c>
      <c r="M1460" s="71"/>
      <c r="N1460" s="239"/>
      <c r="O1460" s="73">
        <f t="shared" si="42"/>
        <v>0</v>
      </c>
      <c r="P1460" s="74" t="str">
        <f t="shared" si="43"/>
        <v>-</v>
      </c>
      <c r="Q1460" s="75" t="str">
        <f t="shared" si="41"/>
        <v/>
      </c>
      <c r="R1460" s="127"/>
    </row>
    <row r="1461" spans="1:18">
      <c r="A1461" s="61"/>
      <c r="B1461" s="62" t="s">
        <v>1723</v>
      </c>
      <c r="C1461" s="133" t="s">
        <v>3291</v>
      </c>
      <c r="D1461" s="64" t="s">
        <v>2950</v>
      </c>
      <c r="E1461" s="64" t="s">
        <v>322</v>
      </c>
      <c r="F1461" s="134" t="s">
        <v>3397</v>
      </c>
      <c r="G1461" s="66">
        <v>300</v>
      </c>
      <c r="H1461" s="67" t="s">
        <v>62</v>
      </c>
      <c r="I1461" s="67"/>
      <c r="J1461" s="231">
        <v>300</v>
      </c>
      <c r="K1461" s="69">
        <v>0.69000000000000006</v>
      </c>
      <c r="L1461" s="135">
        <v>51490</v>
      </c>
      <c r="M1461" s="71"/>
      <c r="N1461" s="239"/>
      <c r="O1461" s="73">
        <f t="shared" si="42"/>
        <v>0</v>
      </c>
      <c r="P1461" s="74" t="str">
        <f t="shared" si="43"/>
        <v>-</v>
      </c>
      <c r="Q1461" s="75" t="str">
        <f t="shared" si="41"/>
        <v/>
      </c>
      <c r="R1461" s="127"/>
    </row>
    <row r="1462" spans="1:18">
      <c r="A1462" s="61"/>
      <c r="B1462" s="62" t="s">
        <v>1832</v>
      </c>
      <c r="C1462" s="133" t="s">
        <v>3291</v>
      </c>
      <c r="D1462" s="64" t="s">
        <v>2950</v>
      </c>
      <c r="E1462" s="64" t="s">
        <v>322</v>
      </c>
      <c r="F1462" s="134" t="s">
        <v>1833</v>
      </c>
      <c r="G1462" s="66">
        <v>300</v>
      </c>
      <c r="H1462" s="67" t="s">
        <v>62</v>
      </c>
      <c r="I1462" s="67"/>
      <c r="J1462" s="231">
        <v>300</v>
      </c>
      <c r="K1462" s="69">
        <v>0.72</v>
      </c>
      <c r="L1462" s="135">
        <v>52053</v>
      </c>
      <c r="M1462" s="71"/>
      <c r="N1462" s="239"/>
      <c r="O1462" s="73">
        <f t="shared" si="42"/>
        <v>0</v>
      </c>
      <c r="P1462" s="74" t="str">
        <f t="shared" si="43"/>
        <v>-</v>
      </c>
      <c r="Q1462" s="75" t="str">
        <f t="shared" si="41"/>
        <v/>
      </c>
      <c r="R1462" s="127"/>
    </row>
    <row r="1463" spans="1:18">
      <c r="A1463" s="61"/>
      <c r="B1463" s="62" t="s">
        <v>1724</v>
      </c>
      <c r="C1463" s="133" t="s">
        <v>3291</v>
      </c>
      <c r="D1463" s="64" t="s">
        <v>939</v>
      </c>
      <c r="E1463" s="64" t="s">
        <v>330</v>
      </c>
      <c r="F1463" s="134" t="s">
        <v>1725</v>
      </c>
      <c r="G1463" s="66">
        <v>300</v>
      </c>
      <c r="H1463" s="67" t="s">
        <v>62</v>
      </c>
      <c r="I1463" s="67"/>
      <c r="J1463" s="231">
        <v>300</v>
      </c>
      <c r="K1463" s="69">
        <v>0.98</v>
      </c>
      <c r="L1463" s="135">
        <v>51606</v>
      </c>
      <c r="M1463" s="71"/>
      <c r="N1463" s="239"/>
      <c r="O1463" s="73">
        <f t="shared" si="42"/>
        <v>0</v>
      </c>
      <c r="P1463" s="74" t="str">
        <f t="shared" si="43"/>
        <v>-</v>
      </c>
      <c r="Q1463" s="75" t="str">
        <f t="shared" si="41"/>
        <v/>
      </c>
      <c r="R1463" s="127"/>
    </row>
    <row r="1464" spans="1:18">
      <c r="A1464" s="61"/>
      <c r="B1464" s="62" t="s">
        <v>1726</v>
      </c>
      <c r="C1464" s="133" t="s">
        <v>3291</v>
      </c>
      <c r="D1464" s="64" t="s">
        <v>939</v>
      </c>
      <c r="E1464" s="64" t="s">
        <v>330</v>
      </c>
      <c r="F1464" s="134" t="s">
        <v>349</v>
      </c>
      <c r="G1464" s="66">
        <v>300</v>
      </c>
      <c r="H1464" s="67" t="s">
        <v>62</v>
      </c>
      <c r="I1464" s="67"/>
      <c r="J1464" s="231">
        <v>300</v>
      </c>
      <c r="K1464" s="69">
        <v>0.66</v>
      </c>
      <c r="L1464" s="135">
        <v>51590</v>
      </c>
      <c r="M1464" s="71"/>
      <c r="N1464" s="239"/>
      <c r="O1464" s="73">
        <f t="shared" si="42"/>
        <v>0</v>
      </c>
      <c r="P1464" s="74" t="str">
        <f t="shared" si="43"/>
        <v>-</v>
      </c>
      <c r="Q1464" s="75" t="str">
        <f t="shared" si="41"/>
        <v/>
      </c>
      <c r="R1464" s="127"/>
    </row>
    <row r="1465" spans="1:18">
      <c r="A1465" s="61"/>
      <c r="B1465" s="62" t="s">
        <v>1746</v>
      </c>
      <c r="C1465" s="133" t="s">
        <v>3291</v>
      </c>
      <c r="D1465" s="64" t="s">
        <v>939</v>
      </c>
      <c r="E1465" s="64" t="s">
        <v>330</v>
      </c>
      <c r="F1465" s="134" t="s">
        <v>350</v>
      </c>
      <c r="G1465" s="66">
        <v>500</v>
      </c>
      <c r="H1465" s="67" t="s">
        <v>49</v>
      </c>
      <c r="I1465" s="67"/>
      <c r="J1465" s="231">
        <v>500</v>
      </c>
      <c r="K1465" s="69">
        <v>0.46</v>
      </c>
      <c r="L1465" s="135">
        <v>51591</v>
      </c>
      <c r="M1465" s="71"/>
      <c r="N1465" s="239"/>
      <c r="O1465" s="73">
        <f t="shared" si="42"/>
        <v>0</v>
      </c>
      <c r="P1465" s="74" t="str">
        <f t="shared" si="43"/>
        <v>-</v>
      </c>
      <c r="Q1465" s="75" t="str">
        <f t="shared" si="41"/>
        <v/>
      </c>
      <c r="R1465" s="127"/>
    </row>
    <row r="1466" spans="1:18">
      <c r="A1466" s="61"/>
      <c r="B1466" s="62" t="s">
        <v>1682</v>
      </c>
      <c r="C1466" s="133" t="s">
        <v>3291</v>
      </c>
      <c r="D1466" s="64" t="s">
        <v>2959</v>
      </c>
      <c r="E1466" s="64" t="s">
        <v>2960</v>
      </c>
      <c r="F1466" s="134" t="s">
        <v>1683</v>
      </c>
      <c r="G1466" s="66">
        <v>1500</v>
      </c>
      <c r="H1466" s="67" t="s">
        <v>306</v>
      </c>
      <c r="I1466" s="67"/>
      <c r="J1466" s="231">
        <v>1500</v>
      </c>
      <c r="K1466" s="69">
        <v>0.34</v>
      </c>
      <c r="L1466" s="135">
        <v>51881</v>
      </c>
      <c r="M1466" s="71"/>
      <c r="N1466" s="239"/>
      <c r="O1466" s="73">
        <f t="shared" si="42"/>
        <v>0</v>
      </c>
      <c r="P1466" s="74" t="str">
        <f t="shared" si="43"/>
        <v>-</v>
      </c>
      <c r="Q1466" s="75" t="str">
        <f t="shared" si="41"/>
        <v/>
      </c>
      <c r="R1466" s="127"/>
    </row>
    <row r="1467" spans="1:18">
      <c r="A1467" s="61"/>
      <c r="B1467" s="62" t="s">
        <v>1747</v>
      </c>
      <c r="C1467" s="133" t="s">
        <v>3291</v>
      </c>
      <c r="D1467" s="64" t="s">
        <v>939</v>
      </c>
      <c r="E1467" s="64" t="s">
        <v>330</v>
      </c>
      <c r="F1467" s="134" t="s">
        <v>352</v>
      </c>
      <c r="G1467" s="66">
        <v>300</v>
      </c>
      <c r="H1467" s="67" t="s">
        <v>62</v>
      </c>
      <c r="I1467" s="67"/>
      <c r="J1467" s="231">
        <v>300</v>
      </c>
      <c r="K1467" s="69">
        <v>0.57999999999999996</v>
      </c>
      <c r="L1467" s="135">
        <v>51595</v>
      </c>
      <c r="M1467" s="71"/>
      <c r="N1467" s="239"/>
      <c r="O1467" s="73">
        <f t="shared" si="42"/>
        <v>0</v>
      </c>
      <c r="P1467" s="74" t="str">
        <f t="shared" si="43"/>
        <v>-</v>
      </c>
      <c r="Q1467" s="75" t="str">
        <f t="shared" si="41"/>
        <v/>
      </c>
      <c r="R1467" s="127"/>
    </row>
    <row r="1468" spans="1:18">
      <c r="A1468" s="61"/>
      <c r="B1468" s="62" t="s">
        <v>1684</v>
      </c>
      <c r="C1468" s="133" t="s">
        <v>3291</v>
      </c>
      <c r="D1468" s="64" t="s">
        <v>939</v>
      </c>
      <c r="E1468" s="64" t="s">
        <v>330</v>
      </c>
      <c r="F1468" s="134" t="s">
        <v>1685</v>
      </c>
      <c r="G1468" s="66">
        <v>500</v>
      </c>
      <c r="H1468" s="67" t="s">
        <v>49</v>
      </c>
      <c r="I1468" s="67"/>
      <c r="J1468" s="231">
        <v>500</v>
      </c>
      <c r="K1468" s="69">
        <v>0.4</v>
      </c>
      <c r="L1468" s="135">
        <v>51882</v>
      </c>
      <c r="M1468" s="71"/>
      <c r="N1468" s="239"/>
      <c r="O1468" s="73">
        <f t="shared" si="42"/>
        <v>0</v>
      </c>
      <c r="P1468" s="74" t="str">
        <f t="shared" si="43"/>
        <v>-</v>
      </c>
      <c r="Q1468" s="75" t="str">
        <f t="shared" si="41"/>
        <v/>
      </c>
      <c r="R1468" s="127"/>
    </row>
    <row r="1469" spans="1:18">
      <c r="A1469" s="61"/>
      <c r="B1469" s="62" t="s">
        <v>1744</v>
      </c>
      <c r="C1469" s="133" t="s">
        <v>3291</v>
      </c>
      <c r="D1469" s="64" t="s">
        <v>939</v>
      </c>
      <c r="E1469" s="64" t="s">
        <v>330</v>
      </c>
      <c r="F1469" s="134" t="s">
        <v>1745</v>
      </c>
      <c r="G1469" s="66">
        <v>300</v>
      </c>
      <c r="H1469" s="67" t="s">
        <v>62</v>
      </c>
      <c r="I1469" s="67"/>
      <c r="J1469" s="231">
        <v>300</v>
      </c>
      <c r="K1469" s="69">
        <v>0.69000000000000006</v>
      </c>
      <c r="L1469" s="135">
        <v>51596</v>
      </c>
      <c r="M1469" s="71"/>
      <c r="N1469" s="239"/>
      <c r="O1469" s="73">
        <f t="shared" si="42"/>
        <v>0</v>
      </c>
      <c r="P1469" s="74" t="str">
        <f t="shared" si="43"/>
        <v>-</v>
      </c>
      <c r="Q1469" s="75" t="str">
        <f t="shared" si="41"/>
        <v/>
      </c>
      <c r="R1469" s="127"/>
    </row>
    <row r="1470" spans="1:18">
      <c r="A1470" s="61"/>
      <c r="B1470" s="62" t="s">
        <v>1686</v>
      </c>
      <c r="C1470" s="133" t="s">
        <v>3291</v>
      </c>
      <c r="D1470" s="64" t="s">
        <v>2951</v>
      </c>
      <c r="E1470" s="64" t="s">
        <v>315</v>
      </c>
      <c r="F1470" s="134" t="s">
        <v>1687</v>
      </c>
      <c r="G1470" s="66">
        <v>500</v>
      </c>
      <c r="H1470" s="67" t="s">
        <v>49</v>
      </c>
      <c r="I1470" s="67"/>
      <c r="J1470" s="231">
        <v>500</v>
      </c>
      <c r="K1470" s="69">
        <v>0.27</v>
      </c>
      <c r="L1470" s="135">
        <v>51883</v>
      </c>
      <c r="M1470" s="71"/>
      <c r="N1470" s="239"/>
      <c r="O1470" s="73">
        <f t="shared" si="42"/>
        <v>0</v>
      </c>
      <c r="P1470" s="74" t="str">
        <f t="shared" si="43"/>
        <v>-</v>
      </c>
      <c r="Q1470" s="75" t="str">
        <f t="shared" si="41"/>
        <v/>
      </c>
      <c r="R1470" s="127"/>
    </row>
    <row r="1471" spans="1:18">
      <c r="A1471" s="61"/>
      <c r="B1471" s="62" t="s">
        <v>3244</v>
      </c>
      <c r="C1471" s="133" t="s">
        <v>3291</v>
      </c>
      <c r="D1471" s="191" t="s">
        <v>1645</v>
      </c>
      <c r="E1471" s="191" t="s">
        <v>1646</v>
      </c>
      <c r="F1471" s="193" t="s">
        <v>3398</v>
      </c>
      <c r="G1471" s="66">
        <v>300</v>
      </c>
      <c r="H1471" s="67" t="s">
        <v>62</v>
      </c>
      <c r="I1471" s="67"/>
      <c r="J1471" s="231">
        <v>300</v>
      </c>
      <c r="K1471" s="69">
        <v>0.88</v>
      </c>
      <c r="L1471" s="135">
        <v>51491</v>
      </c>
      <c r="M1471" s="71"/>
      <c r="N1471" s="239"/>
      <c r="O1471" s="73">
        <f t="shared" si="42"/>
        <v>0</v>
      </c>
      <c r="P1471" s="74" t="str">
        <f t="shared" si="43"/>
        <v>-</v>
      </c>
      <c r="Q1471" s="75" t="str">
        <f t="shared" si="41"/>
        <v/>
      </c>
      <c r="R1471" s="127"/>
    </row>
    <row r="1472" spans="1:18">
      <c r="A1472" s="61"/>
      <c r="B1472" s="62" t="s">
        <v>1866</v>
      </c>
      <c r="C1472" s="133" t="s">
        <v>3291</v>
      </c>
      <c r="D1472" s="64" t="s">
        <v>2961</v>
      </c>
      <c r="E1472" s="64" t="s">
        <v>2962</v>
      </c>
      <c r="F1472" s="134" t="s">
        <v>957</v>
      </c>
      <c r="G1472" s="66">
        <v>1000</v>
      </c>
      <c r="H1472" s="67" t="s">
        <v>82</v>
      </c>
      <c r="I1472" s="67"/>
      <c r="J1472" s="231">
        <v>1000</v>
      </c>
      <c r="K1472" s="69">
        <v>0.3</v>
      </c>
      <c r="L1472" s="135">
        <v>54340</v>
      </c>
      <c r="M1472" s="71"/>
      <c r="N1472" s="239"/>
      <c r="O1472" s="73">
        <f t="shared" si="42"/>
        <v>0</v>
      </c>
      <c r="P1472" s="74" t="str">
        <f t="shared" si="43"/>
        <v>-</v>
      </c>
      <c r="Q1472" s="75" t="str">
        <f t="shared" si="41"/>
        <v/>
      </c>
      <c r="R1472" s="127"/>
    </row>
    <row r="1473" spans="1:18">
      <c r="A1473" s="61"/>
      <c r="B1473" s="62" t="s">
        <v>1867</v>
      </c>
      <c r="C1473" s="133" t="s">
        <v>3291</v>
      </c>
      <c r="D1473" s="64" t="s">
        <v>2961</v>
      </c>
      <c r="E1473" s="64" t="s">
        <v>2962</v>
      </c>
      <c r="F1473" s="134" t="s">
        <v>1868</v>
      </c>
      <c r="G1473" s="66">
        <v>1000</v>
      </c>
      <c r="H1473" s="67" t="s">
        <v>82</v>
      </c>
      <c r="I1473" s="67"/>
      <c r="J1473" s="231">
        <v>1000</v>
      </c>
      <c r="K1473" s="69">
        <v>8.629999999999999</v>
      </c>
      <c r="L1473" s="135">
        <v>54341</v>
      </c>
      <c r="M1473" s="71"/>
      <c r="N1473" s="239"/>
      <c r="O1473" s="73">
        <f t="shared" si="42"/>
        <v>0</v>
      </c>
      <c r="P1473" s="74" t="str">
        <f t="shared" si="43"/>
        <v>-</v>
      </c>
      <c r="Q1473" s="75" t="str">
        <f t="shared" si="41"/>
        <v/>
      </c>
      <c r="R1473" s="127"/>
    </row>
    <row r="1474" spans="1:18">
      <c r="A1474" s="61"/>
      <c r="B1474" s="62" t="s">
        <v>1869</v>
      </c>
      <c r="C1474" s="133" t="s">
        <v>3291</v>
      </c>
      <c r="D1474" s="64" t="s">
        <v>421</v>
      </c>
      <c r="E1474" s="64" t="s">
        <v>422</v>
      </c>
      <c r="F1474" s="134" t="s">
        <v>2853</v>
      </c>
      <c r="G1474" s="66">
        <v>300</v>
      </c>
      <c r="H1474" s="67" t="s">
        <v>1288</v>
      </c>
      <c r="I1474" s="67"/>
      <c r="J1474" s="231">
        <v>300</v>
      </c>
      <c r="K1474" s="69">
        <v>1.3800000000000001</v>
      </c>
      <c r="L1474" s="135">
        <v>54515</v>
      </c>
      <c r="M1474" s="71"/>
      <c r="N1474" s="239"/>
      <c r="O1474" s="73">
        <f t="shared" si="42"/>
        <v>0</v>
      </c>
      <c r="P1474" s="74" t="str">
        <f t="shared" si="43"/>
        <v>-</v>
      </c>
      <c r="Q1474" s="75" t="str">
        <f t="shared" si="41"/>
        <v/>
      </c>
      <c r="R1474" s="127"/>
    </row>
    <row r="1475" spans="1:18">
      <c r="A1475" s="61"/>
      <c r="B1475" s="62" t="s">
        <v>1870</v>
      </c>
      <c r="C1475" s="133" t="s">
        <v>3291</v>
      </c>
      <c r="D1475" s="64" t="s">
        <v>421</v>
      </c>
      <c r="E1475" s="64" t="s">
        <v>422</v>
      </c>
      <c r="F1475" s="134" t="s">
        <v>2853</v>
      </c>
      <c r="G1475" s="66">
        <v>150</v>
      </c>
      <c r="H1475" s="67" t="s">
        <v>123</v>
      </c>
      <c r="I1475" s="67"/>
      <c r="J1475" s="231">
        <v>150</v>
      </c>
      <c r="K1475" s="69">
        <v>1.75</v>
      </c>
      <c r="L1475" s="135">
        <v>76258</v>
      </c>
      <c r="M1475" s="71"/>
      <c r="N1475" s="239"/>
      <c r="O1475" s="73">
        <f t="shared" si="42"/>
        <v>0</v>
      </c>
      <c r="P1475" s="74" t="str">
        <f t="shared" si="43"/>
        <v>-</v>
      </c>
      <c r="Q1475" s="75" t="str">
        <f t="shared" si="41"/>
        <v/>
      </c>
      <c r="R1475" s="127"/>
    </row>
    <row r="1476" spans="1:18">
      <c r="A1476" s="61"/>
      <c r="B1476" s="62" t="s">
        <v>1881</v>
      </c>
      <c r="C1476" s="133" t="s">
        <v>3291</v>
      </c>
      <c r="D1476" s="64" t="s">
        <v>3069</v>
      </c>
      <c r="E1476" s="64" t="s">
        <v>1882</v>
      </c>
      <c r="F1476" s="134" t="s">
        <v>2853</v>
      </c>
      <c r="G1476" s="66">
        <v>3500</v>
      </c>
      <c r="H1476" s="67" t="s">
        <v>59</v>
      </c>
      <c r="I1476" s="67"/>
      <c r="J1476" s="231">
        <v>3500</v>
      </c>
      <c r="K1476" s="69">
        <v>0.2</v>
      </c>
      <c r="L1476" s="135">
        <v>53915</v>
      </c>
      <c r="M1476" s="71"/>
      <c r="N1476" s="239"/>
      <c r="O1476" s="73">
        <f t="shared" si="42"/>
        <v>0</v>
      </c>
      <c r="P1476" s="74" t="str">
        <f t="shared" si="43"/>
        <v>-</v>
      </c>
      <c r="Q1476" s="75" t="str">
        <f t="shared" si="41"/>
        <v/>
      </c>
      <c r="R1476" s="127"/>
    </row>
    <row r="1477" spans="1:18">
      <c r="A1477" s="61"/>
      <c r="B1477" s="62" t="s">
        <v>1883</v>
      </c>
      <c r="C1477" s="133" t="s">
        <v>3291</v>
      </c>
      <c r="D1477" s="64" t="s">
        <v>3069</v>
      </c>
      <c r="E1477" s="64" t="s">
        <v>1882</v>
      </c>
      <c r="F1477" s="134" t="s">
        <v>2853</v>
      </c>
      <c r="G1477" s="66">
        <v>2500</v>
      </c>
      <c r="H1477" s="67" t="s">
        <v>306</v>
      </c>
      <c r="I1477" s="67"/>
      <c r="J1477" s="231">
        <v>2500</v>
      </c>
      <c r="K1477" s="69">
        <v>0.25</v>
      </c>
      <c r="L1477" s="135">
        <v>53910</v>
      </c>
      <c r="M1477" s="71"/>
      <c r="N1477" s="239"/>
      <c r="O1477" s="73">
        <f t="shared" si="42"/>
        <v>0</v>
      </c>
      <c r="P1477" s="74" t="str">
        <f t="shared" si="43"/>
        <v>-</v>
      </c>
      <c r="Q1477" s="75" t="str">
        <f t="shared" si="41"/>
        <v/>
      </c>
      <c r="R1477" s="127"/>
    </row>
    <row r="1478" spans="1:18">
      <c r="A1478" s="61"/>
      <c r="B1478" s="62" t="s">
        <v>1885</v>
      </c>
      <c r="C1478" s="133" t="s">
        <v>3291</v>
      </c>
      <c r="D1478" s="64" t="s">
        <v>2963</v>
      </c>
      <c r="E1478" s="64" t="s">
        <v>1886</v>
      </c>
      <c r="F1478" s="134" t="s">
        <v>2853</v>
      </c>
      <c r="G1478" s="66">
        <v>3000</v>
      </c>
      <c r="H1478" s="67" t="s">
        <v>59</v>
      </c>
      <c r="I1478" s="67"/>
      <c r="J1478" s="231">
        <v>3000</v>
      </c>
      <c r="K1478" s="69">
        <v>0.27</v>
      </c>
      <c r="L1478" s="135">
        <v>53890</v>
      </c>
      <c r="M1478" s="71"/>
      <c r="N1478" s="239"/>
      <c r="O1478" s="73">
        <f t="shared" si="42"/>
        <v>0</v>
      </c>
      <c r="P1478" s="74" t="str">
        <f t="shared" si="43"/>
        <v>-</v>
      </c>
      <c r="Q1478" s="75" t="str">
        <f t="shared" si="41"/>
        <v/>
      </c>
      <c r="R1478" s="127"/>
    </row>
    <row r="1479" spans="1:18">
      <c r="A1479" s="61"/>
      <c r="B1479" s="62" t="s">
        <v>1884</v>
      </c>
      <c r="C1479" s="133" t="s">
        <v>3291</v>
      </c>
      <c r="D1479" s="64" t="s">
        <v>3069</v>
      </c>
      <c r="E1479" s="64" t="s">
        <v>1882</v>
      </c>
      <c r="F1479" s="134" t="s">
        <v>2853</v>
      </c>
      <c r="G1479" s="66">
        <v>2250</v>
      </c>
      <c r="H1479" s="67" t="s">
        <v>504</v>
      </c>
      <c r="I1479" s="67"/>
      <c r="J1479" s="231">
        <v>2250</v>
      </c>
      <c r="K1479" s="69">
        <v>0.28000000000000003</v>
      </c>
      <c r="L1479" s="135">
        <v>53905</v>
      </c>
      <c r="M1479" s="71"/>
      <c r="N1479" s="239"/>
      <c r="O1479" s="73">
        <f t="shared" si="42"/>
        <v>0</v>
      </c>
      <c r="P1479" s="74" t="str">
        <f t="shared" si="43"/>
        <v>-</v>
      </c>
      <c r="Q1479" s="75" t="str">
        <f t="shared" si="41"/>
        <v/>
      </c>
      <c r="R1479" s="127"/>
    </row>
    <row r="1480" spans="1:18">
      <c r="A1480" s="61"/>
      <c r="B1480" s="62" t="s">
        <v>1887</v>
      </c>
      <c r="C1480" s="133" t="s">
        <v>3291</v>
      </c>
      <c r="D1480" s="64" t="s">
        <v>2963</v>
      </c>
      <c r="E1480" s="64" t="s">
        <v>1886</v>
      </c>
      <c r="F1480" s="134" t="s">
        <v>2853</v>
      </c>
      <c r="G1480" s="66">
        <v>2500</v>
      </c>
      <c r="H1480" s="67" t="s">
        <v>306</v>
      </c>
      <c r="I1480" s="67"/>
      <c r="J1480" s="231">
        <v>2500</v>
      </c>
      <c r="K1480" s="69">
        <v>0.32</v>
      </c>
      <c r="L1480" s="135">
        <v>53885</v>
      </c>
      <c r="M1480" s="71"/>
      <c r="N1480" s="239"/>
      <c r="O1480" s="73">
        <f t="shared" si="42"/>
        <v>0</v>
      </c>
      <c r="P1480" s="74" t="str">
        <f t="shared" si="43"/>
        <v>-</v>
      </c>
      <c r="Q1480" s="75" t="str">
        <f t="shared" si="41"/>
        <v/>
      </c>
      <c r="R1480" s="127"/>
    </row>
    <row r="1481" spans="1:18">
      <c r="A1481" s="61"/>
      <c r="B1481" s="62" t="s">
        <v>1880</v>
      </c>
      <c r="C1481" s="133" t="s">
        <v>3291</v>
      </c>
      <c r="D1481" s="64" t="s">
        <v>2964</v>
      </c>
      <c r="E1481" s="64" t="s">
        <v>2965</v>
      </c>
      <c r="F1481" s="134" t="s">
        <v>2853</v>
      </c>
      <c r="G1481" s="66">
        <v>3000</v>
      </c>
      <c r="H1481" s="67" t="s">
        <v>59</v>
      </c>
      <c r="I1481" s="67"/>
      <c r="J1481" s="231">
        <v>3000</v>
      </c>
      <c r="K1481" s="69">
        <v>0.34</v>
      </c>
      <c r="L1481" s="135">
        <v>53900</v>
      </c>
      <c r="M1481" s="71"/>
      <c r="N1481" s="239"/>
      <c r="O1481" s="73">
        <f t="shared" si="42"/>
        <v>0</v>
      </c>
      <c r="P1481" s="74" t="str">
        <f t="shared" si="43"/>
        <v>-</v>
      </c>
      <c r="Q1481" s="75" t="str">
        <f t="shared" si="41"/>
        <v/>
      </c>
      <c r="R1481" s="127"/>
    </row>
    <row r="1482" spans="1:18">
      <c r="A1482" s="61"/>
      <c r="B1482" s="62" t="s">
        <v>1888</v>
      </c>
      <c r="C1482" s="133" t="s">
        <v>3291</v>
      </c>
      <c r="D1482" s="64" t="s">
        <v>2963</v>
      </c>
      <c r="E1482" s="64" t="s">
        <v>1886</v>
      </c>
      <c r="F1482" s="134" t="s">
        <v>2853</v>
      </c>
      <c r="G1482" s="66">
        <v>1500</v>
      </c>
      <c r="H1482" s="67" t="s">
        <v>872</v>
      </c>
      <c r="I1482" s="67"/>
      <c r="J1482" s="231">
        <v>1500</v>
      </c>
      <c r="K1482" s="69">
        <v>0.39</v>
      </c>
      <c r="L1482" s="135">
        <v>53880</v>
      </c>
      <c r="M1482" s="71"/>
      <c r="N1482" s="239"/>
      <c r="O1482" s="73">
        <f t="shared" si="42"/>
        <v>0</v>
      </c>
      <c r="P1482" s="74" t="str">
        <f t="shared" si="43"/>
        <v>-</v>
      </c>
      <c r="Q1482" s="75" t="str">
        <f t="shared" si="41"/>
        <v/>
      </c>
      <c r="R1482" s="127"/>
    </row>
    <row r="1483" spans="1:18">
      <c r="A1483" s="61"/>
      <c r="B1483" s="62" t="s">
        <v>3245</v>
      </c>
      <c r="C1483" s="133" t="s">
        <v>3291</v>
      </c>
      <c r="D1483" s="191" t="s">
        <v>2963</v>
      </c>
      <c r="E1483" s="191" t="s">
        <v>1886</v>
      </c>
      <c r="F1483" s="193" t="s">
        <v>3399</v>
      </c>
      <c r="G1483" s="66">
        <v>1500</v>
      </c>
      <c r="H1483" s="67" t="s">
        <v>481</v>
      </c>
      <c r="I1483" s="67"/>
      <c r="J1483" s="231">
        <v>1500</v>
      </c>
      <c r="K1483" s="69">
        <v>0.76</v>
      </c>
      <c r="L1483" s="135">
        <v>53917</v>
      </c>
      <c r="M1483" s="71"/>
      <c r="N1483" s="239"/>
      <c r="O1483" s="73">
        <f t="shared" si="42"/>
        <v>0</v>
      </c>
      <c r="P1483" s="74" t="str">
        <f t="shared" si="43"/>
        <v>-</v>
      </c>
      <c r="Q1483" s="75" t="str">
        <f t="shared" si="41"/>
        <v/>
      </c>
      <c r="R1483" s="127"/>
    </row>
    <row r="1484" spans="1:18">
      <c r="A1484" s="61"/>
      <c r="B1484" s="62" t="s">
        <v>1874</v>
      </c>
      <c r="C1484" s="133" t="s">
        <v>3291</v>
      </c>
      <c r="D1484" s="64" t="s">
        <v>2964</v>
      </c>
      <c r="E1484" s="64" t="s">
        <v>1875</v>
      </c>
      <c r="F1484" s="134" t="s">
        <v>427</v>
      </c>
      <c r="G1484" s="66">
        <v>3000</v>
      </c>
      <c r="H1484" s="67" t="s">
        <v>59</v>
      </c>
      <c r="I1484" s="67"/>
      <c r="J1484" s="231">
        <v>3000</v>
      </c>
      <c r="K1484" s="69">
        <v>0.43</v>
      </c>
      <c r="L1484" s="135">
        <v>53895</v>
      </c>
      <c r="M1484" s="71"/>
      <c r="N1484" s="239"/>
      <c r="O1484" s="73">
        <f t="shared" si="42"/>
        <v>0</v>
      </c>
      <c r="P1484" s="74" t="str">
        <f t="shared" si="43"/>
        <v>-</v>
      </c>
      <c r="Q1484" s="75" t="str">
        <f t="shared" si="41"/>
        <v/>
      </c>
      <c r="R1484" s="127"/>
    </row>
    <row r="1485" spans="1:18">
      <c r="A1485" s="61"/>
      <c r="B1485" s="62" t="s">
        <v>1876</v>
      </c>
      <c r="C1485" s="133" t="s">
        <v>3291</v>
      </c>
      <c r="D1485" s="64" t="s">
        <v>424</v>
      </c>
      <c r="E1485" s="64" t="s">
        <v>425</v>
      </c>
      <c r="F1485" s="134" t="s">
        <v>1877</v>
      </c>
      <c r="G1485" s="66">
        <v>2500</v>
      </c>
      <c r="H1485" s="67" t="s">
        <v>306</v>
      </c>
      <c r="I1485" s="67"/>
      <c r="J1485" s="231">
        <v>2500</v>
      </c>
      <c r="K1485" s="69">
        <v>0.55000000000000004</v>
      </c>
      <c r="L1485" s="135">
        <v>53916</v>
      </c>
      <c r="M1485" s="71"/>
      <c r="N1485" s="239"/>
      <c r="O1485" s="73">
        <f t="shared" si="42"/>
        <v>0</v>
      </c>
      <c r="P1485" s="74" t="str">
        <f t="shared" si="43"/>
        <v>-</v>
      </c>
      <c r="Q1485" s="75" t="str">
        <f t="shared" si="41"/>
        <v/>
      </c>
      <c r="R1485" s="127"/>
    </row>
    <row r="1486" spans="1:18">
      <c r="A1486" s="61"/>
      <c r="B1486" s="62" t="s">
        <v>1878</v>
      </c>
      <c r="C1486" s="133" t="s">
        <v>3291</v>
      </c>
      <c r="D1486" s="64" t="s">
        <v>2964</v>
      </c>
      <c r="E1486" s="64" t="s">
        <v>1875</v>
      </c>
      <c r="F1486" s="134" t="s">
        <v>1879</v>
      </c>
      <c r="G1486" s="66">
        <v>3000</v>
      </c>
      <c r="H1486" s="67" t="s">
        <v>306</v>
      </c>
      <c r="I1486" s="67"/>
      <c r="J1486" s="231">
        <v>3000</v>
      </c>
      <c r="K1486" s="69">
        <v>2.88</v>
      </c>
      <c r="L1486" s="135">
        <v>53896</v>
      </c>
      <c r="M1486" s="71"/>
      <c r="N1486" s="239"/>
      <c r="O1486" s="73">
        <f t="shared" si="42"/>
        <v>0</v>
      </c>
      <c r="P1486" s="74" t="str">
        <f t="shared" si="43"/>
        <v>-</v>
      </c>
      <c r="Q1486" s="75" t="str">
        <f t="shared" si="41"/>
        <v/>
      </c>
      <c r="R1486" s="127"/>
    </row>
    <row r="1487" spans="1:18">
      <c r="A1487" s="61"/>
      <c r="B1487" s="62" t="s">
        <v>1889</v>
      </c>
      <c r="C1487" s="133" t="s">
        <v>3291</v>
      </c>
      <c r="D1487" s="64" t="s">
        <v>2963</v>
      </c>
      <c r="E1487" s="64" t="s">
        <v>1886</v>
      </c>
      <c r="F1487" s="134" t="s">
        <v>79</v>
      </c>
      <c r="G1487" s="66">
        <v>3000</v>
      </c>
      <c r="H1487" s="67" t="s">
        <v>306</v>
      </c>
      <c r="I1487" s="67"/>
      <c r="J1487" s="231">
        <v>3000</v>
      </c>
      <c r="K1487" s="69">
        <v>0.31</v>
      </c>
      <c r="L1487" s="135">
        <v>53897</v>
      </c>
      <c r="M1487" s="71"/>
      <c r="N1487" s="239"/>
      <c r="O1487" s="73">
        <f t="shared" si="42"/>
        <v>0</v>
      </c>
      <c r="P1487" s="74" t="str">
        <f t="shared" si="43"/>
        <v>-</v>
      </c>
      <c r="Q1487" s="75" t="str">
        <f t="shared" si="41"/>
        <v/>
      </c>
      <c r="R1487" s="127"/>
    </row>
    <row r="1488" spans="1:18">
      <c r="A1488" s="61"/>
      <c r="B1488" s="62" t="s">
        <v>1871</v>
      </c>
      <c r="C1488" s="133" t="s">
        <v>3291</v>
      </c>
      <c r="D1488" s="64" t="s">
        <v>2963</v>
      </c>
      <c r="E1488" s="64" t="s">
        <v>1886</v>
      </c>
      <c r="F1488" s="134" t="s">
        <v>1872</v>
      </c>
      <c r="G1488" s="66">
        <v>1500</v>
      </c>
      <c r="H1488" s="67" t="s">
        <v>316</v>
      </c>
      <c r="I1488" s="67"/>
      <c r="J1488" s="231">
        <v>1500</v>
      </c>
      <c r="K1488" s="69">
        <v>0.76</v>
      </c>
      <c r="L1488" s="135">
        <v>53898</v>
      </c>
      <c r="M1488" s="71"/>
      <c r="N1488" s="239"/>
      <c r="O1488" s="73">
        <f t="shared" si="42"/>
        <v>0</v>
      </c>
      <c r="P1488" s="74" t="str">
        <f t="shared" si="43"/>
        <v>-</v>
      </c>
      <c r="Q1488" s="75" t="str">
        <f t="shared" si="41"/>
        <v/>
      </c>
      <c r="R1488" s="127"/>
    </row>
    <row r="1489" spans="1:18">
      <c r="A1489" s="61"/>
      <c r="B1489" s="62" t="s">
        <v>1873</v>
      </c>
      <c r="C1489" s="133" t="s">
        <v>3291</v>
      </c>
      <c r="D1489" s="64" t="s">
        <v>2964</v>
      </c>
      <c r="E1489" s="64" t="s">
        <v>1875</v>
      </c>
      <c r="F1489" s="134" t="s">
        <v>3400</v>
      </c>
      <c r="G1489" s="66">
        <v>3000</v>
      </c>
      <c r="H1489" s="67" t="s">
        <v>306</v>
      </c>
      <c r="I1489" s="67"/>
      <c r="J1489" s="231">
        <v>3000</v>
      </c>
      <c r="K1489" s="69">
        <v>1.45</v>
      </c>
      <c r="L1489" s="135">
        <v>53899</v>
      </c>
      <c r="M1489" s="71"/>
      <c r="N1489" s="239"/>
      <c r="O1489" s="73">
        <f t="shared" si="42"/>
        <v>0</v>
      </c>
      <c r="P1489" s="74" t="str">
        <f t="shared" si="43"/>
        <v>-</v>
      </c>
      <c r="Q1489" s="75" t="str">
        <f t="shared" si="41"/>
        <v/>
      </c>
      <c r="R1489" s="127"/>
    </row>
    <row r="1490" spans="1:18">
      <c r="A1490" s="61"/>
      <c r="B1490" s="62" t="s">
        <v>3246</v>
      </c>
      <c r="C1490" s="133" t="s">
        <v>3291</v>
      </c>
      <c r="D1490" s="191" t="s">
        <v>2963</v>
      </c>
      <c r="E1490" s="191" t="s">
        <v>1886</v>
      </c>
      <c r="F1490" s="193" t="s">
        <v>3401</v>
      </c>
      <c r="G1490" s="66">
        <v>1500</v>
      </c>
      <c r="H1490" s="67" t="s">
        <v>481</v>
      </c>
      <c r="I1490" s="67"/>
      <c r="J1490" s="231">
        <v>1500</v>
      </c>
      <c r="K1490" s="69">
        <v>0.76</v>
      </c>
      <c r="L1490" s="135">
        <v>53918</v>
      </c>
      <c r="M1490" s="71"/>
      <c r="N1490" s="239"/>
      <c r="O1490" s="73">
        <f t="shared" si="42"/>
        <v>0</v>
      </c>
      <c r="P1490" s="74" t="str">
        <f t="shared" si="43"/>
        <v>-</v>
      </c>
      <c r="Q1490" s="75" t="str">
        <f t="shared" si="41"/>
        <v/>
      </c>
      <c r="R1490" s="127"/>
    </row>
    <row r="1491" spans="1:18">
      <c r="A1491" s="61"/>
      <c r="B1491" s="62" t="s">
        <v>2694</v>
      </c>
      <c r="C1491" s="133" t="s">
        <v>3291</v>
      </c>
      <c r="D1491" s="64" t="s">
        <v>3048</v>
      </c>
      <c r="E1491" s="64" t="s">
        <v>3053</v>
      </c>
      <c r="F1491" s="134" t="s">
        <v>2853</v>
      </c>
      <c r="G1491" s="66">
        <v>3000</v>
      </c>
      <c r="H1491" s="67" t="s">
        <v>59</v>
      </c>
      <c r="I1491" s="67"/>
      <c r="J1491" s="231">
        <v>3000</v>
      </c>
      <c r="K1491" s="69">
        <v>0.09</v>
      </c>
      <c r="L1491" s="135">
        <v>53495</v>
      </c>
      <c r="M1491" s="71"/>
      <c r="N1491" s="239"/>
      <c r="O1491" s="73">
        <f t="shared" si="42"/>
        <v>0</v>
      </c>
      <c r="P1491" s="74" t="str">
        <f t="shared" si="43"/>
        <v>-</v>
      </c>
      <c r="Q1491" s="75" t="str">
        <f t="shared" si="41"/>
        <v/>
      </c>
      <c r="R1491" s="127"/>
    </row>
    <row r="1492" spans="1:18">
      <c r="A1492" s="61"/>
      <c r="B1492" s="62" t="s">
        <v>1893</v>
      </c>
      <c r="C1492" s="133" t="s">
        <v>3291</v>
      </c>
      <c r="D1492" s="64" t="s">
        <v>431</v>
      </c>
      <c r="E1492" s="64" t="s">
        <v>2966</v>
      </c>
      <c r="F1492" s="134" t="s">
        <v>2853</v>
      </c>
      <c r="G1492" s="66">
        <v>1750</v>
      </c>
      <c r="H1492" s="67" t="s">
        <v>164</v>
      </c>
      <c r="I1492" s="67"/>
      <c r="J1492" s="231">
        <v>1750</v>
      </c>
      <c r="K1492" s="69">
        <v>0.14000000000000001</v>
      </c>
      <c r="L1492" s="135">
        <v>54495</v>
      </c>
      <c r="M1492" s="71"/>
      <c r="N1492" s="239"/>
      <c r="O1492" s="73">
        <f t="shared" si="42"/>
        <v>0</v>
      </c>
      <c r="P1492" s="74" t="str">
        <f t="shared" si="43"/>
        <v>-</v>
      </c>
      <c r="Q1492" s="75" t="str">
        <f t="shared" si="41"/>
        <v/>
      </c>
      <c r="R1492" s="127"/>
    </row>
    <row r="1493" spans="1:18">
      <c r="A1493" s="61"/>
      <c r="B1493" s="62" t="s">
        <v>1890</v>
      </c>
      <c r="C1493" s="133" t="s">
        <v>3291</v>
      </c>
      <c r="D1493" s="64" t="s">
        <v>3174</v>
      </c>
      <c r="E1493" s="64" t="s">
        <v>3175</v>
      </c>
      <c r="F1493" s="134" t="s">
        <v>2853</v>
      </c>
      <c r="G1493" s="66">
        <v>150</v>
      </c>
      <c r="H1493" s="67" t="s">
        <v>126</v>
      </c>
      <c r="I1493" s="67"/>
      <c r="J1493" s="231">
        <v>150</v>
      </c>
      <c r="K1493" s="69">
        <v>3.03</v>
      </c>
      <c r="L1493" s="135">
        <v>54485</v>
      </c>
      <c r="M1493" s="71"/>
      <c r="N1493" s="239"/>
      <c r="O1493" s="73">
        <f t="shared" si="42"/>
        <v>0</v>
      </c>
      <c r="P1493" s="74" t="str">
        <f t="shared" si="43"/>
        <v>-</v>
      </c>
      <c r="Q1493" s="75" t="str">
        <f t="shared" si="41"/>
        <v/>
      </c>
      <c r="R1493" s="127"/>
    </row>
    <row r="1494" spans="1:18">
      <c r="A1494" s="61"/>
      <c r="B1494" s="62" t="s">
        <v>1894</v>
      </c>
      <c r="C1494" s="133" t="s">
        <v>3291</v>
      </c>
      <c r="D1494" s="64" t="s">
        <v>431</v>
      </c>
      <c r="E1494" s="64" t="s">
        <v>2966</v>
      </c>
      <c r="F1494" s="134" t="s">
        <v>223</v>
      </c>
      <c r="G1494" s="66">
        <v>1750</v>
      </c>
      <c r="H1494" s="67" t="s">
        <v>164</v>
      </c>
      <c r="I1494" s="67"/>
      <c r="J1494" s="231">
        <v>1750</v>
      </c>
      <c r="K1494" s="69">
        <v>0.14000000000000001</v>
      </c>
      <c r="L1494" s="135">
        <v>54500</v>
      </c>
      <c r="M1494" s="71"/>
      <c r="N1494" s="239"/>
      <c r="O1494" s="73">
        <f t="shared" si="42"/>
        <v>0</v>
      </c>
      <c r="P1494" s="74" t="str">
        <f t="shared" si="43"/>
        <v>-</v>
      </c>
      <c r="Q1494" s="75" t="str">
        <f t="shared" si="41"/>
        <v/>
      </c>
      <c r="R1494" s="127"/>
    </row>
    <row r="1495" spans="1:18">
      <c r="A1495" s="61"/>
      <c r="B1495" s="62" t="s">
        <v>1891</v>
      </c>
      <c r="C1495" s="133" t="s">
        <v>3291</v>
      </c>
      <c r="D1495" s="64" t="s">
        <v>2967</v>
      </c>
      <c r="E1495" s="64" t="s">
        <v>2968</v>
      </c>
      <c r="F1495" s="134" t="s">
        <v>163</v>
      </c>
      <c r="G1495" s="66">
        <v>3000</v>
      </c>
      <c r="H1495" s="67" t="s">
        <v>59</v>
      </c>
      <c r="I1495" s="67"/>
      <c r="J1495" s="231">
        <v>3000</v>
      </c>
      <c r="K1495" s="69">
        <v>0.11</v>
      </c>
      <c r="L1495" s="135">
        <v>54465</v>
      </c>
      <c r="M1495" s="71"/>
      <c r="N1495" s="239"/>
      <c r="O1495" s="73">
        <f t="shared" si="42"/>
        <v>0</v>
      </c>
      <c r="P1495" s="74" t="str">
        <f t="shared" si="43"/>
        <v>-</v>
      </c>
      <c r="Q1495" s="75" t="str">
        <f t="shared" si="41"/>
        <v/>
      </c>
      <c r="R1495" s="127"/>
    </row>
    <row r="1496" spans="1:18">
      <c r="A1496" s="61"/>
      <c r="B1496" s="62" t="s">
        <v>1896</v>
      </c>
      <c r="C1496" s="133" t="s">
        <v>3291</v>
      </c>
      <c r="D1496" s="64" t="s">
        <v>1897</v>
      </c>
      <c r="E1496" s="64" t="s">
        <v>3402</v>
      </c>
      <c r="F1496" s="134" t="s">
        <v>1898</v>
      </c>
      <c r="G1496" s="66">
        <v>1750</v>
      </c>
      <c r="H1496" s="67" t="s">
        <v>481</v>
      </c>
      <c r="I1496" s="67"/>
      <c r="J1496" s="231">
        <v>1750</v>
      </c>
      <c r="K1496" s="69">
        <v>0.36</v>
      </c>
      <c r="L1496" s="135">
        <v>54480</v>
      </c>
      <c r="M1496" s="71"/>
      <c r="N1496" s="239"/>
      <c r="O1496" s="73">
        <f t="shared" si="42"/>
        <v>0</v>
      </c>
      <c r="P1496" s="74" t="str">
        <f t="shared" si="43"/>
        <v>-</v>
      </c>
      <c r="Q1496" s="75" t="str">
        <f t="shared" si="41"/>
        <v/>
      </c>
      <c r="R1496" s="127"/>
    </row>
    <row r="1497" spans="1:18">
      <c r="A1497" s="61"/>
      <c r="B1497" s="62" t="s">
        <v>1892</v>
      </c>
      <c r="C1497" s="133" t="s">
        <v>3291</v>
      </c>
      <c r="D1497" s="64" t="s">
        <v>2967</v>
      </c>
      <c r="E1497" s="64" t="s">
        <v>2968</v>
      </c>
      <c r="F1497" s="134" t="s">
        <v>167</v>
      </c>
      <c r="G1497" s="66">
        <v>3000</v>
      </c>
      <c r="H1497" s="67" t="s">
        <v>59</v>
      </c>
      <c r="I1497" s="67"/>
      <c r="J1497" s="231">
        <v>3000</v>
      </c>
      <c r="K1497" s="69">
        <v>0.11</v>
      </c>
      <c r="L1497" s="135">
        <v>54470</v>
      </c>
      <c r="M1497" s="71"/>
      <c r="N1497" s="239"/>
      <c r="O1497" s="73">
        <f t="shared" si="42"/>
        <v>0</v>
      </c>
      <c r="P1497" s="74" t="str">
        <f t="shared" si="43"/>
        <v>-</v>
      </c>
      <c r="Q1497" s="75" t="str">
        <f t="shared" si="41"/>
        <v/>
      </c>
      <c r="R1497" s="127"/>
    </row>
    <row r="1498" spans="1:18">
      <c r="A1498" s="61"/>
      <c r="B1498" s="62" t="s">
        <v>1895</v>
      </c>
      <c r="C1498" s="133" t="s">
        <v>3291</v>
      </c>
      <c r="D1498" s="64" t="s">
        <v>431</v>
      </c>
      <c r="E1498" s="64" t="s">
        <v>2966</v>
      </c>
      <c r="F1498" s="134" t="s">
        <v>276</v>
      </c>
      <c r="G1498" s="66">
        <v>1750</v>
      </c>
      <c r="H1498" s="67" t="s">
        <v>164</v>
      </c>
      <c r="I1498" s="67"/>
      <c r="J1498" s="231">
        <v>1750</v>
      </c>
      <c r="K1498" s="69">
        <v>0.36</v>
      </c>
      <c r="L1498" s="135">
        <v>54505</v>
      </c>
      <c r="M1498" s="71"/>
      <c r="N1498" s="239"/>
      <c r="O1498" s="73">
        <f t="shared" si="42"/>
        <v>0</v>
      </c>
      <c r="P1498" s="74" t="str">
        <f t="shared" si="43"/>
        <v>-</v>
      </c>
      <c r="Q1498" s="75" t="str">
        <f t="shared" si="41"/>
        <v/>
      </c>
      <c r="R1498" s="127"/>
    </row>
    <row r="1499" spans="1:18">
      <c r="A1499" s="61"/>
      <c r="B1499" s="62" t="s">
        <v>1901</v>
      </c>
      <c r="C1499" s="133" t="s">
        <v>3291</v>
      </c>
      <c r="D1499" s="64" t="s">
        <v>2970</v>
      </c>
      <c r="E1499" s="64" t="s">
        <v>434</v>
      </c>
      <c r="F1499" s="134" t="s">
        <v>2853</v>
      </c>
      <c r="G1499" s="66">
        <v>2500</v>
      </c>
      <c r="H1499" s="67" t="s">
        <v>306</v>
      </c>
      <c r="I1499" s="67"/>
      <c r="J1499" s="231">
        <v>2500</v>
      </c>
      <c r="K1499" s="69">
        <v>0.13</v>
      </c>
      <c r="L1499" s="135">
        <v>54355</v>
      </c>
      <c r="M1499" s="71"/>
      <c r="N1499" s="239"/>
      <c r="O1499" s="73">
        <f t="shared" si="42"/>
        <v>0</v>
      </c>
      <c r="P1499" s="74" t="str">
        <f t="shared" si="43"/>
        <v>-</v>
      </c>
      <c r="Q1499" s="75" t="str">
        <f t="shared" si="41"/>
        <v/>
      </c>
      <c r="R1499" s="127"/>
    </row>
    <row r="1500" spans="1:18">
      <c r="A1500" s="61"/>
      <c r="B1500" s="62" t="s">
        <v>1899</v>
      </c>
      <c r="C1500" s="133" t="s">
        <v>3291</v>
      </c>
      <c r="D1500" s="64" t="s">
        <v>3403</v>
      </c>
      <c r="E1500" s="64" t="s">
        <v>1900</v>
      </c>
      <c r="F1500" s="134" t="s">
        <v>2853</v>
      </c>
      <c r="G1500" s="66">
        <v>2500</v>
      </c>
      <c r="H1500" s="67" t="s">
        <v>233</v>
      </c>
      <c r="I1500" s="67"/>
      <c r="J1500" s="231">
        <v>2500</v>
      </c>
      <c r="K1500" s="69">
        <v>0.15000000000000002</v>
      </c>
      <c r="L1500" s="135">
        <v>54360</v>
      </c>
      <c r="M1500" s="71"/>
      <c r="N1500" s="239"/>
      <c r="O1500" s="73">
        <f t="shared" si="42"/>
        <v>0</v>
      </c>
      <c r="P1500" s="74" t="str">
        <f t="shared" si="43"/>
        <v>-</v>
      </c>
      <c r="Q1500" s="75" t="str">
        <f t="shared" si="41"/>
        <v/>
      </c>
      <c r="R1500" s="127"/>
    </row>
    <row r="1501" spans="1:18">
      <c r="A1501" s="61"/>
      <c r="B1501" s="62" t="s">
        <v>1902</v>
      </c>
      <c r="C1501" s="133" t="s">
        <v>3291</v>
      </c>
      <c r="D1501" s="64" t="s">
        <v>3404</v>
      </c>
      <c r="E1501" s="64" t="s">
        <v>3405</v>
      </c>
      <c r="F1501" s="134" t="s">
        <v>2853</v>
      </c>
      <c r="G1501" s="66">
        <v>3000</v>
      </c>
      <c r="H1501" s="67" t="s">
        <v>59</v>
      </c>
      <c r="I1501" s="67"/>
      <c r="J1501" s="231">
        <v>3000</v>
      </c>
      <c r="K1501" s="69">
        <v>0.6</v>
      </c>
      <c r="L1501" s="135">
        <v>54350</v>
      </c>
      <c r="M1501" s="71"/>
      <c r="N1501" s="239"/>
      <c r="O1501" s="73">
        <f t="shared" si="42"/>
        <v>0</v>
      </c>
      <c r="P1501" s="74" t="str">
        <f t="shared" si="43"/>
        <v>-</v>
      </c>
      <c r="Q1501" s="75" t="str">
        <f t="shared" si="41"/>
        <v/>
      </c>
      <c r="R1501" s="127"/>
    </row>
    <row r="1502" spans="1:18">
      <c r="A1502" s="61"/>
      <c r="B1502" s="62" t="s">
        <v>1903</v>
      </c>
      <c r="C1502" s="133" t="s">
        <v>3291</v>
      </c>
      <c r="D1502" s="64" t="s">
        <v>3054</v>
      </c>
      <c r="E1502" s="64" t="s">
        <v>3055</v>
      </c>
      <c r="F1502" s="134" t="s">
        <v>2853</v>
      </c>
      <c r="G1502" s="66">
        <v>2500</v>
      </c>
      <c r="H1502" s="67" t="s">
        <v>306</v>
      </c>
      <c r="I1502" s="67"/>
      <c r="J1502" s="231">
        <v>2500</v>
      </c>
      <c r="K1502" s="69">
        <v>0.08</v>
      </c>
      <c r="L1502" s="135">
        <v>54385</v>
      </c>
      <c r="M1502" s="71"/>
      <c r="N1502" s="239"/>
      <c r="O1502" s="73">
        <f t="shared" si="42"/>
        <v>0</v>
      </c>
      <c r="P1502" s="74" t="str">
        <f t="shared" si="43"/>
        <v>-</v>
      </c>
      <c r="Q1502" s="75" t="str">
        <f t="shared" si="41"/>
        <v/>
      </c>
      <c r="R1502" s="127"/>
    </row>
    <row r="1503" spans="1:18">
      <c r="A1503" s="61"/>
      <c r="B1503" s="62" t="s">
        <v>1904</v>
      </c>
      <c r="C1503" s="133" t="s">
        <v>3291</v>
      </c>
      <c r="D1503" s="64" t="s">
        <v>3054</v>
      </c>
      <c r="E1503" s="64" t="s">
        <v>3055</v>
      </c>
      <c r="F1503" s="134" t="s">
        <v>223</v>
      </c>
      <c r="G1503" s="66">
        <v>3000</v>
      </c>
      <c r="H1503" s="67" t="s">
        <v>59</v>
      </c>
      <c r="I1503" s="67"/>
      <c r="J1503" s="231">
        <v>3000</v>
      </c>
      <c r="K1503" s="69">
        <v>9.9999999999999992E-2</v>
      </c>
      <c r="L1503" s="135">
        <v>54390</v>
      </c>
      <c r="M1503" s="71"/>
      <c r="N1503" s="239"/>
      <c r="O1503" s="73">
        <f t="shared" si="42"/>
        <v>0</v>
      </c>
      <c r="P1503" s="74" t="str">
        <f t="shared" si="43"/>
        <v>-</v>
      </c>
      <c r="Q1503" s="75" t="str">
        <f t="shared" si="41"/>
        <v/>
      </c>
      <c r="R1503" s="127"/>
    </row>
    <row r="1504" spans="1:18">
      <c r="A1504" s="61"/>
      <c r="B1504" s="62" t="s">
        <v>1925</v>
      </c>
      <c r="C1504" s="133" t="s">
        <v>3291</v>
      </c>
      <c r="D1504" s="64" t="s">
        <v>1926</v>
      </c>
      <c r="E1504" s="64" t="s">
        <v>3406</v>
      </c>
      <c r="F1504" s="134" t="s">
        <v>1927</v>
      </c>
      <c r="G1504" s="66">
        <v>3000</v>
      </c>
      <c r="H1504" s="67" t="s">
        <v>3570</v>
      </c>
      <c r="I1504" s="67"/>
      <c r="J1504" s="231">
        <v>3000</v>
      </c>
      <c r="K1504" s="69">
        <v>0.7</v>
      </c>
      <c r="L1504" s="135">
        <v>76170</v>
      </c>
      <c r="M1504" s="71"/>
      <c r="N1504" s="239"/>
      <c r="O1504" s="73">
        <f t="shared" si="42"/>
        <v>0</v>
      </c>
      <c r="P1504" s="74" t="str">
        <f t="shared" si="43"/>
        <v>-</v>
      </c>
      <c r="Q1504" s="75" t="str">
        <f t="shared" si="41"/>
        <v/>
      </c>
      <c r="R1504" s="127"/>
    </row>
    <row r="1505" spans="1:18">
      <c r="A1505" s="61"/>
      <c r="B1505" s="62" t="s">
        <v>1928</v>
      </c>
      <c r="C1505" s="133" t="s">
        <v>3291</v>
      </c>
      <c r="D1505" s="64" t="s">
        <v>1926</v>
      </c>
      <c r="E1505" s="64" t="s">
        <v>3406</v>
      </c>
      <c r="F1505" s="134" t="s">
        <v>1929</v>
      </c>
      <c r="G1505" s="66">
        <v>3000</v>
      </c>
      <c r="H1505" s="67" t="s">
        <v>3570</v>
      </c>
      <c r="I1505" s="67"/>
      <c r="J1505" s="231">
        <v>3000</v>
      </c>
      <c r="K1505" s="69">
        <v>0.7</v>
      </c>
      <c r="L1505" s="135">
        <v>76174</v>
      </c>
      <c r="M1505" s="71"/>
      <c r="N1505" s="239"/>
      <c r="O1505" s="73">
        <f t="shared" si="42"/>
        <v>0</v>
      </c>
      <c r="P1505" s="74" t="str">
        <f t="shared" si="43"/>
        <v>-</v>
      </c>
      <c r="Q1505" s="75" t="str">
        <f t="shared" si="41"/>
        <v/>
      </c>
      <c r="R1505" s="127"/>
    </row>
    <row r="1506" spans="1:18">
      <c r="A1506" s="61"/>
      <c r="B1506" s="62" t="s">
        <v>1930</v>
      </c>
      <c r="C1506" s="133" t="s">
        <v>3291</v>
      </c>
      <c r="D1506" s="64" t="s">
        <v>1926</v>
      </c>
      <c r="E1506" s="64" t="s">
        <v>3406</v>
      </c>
      <c r="F1506" s="134" t="s">
        <v>1931</v>
      </c>
      <c r="G1506" s="66">
        <v>3000</v>
      </c>
      <c r="H1506" s="67" t="s">
        <v>3570</v>
      </c>
      <c r="I1506" s="67"/>
      <c r="J1506" s="231">
        <v>3000</v>
      </c>
      <c r="K1506" s="69">
        <v>0.7</v>
      </c>
      <c r="L1506" s="135">
        <v>76175</v>
      </c>
      <c r="M1506" s="71"/>
      <c r="N1506" s="239"/>
      <c r="O1506" s="73">
        <f t="shared" si="42"/>
        <v>0</v>
      </c>
      <c r="P1506" s="74" t="str">
        <f t="shared" si="43"/>
        <v>-</v>
      </c>
      <c r="Q1506" s="75" t="str">
        <f t="shared" si="41"/>
        <v/>
      </c>
      <c r="R1506" s="127"/>
    </row>
    <row r="1507" spans="1:18">
      <c r="A1507" s="61"/>
      <c r="B1507" s="62" t="s">
        <v>1932</v>
      </c>
      <c r="C1507" s="133" t="s">
        <v>3291</v>
      </c>
      <c r="D1507" s="64" t="s">
        <v>1926</v>
      </c>
      <c r="E1507" s="64" t="s">
        <v>3406</v>
      </c>
      <c r="F1507" s="134" t="s">
        <v>1933</v>
      </c>
      <c r="G1507" s="66">
        <v>3000</v>
      </c>
      <c r="H1507" s="67" t="s">
        <v>3570</v>
      </c>
      <c r="I1507" s="67"/>
      <c r="J1507" s="231">
        <v>3000</v>
      </c>
      <c r="K1507" s="69">
        <v>0.7</v>
      </c>
      <c r="L1507" s="135">
        <v>76177</v>
      </c>
      <c r="M1507" s="71"/>
      <c r="N1507" s="239"/>
      <c r="O1507" s="73">
        <f t="shared" si="42"/>
        <v>0</v>
      </c>
      <c r="P1507" s="74" t="str">
        <f t="shared" si="43"/>
        <v>-</v>
      </c>
      <c r="Q1507" s="75" t="str">
        <f t="shared" si="41"/>
        <v/>
      </c>
      <c r="R1507" s="127"/>
    </row>
    <row r="1508" spans="1:18">
      <c r="A1508" s="61"/>
      <c r="B1508" s="62" t="s">
        <v>1934</v>
      </c>
      <c r="C1508" s="133" t="s">
        <v>3291</v>
      </c>
      <c r="D1508" s="64" t="s">
        <v>1926</v>
      </c>
      <c r="E1508" s="64" t="s">
        <v>3406</v>
      </c>
      <c r="F1508" s="134" t="s">
        <v>1935</v>
      </c>
      <c r="G1508" s="66">
        <v>3000</v>
      </c>
      <c r="H1508" s="67" t="s">
        <v>3570</v>
      </c>
      <c r="I1508" s="67"/>
      <c r="J1508" s="231">
        <v>3000</v>
      </c>
      <c r="K1508" s="69">
        <v>0.7</v>
      </c>
      <c r="L1508" s="135">
        <v>76171</v>
      </c>
      <c r="M1508" s="71"/>
      <c r="N1508" s="239"/>
      <c r="O1508" s="73">
        <f t="shared" si="42"/>
        <v>0</v>
      </c>
      <c r="P1508" s="74" t="str">
        <f t="shared" si="43"/>
        <v>-</v>
      </c>
      <c r="Q1508" s="75" t="str">
        <f t="shared" ref="Q1508:Q1571" si="44">IF(N1508=0,"",IF(MOD(N1508,J1508)&gt;0,"Ошибка!",""))</f>
        <v/>
      </c>
      <c r="R1508" s="127"/>
    </row>
    <row r="1509" spans="1:18">
      <c r="A1509" s="61"/>
      <c r="B1509" s="62" t="s">
        <v>1936</v>
      </c>
      <c r="C1509" s="133" t="s">
        <v>3291</v>
      </c>
      <c r="D1509" s="64" t="s">
        <v>1926</v>
      </c>
      <c r="E1509" s="64" t="s">
        <v>3406</v>
      </c>
      <c r="F1509" s="134" t="s">
        <v>1937</v>
      </c>
      <c r="G1509" s="66">
        <v>3000</v>
      </c>
      <c r="H1509" s="67" t="s">
        <v>3570</v>
      </c>
      <c r="I1509" s="67"/>
      <c r="J1509" s="231">
        <v>3000</v>
      </c>
      <c r="K1509" s="69">
        <v>0.7</v>
      </c>
      <c r="L1509" s="135">
        <v>76183</v>
      </c>
      <c r="M1509" s="71"/>
      <c r="N1509" s="239"/>
      <c r="O1509" s="73">
        <f t="shared" ref="O1509:O1572" si="45">N1509*K1509</f>
        <v>0</v>
      </c>
      <c r="P1509" s="74" t="str">
        <f t="shared" ref="P1509:P1572" si="46">IF(N1509/G1509=0,"-",N1509/G1509)</f>
        <v>-</v>
      </c>
      <c r="Q1509" s="75" t="str">
        <f t="shared" si="44"/>
        <v/>
      </c>
      <c r="R1509" s="127"/>
    </row>
    <row r="1510" spans="1:18">
      <c r="A1510" s="61"/>
      <c r="B1510" s="62" t="s">
        <v>1938</v>
      </c>
      <c r="C1510" s="133" t="s">
        <v>3291</v>
      </c>
      <c r="D1510" s="64" t="s">
        <v>1926</v>
      </c>
      <c r="E1510" s="64" t="s">
        <v>3406</v>
      </c>
      <c r="F1510" s="134" t="s">
        <v>1939</v>
      </c>
      <c r="G1510" s="66">
        <v>3000</v>
      </c>
      <c r="H1510" s="67" t="s">
        <v>3570</v>
      </c>
      <c r="I1510" s="67"/>
      <c r="J1510" s="231">
        <v>3000</v>
      </c>
      <c r="K1510" s="69">
        <v>0.7</v>
      </c>
      <c r="L1510" s="135">
        <v>76179</v>
      </c>
      <c r="M1510" s="71"/>
      <c r="N1510" s="239"/>
      <c r="O1510" s="73">
        <f t="shared" si="45"/>
        <v>0</v>
      </c>
      <c r="P1510" s="74" t="str">
        <f t="shared" si="46"/>
        <v>-</v>
      </c>
      <c r="Q1510" s="75" t="str">
        <f t="shared" si="44"/>
        <v/>
      </c>
      <c r="R1510" s="127"/>
    </row>
    <row r="1511" spans="1:18">
      <c r="A1511" s="61"/>
      <c r="B1511" s="62" t="s">
        <v>1940</v>
      </c>
      <c r="C1511" s="133" t="s">
        <v>3291</v>
      </c>
      <c r="D1511" s="64" t="s">
        <v>1926</v>
      </c>
      <c r="E1511" s="64" t="s">
        <v>3406</v>
      </c>
      <c r="F1511" s="134" t="s">
        <v>1941</v>
      </c>
      <c r="G1511" s="66">
        <v>3000</v>
      </c>
      <c r="H1511" s="67" t="s">
        <v>3570</v>
      </c>
      <c r="I1511" s="67"/>
      <c r="J1511" s="231">
        <v>3000</v>
      </c>
      <c r="K1511" s="69">
        <v>0.7</v>
      </c>
      <c r="L1511" s="135">
        <v>76181</v>
      </c>
      <c r="M1511" s="71"/>
      <c r="N1511" s="239"/>
      <c r="O1511" s="73">
        <f t="shared" si="45"/>
        <v>0</v>
      </c>
      <c r="P1511" s="74" t="str">
        <f t="shared" si="46"/>
        <v>-</v>
      </c>
      <c r="Q1511" s="75" t="str">
        <f t="shared" si="44"/>
        <v/>
      </c>
      <c r="R1511" s="127"/>
    </row>
    <row r="1512" spans="1:18">
      <c r="A1512" s="61"/>
      <c r="B1512" s="62" t="s">
        <v>1942</v>
      </c>
      <c r="C1512" s="133" t="s">
        <v>3291</v>
      </c>
      <c r="D1512" s="64" t="s">
        <v>1926</v>
      </c>
      <c r="E1512" s="64" t="s">
        <v>3406</v>
      </c>
      <c r="F1512" s="134" t="s">
        <v>1943</v>
      </c>
      <c r="G1512" s="66">
        <v>3000</v>
      </c>
      <c r="H1512" s="67" t="s">
        <v>3570</v>
      </c>
      <c r="I1512" s="67"/>
      <c r="J1512" s="231">
        <v>3000</v>
      </c>
      <c r="K1512" s="69">
        <v>0.7</v>
      </c>
      <c r="L1512" s="135">
        <v>76180</v>
      </c>
      <c r="M1512" s="71"/>
      <c r="N1512" s="239"/>
      <c r="O1512" s="73">
        <f t="shared" si="45"/>
        <v>0</v>
      </c>
      <c r="P1512" s="74" t="str">
        <f t="shared" si="46"/>
        <v>-</v>
      </c>
      <c r="Q1512" s="75" t="str">
        <f t="shared" si="44"/>
        <v/>
      </c>
      <c r="R1512" s="127"/>
    </row>
    <row r="1513" spans="1:18">
      <c r="A1513" s="61"/>
      <c r="B1513" s="62" t="s">
        <v>1944</v>
      </c>
      <c r="C1513" s="133" t="s">
        <v>3291</v>
      </c>
      <c r="D1513" s="64" t="s">
        <v>1926</v>
      </c>
      <c r="E1513" s="64" t="s">
        <v>3406</v>
      </c>
      <c r="F1513" s="134" t="s">
        <v>1945</v>
      </c>
      <c r="G1513" s="66">
        <v>3000</v>
      </c>
      <c r="H1513" s="67" t="s">
        <v>3570</v>
      </c>
      <c r="I1513" s="67"/>
      <c r="J1513" s="231">
        <v>3000</v>
      </c>
      <c r="K1513" s="69">
        <v>0.7</v>
      </c>
      <c r="L1513" s="135">
        <v>76178</v>
      </c>
      <c r="M1513" s="71"/>
      <c r="N1513" s="239"/>
      <c r="O1513" s="73">
        <f t="shared" si="45"/>
        <v>0</v>
      </c>
      <c r="P1513" s="74" t="str">
        <f t="shared" si="46"/>
        <v>-</v>
      </c>
      <c r="Q1513" s="75" t="str">
        <f t="shared" si="44"/>
        <v/>
      </c>
      <c r="R1513" s="127"/>
    </row>
    <row r="1514" spans="1:18">
      <c r="A1514" s="61"/>
      <c r="B1514" s="62" t="s">
        <v>1946</v>
      </c>
      <c r="C1514" s="133" t="s">
        <v>3291</v>
      </c>
      <c r="D1514" s="64" t="s">
        <v>1926</v>
      </c>
      <c r="E1514" s="64" t="s">
        <v>3406</v>
      </c>
      <c r="F1514" s="134" t="s">
        <v>1947</v>
      </c>
      <c r="G1514" s="66">
        <v>3000</v>
      </c>
      <c r="H1514" s="67" t="s">
        <v>3570</v>
      </c>
      <c r="I1514" s="67"/>
      <c r="J1514" s="231">
        <v>3000</v>
      </c>
      <c r="K1514" s="69">
        <v>0.7</v>
      </c>
      <c r="L1514" s="135">
        <v>76176</v>
      </c>
      <c r="M1514" s="71"/>
      <c r="N1514" s="239"/>
      <c r="O1514" s="73">
        <f t="shared" si="45"/>
        <v>0</v>
      </c>
      <c r="P1514" s="74" t="str">
        <f t="shared" si="46"/>
        <v>-</v>
      </c>
      <c r="Q1514" s="75" t="str">
        <f t="shared" si="44"/>
        <v/>
      </c>
      <c r="R1514" s="127"/>
    </row>
    <row r="1515" spans="1:18">
      <c r="A1515" s="61"/>
      <c r="B1515" s="62" t="s">
        <v>1911</v>
      </c>
      <c r="C1515" s="133" t="s">
        <v>3291</v>
      </c>
      <c r="D1515" s="64" t="s">
        <v>2972</v>
      </c>
      <c r="E1515" s="64" t="s">
        <v>963</v>
      </c>
      <c r="F1515" s="134" t="s">
        <v>2865</v>
      </c>
      <c r="G1515" s="66">
        <v>2000</v>
      </c>
      <c r="H1515" s="67" t="s">
        <v>306</v>
      </c>
      <c r="I1515" s="67"/>
      <c r="J1515" s="231">
        <v>2000</v>
      </c>
      <c r="K1515" s="69">
        <v>0.15000000000000002</v>
      </c>
      <c r="L1515" s="135">
        <v>54460</v>
      </c>
      <c r="M1515" s="71"/>
      <c r="N1515" s="239"/>
      <c r="O1515" s="73">
        <f t="shared" si="45"/>
        <v>0</v>
      </c>
      <c r="P1515" s="74" t="str">
        <f t="shared" si="46"/>
        <v>-</v>
      </c>
      <c r="Q1515" s="75" t="str">
        <f t="shared" si="44"/>
        <v/>
      </c>
      <c r="R1515" s="127"/>
    </row>
    <row r="1516" spans="1:18">
      <c r="A1516" s="61"/>
      <c r="B1516" s="62" t="s">
        <v>1912</v>
      </c>
      <c r="C1516" s="133" t="s">
        <v>3291</v>
      </c>
      <c r="D1516" s="64" t="s">
        <v>2972</v>
      </c>
      <c r="E1516" s="64" t="s">
        <v>963</v>
      </c>
      <c r="F1516" s="134" t="s">
        <v>2865</v>
      </c>
      <c r="G1516" s="66">
        <v>1000</v>
      </c>
      <c r="H1516" s="67" t="s">
        <v>958</v>
      </c>
      <c r="I1516" s="67"/>
      <c r="J1516" s="231">
        <v>1000</v>
      </c>
      <c r="K1516" s="69">
        <v>0.3</v>
      </c>
      <c r="L1516" s="135">
        <v>54455</v>
      </c>
      <c r="M1516" s="71"/>
      <c r="N1516" s="239"/>
      <c r="O1516" s="73">
        <f t="shared" si="45"/>
        <v>0</v>
      </c>
      <c r="P1516" s="74" t="str">
        <f t="shared" si="46"/>
        <v>-</v>
      </c>
      <c r="Q1516" s="75" t="str">
        <f t="shared" si="44"/>
        <v/>
      </c>
      <c r="R1516" s="127"/>
    </row>
    <row r="1517" spans="1:18">
      <c r="A1517" s="61"/>
      <c r="B1517" s="62" t="s">
        <v>1905</v>
      </c>
      <c r="C1517" s="133" t="s">
        <v>3291</v>
      </c>
      <c r="D1517" s="64" t="s">
        <v>2972</v>
      </c>
      <c r="E1517" s="64" t="s">
        <v>963</v>
      </c>
      <c r="F1517" s="134" t="s">
        <v>284</v>
      </c>
      <c r="G1517" s="66">
        <v>2000</v>
      </c>
      <c r="H1517" s="67" t="s">
        <v>306</v>
      </c>
      <c r="I1517" s="67"/>
      <c r="J1517" s="231">
        <v>2000</v>
      </c>
      <c r="K1517" s="69">
        <v>0.17</v>
      </c>
      <c r="L1517" s="135">
        <v>54400</v>
      </c>
      <c r="M1517" s="71"/>
      <c r="N1517" s="239"/>
      <c r="O1517" s="73">
        <f t="shared" si="45"/>
        <v>0</v>
      </c>
      <c r="P1517" s="74" t="str">
        <f t="shared" si="46"/>
        <v>-</v>
      </c>
      <c r="Q1517" s="75" t="str">
        <f t="shared" si="44"/>
        <v/>
      </c>
      <c r="R1517" s="127"/>
    </row>
    <row r="1518" spans="1:18">
      <c r="A1518" s="61"/>
      <c r="B1518" s="62" t="s">
        <v>1906</v>
      </c>
      <c r="C1518" s="133" t="s">
        <v>3291</v>
      </c>
      <c r="D1518" s="64" t="s">
        <v>2972</v>
      </c>
      <c r="E1518" s="64" t="s">
        <v>963</v>
      </c>
      <c r="F1518" s="134" t="s">
        <v>284</v>
      </c>
      <c r="G1518" s="66">
        <v>1000</v>
      </c>
      <c r="H1518" s="67" t="s">
        <v>958</v>
      </c>
      <c r="I1518" s="67"/>
      <c r="J1518" s="231">
        <v>1000</v>
      </c>
      <c r="K1518" s="69">
        <v>0.3</v>
      </c>
      <c r="L1518" s="135">
        <v>54395</v>
      </c>
      <c r="M1518" s="71"/>
      <c r="N1518" s="239"/>
      <c r="O1518" s="73">
        <f t="shared" si="45"/>
        <v>0</v>
      </c>
      <c r="P1518" s="74" t="str">
        <f t="shared" si="46"/>
        <v>-</v>
      </c>
      <c r="Q1518" s="75" t="str">
        <f t="shared" si="44"/>
        <v/>
      </c>
      <c r="R1518" s="127"/>
    </row>
    <row r="1519" spans="1:18">
      <c r="A1519" s="61"/>
      <c r="B1519" s="62" t="s">
        <v>1921</v>
      </c>
      <c r="C1519" s="133" t="s">
        <v>3291</v>
      </c>
      <c r="D1519" s="64" t="s">
        <v>2972</v>
      </c>
      <c r="E1519" s="64" t="s">
        <v>963</v>
      </c>
      <c r="F1519" s="134" t="s">
        <v>446</v>
      </c>
      <c r="G1519" s="66">
        <v>2000</v>
      </c>
      <c r="H1519" s="67" t="s">
        <v>306</v>
      </c>
      <c r="I1519" s="67"/>
      <c r="J1519" s="231">
        <v>2000</v>
      </c>
      <c r="K1519" s="69">
        <v>0.21000000000000002</v>
      </c>
      <c r="L1519" s="135">
        <v>54402</v>
      </c>
      <c r="M1519" s="71"/>
      <c r="N1519" s="239"/>
      <c r="O1519" s="73">
        <f t="shared" si="45"/>
        <v>0</v>
      </c>
      <c r="P1519" s="74" t="str">
        <f t="shared" si="46"/>
        <v>-</v>
      </c>
      <c r="Q1519" s="75" t="str">
        <f t="shared" si="44"/>
        <v/>
      </c>
      <c r="R1519" s="127"/>
    </row>
    <row r="1520" spans="1:18">
      <c r="A1520" s="61"/>
      <c r="B1520" s="62" t="s">
        <v>1922</v>
      </c>
      <c r="C1520" s="133" t="s">
        <v>3291</v>
      </c>
      <c r="D1520" s="64" t="s">
        <v>2972</v>
      </c>
      <c r="E1520" s="64" t="s">
        <v>963</v>
      </c>
      <c r="F1520" s="134" t="s">
        <v>1923</v>
      </c>
      <c r="G1520" s="66">
        <v>2000</v>
      </c>
      <c r="H1520" s="67" t="s">
        <v>306</v>
      </c>
      <c r="I1520" s="67"/>
      <c r="J1520" s="231">
        <v>2000</v>
      </c>
      <c r="K1520" s="69">
        <v>0.21000000000000002</v>
      </c>
      <c r="L1520" s="135">
        <v>54401</v>
      </c>
      <c r="M1520" s="71"/>
      <c r="N1520" s="239"/>
      <c r="O1520" s="73">
        <f t="shared" si="45"/>
        <v>0</v>
      </c>
      <c r="P1520" s="74" t="str">
        <f t="shared" si="46"/>
        <v>-</v>
      </c>
      <c r="Q1520" s="75" t="str">
        <f t="shared" si="44"/>
        <v/>
      </c>
      <c r="R1520" s="127"/>
    </row>
    <row r="1521" spans="1:18">
      <c r="A1521" s="61"/>
      <c r="B1521" s="62" t="s">
        <v>1924</v>
      </c>
      <c r="C1521" s="133" t="s">
        <v>3291</v>
      </c>
      <c r="D1521" s="64" t="s">
        <v>2972</v>
      </c>
      <c r="E1521" s="64" t="s">
        <v>963</v>
      </c>
      <c r="F1521" s="134" t="s">
        <v>448</v>
      </c>
      <c r="G1521" s="66">
        <v>2000</v>
      </c>
      <c r="H1521" s="67" t="s">
        <v>306</v>
      </c>
      <c r="I1521" s="67"/>
      <c r="J1521" s="231">
        <v>2000</v>
      </c>
      <c r="K1521" s="69">
        <v>0.21000000000000002</v>
      </c>
      <c r="L1521" s="135">
        <v>54451</v>
      </c>
      <c r="M1521" s="71"/>
      <c r="N1521" s="239"/>
      <c r="O1521" s="73">
        <f t="shared" si="45"/>
        <v>0</v>
      </c>
      <c r="P1521" s="74" t="str">
        <f t="shared" si="46"/>
        <v>-</v>
      </c>
      <c r="Q1521" s="75" t="str">
        <f t="shared" si="44"/>
        <v/>
      </c>
      <c r="R1521" s="127"/>
    </row>
    <row r="1522" spans="1:18">
      <c r="A1522" s="61"/>
      <c r="B1522" s="62" t="s">
        <v>1907</v>
      </c>
      <c r="C1522" s="133" t="s">
        <v>3291</v>
      </c>
      <c r="D1522" s="64" t="s">
        <v>2972</v>
      </c>
      <c r="E1522" s="64" t="s">
        <v>963</v>
      </c>
      <c r="F1522" s="134" t="s">
        <v>167</v>
      </c>
      <c r="G1522" s="66">
        <v>2000</v>
      </c>
      <c r="H1522" s="67" t="s">
        <v>306</v>
      </c>
      <c r="I1522" s="67"/>
      <c r="J1522" s="231">
        <v>2000</v>
      </c>
      <c r="K1522" s="69">
        <v>0.17</v>
      </c>
      <c r="L1522" s="135">
        <v>54410</v>
      </c>
      <c r="M1522" s="71"/>
      <c r="N1522" s="239"/>
      <c r="O1522" s="73">
        <f t="shared" si="45"/>
        <v>0</v>
      </c>
      <c r="P1522" s="74" t="str">
        <f t="shared" si="46"/>
        <v>-</v>
      </c>
      <c r="Q1522" s="75" t="str">
        <f t="shared" si="44"/>
        <v/>
      </c>
      <c r="R1522" s="127"/>
    </row>
    <row r="1523" spans="1:18">
      <c r="A1523" s="61"/>
      <c r="B1523" s="62" t="s">
        <v>1908</v>
      </c>
      <c r="C1523" s="133" t="s">
        <v>3291</v>
      </c>
      <c r="D1523" s="64" t="s">
        <v>2972</v>
      </c>
      <c r="E1523" s="64" t="s">
        <v>963</v>
      </c>
      <c r="F1523" s="134" t="s">
        <v>167</v>
      </c>
      <c r="G1523" s="66">
        <v>1000</v>
      </c>
      <c r="H1523" s="67" t="s">
        <v>958</v>
      </c>
      <c r="I1523" s="67"/>
      <c r="J1523" s="231">
        <v>1000</v>
      </c>
      <c r="K1523" s="69">
        <v>0.3</v>
      </c>
      <c r="L1523" s="135">
        <v>54405</v>
      </c>
      <c r="M1523" s="71"/>
      <c r="N1523" s="239"/>
      <c r="O1523" s="73">
        <f t="shared" si="45"/>
        <v>0</v>
      </c>
      <c r="P1523" s="74" t="str">
        <f t="shared" si="46"/>
        <v>-</v>
      </c>
      <c r="Q1523" s="75" t="str">
        <f t="shared" si="44"/>
        <v/>
      </c>
      <c r="R1523" s="127"/>
    </row>
    <row r="1524" spans="1:18">
      <c r="A1524" s="61"/>
      <c r="B1524" s="62" t="s">
        <v>1909</v>
      </c>
      <c r="C1524" s="133" t="s">
        <v>3291</v>
      </c>
      <c r="D1524" s="64" t="s">
        <v>2972</v>
      </c>
      <c r="E1524" s="64" t="s">
        <v>963</v>
      </c>
      <c r="F1524" s="134" t="s">
        <v>441</v>
      </c>
      <c r="G1524" s="66">
        <v>2000</v>
      </c>
      <c r="H1524" s="67" t="s">
        <v>306</v>
      </c>
      <c r="I1524" s="67"/>
      <c r="J1524" s="231">
        <v>2000</v>
      </c>
      <c r="K1524" s="69">
        <v>0.17</v>
      </c>
      <c r="L1524" s="135">
        <v>54420</v>
      </c>
      <c r="M1524" s="71"/>
      <c r="N1524" s="239"/>
      <c r="O1524" s="73">
        <f t="shared" si="45"/>
        <v>0</v>
      </c>
      <c r="P1524" s="74" t="str">
        <f t="shared" si="46"/>
        <v>-</v>
      </c>
      <c r="Q1524" s="75" t="str">
        <f t="shared" si="44"/>
        <v/>
      </c>
      <c r="R1524" s="127"/>
    </row>
    <row r="1525" spans="1:18">
      <c r="A1525" s="61"/>
      <c r="B1525" s="62" t="s">
        <v>1910</v>
      </c>
      <c r="C1525" s="133" t="s">
        <v>3291</v>
      </c>
      <c r="D1525" s="64" t="s">
        <v>2972</v>
      </c>
      <c r="E1525" s="64" t="s">
        <v>963</v>
      </c>
      <c r="F1525" s="134" t="s">
        <v>441</v>
      </c>
      <c r="G1525" s="66">
        <v>1000</v>
      </c>
      <c r="H1525" s="67" t="s">
        <v>958</v>
      </c>
      <c r="I1525" s="67"/>
      <c r="J1525" s="231">
        <v>1000</v>
      </c>
      <c r="K1525" s="69">
        <v>0.3</v>
      </c>
      <c r="L1525" s="135">
        <v>54415</v>
      </c>
      <c r="M1525" s="71"/>
      <c r="N1525" s="239"/>
      <c r="O1525" s="73">
        <f t="shared" si="45"/>
        <v>0</v>
      </c>
      <c r="P1525" s="74" t="str">
        <f t="shared" si="46"/>
        <v>-</v>
      </c>
      <c r="Q1525" s="75" t="str">
        <f t="shared" si="44"/>
        <v/>
      </c>
      <c r="R1525" s="127"/>
    </row>
    <row r="1526" spans="1:18">
      <c r="A1526" s="61"/>
      <c r="B1526" s="62" t="s">
        <v>1913</v>
      </c>
      <c r="C1526" s="133" t="s">
        <v>3291</v>
      </c>
      <c r="D1526" s="64" t="s">
        <v>2972</v>
      </c>
      <c r="E1526" s="64" t="s">
        <v>963</v>
      </c>
      <c r="F1526" s="134" t="s">
        <v>286</v>
      </c>
      <c r="G1526" s="66">
        <v>2000</v>
      </c>
      <c r="H1526" s="67" t="s">
        <v>306</v>
      </c>
      <c r="I1526" s="67"/>
      <c r="J1526" s="231">
        <v>2000</v>
      </c>
      <c r="K1526" s="69">
        <v>0.17</v>
      </c>
      <c r="L1526" s="135">
        <v>54430</v>
      </c>
      <c r="M1526" s="71"/>
      <c r="N1526" s="239"/>
      <c r="O1526" s="73">
        <f t="shared" si="45"/>
        <v>0</v>
      </c>
      <c r="P1526" s="74" t="str">
        <f t="shared" si="46"/>
        <v>-</v>
      </c>
      <c r="Q1526" s="75" t="str">
        <f t="shared" si="44"/>
        <v/>
      </c>
      <c r="R1526" s="127"/>
    </row>
    <row r="1527" spans="1:18">
      <c r="A1527" s="61"/>
      <c r="B1527" s="62" t="s">
        <v>1914</v>
      </c>
      <c r="C1527" s="133" t="s">
        <v>3291</v>
      </c>
      <c r="D1527" s="64" t="s">
        <v>2972</v>
      </c>
      <c r="E1527" s="64" t="s">
        <v>963</v>
      </c>
      <c r="F1527" s="134" t="s">
        <v>286</v>
      </c>
      <c r="G1527" s="66">
        <v>1000</v>
      </c>
      <c r="H1527" s="67" t="s">
        <v>958</v>
      </c>
      <c r="I1527" s="67"/>
      <c r="J1527" s="231">
        <v>1000</v>
      </c>
      <c r="K1527" s="69">
        <v>0.3</v>
      </c>
      <c r="L1527" s="135">
        <v>54425</v>
      </c>
      <c r="M1527" s="71"/>
      <c r="N1527" s="239"/>
      <c r="O1527" s="73">
        <f t="shared" si="45"/>
        <v>0</v>
      </c>
      <c r="P1527" s="74" t="str">
        <f t="shared" si="46"/>
        <v>-</v>
      </c>
      <c r="Q1527" s="75" t="str">
        <f t="shared" si="44"/>
        <v/>
      </c>
      <c r="R1527" s="127"/>
    </row>
    <row r="1528" spans="1:18">
      <c r="A1528" s="61"/>
      <c r="B1528" s="62" t="s">
        <v>1948</v>
      </c>
      <c r="C1528" s="133" t="s">
        <v>3291</v>
      </c>
      <c r="D1528" s="64" t="s">
        <v>1926</v>
      </c>
      <c r="E1528" s="64" t="s">
        <v>3406</v>
      </c>
      <c r="F1528" s="134" t="s">
        <v>1949</v>
      </c>
      <c r="G1528" s="66">
        <v>3000</v>
      </c>
      <c r="H1528" s="67" t="s">
        <v>3570</v>
      </c>
      <c r="I1528" s="67"/>
      <c r="J1528" s="231">
        <v>3000</v>
      </c>
      <c r="K1528" s="69">
        <v>0.7</v>
      </c>
      <c r="L1528" s="135">
        <v>76173</v>
      </c>
      <c r="M1528" s="71"/>
      <c r="N1528" s="239"/>
      <c r="O1528" s="73">
        <f t="shared" si="45"/>
        <v>0</v>
      </c>
      <c r="P1528" s="74" t="str">
        <f t="shared" si="46"/>
        <v>-</v>
      </c>
      <c r="Q1528" s="75" t="str">
        <f t="shared" si="44"/>
        <v/>
      </c>
      <c r="R1528" s="127"/>
    </row>
    <row r="1529" spans="1:18">
      <c r="A1529" s="61"/>
      <c r="B1529" s="62" t="s">
        <v>1950</v>
      </c>
      <c r="C1529" s="133" t="s">
        <v>3291</v>
      </c>
      <c r="D1529" s="64" t="s">
        <v>1926</v>
      </c>
      <c r="E1529" s="64" t="s">
        <v>3406</v>
      </c>
      <c r="F1529" s="134" t="s">
        <v>1951</v>
      </c>
      <c r="G1529" s="66">
        <v>3000</v>
      </c>
      <c r="H1529" s="67" t="s">
        <v>3570</v>
      </c>
      <c r="I1529" s="67"/>
      <c r="J1529" s="231">
        <v>3000</v>
      </c>
      <c r="K1529" s="69">
        <v>0.7</v>
      </c>
      <c r="L1529" s="135">
        <v>76172</v>
      </c>
      <c r="M1529" s="71"/>
      <c r="N1529" s="239"/>
      <c r="O1529" s="73">
        <f t="shared" si="45"/>
        <v>0</v>
      </c>
      <c r="P1529" s="74" t="str">
        <f t="shared" si="46"/>
        <v>-</v>
      </c>
      <c r="Q1529" s="75" t="str">
        <f t="shared" si="44"/>
        <v/>
      </c>
      <c r="R1529" s="127"/>
    </row>
    <row r="1530" spans="1:18">
      <c r="A1530" s="61"/>
      <c r="B1530" s="62" t="s">
        <v>1952</v>
      </c>
      <c r="C1530" s="133" t="s">
        <v>3291</v>
      </c>
      <c r="D1530" s="64" t="s">
        <v>1926</v>
      </c>
      <c r="E1530" s="64" t="s">
        <v>3406</v>
      </c>
      <c r="F1530" s="134" t="s">
        <v>3407</v>
      </c>
      <c r="G1530" s="66">
        <v>3000</v>
      </c>
      <c r="H1530" s="67" t="s">
        <v>3570</v>
      </c>
      <c r="I1530" s="67"/>
      <c r="J1530" s="231">
        <v>3000</v>
      </c>
      <c r="K1530" s="69">
        <v>0.7</v>
      </c>
      <c r="L1530" s="135">
        <v>76182</v>
      </c>
      <c r="M1530" s="71"/>
      <c r="N1530" s="239"/>
      <c r="O1530" s="73">
        <f t="shared" si="45"/>
        <v>0</v>
      </c>
      <c r="P1530" s="74" t="str">
        <f t="shared" si="46"/>
        <v>-</v>
      </c>
      <c r="Q1530" s="75" t="str">
        <f t="shared" si="44"/>
        <v/>
      </c>
      <c r="R1530" s="127"/>
    </row>
    <row r="1531" spans="1:18">
      <c r="A1531" s="61"/>
      <c r="B1531" s="62" t="s">
        <v>1915</v>
      </c>
      <c r="C1531" s="133" t="s">
        <v>3291</v>
      </c>
      <c r="D1531" s="64" t="s">
        <v>2972</v>
      </c>
      <c r="E1531" s="64" t="s">
        <v>963</v>
      </c>
      <c r="F1531" s="134" t="s">
        <v>1916</v>
      </c>
      <c r="G1531" s="66">
        <v>2000</v>
      </c>
      <c r="H1531" s="67" t="s">
        <v>306</v>
      </c>
      <c r="I1531" s="67"/>
      <c r="J1531" s="231">
        <v>2000</v>
      </c>
      <c r="K1531" s="69">
        <v>0.17</v>
      </c>
      <c r="L1531" s="135">
        <v>54454</v>
      </c>
      <c r="M1531" s="71"/>
      <c r="N1531" s="239"/>
      <c r="O1531" s="73">
        <f t="shared" si="45"/>
        <v>0</v>
      </c>
      <c r="P1531" s="74" t="str">
        <f t="shared" si="46"/>
        <v>-</v>
      </c>
      <c r="Q1531" s="75" t="str">
        <f t="shared" si="44"/>
        <v/>
      </c>
      <c r="R1531" s="127"/>
    </row>
    <row r="1532" spans="1:18">
      <c r="A1532" s="61"/>
      <c r="B1532" s="62" t="s">
        <v>1917</v>
      </c>
      <c r="C1532" s="133" t="s">
        <v>3291</v>
      </c>
      <c r="D1532" s="64" t="s">
        <v>2972</v>
      </c>
      <c r="E1532" s="64" t="s">
        <v>963</v>
      </c>
      <c r="F1532" s="134" t="s">
        <v>169</v>
      </c>
      <c r="G1532" s="66">
        <v>2000</v>
      </c>
      <c r="H1532" s="67" t="s">
        <v>306</v>
      </c>
      <c r="I1532" s="67"/>
      <c r="J1532" s="231">
        <v>2000</v>
      </c>
      <c r="K1532" s="69">
        <v>0.17</v>
      </c>
      <c r="L1532" s="135">
        <v>54440</v>
      </c>
      <c r="M1532" s="71"/>
      <c r="N1532" s="239"/>
      <c r="O1532" s="73">
        <f t="shared" si="45"/>
        <v>0</v>
      </c>
      <c r="P1532" s="74" t="str">
        <f t="shared" si="46"/>
        <v>-</v>
      </c>
      <c r="Q1532" s="75" t="str">
        <f t="shared" si="44"/>
        <v/>
      </c>
      <c r="R1532" s="127"/>
    </row>
    <row r="1533" spans="1:18">
      <c r="A1533" s="61"/>
      <c r="B1533" s="62" t="s">
        <v>1918</v>
      </c>
      <c r="C1533" s="133" t="s">
        <v>3291</v>
      </c>
      <c r="D1533" s="64" t="s">
        <v>2972</v>
      </c>
      <c r="E1533" s="64" t="s">
        <v>963</v>
      </c>
      <c r="F1533" s="134" t="s">
        <v>169</v>
      </c>
      <c r="G1533" s="66">
        <v>1000</v>
      </c>
      <c r="H1533" s="67" t="s">
        <v>958</v>
      </c>
      <c r="I1533" s="67"/>
      <c r="J1533" s="231">
        <v>1000</v>
      </c>
      <c r="K1533" s="69">
        <v>0.3</v>
      </c>
      <c r="L1533" s="135">
        <v>54435</v>
      </c>
      <c r="M1533" s="71"/>
      <c r="N1533" s="239"/>
      <c r="O1533" s="73">
        <f t="shared" si="45"/>
        <v>0</v>
      </c>
      <c r="P1533" s="74" t="str">
        <f t="shared" si="46"/>
        <v>-</v>
      </c>
      <c r="Q1533" s="75" t="str">
        <f t="shared" si="44"/>
        <v/>
      </c>
      <c r="R1533" s="127"/>
    </row>
    <row r="1534" spans="1:18">
      <c r="A1534" s="61"/>
      <c r="B1534" s="62" t="s">
        <v>1919</v>
      </c>
      <c r="C1534" s="133" t="s">
        <v>3291</v>
      </c>
      <c r="D1534" s="64" t="s">
        <v>2972</v>
      </c>
      <c r="E1534" s="64" t="s">
        <v>963</v>
      </c>
      <c r="F1534" s="134" t="s">
        <v>290</v>
      </c>
      <c r="G1534" s="66">
        <v>2000</v>
      </c>
      <c r="H1534" s="67" t="s">
        <v>306</v>
      </c>
      <c r="I1534" s="67"/>
      <c r="J1534" s="231">
        <v>2000</v>
      </c>
      <c r="K1534" s="69">
        <v>0.17</v>
      </c>
      <c r="L1534" s="135">
        <v>54450</v>
      </c>
      <c r="M1534" s="71"/>
      <c r="N1534" s="239"/>
      <c r="O1534" s="73">
        <f t="shared" si="45"/>
        <v>0</v>
      </c>
      <c r="P1534" s="74" t="str">
        <f t="shared" si="46"/>
        <v>-</v>
      </c>
      <c r="Q1534" s="75" t="str">
        <f t="shared" si="44"/>
        <v/>
      </c>
      <c r="R1534" s="127"/>
    </row>
    <row r="1535" spans="1:18">
      <c r="A1535" s="61"/>
      <c r="B1535" s="62" t="s">
        <v>1920</v>
      </c>
      <c r="C1535" s="133" t="s">
        <v>3291</v>
      </c>
      <c r="D1535" s="64" t="s">
        <v>2972</v>
      </c>
      <c r="E1535" s="64" t="s">
        <v>963</v>
      </c>
      <c r="F1535" s="134" t="s">
        <v>290</v>
      </c>
      <c r="G1535" s="66">
        <v>1000</v>
      </c>
      <c r="H1535" s="67" t="s">
        <v>958</v>
      </c>
      <c r="I1535" s="67"/>
      <c r="J1535" s="231">
        <v>1000</v>
      </c>
      <c r="K1535" s="69">
        <v>0.3</v>
      </c>
      <c r="L1535" s="135">
        <v>54445</v>
      </c>
      <c r="M1535" s="71"/>
      <c r="N1535" s="239"/>
      <c r="O1535" s="73">
        <f t="shared" si="45"/>
        <v>0</v>
      </c>
      <c r="P1535" s="74" t="str">
        <f t="shared" si="46"/>
        <v>-</v>
      </c>
      <c r="Q1535" s="75" t="str">
        <f t="shared" si="44"/>
        <v/>
      </c>
      <c r="R1535" s="127"/>
    </row>
    <row r="1536" spans="1:18">
      <c r="A1536" s="61"/>
      <c r="B1536" s="62" t="s">
        <v>2682</v>
      </c>
      <c r="C1536" s="133" t="s">
        <v>3291</v>
      </c>
      <c r="D1536" s="64" t="s">
        <v>2973</v>
      </c>
      <c r="E1536" s="64" t="s">
        <v>2974</v>
      </c>
      <c r="F1536" s="134" t="s">
        <v>2853</v>
      </c>
      <c r="G1536" s="66">
        <v>1750</v>
      </c>
      <c r="H1536" s="67" t="s">
        <v>958</v>
      </c>
      <c r="I1536" s="67"/>
      <c r="J1536" s="231">
        <v>1750</v>
      </c>
      <c r="K1536" s="69">
        <v>0.22</v>
      </c>
      <c r="L1536" s="135">
        <v>53870</v>
      </c>
      <c r="M1536" s="71"/>
      <c r="N1536" s="239"/>
      <c r="O1536" s="73">
        <f t="shared" si="45"/>
        <v>0</v>
      </c>
      <c r="P1536" s="74" t="str">
        <f t="shared" si="46"/>
        <v>-</v>
      </c>
      <c r="Q1536" s="75" t="str">
        <f t="shared" si="44"/>
        <v/>
      </c>
      <c r="R1536" s="127"/>
    </row>
    <row r="1537" spans="1:18">
      <c r="A1537" s="61"/>
      <c r="B1537" s="62" t="s">
        <v>2683</v>
      </c>
      <c r="C1537" s="133" t="s">
        <v>3291</v>
      </c>
      <c r="D1537" s="64" t="s">
        <v>3408</v>
      </c>
      <c r="E1537" s="64" t="s">
        <v>3409</v>
      </c>
      <c r="F1537" s="134" t="s">
        <v>2853</v>
      </c>
      <c r="G1537" s="66">
        <v>3000</v>
      </c>
      <c r="H1537" s="67" t="s">
        <v>59</v>
      </c>
      <c r="I1537" s="67"/>
      <c r="J1537" s="231">
        <v>3000</v>
      </c>
      <c r="K1537" s="69">
        <v>0.48</v>
      </c>
      <c r="L1537" s="135">
        <v>53845</v>
      </c>
      <c r="M1537" s="71"/>
      <c r="N1537" s="239"/>
      <c r="O1537" s="73">
        <f t="shared" si="45"/>
        <v>0</v>
      </c>
      <c r="P1537" s="74" t="str">
        <f t="shared" si="46"/>
        <v>-</v>
      </c>
      <c r="Q1537" s="75" t="str">
        <f t="shared" si="44"/>
        <v/>
      </c>
      <c r="R1537" s="127"/>
    </row>
    <row r="1538" spans="1:18">
      <c r="A1538" s="61"/>
      <c r="B1538" s="62" t="s">
        <v>2670</v>
      </c>
      <c r="C1538" s="133" t="s">
        <v>3291</v>
      </c>
      <c r="D1538" s="64" t="s">
        <v>1050</v>
      </c>
      <c r="E1538" s="64" t="s">
        <v>2976</v>
      </c>
      <c r="F1538" s="134" t="s">
        <v>2671</v>
      </c>
      <c r="G1538" s="66">
        <v>1500</v>
      </c>
      <c r="H1538" s="67" t="s">
        <v>316</v>
      </c>
      <c r="I1538" s="67"/>
      <c r="J1538" s="231">
        <v>1500</v>
      </c>
      <c r="K1538" s="69">
        <v>0.69000000000000006</v>
      </c>
      <c r="L1538" s="135">
        <v>53790</v>
      </c>
      <c r="M1538" s="71"/>
      <c r="N1538" s="239"/>
      <c r="O1538" s="73">
        <f t="shared" si="45"/>
        <v>0</v>
      </c>
      <c r="P1538" s="74" t="str">
        <f t="shared" si="46"/>
        <v>-</v>
      </c>
      <c r="Q1538" s="75" t="str">
        <f t="shared" si="44"/>
        <v/>
      </c>
      <c r="R1538" s="127"/>
    </row>
    <row r="1539" spans="1:18">
      <c r="A1539" s="61"/>
      <c r="B1539" s="62" t="s">
        <v>2690</v>
      </c>
      <c r="C1539" s="133" t="s">
        <v>3291</v>
      </c>
      <c r="D1539" s="64" t="s">
        <v>1053</v>
      </c>
      <c r="E1539" s="64" t="s">
        <v>2975</v>
      </c>
      <c r="F1539" s="134" t="s">
        <v>223</v>
      </c>
      <c r="G1539" s="66">
        <v>2500</v>
      </c>
      <c r="H1539" s="67" t="s">
        <v>306</v>
      </c>
      <c r="I1539" s="67"/>
      <c r="J1539" s="231">
        <v>2500</v>
      </c>
      <c r="K1539" s="69">
        <v>0.26</v>
      </c>
      <c r="L1539" s="135">
        <v>53830</v>
      </c>
      <c r="M1539" s="71"/>
      <c r="N1539" s="239"/>
      <c r="O1539" s="73">
        <f t="shared" si="45"/>
        <v>0</v>
      </c>
      <c r="P1539" s="74" t="str">
        <f t="shared" si="46"/>
        <v>-</v>
      </c>
      <c r="Q1539" s="75" t="str">
        <f t="shared" si="44"/>
        <v/>
      </c>
      <c r="R1539" s="127"/>
    </row>
    <row r="1540" spans="1:18">
      <c r="A1540" s="61"/>
      <c r="B1540" s="62" t="s">
        <v>2686</v>
      </c>
      <c r="C1540" s="133" t="s">
        <v>3291</v>
      </c>
      <c r="D1540" s="64" t="s">
        <v>2977</v>
      </c>
      <c r="E1540" s="64" t="s">
        <v>2978</v>
      </c>
      <c r="F1540" s="134" t="s">
        <v>223</v>
      </c>
      <c r="G1540" s="66">
        <v>75</v>
      </c>
      <c r="H1540" s="67" t="s">
        <v>88</v>
      </c>
      <c r="I1540" s="67"/>
      <c r="J1540" s="231">
        <v>75</v>
      </c>
      <c r="K1540" s="69">
        <v>4.49</v>
      </c>
      <c r="L1540" s="135">
        <v>53861</v>
      </c>
      <c r="M1540" s="71"/>
      <c r="N1540" s="239"/>
      <c r="O1540" s="73">
        <f t="shared" si="45"/>
        <v>0</v>
      </c>
      <c r="P1540" s="74" t="str">
        <f t="shared" si="46"/>
        <v>-</v>
      </c>
      <c r="Q1540" s="75" t="str">
        <f t="shared" si="44"/>
        <v/>
      </c>
      <c r="R1540" s="127"/>
    </row>
    <row r="1541" spans="1:18">
      <c r="A1541" s="61"/>
      <c r="B1541" s="62" t="s">
        <v>3247</v>
      </c>
      <c r="C1541" s="133" t="s">
        <v>3291</v>
      </c>
      <c r="D1541" s="64" t="s">
        <v>1050</v>
      </c>
      <c r="E1541" s="64" t="s">
        <v>2976</v>
      </c>
      <c r="F1541" s="134" t="s">
        <v>860</v>
      </c>
      <c r="G1541" s="66">
        <v>100</v>
      </c>
      <c r="H1541" s="67" t="s">
        <v>88</v>
      </c>
      <c r="I1541" s="67"/>
      <c r="J1541" s="231">
        <v>100</v>
      </c>
      <c r="K1541" s="69">
        <v>2.69</v>
      </c>
      <c r="L1541" s="135">
        <v>56980</v>
      </c>
      <c r="M1541" s="71"/>
      <c r="N1541" s="239"/>
      <c r="O1541" s="73">
        <f t="shared" si="45"/>
        <v>0</v>
      </c>
      <c r="P1541" s="74" t="str">
        <f t="shared" si="46"/>
        <v>-</v>
      </c>
      <c r="Q1541" s="75" t="str">
        <f t="shared" si="44"/>
        <v/>
      </c>
      <c r="R1541" s="127"/>
    </row>
    <row r="1542" spans="1:18">
      <c r="A1542" s="61"/>
      <c r="B1542" s="62" t="s">
        <v>2672</v>
      </c>
      <c r="C1542" s="133" t="s">
        <v>3291</v>
      </c>
      <c r="D1542" s="64" t="s">
        <v>1050</v>
      </c>
      <c r="E1542" s="64" t="s">
        <v>2976</v>
      </c>
      <c r="F1542" s="134" t="s">
        <v>860</v>
      </c>
      <c r="G1542" s="66">
        <v>75</v>
      </c>
      <c r="H1542" s="67" t="s">
        <v>1051</v>
      </c>
      <c r="I1542" s="67"/>
      <c r="J1542" s="231">
        <v>75</v>
      </c>
      <c r="K1542" s="69">
        <v>3.3499999999999996</v>
      </c>
      <c r="L1542" s="135">
        <v>53800</v>
      </c>
      <c r="M1542" s="71"/>
      <c r="N1542" s="239"/>
      <c r="O1542" s="73">
        <f t="shared" si="45"/>
        <v>0</v>
      </c>
      <c r="P1542" s="74" t="str">
        <f t="shared" si="46"/>
        <v>-</v>
      </c>
      <c r="Q1542" s="75" t="str">
        <f t="shared" si="44"/>
        <v/>
      </c>
      <c r="R1542" s="127"/>
    </row>
    <row r="1543" spans="1:18">
      <c r="A1543" s="61"/>
      <c r="B1543" s="62" t="s">
        <v>2673</v>
      </c>
      <c r="C1543" s="133" t="s">
        <v>3291</v>
      </c>
      <c r="D1543" s="64" t="s">
        <v>1050</v>
      </c>
      <c r="E1543" s="64" t="s">
        <v>2976</v>
      </c>
      <c r="F1543" s="134" t="s">
        <v>860</v>
      </c>
      <c r="G1543" s="66">
        <v>50</v>
      </c>
      <c r="H1543" s="67" t="s">
        <v>1262</v>
      </c>
      <c r="I1543" s="67"/>
      <c r="J1543" s="231">
        <v>50</v>
      </c>
      <c r="K1543" s="69">
        <v>3.9499999999999997</v>
      </c>
      <c r="L1543" s="135">
        <v>53795</v>
      </c>
      <c r="M1543" s="71"/>
      <c r="N1543" s="239"/>
      <c r="O1543" s="73">
        <f t="shared" si="45"/>
        <v>0</v>
      </c>
      <c r="P1543" s="74" t="str">
        <f t="shared" si="46"/>
        <v>-</v>
      </c>
      <c r="Q1543" s="75" t="str">
        <f t="shared" si="44"/>
        <v/>
      </c>
      <c r="R1543" s="127"/>
    </row>
    <row r="1544" spans="1:18">
      <c r="A1544" s="61"/>
      <c r="B1544" s="62" t="s">
        <v>2674</v>
      </c>
      <c r="C1544" s="133" t="s">
        <v>3291</v>
      </c>
      <c r="D1544" s="64" t="s">
        <v>1050</v>
      </c>
      <c r="E1544" s="64" t="s">
        <v>2976</v>
      </c>
      <c r="F1544" s="134" t="s">
        <v>3410</v>
      </c>
      <c r="G1544" s="66">
        <v>75</v>
      </c>
      <c r="H1544" s="67" t="s">
        <v>861</v>
      </c>
      <c r="I1544" s="67"/>
      <c r="J1544" s="231">
        <v>75</v>
      </c>
      <c r="K1544" s="69">
        <v>3.3499999999999996</v>
      </c>
      <c r="L1544" s="135">
        <v>53825</v>
      </c>
      <c r="M1544" s="71"/>
      <c r="N1544" s="239"/>
      <c r="O1544" s="73">
        <f t="shared" si="45"/>
        <v>0</v>
      </c>
      <c r="P1544" s="74" t="str">
        <f t="shared" si="46"/>
        <v>-</v>
      </c>
      <c r="Q1544" s="75" t="str">
        <f t="shared" si="44"/>
        <v/>
      </c>
      <c r="R1544" s="127"/>
    </row>
    <row r="1545" spans="1:18">
      <c r="A1545" s="61"/>
      <c r="B1545" s="62" t="s">
        <v>2687</v>
      </c>
      <c r="C1545" s="133" t="s">
        <v>3291</v>
      </c>
      <c r="D1545" s="64" t="s">
        <v>2977</v>
      </c>
      <c r="E1545" s="64" t="s">
        <v>2978</v>
      </c>
      <c r="F1545" s="134" t="s">
        <v>3176</v>
      </c>
      <c r="G1545" s="66">
        <v>100</v>
      </c>
      <c r="H1545" s="67" t="s">
        <v>861</v>
      </c>
      <c r="I1545" s="67"/>
      <c r="J1545" s="231">
        <v>100</v>
      </c>
      <c r="K1545" s="69">
        <v>4.26</v>
      </c>
      <c r="L1545" s="135">
        <v>53863</v>
      </c>
      <c r="M1545" s="71"/>
      <c r="N1545" s="239"/>
      <c r="O1545" s="73">
        <f t="shared" si="45"/>
        <v>0</v>
      </c>
      <c r="P1545" s="74" t="str">
        <f t="shared" si="46"/>
        <v>-</v>
      </c>
      <c r="Q1545" s="75" t="str">
        <f t="shared" si="44"/>
        <v/>
      </c>
      <c r="R1545" s="127"/>
    </row>
    <row r="1546" spans="1:18">
      <c r="A1546" s="61"/>
      <c r="B1546" s="62" t="s">
        <v>2688</v>
      </c>
      <c r="C1546" s="133" t="s">
        <v>3291</v>
      </c>
      <c r="D1546" s="64" t="s">
        <v>2977</v>
      </c>
      <c r="E1546" s="64" t="s">
        <v>2978</v>
      </c>
      <c r="F1546" s="134" t="s">
        <v>3176</v>
      </c>
      <c r="G1546" s="66">
        <v>75</v>
      </c>
      <c r="H1546" s="67" t="s">
        <v>1262</v>
      </c>
      <c r="I1546" s="67"/>
      <c r="J1546" s="231">
        <v>75</v>
      </c>
      <c r="K1546" s="69">
        <v>5.2</v>
      </c>
      <c r="L1546" s="135">
        <v>53862</v>
      </c>
      <c r="M1546" s="71"/>
      <c r="N1546" s="239"/>
      <c r="O1546" s="73">
        <f t="shared" si="45"/>
        <v>0</v>
      </c>
      <c r="P1546" s="74" t="str">
        <f t="shared" si="46"/>
        <v>-</v>
      </c>
      <c r="Q1546" s="75" t="str">
        <f t="shared" si="44"/>
        <v/>
      </c>
      <c r="R1546" s="127"/>
    </row>
    <row r="1547" spans="1:18">
      <c r="A1547" s="61"/>
      <c r="B1547" s="62" t="s">
        <v>2689</v>
      </c>
      <c r="C1547" s="133" t="s">
        <v>3291</v>
      </c>
      <c r="D1547" s="64" t="s">
        <v>2977</v>
      </c>
      <c r="E1547" s="64" t="s">
        <v>2978</v>
      </c>
      <c r="F1547" s="134" t="s">
        <v>863</v>
      </c>
      <c r="G1547" s="66">
        <v>75</v>
      </c>
      <c r="H1547" s="67" t="s">
        <v>88</v>
      </c>
      <c r="I1547" s="67"/>
      <c r="J1547" s="231">
        <v>75</v>
      </c>
      <c r="K1547" s="69">
        <v>5.91</v>
      </c>
      <c r="L1547" s="135">
        <v>53865</v>
      </c>
      <c r="M1547" s="71"/>
      <c r="N1547" s="239"/>
      <c r="O1547" s="73">
        <f t="shared" si="45"/>
        <v>0</v>
      </c>
      <c r="P1547" s="74" t="str">
        <f t="shared" si="46"/>
        <v>-</v>
      </c>
      <c r="Q1547" s="75" t="str">
        <f t="shared" si="44"/>
        <v/>
      </c>
      <c r="R1547" s="127"/>
    </row>
    <row r="1548" spans="1:18">
      <c r="A1548" s="61"/>
      <c r="B1548" s="62" t="s">
        <v>3248</v>
      </c>
      <c r="C1548" s="133" t="s">
        <v>3291</v>
      </c>
      <c r="D1548" s="64" t="s">
        <v>1050</v>
      </c>
      <c r="E1548" s="64" t="s">
        <v>2976</v>
      </c>
      <c r="F1548" s="134" t="s">
        <v>865</v>
      </c>
      <c r="G1548" s="66">
        <v>100</v>
      </c>
      <c r="H1548" s="67" t="s">
        <v>88</v>
      </c>
      <c r="I1548" s="67"/>
      <c r="J1548" s="231">
        <v>100</v>
      </c>
      <c r="K1548" s="69">
        <v>3.8299999999999996</v>
      </c>
      <c r="L1548" s="135">
        <v>53811</v>
      </c>
      <c r="M1548" s="71"/>
      <c r="N1548" s="239"/>
      <c r="O1548" s="73">
        <f t="shared" si="45"/>
        <v>0</v>
      </c>
      <c r="P1548" s="74" t="str">
        <f t="shared" si="46"/>
        <v>-</v>
      </c>
      <c r="Q1548" s="75" t="str">
        <f t="shared" si="44"/>
        <v/>
      </c>
      <c r="R1548" s="127"/>
    </row>
    <row r="1549" spans="1:18">
      <c r="A1549" s="61"/>
      <c r="B1549" s="62" t="s">
        <v>2675</v>
      </c>
      <c r="C1549" s="133" t="s">
        <v>3291</v>
      </c>
      <c r="D1549" s="64" t="s">
        <v>1050</v>
      </c>
      <c r="E1549" s="64" t="s">
        <v>2976</v>
      </c>
      <c r="F1549" s="134" t="s">
        <v>865</v>
      </c>
      <c r="G1549" s="66">
        <v>75</v>
      </c>
      <c r="H1549" s="67" t="s">
        <v>1051</v>
      </c>
      <c r="I1549" s="67"/>
      <c r="J1549" s="231">
        <v>75</v>
      </c>
      <c r="K1549" s="69">
        <v>4.49</v>
      </c>
      <c r="L1549" s="135">
        <v>53810</v>
      </c>
      <c r="M1549" s="71"/>
      <c r="N1549" s="239"/>
      <c r="O1549" s="73">
        <f t="shared" si="45"/>
        <v>0</v>
      </c>
      <c r="P1549" s="74" t="str">
        <f t="shared" si="46"/>
        <v>-</v>
      </c>
      <c r="Q1549" s="75" t="str">
        <f t="shared" si="44"/>
        <v/>
      </c>
      <c r="R1549" s="127"/>
    </row>
    <row r="1550" spans="1:18">
      <c r="A1550" s="61"/>
      <c r="B1550" s="62" t="s">
        <v>2676</v>
      </c>
      <c r="C1550" s="133" t="s">
        <v>3291</v>
      </c>
      <c r="D1550" s="64" t="s">
        <v>1050</v>
      </c>
      <c r="E1550" s="64" t="s">
        <v>2976</v>
      </c>
      <c r="F1550" s="134" t="s">
        <v>865</v>
      </c>
      <c r="G1550" s="66">
        <v>50</v>
      </c>
      <c r="H1550" s="67" t="s">
        <v>1262</v>
      </c>
      <c r="I1550" s="67"/>
      <c r="J1550" s="231">
        <v>50</v>
      </c>
      <c r="K1550" s="69">
        <v>5.38</v>
      </c>
      <c r="L1550" s="135">
        <v>53805</v>
      </c>
      <c r="M1550" s="71"/>
      <c r="N1550" s="239"/>
      <c r="O1550" s="73">
        <f t="shared" si="45"/>
        <v>0</v>
      </c>
      <c r="P1550" s="74" t="str">
        <f t="shared" si="46"/>
        <v>-</v>
      </c>
      <c r="Q1550" s="75" t="str">
        <f t="shared" si="44"/>
        <v/>
      </c>
      <c r="R1550" s="127"/>
    </row>
    <row r="1551" spans="1:18">
      <c r="A1551" s="61"/>
      <c r="B1551" s="62" t="s">
        <v>2691</v>
      </c>
      <c r="C1551" s="133" t="s">
        <v>3291</v>
      </c>
      <c r="D1551" s="64" t="s">
        <v>1053</v>
      </c>
      <c r="E1551" s="64" t="s">
        <v>2975</v>
      </c>
      <c r="F1551" s="134" t="s">
        <v>2865</v>
      </c>
      <c r="G1551" s="66">
        <v>2500</v>
      </c>
      <c r="H1551" s="67" t="s">
        <v>872</v>
      </c>
      <c r="I1551" s="67"/>
      <c r="J1551" s="231">
        <v>2500</v>
      </c>
      <c r="K1551" s="69">
        <v>0.26</v>
      </c>
      <c r="L1551" s="135">
        <v>53840</v>
      </c>
      <c r="M1551" s="71"/>
      <c r="N1551" s="239"/>
      <c r="O1551" s="73">
        <f t="shared" si="45"/>
        <v>0</v>
      </c>
      <c r="P1551" s="74" t="str">
        <f t="shared" si="46"/>
        <v>-</v>
      </c>
      <c r="Q1551" s="75" t="str">
        <f t="shared" si="44"/>
        <v/>
      </c>
      <c r="R1551" s="127"/>
    </row>
    <row r="1552" spans="1:18">
      <c r="A1552" s="61"/>
      <c r="B1552" s="62" t="s">
        <v>2692</v>
      </c>
      <c r="C1552" s="133" t="s">
        <v>3291</v>
      </c>
      <c r="D1552" s="64" t="s">
        <v>1053</v>
      </c>
      <c r="E1552" s="64" t="s">
        <v>2975</v>
      </c>
      <c r="F1552" s="134" t="s">
        <v>2865</v>
      </c>
      <c r="G1552" s="66">
        <v>1500</v>
      </c>
      <c r="H1552" s="67" t="s">
        <v>958</v>
      </c>
      <c r="I1552" s="67"/>
      <c r="J1552" s="231">
        <v>1500</v>
      </c>
      <c r="K1552" s="69">
        <v>0.32</v>
      </c>
      <c r="L1552" s="135">
        <v>53835</v>
      </c>
      <c r="M1552" s="71"/>
      <c r="N1552" s="239"/>
      <c r="O1552" s="73">
        <f t="shared" si="45"/>
        <v>0</v>
      </c>
      <c r="P1552" s="74" t="str">
        <f t="shared" si="46"/>
        <v>-</v>
      </c>
      <c r="Q1552" s="75" t="str">
        <f t="shared" si="44"/>
        <v/>
      </c>
      <c r="R1552" s="127"/>
    </row>
    <row r="1553" spans="1:18">
      <c r="A1553" s="61"/>
      <c r="B1553" s="62" t="s">
        <v>2669</v>
      </c>
      <c r="C1553" s="133" t="s">
        <v>3291</v>
      </c>
      <c r="D1553" s="64" t="s">
        <v>3045</v>
      </c>
      <c r="E1553" s="64" t="s">
        <v>3411</v>
      </c>
      <c r="F1553" s="134" t="s">
        <v>2865</v>
      </c>
      <c r="G1553" s="66">
        <v>250</v>
      </c>
      <c r="H1553" s="67" t="s">
        <v>82</v>
      </c>
      <c r="I1553" s="67"/>
      <c r="J1553" s="231">
        <v>250</v>
      </c>
      <c r="K1553" s="69">
        <v>1.71</v>
      </c>
      <c r="L1553" s="135">
        <v>53850</v>
      </c>
      <c r="M1553" s="71"/>
      <c r="N1553" s="239"/>
      <c r="O1553" s="73">
        <f t="shared" si="45"/>
        <v>0</v>
      </c>
      <c r="P1553" s="74" t="str">
        <f t="shared" si="46"/>
        <v>-</v>
      </c>
      <c r="Q1553" s="75" t="str">
        <f t="shared" si="44"/>
        <v/>
      </c>
      <c r="R1553" s="127"/>
    </row>
    <row r="1554" spans="1:18">
      <c r="A1554" s="61"/>
      <c r="B1554" s="62" t="s">
        <v>3249</v>
      </c>
      <c r="C1554" s="133" t="s">
        <v>3291</v>
      </c>
      <c r="D1554" s="64" t="s">
        <v>2977</v>
      </c>
      <c r="E1554" s="64" t="s">
        <v>2978</v>
      </c>
      <c r="F1554" s="134" t="s">
        <v>2865</v>
      </c>
      <c r="G1554" s="66">
        <v>100</v>
      </c>
      <c r="H1554" s="67" t="s">
        <v>88</v>
      </c>
      <c r="I1554" s="67"/>
      <c r="J1554" s="231">
        <v>100</v>
      </c>
      <c r="K1554" s="69">
        <v>2.69</v>
      </c>
      <c r="L1554" s="135">
        <v>53864</v>
      </c>
      <c r="M1554" s="71"/>
      <c r="N1554" s="239"/>
      <c r="O1554" s="73">
        <f t="shared" si="45"/>
        <v>0</v>
      </c>
      <c r="P1554" s="74" t="str">
        <f t="shared" si="46"/>
        <v>-</v>
      </c>
      <c r="Q1554" s="75" t="str">
        <f t="shared" si="44"/>
        <v/>
      </c>
      <c r="R1554" s="127"/>
    </row>
    <row r="1555" spans="1:18">
      <c r="A1555" s="61"/>
      <c r="B1555" s="62" t="s">
        <v>2684</v>
      </c>
      <c r="C1555" s="133" t="s">
        <v>3291</v>
      </c>
      <c r="D1555" s="64" t="s">
        <v>2977</v>
      </c>
      <c r="E1555" s="64" t="s">
        <v>2978</v>
      </c>
      <c r="F1555" s="134" t="s">
        <v>2865</v>
      </c>
      <c r="G1555" s="66">
        <v>100</v>
      </c>
      <c r="H1555" s="67" t="s">
        <v>1181</v>
      </c>
      <c r="I1555" s="67"/>
      <c r="J1555" s="231">
        <v>100</v>
      </c>
      <c r="K1555" s="69">
        <v>2.98</v>
      </c>
      <c r="L1555" s="135">
        <v>53860</v>
      </c>
      <c r="M1555" s="71"/>
      <c r="N1555" s="239"/>
      <c r="O1555" s="73">
        <f t="shared" si="45"/>
        <v>0</v>
      </c>
      <c r="P1555" s="74" t="str">
        <f t="shared" si="46"/>
        <v>-</v>
      </c>
      <c r="Q1555" s="75" t="str">
        <f t="shared" si="44"/>
        <v/>
      </c>
      <c r="R1555" s="127"/>
    </row>
    <row r="1556" spans="1:18">
      <c r="A1556" s="61"/>
      <c r="B1556" s="62" t="s">
        <v>2685</v>
      </c>
      <c r="C1556" s="133" t="s">
        <v>3291</v>
      </c>
      <c r="D1556" s="64" t="s">
        <v>2977</v>
      </c>
      <c r="E1556" s="64" t="s">
        <v>2978</v>
      </c>
      <c r="F1556" s="134" t="s">
        <v>2865</v>
      </c>
      <c r="G1556" s="66">
        <v>50</v>
      </c>
      <c r="H1556" s="67" t="s">
        <v>1262</v>
      </c>
      <c r="I1556" s="67"/>
      <c r="J1556" s="231">
        <v>50</v>
      </c>
      <c r="K1556" s="69">
        <v>3.9499999999999997</v>
      </c>
      <c r="L1556" s="135">
        <v>53855</v>
      </c>
      <c r="M1556" s="71"/>
      <c r="N1556" s="239"/>
      <c r="O1556" s="73">
        <f t="shared" si="45"/>
        <v>0</v>
      </c>
      <c r="P1556" s="74" t="str">
        <f t="shared" si="46"/>
        <v>-</v>
      </c>
      <c r="Q1556" s="75" t="str">
        <f t="shared" si="44"/>
        <v/>
      </c>
      <c r="R1556" s="127"/>
    </row>
    <row r="1557" spans="1:18">
      <c r="A1557" s="61"/>
      <c r="B1557" s="62" t="s">
        <v>2677</v>
      </c>
      <c r="C1557" s="133" t="s">
        <v>3291</v>
      </c>
      <c r="D1557" s="64" t="s">
        <v>1050</v>
      </c>
      <c r="E1557" s="64" t="s">
        <v>2976</v>
      </c>
      <c r="F1557" s="134" t="s">
        <v>2865</v>
      </c>
      <c r="G1557" s="66">
        <v>75</v>
      </c>
      <c r="H1557" s="67" t="s">
        <v>1051</v>
      </c>
      <c r="I1557" s="67"/>
      <c r="J1557" s="231">
        <v>75</v>
      </c>
      <c r="K1557" s="69">
        <v>4.2</v>
      </c>
      <c r="L1557" s="135">
        <v>51264</v>
      </c>
      <c r="M1557" s="71"/>
      <c r="N1557" s="239"/>
      <c r="O1557" s="73">
        <f t="shared" si="45"/>
        <v>0</v>
      </c>
      <c r="P1557" s="74" t="str">
        <f t="shared" si="46"/>
        <v>-</v>
      </c>
      <c r="Q1557" s="75" t="str">
        <f t="shared" si="44"/>
        <v/>
      </c>
      <c r="R1557" s="127"/>
    </row>
    <row r="1558" spans="1:18">
      <c r="A1558" s="61"/>
      <c r="B1558" s="62" t="s">
        <v>3250</v>
      </c>
      <c r="C1558" s="133" t="s">
        <v>3291</v>
      </c>
      <c r="D1558" s="64" t="s">
        <v>1050</v>
      </c>
      <c r="E1558" s="64" t="s">
        <v>2976</v>
      </c>
      <c r="F1558" s="134" t="s">
        <v>868</v>
      </c>
      <c r="G1558" s="66">
        <v>100</v>
      </c>
      <c r="H1558" s="67" t="s">
        <v>88</v>
      </c>
      <c r="I1558" s="67"/>
      <c r="J1558" s="231">
        <v>100</v>
      </c>
      <c r="K1558" s="69">
        <v>2.69</v>
      </c>
      <c r="L1558" s="135">
        <v>53821</v>
      </c>
      <c r="M1558" s="71"/>
      <c r="N1558" s="239"/>
      <c r="O1558" s="73">
        <f t="shared" si="45"/>
        <v>0</v>
      </c>
      <c r="P1558" s="74" t="str">
        <f t="shared" si="46"/>
        <v>-</v>
      </c>
      <c r="Q1558" s="75" t="str">
        <f t="shared" si="44"/>
        <v/>
      </c>
      <c r="R1558" s="127"/>
    </row>
    <row r="1559" spans="1:18">
      <c r="A1559" s="61"/>
      <c r="B1559" s="62" t="s">
        <v>2678</v>
      </c>
      <c r="C1559" s="133" t="s">
        <v>3291</v>
      </c>
      <c r="D1559" s="64" t="s">
        <v>1050</v>
      </c>
      <c r="E1559" s="64" t="s">
        <v>2976</v>
      </c>
      <c r="F1559" s="134" t="s">
        <v>868</v>
      </c>
      <c r="G1559" s="66">
        <v>75</v>
      </c>
      <c r="H1559" s="67" t="s">
        <v>1051</v>
      </c>
      <c r="I1559" s="67"/>
      <c r="J1559" s="231">
        <v>75</v>
      </c>
      <c r="K1559" s="69">
        <v>3.42</v>
      </c>
      <c r="L1559" s="135">
        <v>53820</v>
      </c>
      <c r="M1559" s="71"/>
      <c r="N1559" s="239"/>
      <c r="O1559" s="73">
        <f t="shared" si="45"/>
        <v>0</v>
      </c>
      <c r="P1559" s="74" t="str">
        <f t="shared" si="46"/>
        <v>-</v>
      </c>
      <c r="Q1559" s="75" t="str">
        <f t="shared" si="44"/>
        <v/>
      </c>
      <c r="R1559" s="127"/>
    </row>
    <row r="1560" spans="1:18">
      <c r="A1560" s="61"/>
      <c r="B1560" s="62" t="s">
        <v>2679</v>
      </c>
      <c r="C1560" s="133" t="s">
        <v>3291</v>
      </c>
      <c r="D1560" s="64" t="s">
        <v>1050</v>
      </c>
      <c r="E1560" s="64" t="s">
        <v>2976</v>
      </c>
      <c r="F1560" s="134" t="s">
        <v>868</v>
      </c>
      <c r="G1560" s="66">
        <v>50</v>
      </c>
      <c r="H1560" s="67" t="s">
        <v>1262</v>
      </c>
      <c r="I1560" s="67"/>
      <c r="J1560" s="231">
        <v>50</v>
      </c>
      <c r="K1560" s="69">
        <v>4.24</v>
      </c>
      <c r="L1560" s="135">
        <v>53815</v>
      </c>
      <c r="M1560" s="71"/>
      <c r="N1560" s="239"/>
      <c r="O1560" s="73">
        <f t="shared" si="45"/>
        <v>0</v>
      </c>
      <c r="P1560" s="74" t="str">
        <f t="shared" si="46"/>
        <v>-</v>
      </c>
      <c r="Q1560" s="75" t="str">
        <f t="shared" si="44"/>
        <v/>
      </c>
      <c r="R1560" s="127"/>
    </row>
    <row r="1561" spans="1:18">
      <c r="A1561" s="61"/>
      <c r="B1561" s="62" t="s">
        <v>2680</v>
      </c>
      <c r="C1561" s="133" t="s">
        <v>3291</v>
      </c>
      <c r="D1561" s="64" t="s">
        <v>3412</v>
      </c>
      <c r="E1561" s="64" t="s">
        <v>3413</v>
      </c>
      <c r="F1561" s="134" t="s">
        <v>2681</v>
      </c>
      <c r="G1561" s="66">
        <v>2250</v>
      </c>
      <c r="H1561" s="67" t="s">
        <v>504</v>
      </c>
      <c r="I1561" s="67"/>
      <c r="J1561" s="231">
        <v>2250</v>
      </c>
      <c r="K1561" s="69">
        <v>0.18000000000000002</v>
      </c>
      <c r="L1561" s="135">
        <v>53875</v>
      </c>
      <c r="M1561" s="71"/>
      <c r="N1561" s="239"/>
      <c r="O1561" s="73">
        <f t="shared" si="45"/>
        <v>0</v>
      </c>
      <c r="P1561" s="74" t="str">
        <f t="shared" si="46"/>
        <v>-</v>
      </c>
      <c r="Q1561" s="75" t="str">
        <f t="shared" si="44"/>
        <v/>
      </c>
      <c r="R1561" s="127"/>
    </row>
    <row r="1562" spans="1:18">
      <c r="A1562" s="61"/>
      <c r="B1562" s="62" t="s">
        <v>2038</v>
      </c>
      <c r="C1562" s="133" t="s">
        <v>3291</v>
      </c>
      <c r="D1562" s="64" t="s">
        <v>3414</v>
      </c>
      <c r="E1562" s="64" t="s">
        <v>3415</v>
      </c>
      <c r="F1562" s="134" t="s">
        <v>2039</v>
      </c>
      <c r="G1562" s="66">
        <v>500</v>
      </c>
      <c r="H1562" s="67" t="s">
        <v>3571</v>
      </c>
      <c r="I1562" s="67"/>
      <c r="J1562" s="231">
        <v>500</v>
      </c>
      <c r="K1562" s="69">
        <v>0.47000000000000003</v>
      </c>
      <c r="L1562" s="135">
        <v>54970</v>
      </c>
      <c r="M1562" s="71"/>
      <c r="N1562" s="239"/>
      <c r="O1562" s="73">
        <f t="shared" si="45"/>
        <v>0</v>
      </c>
      <c r="P1562" s="74" t="str">
        <f t="shared" si="46"/>
        <v>-</v>
      </c>
      <c r="Q1562" s="75" t="str">
        <f t="shared" si="44"/>
        <v/>
      </c>
      <c r="R1562" s="127"/>
    </row>
    <row r="1563" spans="1:18">
      <c r="A1563" s="61"/>
      <c r="B1563" s="62" t="s">
        <v>2042</v>
      </c>
      <c r="C1563" s="133" t="s">
        <v>3291</v>
      </c>
      <c r="D1563" s="64" t="s">
        <v>3414</v>
      </c>
      <c r="E1563" s="64" t="s">
        <v>3415</v>
      </c>
      <c r="F1563" s="134" t="s">
        <v>2043</v>
      </c>
      <c r="G1563" s="66">
        <v>500</v>
      </c>
      <c r="H1563" s="67" t="s">
        <v>3572</v>
      </c>
      <c r="I1563" s="67"/>
      <c r="J1563" s="231">
        <v>500</v>
      </c>
      <c r="K1563" s="69">
        <v>0.57000000000000006</v>
      </c>
      <c r="L1563" s="135">
        <v>54980</v>
      </c>
      <c r="M1563" s="71"/>
      <c r="N1563" s="239"/>
      <c r="O1563" s="73">
        <f t="shared" si="45"/>
        <v>0</v>
      </c>
      <c r="P1563" s="74" t="str">
        <f t="shared" si="46"/>
        <v>-</v>
      </c>
      <c r="Q1563" s="75" t="str">
        <f t="shared" si="44"/>
        <v/>
      </c>
      <c r="R1563" s="127"/>
    </row>
    <row r="1564" spans="1:18">
      <c r="A1564" s="61"/>
      <c r="B1564" s="62" t="s">
        <v>1961</v>
      </c>
      <c r="C1564" s="133" t="s">
        <v>3291</v>
      </c>
      <c r="D1564" s="64" t="s">
        <v>3416</v>
      </c>
      <c r="E1564" s="64" t="s">
        <v>3417</v>
      </c>
      <c r="F1564" s="134" t="s">
        <v>3418</v>
      </c>
      <c r="G1564" s="66">
        <v>90</v>
      </c>
      <c r="H1564" s="67" t="s">
        <v>3573</v>
      </c>
      <c r="I1564" s="67"/>
      <c r="J1564" s="231">
        <v>90</v>
      </c>
      <c r="K1564" s="69">
        <v>1.06</v>
      </c>
      <c r="L1564" s="135">
        <v>54630</v>
      </c>
      <c r="M1564" s="71"/>
      <c r="N1564" s="239"/>
      <c r="O1564" s="73">
        <f t="shared" si="45"/>
        <v>0</v>
      </c>
      <c r="P1564" s="74" t="str">
        <f t="shared" si="46"/>
        <v>-</v>
      </c>
      <c r="Q1564" s="75" t="str">
        <f t="shared" si="44"/>
        <v/>
      </c>
      <c r="R1564" s="127"/>
    </row>
    <row r="1565" spans="1:18">
      <c r="A1565" s="61"/>
      <c r="B1565" s="62" t="s">
        <v>1962</v>
      </c>
      <c r="C1565" s="133" t="s">
        <v>3291</v>
      </c>
      <c r="D1565" s="64" t="s">
        <v>3419</v>
      </c>
      <c r="E1565" s="64" t="s">
        <v>3420</v>
      </c>
      <c r="F1565" s="134" t="s">
        <v>3421</v>
      </c>
      <c r="G1565" s="66">
        <v>150</v>
      </c>
      <c r="H1565" s="67" t="s">
        <v>3574</v>
      </c>
      <c r="I1565" s="67"/>
      <c r="J1565" s="231">
        <v>150</v>
      </c>
      <c r="K1565" s="69">
        <v>0.88</v>
      </c>
      <c r="L1565" s="135">
        <v>54635</v>
      </c>
      <c r="M1565" s="71"/>
      <c r="N1565" s="239"/>
      <c r="O1565" s="73">
        <f t="shared" si="45"/>
        <v>0</v>
      </c>
      <c r="P1565" s="74" t="str">
        <f t="shared" si="46"/>
        <v>-</v>
      </c>
      <c r="Q1565" s="75" t="str">
        <f t="shared" si="44"/>
        <v/>
      </c>
      <c r="R1565" s="127"/>
    </row>
    <row r="1566" spans="1:18">
      <c r="A1566" s="61"/>
      <c r="B1566" s="62" t="s">
        <v>2044</v>
      </c>
      <c r="C1566" s="133" t="s">
        <v>3291</v>
      </c>
      <c r="D1566" s="64" t="s">
        <v>3422</v>
      </c>
      <c r="E1566" s="64" t="s">
        <v>3423</v>
      </c>
      <c r="F1566" s="134" t="s">
        <v>3424</v>
      </c>
      <c r="G1566" s="66">
        <v>500</v>
      </c>
      <c r="H1566" s="67" t="s">
        <v>3575</v>
      </c>
      <c r="I1566" s="67"/>
      <c r="J1566" s="231">
        <v>500</v>
      </c>
      <c r="K1566" s="69">
        <v>0.54</v>
      </c>
      <c r="L1566" s="135">
        <v>54985</v>
      </c>
      <c r="M1566" s="71"/>
      <c r="N1566" s="239"/>
      <c r="O1566" s="73">
        <f t="shared" si="45"/>
        <v>0</v>
      </c>
      <c r="P1566" s="74" t="str">
        <f t="shared" si="46"/>
        <v>-</v>
      </c>
      <c r="Q1566" s="75" t="str">
        <f t="shared" si="44"/>
        <v/>
      </c>
      <c r="R1566" s="127"/>
    </row>
    <row r="1567" spans="1:18">
      <c r="A1567" s="61"/>
      <c r="B1567" s="62" t="s">
        <v>2033</v>
      </c>
      <c r="C1567" s="133" t="s">
        <v>3291</v>
      </c>
      <c r="D1567" s="64" t="s">
        <v>3425</v>
      </c>
      <c r="E1567" s="64" t="s">
        <v>3426</v>
      </c>
      <c r="F1567" s="134" t="s">
        <v>3427</v>
      </c>
      <c r="G1567" s="66">
        <v>500</v>
      </c>
      <c r="H1567" s="67" t="s">
        <v>3576</v>
      </c>
      <c r="I1567" s="67"/>
      <c r="J1567" s="231">
        <v>500</v>
      </c>
      <c r="K1567" s="69">
        <v>0.51</v>
      </c>
      <c r="L1567" s="135">
        <v>54940</v>
      </c>
      <c r="M1567" s="71"/>
      <c r="N1567" s="239"/>
      <c r="O1567" s="73">
        <f t="shared" si="45"/>
        <v>0</v>
      </c>
      <c r="P1567" s="74" t="str">
        <f t="shared" si="46"/>
        <v>-</v>
      </c>
      <c r="Q1567" s="75" t="str">
        <f t="shared" si="44"/>
        <v/>
      </c>
      <c r="R1567" s="127"/>
    </row>
    <row r="1568" spans="1:18">
      <c r="A1568" s="61"/>
      <c r="B1568" s="62" t="s">
        <v>2034</v>
      </c>
      <c r="C1568" s="133" t="s">
        <v>3291</v>
      </c>
      <c r="D1568" s="64" t="s">
        <v>3428</v>
      </c>
      <c r="E1568" s="64" t="s">
        <v>3429</v>
      </c>
      <c r="F1568" s="134" t="s">
        <v>3430</v>
      </c>
      <c r="G1568" s="66">
        <v>500</v>
      </c>
      <c r="H1568" s="67" t="s">
        <v>3577</v>
      </c>
      <c r="I1568" s="67"/>
      <c r="J1568" s="231">
        <v>500</v>
      </c>
      <c r="K1568" s="69">
        <v>0.61</v>
      </c>
      <c r="L1568" s="135">
        <v>54950</v>
      </c>
      <c r="M1568" s="71"/>
      <c r="N1568" s="239"/>
      <c r="O1568" s="73">
        <f t="shared" si="45"/>
        <v>0</v>
      </c>
      <c r="P1568" s="74" t="str">
        <f t="shared" si="46"/>
        <v>-</v>
      </c>
      <c r="Q1568" s="75" t="str">
        <f t="shared" si="44"/>
        <v/>
      </c>
      <c r="R1568" s="127"/>
    </row>
    <row r="1569" spans="1:18">
      <c r="A1569" s="61"/>
      <c r="B1569" s="62" t="s">
        <v>2045</v>
      </c>
      <c r="C1569" s="133" t="s">
        <v>3291</v>
      </c>
      <c r="D1569" s="64" t="s">
        <v>3431</v>
      </c>
      <c r="E1569" s="64" t="s">
        <v>3432</v>
      </c>
      <c r="F1569" s="134" t="s">
        <v>3433</v>
      </c>
      <c r="G1569" s="66">
        <v>500</v>
      </c>
      <c r="H1569" s="67" t="s">
        <v>3578</v>
      </c>
      <c r="I1569" s="67"/>
      <c r="J1569" s="231">
        <v>500</v>
      </c>
      <c r="K1569" s="69">
        <v>0.51</v>
      </c>
      <c r="L1569" s="135">
        <v>54990</v>
      </c>
      <c r="M1569" s="71"/>
      <c r="N1569" s="239"/>
      <c r="O1569" s="73">
        <f t="shared" si="45"/>
        <v>0</v>
      </c>
      <c r="P1569" s="74" t="str">
        <f t="shared" si="46"/>
        <v>-</v>
      </c>
      <c r="Q1569" s="75" t="str">
        <f t="shared" si="44"/>
        <v/>
      </c>
      <c r="R1569" s="127"/>
    </row>
    <row r="1570" spans="1:18">
      <c r="A1570" s="61"/>
      <c r="B1570" s="62" t="s">
        <v>2035</v>
      </c>
      <c r="C1570" s="133" t="s">
        <v>3291</v>
      </c>
      <c r="D1570" s="64" t="s">
        <v>3434</v>
      </c>
      <c r="E1570" s="64" t="s">
        <v>3435</v>
      </c>
      <c r="F1570" s="134" t="s">
        <v>3436</v>
      </c>
      <c r="G1570" s="66">
        <v>500</v>
      </c>
      <c r="H1570" s="67" t="s">
        <v>3089</v>
      </c>
      <c r="I1570" s="67"/>
      <c r="J1570" s="231">
        <v>500</v>
      </c>
      <c r="K1570" s="69">
        <v>0.57000000000000006</v>
      </c>
      <c r="L1570" s="135">
        <v>54945</v>
      </c>
      <c r="M1570" s="71"/>
      <c r="N1570" s="239"/>
      <c r="O1570" s="73">
        <f t="shared" si="45"/>
        <v>0</v>
      </c>
      <c r="P1570" s="74" t="str">
        <f t="shared" si="46"/>
        <v>-</v>
      </c>
      <c r="Q1570" s="75" t="str">
        <f t="shared" si="44"/>
        <v/>
      </c>
      <c r="R1570" s="127"/>
    </row>
    <row r="1571" spans="1:18">
      <c r="A1571" s="61"/>
      <c r="B1571" s="62" t="s">
        <v>2036</v>
      </c>
      <c r="C1571" s="133" t="s">
        <v>3291</v>
      </c>
      <c r="D1571" s="64" t="s">
        <v>3437</v>
      </c>
      <c r="E1571" s="64" t="s">
        <v>3438</v>
      </c>
      <c r="F1571" s="134" t="s">
        <v>3439</v>
      </c>
      <c r="G1571" s="66">
        <v>500</v>
      </c>
      <c r="H1571" s="67" t="s">
        <v>3573</v>
      </c>
      <c r="I1571" s="67"/>
      <c r="J1571" s="231">
        <v>500</v>
      </c>
      <c r="K1571" s="69">
        <v>0.46</v>
      </c>
      <c r="L1571" s="135">
        <v>54960</v>
      </c>
      <c r="M1571" s="71"/>
      <c r="N1571" s="239"/>
      <c r="O1571" s="73">
        <f t="shared" si="45"/>
        <v>0</v>
      </c>
      <c r="P1571" s="74" t="str">
        <f t="shared" si="46"/>
        <v>-</v>
      </c>
      <c r="Q1571" s="75" t="str">
        <f t="shared" si="44"/>
        <v/>
      </c>
      <c r="R1571" s="127"/>
    </row>
    <row r="1572" spans="1:18">
      <c r="A1572" s="61"/>
      <c r="B1572" s="62" t="s">
        <v>2037</v>
      </c>
      <c r="C1572" s="133" t="s">
        <v>3291</v>
      </c>
      <c r="D1572" s="64" t="s">
        <v>3437</v>
      </c>
      <c r="E1572" s="64" t="s">
        <v>3438</v>
      </c>
      <c r="F1572" s="134" t="s">
        <v>3440</v>
      </c>
      <c r="G1572" s="66">
        <v>500</v>
      </c>
      <c r="H1572" s="67" t="s">
        <v>3573</v>
      </c>
      <c r="I1572" s="67"/>
      <c r="J1572" s="231">
        <v>500</v>
      </c>
      <c r="K1572" s="69">
        <v>0.43</v>
      </c>
      <c r="L1572" s="135">
        <v>54955</v>
      </c>
      <c r="M1572" s="71"/>
      <c r="N1572" s="239"/>
      <c r="O1572" s="73">
        <f t="shared" si="45"/>
        <v>0</v>
      </c>
      <c r="P1572" s="74" t="str">
        <f t="shared" si="46"/>
        <v>-</v>
      </c>
      <c r="Q1572" s="75" t="str">
        <f t="shared" ref="Q1572:Q1635" si="47">IF(N1572=0,"",IF(MOD(N1572,J1572)&gt;0,"Ошибка!",""))</f>
        <v/>
      </c>
      <c r="R1572" s="127"/>
    </row>
    <row r="1573" spans="1:18">
      <c r="A1573" s="61"/>
      <c r="B1573" s="62" t="s">
        <v>2047</v>
      </c>
      <c r="C1573" s="133" t="s">
        <v>3291</v>
      </c>
      <c r="D1573" s="64" t="s">
        <v>3441</v>
      </c>
      <c r="E1573" s="64" t="s">
        <v>3442</v>
      </c>
      <c r="F1573" s="134" t="s">
        <v>3443</v>
      </c>
      <c r="G1573" s="66">
        <v>500</v>
      </c>
      <c r="H1573" s="67" t="s">
        <v>3573</v>
      </c>
      <c r="I1573" s="67"/>
      <c r="J1573" s="231">
        <v>500</v>
      </c>
      <c r="K1573" s="69">
        <v>0.47000000000000003</v>
      </c>
      <c r="L1573" s="135">
        <v>55000</v>
      </c>
      <c r="M1573" s="71"/>
      <c r="N1573" s="239"/>
      <c r="O1573" s="73">
        <f t="shared" ref="O1573:O1636" si="48">N1573*K1573</f>
        <v>0</v>
      </c>
      <c r="P1573" s="74" t="str">
        <f t="shared" ref="P1573:P1636" si="49">IF(N1573/G1573=0,"-",N1573/G1573)</f>
        <v>-</v>
      </c>
      <c r="Q1573" s="75" t="str">
        <f t="shared" si="47"/>
        <v/>
      </c>
      <c r="R1573" s="127"/>
    </row>
    <row r="1574" spans="1:18">
      <c r="A1574" s="61"/>
      <c r="B1574" s="62" t="s">
        <v>2048</v>
      </c>
      <c r="C1574" s="133" t="s">
        <v>3291</v>
      </c>
      <c r="D1574" s="64" t="s">
        <v>3441</v>
      </c>
      <c r="E1574" s="64" t="s">
        <v>3442</v>
      </c>
      <c r="F1574" s="134" t="s">
        <v>3444</v>
      </c>
      <c r="G1574" s="66">
        <v>500</v>
      </c>
      <c r="H1574" s="67" t="s">
        <v>3573</v>
      </c>
      <c r="I1574" s="67"/>
      <c r="J1574" s="231">
        <v>500</v>
      </c>
      <c r="K1574" s="69">
        <v>0.46</v>
      </c>
      <c r="L1574" s="135">
        <v>55005</v>
      </c>
      <c r="M1574" s="71"/>
      <c r="N1574" s="239"/>
      <c r="O1574" s="73">
        <f t="shared" si="48"/>
        <v>0</v>
      </c>
      <c r="P1574" s="74" t="str">
        <f t="shared" si="49"/>
        <v>-</v>
      </c>
      <c r="Q1574" s="75" t="str">
        <f t="shared" si="47"/>
        <v/>
      </c>
      <c r="R1574" s="127"/>
    </row>
    <row r="1575" spans="1:18">
      <c r="A1575" s="61"/>
      <c r="B1575" s="62" t="s">
        <v>2052</v>
      </c>
      <c r="C1575" s="133" t="s">
        <v>3291</v>
      </c>
      <c r="D1575" s="64" t="s">
        <v>3070</v>
      </c>
      <c r="E1575" s="64" t="s">
        <v>3071</v>
      </c>
      <c r="F1575" s="134" t="s">
        <v>3445</v>
      </c>
      <c r="G1575" s="66">
        <v>500</v>
      </c>
      <c r="H1575" s="67" t="s">
        <v>3089</v>
      </c>
      <c r="I1575" s="67"/>
      <c r="J1575" s="231">
        <v>500</v>
      </c>
      <c r="K1575" s="69">
        <v>0.5</v>
      </c>
      <c r="L1575" s="135">
        <v>55097</v>
      </c>
      <c r="M1575" s="71"/>
      <c r="N1575" s="239"/>
      <c r="O1575" s="73">
        <f t="shared" si="48"/>
        <v>0</v>
      </c>
      <c r="P1575" s="74" t="str">
        <f t="shared" si="49"/>
        <v>-</v>
      </c>
      <c r="Q1575" s="75" t="str">
        <f t="shared" si="47"/>
        <v/>
      </c>
      <c r="R1575" s="127"/>
    </row>
    <row r="1576" spans="1:18">
      <c r="A1576" s="61"/>
      <c r="B1576" s="62" t="s">
        <v>2049</v>
      </c>
      <c r="C1576" s="133" t="s">
        <v>3291</v>
      </c>
      <c r="D1576" s="64" t="s">
        <v>3070</v>
      </c>
      <c r="E1576" s="64" t="s">
        <v>3071</v>
      </c>
      <c r="F1576" s="134" t="s">
        <v>3072</v>
      </c>
      <c r="G1576" s="66">
        <v>500</v>
      </c>
      <c r="H1576" s="67" t="s">
        <v>3579</v>
      </c>
      <c r="I1576" s="67"/>
      <c r="J1576" s="231">
        <v>500</v>
      </c>
      <c r="K1576" s="69">
        <v>0.53</v>
      </c>
      <c r="L1576" s="135">
        <v>55070</v>
      </c>
      <c r="M1576" s="71"/>
      <c r="N1576" s="239"/>
      <c r="O1576" s="73">
        <f t="shared" si="48"/>
        <v>0</v>
      </c>
      <c r="P1576" s="74" t="str">
        <f t="shared" si="49"/>
        <v>-</v>
      </c>
      <c r="Q1576" s="75" t="str">
        <f t="shared" si="47"/>
        <v/>
      </c>
      <c r="R1576" s="127"/>
    </row>
    <row r="1577" spans="1:18">
      <c r="A1577" s="61"/>
      <c r="B1577" s="62" t="s">
        <v>2050</v>
      </c>
      <c r="C1577" s="133" t="s">
        <v>3291</v>
      </c>
      <c r="D1577" s="64" t="s">
        <v>3070</v>
      </c>
      <c r="E1577" s="64" t="s">
        <v>3071</v>
      </c>
      <c r="F1577" s="134" t="s">
        <v>3446</v>
      </c>
      <c r="G1577" s="66">
        <v>500</v>
      </c>
      <c r="H1577" s="67" t="s">
        <v>3579</v>
      </c>
      <c r="I1577" s="67"/>
      <c r="J1577" s="231">
        <v>500</v>
      </c>
      <c r="K1577" s="69">
        <v>0.5</v>
      </c>
      <c r="L1577" s="135">
        <v>55010</v>
      </c>
      <c r="M1577" s="71"/>
      <c r="N1577" s="239"/>
      <c r="O1577" s="73">
        <f t="shared" si="48"/>
        <v>0</v>
      </c>
      <c r="P1577" s="74" t="str">
        <f t="shared" si="49"/>
        <v>-</v>
      </c>
      <c r="Q1577" s="75" t="str">
        <f t="shared" si="47"/>
        <v/>
      </c>
      <c r="R1577" s="127"/>
    </row>
    <row r="1578" spans="1:18">
      <c r="A1578" s="61"/>
      <c r="B1578" s="62" t="s">
        <v>2051</v>
      </c>
      <c r="C1578" s="133" t="s">
        <v>3291</v>
      </c>
      <c r="D1578" s="64" t="s">
        <v>3070</v>
      </c>
      <c r="E1578" s="64" t="s">
        <v>3071</v>
      </c>
      <c r="F1578" s="134" t="s">
        <v>3447</v>
      </c>
      <c r="G1578" s="66">
        <v>500</v>
      </c>
      <c r="H1578" s="67" t="s">
        <v>3579</v>
      </c>
      <c r="I1578" s="67"/>
      <c r="J1578" s="231">
        <v>500</v>
      </c>
      <c r="K1578" s="69">
        <v>0.54</v>
      </c>
      <c r="L1578" s="135">
        <v>55015</v>
      </c>
      <c r="M1578" s="71"/>
      <c r="N1578" s="239"/>
      <c r="O1578" s="73">
        <f t="shared" si="48"/>
        <v>0</v>
      </c>
      <c r="P1578" s="74" t="str">
        <f t="shared" si="49"/>
        <v>-</v>
      </c>
      <c r="Q1578" s="75" t="str">
        <f t="shared" si="47"/>
        <v/>
      </c>
      <c r="R1578" s="127"/>
    </row>
    <row r="1579" spans="1:18">
      <c r="A1579" s="61"/>
      <c r="B1579" s="62" t="s">
        <v>2053</v>
      </c>
      <c r="C1579" s="133" t="s">
        <v>3291</v>
      </c>
      <c r="D1579" s="64" t="s">
        <v>3070</v>
      </c>
      <c r="E1579" s="64" t="s">
        <v>3071</v>
      </c>
      <c r="F1579" s="134" t="s">
        <v>3074</v>
      </c>
      <c r="G1579" s="66">
        <v>500</v>
      </c>
      <c r="H1579" s="67" t="s">
        <v>3579</v>
      </c>
      <c r="I1579" s="67"/>
      <c r="J1579" s="231">
        <v>500</v>
      </c>
      <c r="K1579" s="69">
        <v>0.51</v>
      </c>
      <c r="L1579" s="135">
        <v>55080</v>
      </c>
      <c r="M1579" s="71"/>
      <c r="N1579" s="239"/>
      <c r="O1579" s="73">
        <f t="shared" si="48"/>
        <v>0</v>
      </c>
      <c r="P1579" s="74" t="str">
        <f t="shared" si="49"/>
        <v>-</v>
      </c>
      <c r="Q1579" s="75" t="str">
        <f t="shared" si="47"/>
        <v/>
      </c>
      <c r="R1579" s="127"/>
    </row>
    <row r="1580" spans="1:18">
      <c r="A1580" s="61"/>
      <c r="B1580" s="62" t="s">
        <v>2054</v>
      </c>
      <c r="C1580" s="133" t="s">
        <v>3291</v>
      </c>
      <c r="D1580" s="64" t="s">
        <v>3070</v>
      </c>
      <c r="E1580" s="64" t="s">
        <v>3071</v>
      </c>
      <c r="F1580" s="134" t="s">
        <v>3075</v>
      </c>
      <c r="G1580" s="66">
        <v>500</v>
      </c>
      <c r="H1580" s="67" t="s">
        <v>3089</v>
      </c>
      <c r="I1580" s="67"/>
      <c r="J1580" s="231">
        <v>500</v>
      </c>
      <c r="K1580" s="69">
        <v>0.5</v>
      </c>
      <c r="L1580" s="135">
        <v>55098</v>
      </c>
      <c r="M1580" s="71"/>
      <c r="N1580" s="239"/>
      <c r="O1580" s="73">
        <f t="shared" si="48"/>
        <v>0</v>
      </c>
      <c r="P1580" s="74" t="str">
        <f t="shared" si="49"/>
        <v>-</v>
      </c>
      <c r="Q1580" s="75" t="str">
        <f t="shared" si="47"/>
        <v/>
      </c>
      <c r="R1580" s="127"/>
    </row>
    <row r="1581" spans="1:18">
      <c r="A1581" s="61"/>
      <c r="B1581" s="62" t="s">
        <v>2055</v>
      </c>
      <c r="C1581" s="133" t="s">
        <v>3291</v>
      </c>
      <c r="D1581" s="64" t="s">
        <v>3070</v>
      </c>
      <c r="E1581" s="64" t="s">
        <v>3071</v>
      </c>
      <c r="F1581" s="134" t="s">
        <v>3448</v>
      </c>
      <c r="G1581" s="66">
        <v>500</v>
      </c>
      <c r="H1581" s="67" t="s">
        <v>3579</v>
      </c>
      <c r="I1581" s="67"/>
      <c r="J1581" s="231">
        <v>500</v>
      </c>
      <c r="K1581" s="69">
        <v>0.49</v>
      </c>
      <c r="L1581" s="135">
        <v>55020</v>
      </c>
      <c r="M1581" s="71"/>
      <c r="N1581" s="239"/>
      <c r="O1581" s="73">
        <f t="shared" si="48"/>
        <v>0</v>
      </c>
      <c r="P1581" s="74" t="str">
        <f t="shared" si="49"/>
        <v>-</v>
      </c>
      <c r="Q1581" s="75" t="str">
        <f t="shared" si="47"/>
        <v/>
      </c>
      <c r="R1581" s="127"/>
    </row>
    <row r="1582" spans="1:18">
      <c r="A1582" s="61"/>
      <c r="B1582" s="62" t="s">
        <v>2056</v>
      </c>
      <c r="C1582" s="133" t="s">
        <v>3291</v>
      </c>
      <c r="D1582" s="64" t="s">
        <v>3070</v>
      </c>
      <c r="E1582" s="64" t="s">
        <v>3071</v>
      </c>
      <c r="F1582" s="134" t="s">
        <v>3076</v>
      </c>
      <c r="G1582" s="66">
        <v>500</v>
      </c>
      <c r="H1582" s="67" t="s">
        <v>3089</v>
      </c>
      <c r="I1582" s="67"/>
      <c r="J1582" s="231">
        <v>500</v>
      </c>
      <c r="K1582" s="69">
        <v>0.5</v>
      </c>
      <c r="L1582" s="135">
        <v>55099</v>
      </c>
      <c r="M1582" s="71"/>
      <c r="N1582" s="239"/>
      <c r="O1582" s="73">
        <f t="shared" si="48"/>
        <v>0</v>
      </c>
      <c r="P1582" s="74" t="str">
        <f t="shared" si="49"/>
        <v>-</v>
      </c>
      <c r="Q1582" s="75" t="str">
        <f t="shared" si="47"/>
        <v/>
      </c>
      <c r="R1582" s="127"/>
    </row>
    <row r="1583" spans="1:18">
      <c r="A1583" s="61"/>
      <c r="B1583" s="62" t="s">
        <v>2057</v>
      </c>
      <c r="C1583" s="133" t="s">
        <v>3291</v>
      </c>
      <c r="D1583" s="64" t="s">
        <v>3070</v>
      </c>
      <c r="E1583" s="64" t="s">
        <v>3071</v>
      </c>
      <c r="F1583" s="134" t="s">
        <v>3077</v>
      </c>
      <c r="G1583" s="66">
        <v>500</v>
      </c>
      <c r="H1583" s="67" t="s">
        <v>3579</v>
      </c>
      <c r="I1583" s="67"/>
      <c r="J1583" s="231">
        <v>500</v>
      </c>
      <c r="K1583" s="69">
        <v>0.54</v>
      </c>
      <c r="L1583" s="135">
        <v>55075</v>
      </c>
      <c r="M1583" s="71"/>
      <c r="N1583" s="239"/>
      <c r="O1583" s="73">
        <f t="shared" si="48"/>
        <v>0</v>
      </c>
      <c r="P1583" s="74" t="str">
        <f t="shared" si="49"/>
        <v>-</v>
      </c>
      <c r="Q1583" s="75" t="str">
        <f t="shared" si="47"/>
        <v/>
      </c>
      <c r="R1583" s="127"/>
    </row>
    <row r="1584" spans="1:18">
      <c r="A1584" s="61"/>
      <c r="B1584" s="62" t="s">
        <v>2059</v>
      </c>
      <c r="C1584" s="133" t="s">
        <v>3291</v>
      </c>
      <c r="D1584" s="64" t="s">
        <v>3070</v>
      </c>
      <c r="E1584" s="64" t="s">
        <v>3071</v>
      </c>
      <c r="F1584" s="134" t="s">
        <v>3449</v>
      </c>
      <c r="G1584" s="66">
        <v>500</v>
      </c>
      <c r="H1584" s="67" t="s">
        <v>3579</v>
      </c>
      <c r="I1584" s="67"/>
      <c r="J1584" s="231">
        <v>500</v>
      </c>
      <c r="K1584" s="69">
        <v>0.49</v>
      </c>
      <c r="L1584" s="135">
        <v>55025</v>
      </c>
      <c r="M1584" s="71"/>
      <c r="N1584" s="239"/>
      <c r="O1584" s="73">
        <f t="shared" si="48"/>
        <v>0</v>
      </c>
      <c r="P1584" s="74" t="str">
        <f t="shared" si="49"/>
        <v>-</v>
      </c>
      <c r="Q1584" s="75" t="str">
        <f t="shared" si="47"/>
        <v/>
      </c>
      <c r="R1584" s="127"/>
    </row>
    <row r="1585" spans="1:18">
      <c r="A1585" s="61"/>
      <c r="B1585" s="62" t="s">
        <v>2060</v>
      </c>
      <c r="C1585" s="133" t="s">
        <v>3291</v>
      </c>
      <c r="D1585" s="64" t="s">
        <v>3070</v>
      </c>
      <c r="E1585" s="64" t="s">
        <v>3071</v>
      </c>
      <c r="F1585" s="134" t="s">
        <v>3078</v>
      </c>
      <c r="G1585" s="66">
        <v>500</v>
      </c>
      <c r="H1585" s="67" t="s">
        <v>3089</v>
      </c>
      <c r="I1585" s="67"/>
      <c r="J1585" s="231">
        <v>500</v>
      </c>
      <c r="K1585" s="69">
        <v>0.5</v>
      </c>
      <c r="L1585" s="135">
        <v>55096</v>
      </c>
      <c r="M1585" s="71"/>
      <c r="N1585" s="239"/>
      <c r="O1585" s="73">
        <f t="shared" si="48"/>
        <v>0</v>
      </c>
      <c r="P1585" s="74" t="str">
        <f t="shared" si="49"/>
        <v>-</v>
      </c>
      <c r="Q1585" s="75" t="str">
        <f t="shared" si="47"/>
        <v/>
      </c>
      <c r="R1585" s="127"/>
    </row>
    <row r="1586" spans="1:18">
      <c r="A1586" s="61"/>
      <c r="B1586" s="62" t="s">
        <v>2061</v>
      </c>
      <c r="C1586" s="133" t="s">
        <v>3291</v>
      </c>
      <c r="D1586" s="64" t="s">
        <v>3070</v>
      </c>
      <c r="E1586" s="64" t="s">
        <v>3071</v>
      </c>
      <c r="F1586" s="134" t="s">
        <v>3450</v>
      </c>
      <c r="G1586" s="66">
        <v>500</v>
      </c>
      <c r="H1586" s="67" t="s">
        <v>3579</v>
      </c>
      <c r="I1586" s="67"/>
      <c r="J1586" s="231">
        <v>500</v>
      </c>
      <c r="K1586" s="69">
        <v>0.49</v>
      </c>
      <c r="L1586" s="135">
        <v>55030</v>
      </c>
      <c r="M1586" s="71"/>
      <c r="N1586" s="239"/>
      <c r="O1586" s="73">
        <f t="shared" si="48"/>
        <v>0</v>
      </c>
      <c r="P1586" s="74" t="str">
        <f t="shared" si="49"/>
        <v>-</v>
      </c>
      <c r="Q1586" s="75" t="str">
        <f t="shared" si="47"/>
        <v/>
      </c>
      <c r="R1586" s="127"/>
    </row>
    <row r="1587" spans="1:18">
      <c r="A1587" s="61"/>
      <c r="B1587" s="62" t="s">
        <v>2062</v>
      </c>
      <c r="C1587" s="133" t="s">
        <v>3291</v>
      </c>
      <c r="D1587" s="64" t="s">
        <v>3070</v>
      </c>
      <c r="E1587" s="64" t="s">
        <v>3071</v>
      </c>
      <c r="F1587" s="134" t="s">
        <v>3451</v>
      </c>
      <c r="G1587" s="66">
        <v>500</v>
      </c>
      <c r="H1587" s="67" t="s">
        <v>3579</v>
      </c>
      <c r="I1587" s="67"/>
      <c r="J1587" s="231">
        <v>500</v>
      </c>
      <c r="K1587" s="69">
        <v>0.49</v>
      </c>
      <c r="L1587" s="135">
        <v>55035</v>
      </c>
      <c r="M1587" s="71"/>
      <c r="N1587" s="239"/>
      <c r="O1587" s="73">
        <f t="shared" si="48"/>
        <v>0</v>
      </c>
      <c r="P1587" s="74" t="str">
        <f t="shared" si="49"/>
        <v>-</v>
      </c>
      <c r="Q1587" s="75" t="str">
        <f t="shared" si="47"/>
        <v/>
      </c>
      <c r="R1587" s="127"/>
    </row>
    <row r="1588" spans="1:18">
      <c r="A1588" s="61"/>
      <c r="B1588" s="62" t="s">
        <v>2063</v>
      </c>
      <c r="C1588" s="133" t="s">
        <v>3291</v>
      </c>
      <c r="D1588" s="64" t="s">
        <v>3070</v>
      </c>
      <c r="E1588" s="64" t="s">
        <v>3071</v>
      </c>
      <c r="F1588" s="134" t="s">
        <v>3452</v>
      </c>
      <c r="G1588" s="66">
        <v>500</v>
      </c>
      <c r="H1588" s="67" t="s">
        <v>3579</v>
      </c>
      <c r="I1588" s="67"/>
      <c r="J1588" s="231">
        <v>500</v>
      </c>
      <c r="K1588" s="69">
        <v>0.49</v>
      </c>
      <c r="L1588" s="135">
        <v>55040</v>
      </c>
      <c r="M1588" s="71"/>
      <c r="N1588" s="239"/>
      <c r="O1588" s="73">
        <f t="shared" si="48"/>
        <v>0</v>
      </c>
      <c r="P1588" s="74" t="str">
        <f t="shared" si="49"/>
        <v>-</v>
      </c>
      <c r="Q1588" s="75" t="str">
        <f t="shared" si="47"/>
        <v/>
      </c>
      <c r="R1588" s="127"/>
    </row>
    <row r="1589" spans="1:18">
      <c r="A1589" s="61"/>
      <c r="B1589" s="62" t="s">
        <v>2064</v>
      </c>
      <c r="C1589" s="133" t="s">
        <v>3291</v>
      </c>
      <c r="D1589" s="64" t="s">
        <v>3070</v>
      </c>
      <c r="E1589" s="64" t="s">
        <v>3071</v>
      </c>
      <c r="F1589" s="134" t="s">
        <v>3079</v>
      </c>
      <c r="G1589" s="66">
        <v>500</v>
      </c>
      <c r="H1589" s="67" t="s">
        <v>3089</v>
      </c>
      <c r="I1589" s="67"/>
      <c r="J1589" s="231">
        <v>500</v>
      </c>
      <c r="K1589" s="69">
        <v>0.54</v>
      </c>
      <c r="L1589" s="135">
        <v>55095</v>
      </c>
      <c r="M1589" s="71"/>
      <c r="N1589" s="239"/>
      <c r="O1589" s="73">
        <f t="shared" si="48"/>
        <v>0</v>
      </c>
      <c r="P1589" s="74" t="str">
        <f t="shared" si="49"/>
        <v>-</v>
      </c>
      <c r="Q1589" s="75" t="str">
        <f t="shared" si="47"/>
        <v/>
      </c>
      <c r="R1589" s="127"/>
    </row>
    <row r="1590" spans="1:18">
      <c r="A1590" s="61"/>
      <c r="B1590" s="62" t="s">
        <v>2065</v>
      </c>
      <c r="C1590" s="133" t="s">
        <v>3291</v>
      </c>
      <c r="D1590" s="64" t="s">
        <v>3070</v>
      </c>
      <c r="E1590" s="64" t="s">
        <v>3071</v>
      </c>
      <c r="F1590" s="134" t="s">
        <v>3080</v>
      </c>
      <c r="G1590" s="66">
        <v>500</v>
      </c>
      <c r="H1590" s="67" t="s">
        <v>3579</v>
      </c>
      <c r="I1590" s="67"/>
      <c r="J1590" s="231">
        <v>500</v>
      </c>
      <c r="K1590" s="69">
        <v>0.49</v>
      </c>
      <c r="L1590" s="135">
        <v>55045</v>
      </c>
      <c r="M1590" s="71"/>
      <c r="N1590" s="239"/>
      <c r="O1590" s="73">
        <f t="shared" si="48"/>
        <v>0</v>
      </c>
      <c r="P1590" s="74" t="str">
        <f t="shared" si="49"/>
        <v>-</v>
      </c>
      <c r="Q1590" s="75" t="str">
        <f t="shared" si="47"/>
        <v/>
      </c>
      <c r="R1590" s="127"/>
    </row>
    <row r="1591" spans="1:18">
      <c r="A1591" s="61"/>
      <c r="B1591" s="62" t="s">
        <v>2058</v>
      </c>
      <c r="C1591" s="133" t="s">
        <v>3291</v>
      </c>
      <c r="D1591" s="64" t="s">
        <v>3070</v>
      </c>
      <c r="E1591" s="64" t="s">
        <v>3071</v>
      </c>
      <c r="F1591" s="134" t="s">
        <v>971</v>
      </c>
      <c r="G1591" s="66">
        <v>500</v>
      </c>
      <c r="H1591" s="67" t="s">
        <v>3089</v>
      </c>
      <c r="I1591" s="67"/>
      <c r="J1591" s="231">
        <v>500</v>
      </c>
      <c r="K1591" s="69">
        <v>0.5</v>
      </c>
      <c r="L1591" s="135">
        <v>55101</v>
      </c>
      <c r="M1591" s="71"/>
      <c r="N1591" s="239"/>
      <c r="O1591" s="73">
        <f t="shared" si="48"/>
        <v>0</v>
      </c>
      <c r="P1591" s="74" t="str">
        <f t="shared" si="49"/>
        <v>-</v>
      </c>
      <c r="Q1591" s="75" t="str">
        <f t="shared" si="47"/>
        <v/>
      </c>
      <c r="R1591" s="127"/>
    </row>
    <row r="1592" spans="1:18">
      <c r="A1592" s="61"/>
      <c r="B1592" s="62" t="s">
        <v>2068</v>
      </c>
      <c r="C1592" s="133" t="s">
        <v>3291</v>
      </c>
      <c r="D1592" s="64" t="s">
        <v>3453</v>
      </c>
      <c r="E1592" s="64" t="s">
        <v>3454</v>
      </c>
      <c r="F1592" s="134" t="s">
        <v>3455</v>
      </c>
      <c r="G1592" s="66">
        <v>500</v>
      </c>
      <c r="H1592" s="67" t="s">
        <v>3580</v>
      </c>
      <c r="I1592" s="67"/>
      <c r="J1592" s="231">
        <v>500</v>
      </c>
      <c r="K1592" s="69">
        <v>0.51</v>
      </c>
      <c r="L1592" s="135">
        <v>55060</v>
      </c>
      <c r="M1592" s="71"/>
      <c r="N1592" s="239"/>
      <c r="O1592" s="73">
        <f t="shared" si="48"/>
        <v>0</v>
      </c>
      <c r="P1592" s="74" t="str">
        <f t="shared" si="49"/>
        <v>-</v>
      </c>
      <c r="Q1592" s="75" t="str">
        <f t="shared" si="47"/>
        <v/>
      </c>
      <c r="R1592" s="127"/>
    </row>
    <row r="1593" spans="1:18">
      <c r="A1593" s="61"/>
      <c r="B1593" s="62" t="s">
        <v>2046</v>
      </c>
      <c r="C1593" s="133" t="s">
        <v>3291</v>
      </c>
      <c r="D1593" s="64" t="s">
        <v>3456</v>
      </c>
      <c r="E1593" s="64" t="s">
        <v>3457</v>
      </c>
      <c r="F1593" s="134" t="s">
        <v>3458</v>
      </c>
      <c r="G1593" s="66">
        <v>500</v>
      </c>
      <c r="H1593" s="67" t="s">
        <v>3578</v>
      </c>
      <c r="I1593" s="67"/>
      <c r="J1593" s="231">
        <v>500</v>
      </c>
      <c r="K1593" s="69">
        <v>0.51</v>
      </c>
      <c r="L1593" s="135">
        <v>54995</v>
      </c>
      <c r="M1593" s="71"/>
      <c r="N1593" s="239"/>
      <c r="O1593" s="73">
        <f t="shared" si="48"/>
        <v>0</v>
      </c>
      <c r="P1593" s="74" t="str">
        <f t="shared" si="49"/>
        <v>-</v>
      </c>
      <c r="Q1593" s="75" t="str">
        <f t="shared" si="47"/>
        <v/>
      </c>
      <c r="R1593" s="127"/>
    </row>
    <row r="1594" spans="1:18">
      <c r="A1594" s="61"/>
      <c r="B1594" s="62" t="s">
        <v>2069</v>
      </c>
      <c r="C1594" s="133" t="s">
        <v>3291</v>
      </c>
      <c r="D1594" s="64" t="s">
        <v>3459</v>
      </c>
      <c r="E1594" s="64" t="s">
        <v>3457</v>
      </c>
      <c r="F1594" s="134" t="s">
        <v>3460</v>
      </c>
      <c r="G1594" s="66">
        <v>500</v>
      </c>
      <c r="H1594" s="67" t="s">
        <v>3581</v>
      </c>
      <c r="I1594" s="67"/>
      <c r="J1594" s="231">
        <v>500</v>
      </c>
      <c r="K1594" s="69">
        <v>0.53</v>
      </c>
      <c r="L1594" s="135">
        <v>55065</v>
      </c>
      <c r="M1594" s="71"/>
      <c r="N1594" s="239"/>
      <c r="O1594" s="73">
        <f t="shared" si="48"/>
        <v>0</v>
      </c>
      <c r="P1594" s="74" t="str">
        <f t="shared" si="49"/>
        <v>-</v>
      </c>
      <c r="Q1594" s="75" t="str">
        <f t="shared" si="47"/>
        <v/>
      </c>
      <c r="R1594" s="127"/>
    </row>
    <row r="1595" spans="1:18">
      <c r="A1595" s="61"/>
      <c r="B1595" s="62" t="s">
        <v>2066</v>
      </c>
      <c r="C1595" s="133" t="s">
        <v>3291</v>
      </c>
      <c r="D1595" s="64" t="s">
        <v>3461</v>
      </c>
      <c r="E1595" s="64" t="s">
        <v>3462</v>
      </c>
      <c r="F1595" s="134" t="s">
        <v>3463</v>
      </c>
      <c r="G1595" s="66">
        <v>500</v>
      </c>
      <c r="H1595" s="67" t="s">
        <v>3582</v>
      </c>
      <c r="I1595" s="67"/>
      <c r="J1595" s="231">
        <v>500</v>
      </c>
      <c r="K1595" s="69">
        <v>0.54</v>
      </c>
      <c r="L1595" s="135">
        <v>55050</v>
      </c>
      <c r="M1595" s="71"/>
      <c r="N1595" s="239"/>
      <c r="O1595" s="73">
        <f t="shared" si="48"/>
        <v>0</v>
      </c>
      <c r="P1595" s="74" t="str">
        <f t="shared" si="49"/>
        <v>-</v>
      </c>
      <c r="Q1595" s="75" t="str">
        <f t="shared" si="47"/>
        <v/>
      </c>
      <c r="R1595" s="127"/>
    </row>
    <row r="1596" spans="1:18">
      <c r="A1596" s="61"/>
      <c r="B1596" s="62" t="s">
        <v>2067</v>
      </c>
      <c r="C1596" s="133" t="s">
        <v>3291</v>
      </c>
      <c r="D1596" s="64" t="s">
        <v>3464</v>
      </c>
      <c r="E1596" s="64" t="s">
        <v>3465</v>
      </c>
      <c r="F1596" s="134" t="s">
        <v>3466</v>
      </c>
      <c r="G1596" s="66">
        <v>500</v>
      </c>
      <c r="H1596" s="67" t="s">
        <v>3583</v>
      </c>
      <c r="I1596" s="67"/>
      <c r="J1596" s="231">
        <v>500</v>
      </c>
      <c r="K1596" s="69">
        <v>0.54</v>
      </c>
      <c r="L1596" s="135">
        <v>55055</v>
      </c>
      <c r="M1596" s="71"/>
      <c r="N1596" s="239"/>
      <c r="O1596" s="73">
        <f t="shared" si="48"/>
        <v>0</v>
      </c>
      <c r="P1596" s="74" t="str">
        <f t="shared" si="49"/>
        <v>-</v>
      </c>
      <c r="Q1596" s="75" t="str">
        <f t="shared" si="47"/>
        <v/>
      </c>
      <c r="R1596" s="127"/>
    </row>
    <row r="1597" spans="1:18">
      <c r="A1597" s="61"/>
      <c r="B1597" s="62" t="s">
        <v>2040</v>
      </c>
      <c r="C1597" s="133" t="s">
        <v>3291</v>
      </c>
      <c r="D1597" s="64" t="s">
        <v>3467</v>
      </c>
      <c r="E1597" s="64" t="s">
        <v>3468</v>
      </c>
      <c r="F1597" s="134" t="s">
        <v>3469</v>
      </c>
      <c r="G1597" s="66">
        <v>500</v>
      </c>
      <c r="H1597" s="67" t="s">
        <v>3571</v>
      </c>
      <c r="I1597" s="67"/>
      <c r="J1597" s="231">
        <v>500</v>
      </c>
      <c r="K1597" s="69">
        <v>0.46</v>
      </c>
      <c r="L1597" s="135">
        <v>54965</v>
      </c>
      <c r="M1597" s="71"/>
      <c r="N1597" s="239"/>
      <c r="O1597" s="73">
        <f t="shared" si="48"/>
        <v>0</v>
      </c>
      <c r="P1597" s="74" t="str">
        <f t="shared" si="49"/>
        <v>-</v>
      </c>
      <c r="Q1597" s="75" t="str">
        <f t="shared" si="47"/>
        <v/>
      </c>
      <c r="R1597" s="127"/>
    </row>
    <row r="1598" spans="1:18">
      <c r="A1598" s="61"/>
      <c r="B1598" s="62" t="s">
        <v>2041</v>
      </c>
      <c r="C1598" s="133" t="s">
        <v>3291</v>
      </c>
      <c r="D1598" s="64" t="s">
        <v>3467</v>
      </c>
      <c r="E1598" s="64" t="s">
        <v>3468</v>
      </c>
      <c r="F1598" s="134" t="s">
        <v>3470</v>
      </c>
      <c r="G1598" s="66">
        <v>500</v>
      </c>
      <c r="H1598" s="67" t="s">
        <v>3571</v>
      </c>
      <c r="I1598" s="67"/>
      <c r="J1598" s="231">
        <v>500</v>
      </c>
      <c r="K1598" s="69">
        <v>0.5</v>
      </c>
      <c r="L1598" s="135">
        <v>54975</v>
      </c>
      <c r="M1598" s="71"/>
      <c r="N1598" s="239"/>
      <c r="O1598" s="73">
        <f t="shared" si="48"/>
        <v>0</v>
      </c>
      <c r="P1598" s="74" t="str">
        <f t="shared" si="49"/>
        <v>-</v>
      </c>
      <c r="Q1598" s="75" t="str">
        <f t="shared" si="47"/>
        <v/>
      </c>
      <c r="R1598" s="127"/>
    </row>
    <row r="1599" spans="1:18">
      <c r="A1599" s="61"/>
      <c r="B1599" s="62" t="s">
        <v>2070</v>
      </c>
      <c r="C1599" s="133" t="s">
        <v>3291</v>
      </c>
      <c r="D1599" s="64" t="s">
        <v>2979</v>
      </c>
      <c r="E1599" s="64" t="s">
        <v>2071</v>
      </c>
      <c r="F1599" s="134" t="s">
        <v>2853</v>
      </c>
      <c r="G1599" s="66">
        <v>5000</v>
      </c>
      <c r="H1599" s="67" t="s">
        <v>59</v>
      </c>
      <c r="I1599" s="67"/>
      <c r="J1599" s="231">
        <v>5000</v>
      </c>
      <c r="K1599" s="69">
        <v>0.08</v>
      </c>
      <c r="L1599" s="135">
        <v>51777</v>
      </c>
      <c r="M1599" s="71"/>
      <c r="N1599" s="239"/>
      <c r="O1599" s="73">
        <f t="shared" si="48"/>
        <v>0</v>
      </c>
      <c r="P1599" s="74" t="str">
        <f t="shared" si="49"/>
        <v>-</v>
      </c>
      <c r="Q1599" s="75" t="str">
        <f t="shared" si="47"/>
        <v/>
      </c>
      <c r="R1599" s="127"/>
    </row>
    <row r="1600" spans="1:18">
      <c r="A1600" s="61"/>
      <c r="B1600" s="62" t="s">
        <v>2072</v>
      </c>
      <c r="C1600" s="133" t="s">
        <v>3291</v>
      </c>
      <c r="D1600" s="64" t="s">
        <v>2980</v>
      </c>
      <c r="E1600" s="64" t="s">
        <v>451</v>
      </c>
      <c r="F1600" s="134" t="s">
        <v>452</v>
      </c>
      <c r="G1600" s="66">
        <v>3000</v>
      </c>
      <c r="H1600" s="67" t="s">
        <v>59</v>
      </c>
      <c r="I1600" s="67"/>
      <c r="J1600" s="231">
        <v>3000</v>
      </c>
      <c r="K1600" s="69">
        <v>0.05</v>
      </c>
      <c r="L1600" s="135">
        <v>76360</v>
      </c>
      <c r="M1600" s="71"/>
      <c r="N1600" s="239"/>
      <c r="O1600" s="73">
        <f t="shared" si="48"/>
        <v>0</v>
      </c>
      <c r="P1600" s="74" t="str">
        <f t="shared" si="49"/>
        <v>-</v>
      </c>
      <c r="Q1600" s="75" t="str">
        <f t="shared" si="47"/>
        <v/>
      </c>
      <c r="R1600" s="127"/>
    </row>
    <row r="1601" spans="1:18">
      <c r="A1601" s="61"/>
      <c r="B1601" s="62" t="s">
        <v>2073</v>
      </c>
      <c r="C1601" s="133" t="s">
        <v>3291</v>
      </c>
      <c r="D1601" s="64" t="s">
        <v>2980</v>
      </c>
      <c r="E1601" s="64" t="s">
        <v>451</v>
      </c>
      <c r="F1601" s="134" t="s">
        <v>2074</v>
      </c>
      <c r="G1601" s="66">
        <v>3000</v>
      </c>
      <c r="H1601" s="67" t="s">
        <v>59</v>
      </c>
      <c r="I1601" s="67"/>
      <c r="J1601" s="231">
        <v>3000</v>
      </c>
      <c r="K1601" s="69">
        <v>0.21000000000000002</v>
      </c>
      <c r="L1601" s="135">
        <v>54525</v>
      </c>
      <c r="M1601" s="71"/>
      <c r="N1601" s="239"/>
      <c r="O1601" s="73">
        <f t="shared" si="48"/>
        <v>0</v>
      </c>
      <c r="P1601" s="74" t="str">
        <f t="shared" si="49"/>
        <v>-</v>
      </c>
      <c r="Q1601" s="75" t="str">
        <f t="shared" si="47"/>
        <v/>
      </c>
      <c r="R1601" s="127"/>
    </row>
    <row r="1602" spans="1:18">
      <c r="A1602" s="61"/>
      <c r="B1602" s="62" t="s">
        <v>2149</v>
      </c>
      <c r="C1602" s="133" t="s">
        <v>3291</v>
      </c>
      <c r="D1602" s="64" t="s">
        <v>3471</v>
      </c>
      <c r="E1602" s="64" t="s">
        <v>3472</v>
      </c>
      <c r="F1602" s="134" t="s">
        <v>2853</v>
      </c>
      <c r="G1602" s="66">
        <v>2000</v>
      </c>
      <c r="H1602" s="67" t="s">
        <v>55</v>
      </c>
      <c r="I1602" s="67"/>
      <c r="J1602" s="231">
        <v>2000</v>
      </c>
      <c r="K1602" s="69">
        <v>0.16</v>
      </c>
      <c r="L1602" s="135">
        <v>50965</v>
      </c>
      <c r="M1602" s="71"/>
      <c r="N1602" s="239"/>
      <c r="O1602" s="73">
        <f t="shared" si="48"/>
        <v>0</v>
      </c>
      <c r="P1602" s="74" t="str">
        <f t="shared" si="49"/>
        <v>-</v>
      </c>
      <c r="Q1602" s="75" t="str">
        <f t="shared" si="47"/>
        <v/>
      </c>
      <c r="R1602" s="127"/>
    </row>
    <row r="1603" spans="1:18">
      <c r="A1603" s="61"/>
      <c r="B1603" s="62" t="s">
        <v>2177</v>
      </c>
      <c r="C1603" s="133" t="s">
        <v>3291</v>
      </c>
      <c r="D1603" s="64" t="s">
        <v>2981</v>
      </c>
      <c r="E1603" s="64" t="s">
        <v>2982</v>
      </c>
      <c r="F1603" s="134" t="s">
        <v>2853</v>
      </c>
      <c r="G1603" s="66">
        <v>2000</v>
      </c>
      <c r="H1603" s="67" t="s">
        <v>55</v>
      </c>
      <c r="I1603" s="67"/>
      <c r="J1603" s="231">
        <v>2000</v>
      </c>
      <c r="K1603" s="69">
        <v>0.23</v>
      </c>
      <c r="L1603" s="135">
        <v>51051</v>
      </c>
      <c r="M1603" s="71"/>
      <c r="N1603" s="239"/>
      <c r="O1603" s="73">
        <f t="shared" si="48"/>
        <v>0</v>
      </c>
      <c r="P1603" s="74" t="str">
        <f t="shared" si="49"/>
        <v>-</v>
      </c>
      <c r="Q1603" s="75" t="str">
        <f t="shared" si="47"/>
        <v/>
      </c>
      <c r="R1603" s="127"/>
    </row>
    <row r="1604" spans="1:18">
      <c r="A1604" s="61"/>
      <c r="B1604" s="62" t="s">
        <v>2146</v>
      </c>
      <c r="C1604" s="133" t="s">
        <v>3291</v>
      </c>
      <c r="D1604" s="64" t="s">
        <v>2983</v>
      </c>
      <c r="E1604" s="64" t="s">
        <v>2984</v>
      </c>
      <c r="F1604" s="134" t="s">
        <v>2853</v>
      </c>
      <c r="G1604" s="66">
        <v>2000</v>
      </c>
      <c r="H1604" s="67" t="s">
        <v>55</v>
      </c>
      <c r="I1604" s="67"/>
      <c r="J1604" s="231">
        <v>2000</v>
      </c>
      <c r="K1604" s="69">
        <v>0.36</v>
      </c>
      <c r="L1604" s="135">
        <v>50950</v>
      </c>
      <c r="M1604" s="71"/>
      <c r="N1604" s="239"/>
      <c r="O1604" s="73">
        <f t="shared" si="48"/>
        <v>0</v>
      </c>
      <c r="P1604" s="74" t="str">
        <f t="shared" si="49"/>
        <v>-</v>
      </c>
      <c r="Q1604" s="75" t="str">
        <f t="shared" si="47"/>
        <v/>
      </c>
      <c r="R1604" s="127"/>
    </row>
    <row r="1605" spans="1:18">
      <c r="A1605" s="61"/>
      <c r="B1605" s="62" t="s">
        <v>2402</v>
      </c>
      <c r="C1605" s="133" t="s">
        <v>3291</v>
      </c>
      <c r="D1605" s="64" t="s">
        <v>668</v>
      </c>
      <c r="E1605" s="64" t="s">
        <v>669</v>
      </c>
      <c r="F1605" s="134" t="s">
        <v>670</v>
      </c>
      <c r="G1605" s="66">
        <v>500</v>
      </c>
      <c r="H1605" s="67" t="s">
        <v>313</v>
      </c>
      <c r="I1605" s="67"/>
      <c r="J1605" s="231">
        <v>500</v>
      </c>
      <c r="K1605" s="69">
        <v>0.49</v>
      </c>
      <c r="L1605" s="135">
        <v>50100</v>
      </c>
      <c r="M1605" s="71"/>
      <c r="N1605" s="239"/>
      <c r="O1605" s="73">
        <f t="shared" si="48"/>
        <v>0</v>
      </c>
      <c r="P1605" s="74" t="str">
        <f t="shared" si="49"/>
        <v>-</v>
      </c>
      <c r="Q1605" s="75" t="str">
        <f t="shared" si="47"/>
        <v/>
      </c>
      <c r="R1605" s="127"/>
    </row>
    <row r="1606" spans="1:18">
      <c r="A1606" s="61"/>
      <c r="B1606" s="62" t="s">
        <v>2504</v>
      </c>
      <c r="C1606" s="133" t="s">
        <v>3291</v>
      </c>
      <c r="D1606" s="64" t="s">
        <v>1030</v>
      </c>
      <c r="E1606" s="64" t="s">
        <v>768</v>
      </c>
      <c r="F1606" s="134" t="s">
        <v>2505</v>
      </c>
      <c r="G1606" s="66">
        <v>500</v>
      </c>
      <c r="H1606" s="67" t="s">
        <v>313</v>
      </c>
      <c r="I1606" s="67"/>
      <c r="J1606" s="231">
        <v>500</v>
      </c>
      <c r="K1606" s="69">
        <v>0.6</v>
      </c>
      <c r="L1606" s="135" t="s">
        <v>2506</v>
      </c>
      <c r="M1606" s="71"/>
      <c r="N1606" s="239"/>
      <c r="O1606" s="73">
        <f t="shared" si="48"/>
        <v>0</v>
      </c>
      <c r="P1606" s="74" t="str">
        <f t="shared" si="49"/>
        <v>-</v>
      </c>
      <c r="Q1606" s="75" t="str">
        <f t="shared" si="47"/>
        <v/>
      </c>
      <c r="R1606" s="127"/>
    </row>
    <row r="1607" spans="1:18">
      <c r="A1607" s="61"/>
      <c r="B1607" s="62" t="s">
        <v>2198</v>
      </c>
      <c r="C1607" s="133" t="s">
        <v>3291</v>
      </c>
      <c r="D1607" s="64" t="s">
        <v>1000</v>
      </c>
      <c r="E1607" s="64" t="s">
        <v>524</v>
      </c>
      <c r="F1607" s="134" t="s">
        <v>2199</v>
      </c>
      <c r="G1607" s="66">
        <v>500</v>
      </c>
      <c r="H1607" s="67" t="s">
        <v>313</v>
      </c>
      <c r="I1607" s="67"/>
      <c r="J1607" s="231">
        <v>500</v>
      </c>
      <c r="K1607" s="69">
        <v>0.44</v>
      </c>
      <c r="L1607" s="135">
        <v>50001</v>
      </c>
      <c r="M1607" s="71"/>
      <c r="N1607" s="239"/>
      <c r="O1607" s="73">
        <f t="shared" si="48"/>
        <v>0</v>
      </c>
      <c r="P1607" s="74" t="str">
        <f t="shared" si="49"/>
        <v>-</v>
      </c>
      <c r="Q1607" s="75" t="str">
        <f t="shared" si="47"/>
        <v/>
      </c>
      <c r="R1607" s="127"/>
    </row>
    <row r="1608" spans="1:18">
      <c r="A1608" s="61"/>
      <c r="B1608" s="62" t="s">
        <v>3251</v>
      </c>
      <c r="C1608" s="133" t="s">
        <v>3291</v>
      </c>
      <c r="D1608" s="191" t="s">
        <v>1024</v>
      </c>
      <c r="E1608" s="191" t="s">
        <v>705</v>
      </c>
      <c r="F1608" s="193" t="s">
        <v>3473</v>
      </c>
      <c r="G1608" s="66">
        <v>500</v>
      </c>
      <c r="H1608" s="67" t="s">
        <v>313</v>
      </c>
      <c r="I1608" s="67"/>
      <c r="J1608" s="231">
        <v>500</v>
      </c>
      <c r="K1608" s="69">
        <v>0.65</v>
      </c>
      <c r="L1608" s="135">
        <v>50711</v>
      </c>
      <c r="M1608" s="71"/>
      <c r="N1608" s="239"/>
      <c r="O1608" s="73">
        <f t="shared" si="48"/>
        <v>0</v>
      </c>
      <c r="P1608" s="74" t="str">
        <f t="shared" si="49"/>
        <v>-</v>
      </c>
      <c r="Q1608" s="75" t="str">
        <f t="shared" si="47"/>
        <v/>
      </c>
      <c r="R1608" s="127"/>
    </row>
    <row r="1609" spans="1:18">
      <c r="A1609" s="61"/>
      <c r="B1609" s="62" t="s">
        <v>2507</v>
      </c>
      <c r="C1609" s="133" t="s">
        <v>3291</v>
      </c>
      <c r="D1609" s="64" t="s">
        <v>1030</v>
      </c>
      <c r="E1609" s="64" t="s">
        <v>768</v>
      </c>
      <c r="F1609" s="134" t="s">
        <v>2508</v>
      </c>
      <c r="G1609" s="66">
        <v>500</v>
      </c>
      <c r="H1609" s="67" t="s">
        <v>313</v>
      </c>
      <c r="I1609" s="67"/>
      <c r="J1609" s="231">
        <v>500</v>
      </c>
      <c r="K1609" s="69">
        <v>0.52</v>
      </c>
      <c r="L1609" s="135">
        <v>51075</v>
      </c>
      <c r="M1609" s="71"/>
      <c r="N1609" s="239"/>
      <c r="O1609" s="73">
        <f t="shared" si="48"/>
        <v>0</v>
      </c>
      <c r="P1609" s="74" t="str">
        <f t="shared" si="49"/>
        <v>-</v>
      </c>
      <c r="Q1609" s="75" t="str">
        <f t="shared" si="47"/>
        <v/>
      </c>
      <c r="R1609" s="127"/>
    </row>
    <row r="1610" spans="1:18">
      <c r="A1610" s="61"/>
      <c r="B1610" s="62" t="s">
        <v>2308</v>
      </c>
      <c r="C1610" s="133" t="s">
        <v>3291</v>
      </c>
      <c r="D1610" s="64" t="s">
        <v>1012</v>
      </c>
      <c r="E1610" s="64" t="s">
        <v>626</v>
      </c>
      <c r="F1610" s="134" t="s">
        <v>2309</v>
      </c>
      <c r="G1610" s="66">
        <v>500</v>
      </c>
      <c r="H1610" s="67" t="s">
        <v>313</v>
      </c>
      <c r="I1610" s="67"/>
      <c r="J1610" s="231">
        <v>500</v>
      </c>
      <c r="K1610" s="69">
        <v>0.52</v>
      </c>
      <c r="L1610" s="135">
        <v>50175</v>
      </c>
      <c r="M1610" s="71"/>
      <c r="N1610" s="239"/>
      <c r="O1610" s="73">
        <f t="shared" si="48"/>
        <v>0</v>
      </c>
      <c r="P1610" s="74" t="str">
        <f t="shared" si="49"/>
        <v>-</v>
      </c>
      <c r="Q1610" s="75" t="str">
        <f t="shared" si="47"/>
        <v/>
      </c>
      <c r="R1610" s="127"/>
    </row>
    <row r="1611" spans="1:18">
      <c r="A1611" s="61"/>
      <c r="B1611" s="62" t="s">
        <v>2630</v>
      </c>
      <c r="C1611" s="133" t="s">
        <v>3291</v>
      </c>
      <c r="D1611" s="64" t="s">
        <v>2631</v>
      </c>
      <c r="E1611" s="64" t="s">
        <v>2986</v>
      </c>
      <c r="F1611" s="134" t="s">
        <v>841</v>
      </c>
      <c r="G1611" s="66">
        <v>500</v>
      </c>
      <c r="H1611" s="67" t="s">
        <v>313</v>
      </c>
      <c r="I1611" s="67"/>
      <c r="J1611" s="231">
        <v>500</v>
      </c>
      <c r="K1611" s="69">
        <v>0.49</v>
      </c>
      <c r="L1611" s="135">
        <v>50257</v>
      </c>
      <c r="M1611" s="71"/>
      <c r="N1611" s="239"/>
      <c r="O1611" s="73">
        <f t="shared" si="48"/>
        <v>0</v>
      </c>
      <c r="P1611" s="74" t="str">
        <f t="shared" si="49"/>
        <v>-</v>
      </c>
      <c r="Q1611" s="75" t="str">
        <f t="shared" si="47"/>
        <v/>
      </c>
      <c r="R1611" s="127"/>
    </row>
    <row r="1612" spans="1:18">
      <c r="A1612" s="61"/>
      <c r="B1612" s="62" t="s">
        <v>2310</v>
      </c>
      <c r="C1612" s="133" t="s">
        <v>3291</v>
      </c>
      <c r="D1612" s="64" t="s">
        <v>668</v>
      </c>
      <c r="E1612" s="64" t="s">
        <v>669</v>
      </c>
      <c r="F1612" s="134" t="s">
        <v>2311</v>
      </c>
      <c r="G1612" s="66">
        <v>500</v>
      </c>
      <c r="H1612" s="67" t="s">
        <v>313</v>
      </c>
      <c r="I1612" s="67"/>
      <c r="J1612" s="231">
        <v>500</v>
      </c>
      <c r="K1612" s="69">
        <v>0.46</v>
      </c>
      <c r="L1612" s="135">
        <v>50267</v>
      </c>
      <c r="M1612" s="71"/>
      <c r="N1612" s="239"/>
      <c r="O1612" s="73">
        <f t="shared" si="48"/>
        <v>0</v>
      </c>
      <c r="P1612" s="74" t="str">
        <f t="shared" si="49"/>
        <v>-</v>
      </c>
      <c r="Q1612" s="75" t="str">
        <f t="shared" si="47"/>
        <v/>
      </c>
      <c r="R1612" s="127"/>
    </row>
    <row r="1613" spans="1:18">
      <c r="A1613" s="61"/>
      <c r="B1613" s="62" t="s">
        <v>2403</v>
      </c>
      <c r="C1613" s="133" t="s">
        <v>3291</v>
      </c>
      <c r="D1613" s="64" t="s">
        <v>1012</v>
      </c>
      <c r="E1613" s="64" t="s">
        <v>626</v>
      </c>
      <c r="F1613" s="134" t="s">
        <v>627</v>
      </c>
      <c r="G1613" s="66">
        <v>500</v>
      </c>
      <c r="H1613" s="67" t="s">
        <v>313</v>
      </c>
      <c r="I1613" s="67"/>
      <c r="J1613" s="231">
        <v>500</v>
      </c>
      <c r="K1613" s="69">
        <v>0.61</v>
      </c>
      <c r="L1613" s="135">
        <v>50101</v>
      </c>
      <c r="M1613" s="71"/>
      <c r="N1613" s="239"/>
      <c r="O1613" s="73">
        <f t="shared" si="48"/>
        <v>0</v>
      </c>
      <c r="P1613" s="74" t="str">
        <f t="shared" si="49"/>
        <v>-</v>
      </c>
      <c r="Q1613" s="75" t="str">
        <f t="shared" si="47"/>
        <v/>
      </c>
      <c r="R1613" s="127"/>
    </row>
    <row r="1614" spans="1:18">
      <c r="A1614" s="61"/>
      <c r="B1614" s="62" t="s">
        <v>2443</v>
      </c>
      <c r="C1614" s="133" t="s">
        <v>3291</v>
      </c>
      <c r="D1614" s="64" t="s">
        <v>1024</v>
      </c>
      <c r="E1614" s="64" t="s">
        <v>705</v>
      </c>
      <c r="F1614" s="134" t="s">
        <v>706</v>
      </c>
      <c r="G1614" s="66">
        <v>500</v>
      </c>
      <c r="H1614" s="67" t="s">
        <v>313</v>
      </c>
      <c r="I1614" s="67"/>
      <c r="J1614" s="231">
        <v>500</v>
      </c>
      <c r="K1614" s="69">
        <v>0.55000000000000004</v>
      </c>
      <c r="L1614" s="135">
        <v>50710</v>
      </c>
      <c r="M1614" s="71"/>
      <c r="N1614" s="239"/>
      <c r="O1614" s="73">
        <f t="shared" si="48"/>
        <v>0</v>
      </c>
      <c r="P1614" s="74" t="str">
        <f t="shared" si="49"/>
        <v>-</v>
      </c>
      <c r="Q1614" s="75" t="str">
        <f t="shared" si="47"/>
        <v/>
      </c>
      <c r="R1614" s="127"/>
    </row>
    <row r="1615" spans="1:18">
      <c r="A1615" s="61"/>
      <c r="B1615" s="62" t="s">
        <v>2509</v>
      </c>
      <c r="C1615" s="133" t="s">
        <v>3291</v>
      </c>
      <c r="D1615" s="64" t="s">
        <v>1030</v>
      </c>
      <c r="E1615" s="64" t="s">
        <v>768</v>
      </c>
      <c r="F1615" s="134" t="s">
        <v>2510</v>
      </c>
      <c r="G1615" s="66">
        <v>700</v>
      </c>
      <c r="H1615" s="67" t="s">
        <v>2511</v>
      </c>
      <c r="I1615" s="67"/>
      <c r="J1615" s="231">
        <v>700</v>
      </c>
      <c r="K1615" s="69">
        <v>0.51</v>
      </c>
      <c r="L1615" s="135">
        <v>51076</v>
      </c>
      <c r="M1615" s="71"/>
      <c r="N1615" s="239"/>
      <c r="O1615" s="73">
        <f t="shared" si="48"/>
        <v>0</v>
      </c>
      <c r="P1615" s="74" t="str">
        <f t="shared" si="49"/>
        <v>-</v>
      </c>
      <c r="Q1615" s="75" t="str">
        <f t="shared" si="47"/>
        <v/>
      </c>
      <c r="R1615" s="127"/>
    </row>
    <row r="1616" spans="1:18">
      <c r="A1616" s="61"/>
      <c r="B1616" s="62" t="s">
        <v>2200</v>
      </c>
      <c r="C1616" s="133" t="s">
        <v>3291</v>
      </c>
      <c r="D1616" s="64" t="s">
        <v>2988</v>
      </c>
      <c r="E1616" s="64" t="s">
        <v>524</v>
      </c>
      <c r="F1616" s="134" t="s">
        <v>2201</v>
      </c>
      <c r="G1616" s="66">
        <v>500</v>
      </c>
      <c r="H1616" s="67" t="s">
        <v>313</v>
      </c>
      <c r="I1616" s="67"/>
      <c r="J1616" s="231">
        <v>500</v>
      </c>
      <c r="K1616" s="69">
        <v>0.44</v>
      </c>
      <c r="L1616" s="135">
        <v>50057</v>
      </c>
      <c r="M1616" s="71"/>
      <c r="N1616" s="239"/>
      <c r="O1616" s="73">
        <f t="shared" si="48"/>
        <v>0</v>
      </c>
      <c r="P1616" s="74" t="str">
        <f t="shared" si="49"/>
        <v>-</v>
      </c>
      <c r="Q1616" s="75" t="str">
        <f t="shared" si="47"/>
        <v/>
      </c>
      <c r="R1616" s="127"/>
    </row>
    <row r="1617" spans="1:18">
      <c r="A1617" s="61"/>
      <c r="B1617" s="62" t="s">
        <v>2268</v>
      </c>
      <c r="C1617" s="133" t="s">
        <v>3291</v>
      </c>
      <c r="D1617" s="64" t="s">
        <v>1005</v>
      </c>
      <c r="E1617" s="64" t="s">
        <v>569</v>
      </c>
      <c r="F1617" s="134" t="s">
        <v>570</v>
      </c>
      <c r="G1617" s="66">
        <v>500</v>
      </c>
      <c r="H1617" s="67" t="s">
        <v>313</v>
      </c>
      <c r="I1617" s="67"/>
      <c r="J1617" s="231">
        <v>500</v>
      </c>
      <c r="K1617" s="69">
        <v>0.44</v>
      </c>
      <c r="L1617" s="135">
        <v>50545</v>
      </c>
      <c r="M1617" s="71"/>
      <c r="N1617" s="239"/>
      <c r="O1617" s="73">
        <f t="shared" si="48"/>
        <v>0</v>
      </c>
      <c r="P1617" s="74" t="str">
        <f t="shared" si="49"/>
        <v>-</v>
      </c>
      <c r="Q1617" s="75" t="str">
        <f t="shared" si="47"/>
        <v/>
      </c>
      <c r="R1617" s="127"/>
    </row>
    <row r="1618" spans="1:18">
      <c r="A1618" s="61"/>
      <c r="B1618" s="62" t="s">
        <v>2312</v>
      </c>
      <c r="C1618" s="133" t="s">
        <v>3291</v>
      </c>
      <c r="D1618" s="64" t="s">
        <v>1012</v>
      </c>
      <c r="E1618" s="64" t="s">
        <v>626</v>
      </c>
      <c r="F1618" s="134" t="s">
        <v>629</v>
      </c>
      <c r="G1618" s="66">
        <v>500</v>
      </c>
      <c r="H1618" s="67" t="s">
        <v>313</v>
      </c>
      <c r="I1618" s="67"/>
      <c r="J1618" s="231">
        <v>500</v>
      </c>
      <c r="K1618" s="69">
        <v>0.57000000000000006</v>
      </c>
      <c r="L1618" s="135">
        <v>50180</v>
      </c>
      <c r="M1618" s="71"/>
      <c r="N1618" s="239"/>
      <c r="O1618" s="73">
        <f t="shared" si="48"/>
        <v>0</v>
      </c>
      <c r="P1618" s="74" t="str">
        <f t="shared" si="49"/>
        <v>-</v>
      </c>
      <c r="Q1618" s="75" t="str">
        <f t="shared" si="47"/>
        <v/>
      </c>
      <c r="R1618" s="127"/>
    </row>
    <row r="1619" spans="1:18">
      <c r="A1619" s="61"/>
      <c r="B1619" s="62" t="s">
        <v>2512</v>
      </c>
      <c r="C1619" s="133" t="s">
        <v>3291</v>
      </c>
      <c r="D1619" s="64" t="s">
        <v>1030</v>
      </c>
      <c r="E1619" s="64" t="s">
        <v>768</v>
      </c>
      <c r="F1619" s="134" t="s">
        <v>2513</v>
      </c>
      <c r="G1619" s="66">
        <v>500</v>
      </c>
      <c r="H1619" s="67" t="s">
        <v>313</v>
      </c>
      <c r="I1619" s="67"/>
      <c r="J1619" s="231">
        <v>500</v>
      </c>
      <c r="K1619" s="69">
        <v>0.49</v>
      </c>
      <c r="L1619" s="135">
        <v>51080</v>
      </c>
      <c r="M1619" s="71"/>
      <c r="N1619" s="239"/>
      <c r="O1619" s="73">
        <f t="shared" si="48"/>
        <v>0</v>
      </c>
      <c r="P1619" s="74" t="str">
        <f t="shared" si="49"/>
        <v>-</v>
      </c>
      <c r="Q1619" s="75" t="str">
        <f t="shared" si="47"/>
        <v/>
      </c>
      <c r="R1619" s="127"/>
    </row>
    <row r="1620" spans="1:18">
      <c r="A1620" s="61"/>
      <c r="B1620" s="62" t="s">
        <v>3252</v>
      </c>
      <c r="C1620" s="133" t="s">
        <v>3291</v>
      </c>
      <c r="D1620" s="64" t="s">
        <v>3097</v>
      </c>
      <c r="E1620" s="64" t="s">
        <v>480</v>
      </c>
      <c r="F1620" s="134" t="s">
        <v>2142</v>
      </c>
      <c r="G1620" s="66">
        <v>2000</v>
      </c>
      <c r="H1620" s="67" t="s">
        <v>55</v>
      </c>
      <c r="I1620" s="67"/>
      <c r="J1620" s="231">
        <v>2000</v>
      </c>
      <c r="K1620" s="69">
        <v>0.34</v>
      </c>
      <c r="L1620" s="135">
        <v>50966</v>
      </c>
      <c r="M1620" s="71"/>
      <c r="N1620" s="239"/>
      <c r="O1620" s="73">
        <f t="shared" si="48"/>
        <v>0</v>
      </c>
      <c r="P1620" s="74" t="str">
        <f t="shared" si="49"/>
        <v>-</v>
      </c>
      <c r="Q1620" s="75" t="str">
        <f t="shared" si="47"/>
        <v/>
      </c>
      <c r="R1620" s="127"/>
    </row>
    <row r="1621" spans="1:18">
      <c r="A1621" s="61"/>
      <c r="B1621" s="62" t="s">
        <v>2141</v>
      </c>
      <c r="C1621" s="133" t="s">
        <v>3291</v>
      </c>
      <c r="D1621" s="64" t="s">
        <v>3097</v>
      </c>
      <c r="E1621" s="64" t="s">
        <v>480</v>
      </c>
      <c r="F1621" s="134" t="s">
        <v>2142</v>
      </c>
      <c r="G1621" s="66">
        <v>2000</v>
      </c>
      <c r="H1621" s="67" t="s">
        <v>306</v>
      </c>
      <c r="I1621" s="67"/>
      <c r="J1621" s="231">
        <v>2000</v>
      </c>
      <c r="K1621" s="69">
        <v>0.43</v>
      </c>
      <c r="L1621" s="135" t="s">
        <v>2143</v>
      </c>
      <c r="M1621" s="71"/>
      <c r="N1621" s="239"/>
      <c r="O1621" s="73">
        <f t="shared" si="48"/>
        <v>0</v>
      </c>
      <c r="P1621" s="74" t="str">
        <f t="shared" si="49"/>
        <v>-</v>
      </c>
      <c r="Q1621" s="75" t="str">
        <f t="shared" si="47"/>
        <v/>
      </c>
      <c r="R1621" s="127"/>
    </row>
    <row r="1622" spans="1:18">
      <c r="A1622" s="61"/>
      <c r="B1622" s="62" t="s">
        <v>2514</v>
      </c>
      <c r="C1622" s="133" t="s">
        <v>3291</v>
      </c>
      <c r="D1622" s="64" t="s">
        <v>1030</v>
      </c>
      <c r="E1622" s="64" t="s">
        <v>768</v>
      </c>
      <c r="F1622" s="134" t="s">
        <v>2515</v>
      </c>
      <c r="G1622" s="66">
        <v>500</v>
      </c>
      <c r="H1622" s="67" t="s">
        <v>313</v>
      </c>
      <c r="I1622" s="67"/>
      <c r="J1622" s="231">
        <v>500</v>
      </c>
      <c r="K1622" s="69">
        <v>0.52</v>
      </c>
      <c r="L1622" s="135">
        <v>51398</v>
      </c>
      <c r="M1622" s="71"/>
      <c r="N1622" s="239"/>
      <c r="O1622" s="73">
        <f t="shared" si="48"/>
        <v>0</v>
      </c>
      <c r="P1622" s="74" t="str">
        <f t="shared" si="49"/>
        <v>-</v>
      </c>
      <c r="Q1622" s="75" t="str">
        <f t="shared" si="47"/>
        <v/>
      </c>
      <c r="R1622" s="127"/>
    </row>
    <row r="1623" spans="1:18">
      <c r="A1623" s="61"/>
      <c r="B1623" s="62" t="s">
        <v>2202</v>
      </c>
      <c r="C1623" s="133" t="s">
        <v>3291</v>
      </c>
      <c r="D1623" s="64" t="s">
        <v>1000</v>
      </c>
      <c r="E1623" s="64" t="s">
        <v>524</v>
      </c>
      <c r="F1623" s="134" t="s">
        <v>2203</v>
      </c>
      <c r="G1623" s="66">
        <v>500</v>
      </c>
      <c r="H1623" s="67" t="s">
        <v>313</v>
      </c>
      <c r="I1623" s="67"/>
      <c r="J1623" s="231">
        <v>500</v>
      </c>
      <c r="K1623" s="69">
        <v>0.41000000000000003</v>
      </c>
      <c r="L1623" s="135">
        <v>50002</v>
      </c>
      <c r="M1623" s="71"/>
      <c r="N1623" s="239"/>
      <c r="O1623" s="73">
        <f t="shared" si="48"/>
        <v>0</v>
      </c>
      <c r="P1623" s="74" t="str">
        <f t="shared" si="49"/>
        <v>-</v>
      </c>
      <c r="Q1623" s="75" t="str">
        <f t="shared" si="47"/>
        <v/>
      </c>
      <c r="R1623" s="127"/>
    </row>
    <row r="1624" spans="1:18">
      <c r="A1624" s="61"/>
      <c r="B1624" s="62" t="s">
        <v>2516</v>
      </c>
      <c r="C1624" s="133" t="s">
        <v>3291</v>
      </c>
      <c r="D1624" s="64" t="s">
        <v>1030</v>
      </c>
      <c r="E1624" s="64" t="s">
        <v>768</v>
      </c>
      <c r="F1624" s="134" t="s">
        <v>2517</v>
      </c>
      <c r="G1624" s="66">
        <v>500</v>
      </c>
      <c r="H1624" s="67" t="s">
        <v>313</v>
      </c>
      <c r="I1624" s="67"/>
      <c r="J1624" s="231">
        <v>500</v>
      </c>
      <c r="K1624" s="69">
        <v>0.5</v>
      </c>
      <c r="L1624" s="135">
        <v>51392</v>
      </c>
      <c r="M1624" s="71"/>
      <c r="N1624" s="239"/>
      <c r="O1624" s="73">
        <f t="shared" si="48"/>
        <v>0</v>
      </c>
      <c r="P1624" s="74" t="str">
        <f t="shared" si="49"/>
        <v>-</v>
      </c>
      <c r="Q1624" s="75" t="str">
        <f t="shared" si="47"/>
        <v/>
      </c>
      <c r="R1624" s="127"/>
    </row>
    <row r="1625" spans="1:18">
      <c r="A1625" s="61"/>
      <c r="B1625" s="62" t="s">
        <v>2470</v>
      </c>
      <c r="C1625" s="133" t="s">
        <v>3291</v>
      </c>
      <c r="D1625" s="64" t="s">
        <v>1030</v>
      </c>
      <c r="E1625" s="64" t="s">
        <v>768</v>
      </c>
      <c r="F1625" s="134" t="s">
        <v>769</v>
      </c>
      <c r="G1625" s="66">
        <v>500</v>
      </c>
      <c r="H1625" s="67" t="s">
        <v>313</v>
      </c>
      <c r="I1625" s="67"/>
      <c r="J1625" s="231">
        <v>500</v>
      </c>
      <c r="K1625" s="69">
        <v>0.52</v>
      </c>
      <c r="L1625" s="135">
        <v>50820</v>
      </c>
      <c r="M1625" s="71"/>
      <c r="N1625" s="239"/>
      <c r="O1625" s="73">
        <f t="shared" si="48"/>
        <v>0</v>
      </c>
      <c r="P1625" s="74" t="str">
        <f t="shared" si="49"/>
        <v>-</v>
      </c>
      <c r="Q1625" s="75" t="str">
        <f t="shared" si="47"/>
        <v/>
      </c>
      <c r="R1625" s="127"/>
    </row>
    <row r="1626" spans="1:18">
      <c r="A1626" s="61"/>
      <c r="B1626" s="62" t="s">
        <v>2518</v>
      </c>
      <c r="C1626" s="133" t="s">
        <v>3291</v>
      </c>
      <c r="D1626" s="64" t="s">
        <v>1030</v>
      </c>
      <c r="E1626" s="64" t="s">
        <v>768</v>
      </c>
      <c r="F1626" s="134" t="s">
        <v>2519</v>
      </c>
      <c r="G1626" s="66">
        <v>500</v>
      </c>
      <c r="H1626" s="67" t="s">
        <v>313</v>
      </c>
      <c r="I1626" s="67"/>
      <c r="J1626" s="231">
        <v>500</v>
      </c>
      <c r="K1626" s="69">
        <v>0.63</v>
      </c>
      <c r="L1626" s="135">
        <v>51403</v>
      </c>
      <c r="M1626" s="71"/>
      <c r="N1626" s="239"/>
      <c r="O1626" s="73">
        <f t="shared" si="48"/>
        <v>0</v>
      </c>
      <c r="P1626" s="74" t="str">
        <f t="shared" si="49"/>
        <v>-</v>
      </c>
      <c r="Q1626" s="75" t="str">
        <f t="shared" si="47"/>
        <v/>
      </c>
      <c r="R1626" s="127"/>
    </row>
    <row r="1627" spans="1:18">
      <c r="A1627" s="61"/>
      <c r="B1627" s="62" t="s">
        <v>2204</v>
      </c>
      <c r="C1627" s="133" t="s">
        <v>3291</v>
      </c>
      <c r="D1627" s="64" t="s">
        <v>1000</v>
      </c>
      <c r="E1627" s="64" t="s">
        <v>524</v>
      </c>
      <c r="F1627" s="134" t="s">
        <v>528</v>
      </c>
      <c r="G1627" s="66">
        <v>500</v>
      </c>
      <c r="H1627" s="67" t="s">
        <v>313</v>
      </c>
      <c r="I1627" s="67"/>
      <c r="J1627" s="231">
        <v>500</v>
      </c>
      <c r="K1627" s="69">
        <v>0.52</v>
      </c>
      <c r="L1627" s="135">
        <v>50012</v>
      </c>
      <c r="M1627" s="71"/>
      <c r="N1627" s="239"/>
      <c r="O1627" s="73">
        <f t="shared" si="48"/>
        <v>0</v>
      </c>
      <c r="P1627" s="74" t="str">
        <f t="shared" si="49"/>
        <v>-</v>
      </c>
      <c r="Q1627" s="75" t="str">
        <f t="shared" si="47"/>
        <v/>
      </c>
      <c r="R1627" s="127"/>
    </row>
    <row r="1628" spans="1:18">
      <c r="A1628" s="61"/>
      <c r="B1628" s="62" t="s">
        <v>2520</v>
      </c>
      <c r="C1628" s="133" t="s">
        <v>3291</v>
      </c>
      <c r="D1628" s="64" t="s">
        <v>1030</v>
      </c>
      <c r="E1628" s="64" t="s">
        <v>768</v>
      </c>
      <c r="F1628" s="134" t="s">
        <v>771</v>
      </c>
      <c r="G1628" s="66">
        <v>500</v>
      </c>
      <c r="H1628" s="67" t="s">
        <v>313</v>
      </c>
      <c r="I1628" s="67"/>
      <c r="J1628" s="231">
        <v>500</v>
      </c>
      <c r="K1628" s="69">
        <v>0.44</v>
      </c>
      <c r="L1628" s="135">
        <v>51085</v>
      </c>
      <c r="M1628" s="71"/>
      <c r="N1628" s="239"/>
      <c r="O1628" s="73">
        <f t="shared" si="48"/>
        <v>0</v>
      </c>
      <c r="P1628" s="74" t="str">
        <f t="shared" si="49"/>
        <v>-</v>
      </c>
      <c r="Q1628" s="75" t="str">
        <f t="shared" si="47"/>
        <v/>
      </c>
      <c r="R1628" s="127"/>
    </row>
    <row r="1629" spans="1:18">
      <c r="A1629" s="61"/>
      <c r="B1629" s="62" t="s">
        <v>2205</v>
      </c>
      <c r="C1629" s="133" t="s">
        <v>3291</v>
      </c>
      <c r="D1629" s="64" t="s">
        <v>1000</v>
      </c>
      <c r="E1629" s="64" t="s">
        <v>524</v>
      </c>
      <c r="F1629" s="134" t="s">
        <v>2206</v>
      </c>
      <c r="G1629" s="66">
        <v>500</v>
      </c>
      <c r="H1629" s="67" t="s">
        <v>313</v>
      </c>
      <c r="I1629" s="67"/>
      <c r="J1629" s="231">
        <v>500</v>
      </c>
      <c r="K1629" s="69">
        <v>0.42</v>
      </c>
      <c r="L1629" s="135">
        <v>50010</v>
      </c>
      <c r="M1629" s="71"/>
      <c r="N1629" s="239"/>
      <c r="O1629" s="73">
        <f t="shared" si="48"/>
        <v>0</v>
      </c>
      <c r="P1629" s="74" t="str">
        <f t="shared" si="49"/>
        <v>-</v>
      </c>
      <c r="Q1629" s="75" t="str">
        <f t="shared" si="47"/>
        <v/>
      </c>
      <c r="R1629" s="127"/>
    </row>
    <row r="1630" spans="1:18">
      <c r="A1630" s="61"/>
      <c r="B1630" s="62" t="s">
        <v>2444</v>
      </c>
      <c r="C1630" s="133" t="s">
        <v>3291</v>
      </c>
      <c r="D1630" s="64" t="s">
        <v>1024</v>
      </c>
      <c r="E1630" s="64" t="s">
        <v>705</v>
      </c>
      <c r="F1630" s="134" t="s">
        <v>3474</v>
      </c>
      <c r="G1630" s="66">
        <v>500</v>
      </c>
      <c r="H1630" s="67" t="s">
        <v>313</v>
      </c>
      <c r="I1630" s="67"/>
      <c r="J1630" s="231">
        <v>500</v>
      </c>
      <c r="K1630" s="69">
        <v>0.61</v>
      </c>
      <c r="L1630" s="135">
        <v>50720</v>
      </c>
      <c r="M1630" s="71"/>
      <c r="N1630" s="239"/>
      <c r="O1630" s="73">
        <f t="shared" si="48"/>
        <v>0</v>
      </c>
      <c r="P1630" s="74" t="str">
        <f t="shared" si="49"/>
        <v>-</v>
      </c>
      <c r="Q1630" s="75" t="str">
        <f t="shared" si="47"/>
        <v/>
      </c>
      <c r="R1630" s="127"/>
    </row>
    <row r="1631" spans="1:18">
      <c r="A1631" s="61"/>
      <c r="B1631" s="62" t="s">
        <v>2207</v>
      </c>
      <c r="C1631" s="133" t="s">
        <v>3291</v>
      </c>
      <c r="D1631" s="64" t="s">
        <v>1000</v>
      </c>
      <c r="E1631" s="64" t="s">
        <v>524</v>
      </c>
      <c r="F1631" s="134" t="s">
        <v>2208</v>
      </c>
      <c r="G1631" s="66">
        <v>500</v>
      </c>
      <c r="H1631" s="67" t="s">
        <v>313</v>
      </c>
      <c r="I1631" s="67"/>
      <c r="J1631" s="231">
        <v>500</v>
      </c>
      <c r="K1631" s="69">
        <v>0.52</v>
      </c>
      <c r="L1631" s="135">
        <v>50015</v>
      </c>
      <c r="M1631" s="71"/>
      <c r="N1631" s="239"/>
      <c r="O1631" s="73">
        <f t="shared" si="48"/>
        <v>0</v>
      </c>
      <c r="P1631" s="74" t="str">
        <f t="shared" si="49"/>
        <v>-</v>
      </c>
      <c r="Q1631" s="75" t="str">
        <f t="shared" si="47"/>
        <v/>
      </c>
      <c r="R1631" s="127"/>
    </row>
    <row r="1632" spans="1:18">
      <c r="A1632" s="61"/>
      <c r="B1632" s="62" t="s">
        <v>2425</v>
      </c>
      <c r="C1632" s="133" t="s">
        <v>3291</v>
      </c>
      <c r="D1632" s="64" t="s">
        <v>2989</v>
      </c>
      <c r="E1632" s="64" t="s">
        <v>691</v>
      </c>
      <c r="F1632" s="134" t="s">
        <v>1148</v>
      </c>
      <c r="G1632" s="66">
        <v>500</v>
      </c>
      <c r="H1632" s="67" t="s">
        <v>313</v>
      </c>
      <c r="I1632" s="67"/>
      <c r="J1632" s="231">
        <v>500</v>
      </c>
      <c r="K1632" s="69">
        <v>0.57000000000000006</v>
      </c>
      <c r="L1632" s="135">
        <v>50675</v>
      </c>
      <c r="M1632" s="71"/>
      <c r="N1632" s="239"/>
      <c r="O1632" s="73">
        <f t="shared" si="48"/>
        <v>0</v>
      </c>
      <c r="P1632" s="74" t="str">
        <f t="shared" si="49"/>
        <v>-</v>
      </c>
      <c r="Q1632" s="75" t="str">
        <f t="shared" si="47"/>
        <v/>
      </c>
      <c r="R1632" s="127"/>
    </row>
    <row r="1633" spans="1:18">
      <c r="A1633" s="61"/>
      <c r="B1633" s="62" t="s">
        <v>2313</v>
      </c>
      <c r="C1633" s="133" t="s">
        <v>3291</v>
      </c>
      <c r="D1633" s="64" t="s">
        <v>1012</v>
      </c>
      <c r="E1633" s="64" t="s">
        <v>626</v>
      </c>
      <c r="F1633" s="134" t="s">
        <v>2314</v>
      </c>
      <c r="G1633" s="66">
        <v>500</v>
      </c>
      <c r="H1633" s="67" t="s">
        <v>313</v>
      </c>
      <c r="I1633" s="67"/>
      <c r="J1633" s="231">
        <v>500</v>
      </c>
      <c r="K1633" s="69">
        <v>0.46</v>
      </c>
      <c r="L1633" s="135">
        <v>50268</v>
      </c>
      <c r="M1633" s="71"/>
      <c r="N1633" s="239"/>
      <c r="O1633" s="73">
        <f t="shared" si="48"/>
        <v>0</v>
      </c>
      <c r="P1633" s="74" t="str">
        <f t="shared" si="49"/>
        <v>-</v>
      </c>
      <c r="Q1633" s="75" t="str">
        <f t="shared" si="47"/>
        <v/>
      </c>
      <c r="R1633" s="127"/>
    </row>
    <row r="1634" spans="1:18">
      <c r="A1634" s="61"/>
      <c r="B1634" s="62" t="s">
        <v>2252</v>
      </c>
      <c r="C1634" s="133" t="s">
        <v>3291</v>
      </c>
      <c r="D1634" s="64" t="s">
        <v>2990</v>
      </c>
      <c r="E1634" s="64" t="s">
        <v>555</v>
      </c>
      <c r="F1634" s="134" t="s">
        <v>305</v>
      </c>
      <c r="G1634" s="66">
        <v>500</v>
      </c>
      <c r="H1634" s="67" t="s">
        <v>313</v>
      </c>
      <c r="I1634" s="67"/>
      <c r="J1634" s="231">
        <v>500</v>
      </c>
      <c r="K1634" s="69">
        <v>0.5</v>
      </c>
      <c r="L1634" s="135">
        <v>51410</v>
      </c>
      <c r="M1634" s="71"/>
      <c r="N1634" s="239"/>
      <c r="O1634" s="73">
        <f t="shared" si="48"/>
        <v>0</v>
      </c>
      <c r="P1634" s="74" t="str">
        <f t="shared" si="49"/>
        <v>-</v>
      </c>
      <c r="Q1634" s="75" t="str">
        <f t="shared" si="47"/>
        <v/>
      </c>
      <c r="R1634" s="127"/>
    </row>
    <row r="1635" spans="1:18">
      <c r="A1635" s="61"/>
      <c r="B1635" s="62" t="s">
        <v>3253</v>
      </c>
      <c r="C1635" s="133" t="s">
        <v>3291</v>
      </c>
      <c r="D1635" s="191" t="s">
        <v>668</v>
      </c>
      <c r="E1635" s="191" t="s">
        <v>669</v>
      </c>
      <c r="F1635" s="193" t="s">
        <v>3475</v>
      </c>
      <c r="G1635" s="66">
        <v>500</v>
      </c>
      <c r="H1635" s="67" t="s">
        <v>313</v>
      </c>
      <c r="I1635" s="67"/>
      <c r="J1635" s="231">
        <v>500</v>
      </c>
      <c r="K1635" s="69">
        <v>0.63</v>
      </c>
      <c r="L1635" s="135">
        <v>50181</v>
      </c>
      <c r="M1635" s="71"/>
      <c r="N1635" s="239"/>
      <c r="O1635" s="73">
        <f t="shared" si="48"/>
        <v>0</v>
      </c>
      <c r="P1635" s="74" t="str">
        <f t="shared" si="49"/>
        <v>-</v>
      </c>
      <c r="Q1635" s="75" t="str">
        <f t="shared" si="47"/>
        <v/>
      </c>
      <c r="R1635" s="127"/>
    </row>
    <row r="1636" spans="1:18">
      <c r="A1636" s="61"/>
      <c r="B1636" s="62" t="s">
        <v>2315</v>
      </c>
      <c r="C1636" s="133" t="s">
        <v>3291</v>
      </c>
      <c r="D1636" s="64" t="s">
        <v>1012</v>
      </c>
      <c r="E1636" s="64" t="s">
        <v>626</v>
      </c>
      <c r="F1636" s="134" t="s">
        <v>2316</v>
      </c>
      <c r="G1636" s="66">
        <v>500</v>
      </c>
      <c r="H1636" s="67" t="s">
        <v>313</v>
      </c>
      <c r="I1636" s="67"/>
      <c r="J1636" s="231">
        <v>500</v>
      </c>
      <c r="K1636" s="69">
        <v>0.55000000000000004</v>
      </c>
      <c r="L1636" s="135">
        <v>50185</v>
      </c>
      <c r="M1636" s="71"/>
      <c r="N1636" s="239"/>
      <c r="O1636" s="73">
        <f t="shared" si="48"/>
        <v>0</v>
      </c>
      <c r="P1636" s="74" t="str">
        <f t="shared" si="49"/>
        <v>-</v>
      </c>
      <c r="Q1636" s="75" t="str">
        <f t="shared" ref="Q1636:Q1699" si="50">IF(N1636=0,"",IF(MOD(N1636,J1636)&gt;0,"Ошибка!",""))</f>
        <v/>
      </c>
      <c r="R1636" s="127"/>
    </row>
    <row r="1637" spans="1:18">
      <c r="A1637" s="61"/>
      <c r="B1637" s="62" t="s">
        <v>2144</v>
      </c>
      <c r="C1637" s="133" t="s">
        <v>3291</v>
      </c>
      <c r="D1637" s="64" t="s">
        <v>991</v>
      </c>
      <c r="E1637" s="64" t="s">
        <v>480</v>
      </c>
      <c r="F1637" s="134" t="s">
        <v>483</v>
      </c>
      <c r="G1637" s="66">
        <v>2000</v>
      </c>
      <c r="H1637" s="67" t="s">
        <v>55</v>
      </c>
      <c r="I1637" s="67"/>
      <c r="J1637" s="231">
        <v>2000</v>
      </c>
      <c r="K1637" s="69">
        <v>0.15000000000000002</v>
      </c>
      <c r="L1637" s="135">
        <v>50935</v>
      </c>
      <c r="M1637" s="71"/>
      <c r="N1637" s="239"/>
      <c r="O1637" s="73">
        <f t="shared" ref="O1637:O1700" si="51">N1637*K1637</f>
        <v>0</v>
      </c>
      <c r="P1637" s="74" t="str">
        <f t="shared" ref="P1637:P1700" si="52">IF(N1637/G1637=0,"-",N1637/G1637)</f>
        <v>-</v>
      </c>
      <c r="Q1637" s="75" t="str">
        <f t="shared" si="50"/>
        <v/>
      </c>
      <c r="R1637" s="127"/>
    </row>
    <row r="1638" spans="1:18">
      <c r="A1638" s="61"/>
      <c r="B1638" s="62" t="s">
        <v>2280</v>
      </c>
      <c r="C1638" s="133" t="s">
        <v>3291</v>
      </c>
      <c r="D1638" s="64" t="s">
        <v>1008</v>
      </c>
      <c r="E1638" s="64" t="s">
        <v>588</v>
      </c>
      <c r="F1638" s="134" t="s">
        <v>589</v>
      </c>
      <c r="G1638" s="66">
        <v>500</v>
      </c>
      <c r="H1638" s="67" t="s">
        <v>313</v>
      </c>
      <c r="I1638" s="67"/>
      <c r="J1638" s="231">
        <v>500</v>
      </c>
      <c r="K1638" s="69">
        <v>0.55000000000000004</v>
      </c>
      <c r="L1638" s="135">
        <v>50600</v>
      </c>
      <c r="M1638" s="71"/>
      <c r="N1638" s="239"/>
      <c r="O1638" s="73">
        <f t="shared" si="51"/>
        <v>0</v>
      </c>
      <c r="P1638" s="74" t="str">
        <f t="shared" si="52"/>
        <v>-</v>
      </c>
      <c r="Q1638" s="75" t="str">
        <f t="shared" si="50"/>
        <v/>
      </c>
      <c r="R1638" s="127"/>
    </row>
    <row r="1639" spans="1:18">
      <c r="A1639" s="61"/>
      <c r="B1639" s="62" t="s">
        <v>2281</v>
      </c>
      <c r="C1639" s="133" t="s">
        <v>3291</v>
      </c>
      <c r="D1639" s="64" t="s">
        <v>1008</v>
      </c>
      <c r="E1639" s="64" t="s">
        <v>588</v>
      </c>
      <c r="F1639" s="134" t="s">
        <v>591</v>
      </c>
      <c r="G1639" s="66">
        <v>500</v>
      </c>
      <c r="H1639" s="67" t="s">
        <v>313</v>
      </c>
      <c r="I1639" s="67"/>
      <c r="J1639" s="231">
        <v>500</v>
      </c>
      <c r="K1639" s="69">
        <v>0.57000000000000006</v>
      </c>
      <c r="L1639" s="135">
        <v>50605</v>
      </c>
      <c r="M1639" s="71"/>
      <c r="N1639" s="239"/>
      <c r="O1639" s="73">
        <f t="shared" si="51"/>
        <v>0</v>
      </c>
      <c r="P1639" s="74" t="str">
        <f t="shared" si="52"/>
        <v>-</v>
      </c>
      <c r="Q1639" s="75" t="str">
        <f t="shared" si="50"/>
        <v/>
      </c>
      <c r="R1639" s="127"/>
    </row>
    <row r="1640" spans="1:18">
      <c r="A1640" s="61"/>
      <c r="B1640" s="62" t="s">
        <v>2521</v>
      </c>
      <c r="C1640" s="133" t="s">
        <v>3291</v>
      </c>
      <c r="D1640" s="64" t="s">
        <v>1030</v>
      </c>
      <c r="E1640" s="64" t="s">
        <v>768</v>
      </c>
      <c r="F1640" s="134" t="s">
        <v>1001</v>
      </c>
      <c r="G1640" s="66">
        <v>500</v>
      </c>
      <c r="H1640" s="67" t="s">
        <v>313</v>
      </c>
      <c r="I1640" s="67"/>
      <c r="J1640" s="231">
        <v>500</v>
      </c>
      <c r="K1640" s="69">
        <v>0.41000000000000003</v>
      </c>
      <c r="L1640" s="135">
        <v>51095</v>
      </c>
      <c r="M1640" s="71"/>
      <c r="N1640" s="239"/>
      <c r="O1640" s="73">
        <f t="shared" si="51"/>
        <v>0</v>
      </c>
      <c r="P1640" s="74" t="str">
        <f t="shared" si="52"/>
        <v>-</v>
      </c>
      <c r="Q1640" s="75" t="str">
        <f t="shared" si="50"/>
        <v/>
      </c>
      <c r="R1640" s="127"/>
    </row>
    <row r="1641" spans="1:18">
      <c r="A1641" s="61"/>
      <c r="B1641" s="62" t="s">
        <v>2075</v>
      </c>
      <c r="C1641" s="133" t="s">
        <v>3291</v>
      </c>
      <c r="D1641" s="64" t="s">
        <v>987</v>
      </c>
      <c r="E1641" s="64" t="s">
        <v>454</v>
      </c>
      <c r="F1641" s="134" t="s">
        <v>2076</v>
      </c>
      <c r="G1641" s="66">
        <v>500</v>
      </c>
      <c r="H1641" s="67" t="s">
        <v>313</v>
      </c>
      <c r="I1641" s="67"/>
      <c r="J1641" s="231">
        <v>500</v>
      </c>
      <c r="K1641" s="69">
        <v>0.81</v>
      </c>
      <c r="L1641" s="135">
        <v>50355</v>
      </c>
      <c r="M1641" s="71"/>
      <c r="N1641" s="239"/>
      <c r="O1641" s="73">
        <f t="shared" si="51"/>
        <v>0</v>
      </c>
      <c r="P1641" s="74" t="str">
        <f t="shared" si="52"/>
        <v>-</v>
      </c>
      <c r="Q1641" s="75" t="str">
        <f t="shared" si="50"/>
        <v/>
      </c>
      <c r="R1641" s="127"/>
    </row>
    <row r="1642" spans="1:18">
      <c r="A1642" s="61"/>
      <c r="B1642" s="62" t="s">
        <v>2522</v>
      </c>
      <c r="C1642" s="133" t="s">
        <v>3291</v>
      </c>
      <c r="D1642" s="64" t="s">
        <v>1030</v>
      </c>
      <c r="E1642" s="64" t="s">
        <v>768</v>
      </c>
      <c r="F1642" s="134" t="s">
        <v>2523</v>
      </c>
      <c r="G1642" s="66">
        <v>500</v>
      </c>
      <c r="H1642" s="67" t="s">
        <v>313</v>
      </c>
      <c r="I1642" s="67"/>
      <c r="J1642" s="231">
        <v>500</v>
      </c>
      <c r="K1642" s="69">
        <v>0.45</v>
      </c>
      <c r="L1642" s="135">
        <v>51100</v>
      </c>
      <c r="M1642" s="71"/>
      <c r="N1642" s="239"/>
      <c r="O1642" s="73">
        <f t="shared" si="51"/>
        <v>0</v>
      </c>
      <c r="P1642" s="74" t="str">
        <f t="shared" si="52"/>
        <v>-</v>
      </c>
      <c r="Q1642" s="75" t="str">
        <f t="shared" si="50"/>
        <v/>
      </c>
      <c r="R1642" s="127"/>
    </row>
    <row r="1643" spans="1:18">
      <c r="A1643" s="61"/>
      <c r="B1643" s="62" t="s">
        <v>2077</v>
      </c>
      <c r="C1643" s="133" t="s">
        <v>3291</v>
      </c>
      <c r="D1643" s="64" t="s">
        <v>2991</v>
      </c>
      <c r="E1643" s="64" t="s">
        <v>614</v>
      </c>
      <c r="F1643" s="134" t="s">
        <v>2992</v>
      </c>
      <c r="G1643" s="66">
        <v>500</v>
      </c>
      <c r="H1643" s="67" t="s">
        <v>313</v>
      </c>
      <c r="I1643" s="67"/>
      <c r="J1643" s="231">
        <v>500</v>
      </c>
      <c r="K1643" s="69">
        <v>0.63</v>
      </c>
      <c r="L1643" s="135">
        <v>50353</v>
      </c>
      <c r="M1643" s="71"/>
      <c r="N1643" s="239"/>
      <c r="O1643" s="73">
        <f t="shared" si="51"/>
        <v>0</v>
      </c>
      <c r="P1643" s="74" t="str">
        <f t="shared" si="52"/>
        <v>-</v>
      </c>
      <c r="Q1643" s="75" t="str">
        <f t="shared" si="50"/>
        <v/>
      </c>
      <c r="R1643" s="127"/>
    </row>
    <row r="1644" spans="1:18">
      <c r="A1644" s="61"/>
      <c r="B1644" s="62" t="s">
        <v>2145</v>
      </c>
      <c r="C1644" s="133" t="s">
        <v>3291</v>
      </c>
      <c r="D1644" s="64" t="s">
        <v>991</v>
      </c>
      <c r="E1644" s="64" t="s">
        <v>480</v>
      </c>
      <c r="F1644" s="134" t="s">
        <v>2993</v>
      </c>
      <c r="G1644" s="66">
        <v>2000</v>
      </c>
      <c r="H1644" s="67" t="s">
        <v>55</v>
      </c>
      <c r="I1644" s="67"/>
      <c r="J1644" s="231">
        <v>2000</v>
      </c>
      <c r="K1644" s="69">
        <v>0.16</v>
      </c>
      <c r="L1644" s="135">
        <v>50940</v>
      </c>
      <c r="M1644" s="71"/>
      <c r="N1644" s="239"/>
      <c r="O1644" s="73">
        <f t="shared" si="51"/>
        <v>0</v>
      </c>
      <c r="P1644" s="74" t="str">
        <f t="shared" si="52"/>
        <v>-</v>
      </c>
      <c r="Q1644" s="75" t="str">
        <f t="shared" si="50"/>
        <v/>
      </c>
      <c r="R1644" s="127"/>
    </row>
    <row r="1645" spans="1:18">
      <c r="A1645" s="61"/>
      <c r="B1645" s="62" t="s">
        <v>2404</v>
      </c>
      <c r="C1645" s="133" t="s">
        <v>3291</v>
      </c>
      <c r="D1645" s="64" t="s">
        <v>668</v>
      </c>
      <c r="E1645" s="64" t="s">
        <v>669</v>
      </c>
      <c r="F1645" s="134" t="s">
        <v>3476</v>
      </c>
      <c r="G1645" s="66">
        <v>500</v>
      </c>
      <c r="H1645" s="67" t="s">
        <v>313</v>
      </c>
      <c r="I1645" s="67"/>
      <c r="J1645" s="231">
        <v>500</v>
      </c>
      <c r="K1645" s="69">
        <v>0.57000000000000006</v>
      </c>
      <c r="L1645" s="135">
        <v>50167</v>
      </c>
      <c r="M1645" s="71"/>
      <c r="N1645" s="239"/>
      <c r="O1645" s="73">
        <f t="shared" si="51"/>
        <v>0</v>
      </c>
      <c r="P1645" s="74" t="str">
        <f t="shared" si="52"/>
        <v>-</v>
      </c>
      <c r="Q1645" s="75" t="str">
        <f t="shared" si="50"/>
        <v/>
      </c>
      <c r="R1645" s="127"/>
    </row>
    <row r="1646" spans="1:18">
      <c r="A1646" s="61"/>
      <c r="B1646" s="62" t="s">
        <v>3254</v>
      </c>
      <c r="C1646" s="133" t="s">
        <v>3291</v>
      </c>
      <c r="D1646" s="191" t="s">
        <v>1000</v>
      </c>
      <c r="E1646" s="191" t="s">
        <v>524</v>
      </c>
      <c r="F1646" s="193" t="s">
        <v>3477</v>
      </c>
      <c r="G1646" s="66">
        <v>500</v>
      </c>
      <c r="H1646" s="67" t="s">
        <v>313</v>
      </c>
      <c r="I1646" s="67"/>
      <c r="J1646" s="231">
        <v>500</v>
      </c>
      <c r="K1646" s="69">
        <v>1.08</v>
      </c>
      <c r="L1646" s="135">
        <v>50011</v>
      </c>
      <c r="M1646" s="71"/>
      <c r="N1646" s="239"/>
      <c r="O1646" s="73">
        <f t="shared" si="51"/>
        <v>0</v>
      </c>
      <c r="P1646" s="74" t="str">
        <f t="shared" si="52"/>
        <v>-</v>
      </c>
      <c r="Q1646" s="75" t="str">
        <f t="shared" si="50"/>
        <v/>
      </c>
      <c r="R1646" s="127"/>
    </row>
    <row r="1647" spans="1:18">
      <c r="A1647" s="61"/>
      <c r="B1647" s="62" t="s">
        <v>2209</v>
      </c>
      <c r="C1647" s="133" t="s">
        <v>3291</v>
      </c>
      <c r="D1647" s="64" t="s">
        <v>1000</v>
      </c>
      <c r="E1647" s="64" t="s">
        <v>524</v>
      </c>
      <c r="F1647" s="134" t="s">
        <v>531</v>
      </c>
      <c r="G1647" s="66">
        <v>500</v>
      </c>
      <c r="H1647" s="67" t="s">
        <v>313</v>
      </c>
      <c r="I1647" s="67"/>
      <c r="J1647" s="231">
        <v>500</v>
      </c>
      <c r="K1647" s="69">
        <v>0.44</v>
      </c>
      <c r="L1647" s="135">
        <v>50020</v>
      </c>
      <c r="M1647" s="71"/>
      <c r="N1647" s="239"/>
      <c r="O1647" s="73">
        <f t="shared" si="51"/>
        <v>0</v>
      </c>
      <c r="P1647" s="74" t="str">
        <f t="shared" si="52"/>
        <v>-</v>
      </c>
      <c r="Q1647" s="75" t="str">
        <f t="shared" si="50"/>
        <v/>
      </c>
      <c r="R1647" s="127"/>
    </row>
    <row r="1648" spans="1:18">
      <c r="A1648" s="61"/>
      <c r="B1648" s="62" t="s">
        <v>2426</v>
      </c>
      <c r="C1648" s="133" t="s">
        <v>3291</v>
      </c>
      <c r="D1648" s="64" t="s">
        <v>2989</v>
      </c>
      <c r="E1648" s="64" t="s">
        <v>691</v>
      </c>
      <c r="F1648" s="134" t="s">
        <v>2427</v>
      </c>
      <c r="G1648" s="66">
        <v>500</v>
      </c>
      <c r="H1648" s="67" t="s">
        <v>313</v>
      </c>
      <c r="I1648" s="67"/>
      <c r="J1648" s="231">
        <v>500</v>
      </c>
      <c r="K1648" s="69">
        <v>0.63</v>
      </c>
      <c r="L1648" s="135">
        <v>50679</v>
      </c>
      <c r="M1648" s="71"/>
      <c r="N1648" s="239"/>
      <c r="O1648" s="73">
        <f t="shared" si="51"/>
        <v>0</v>
      </c>
      <c r="P1648" s="74" t="str">
        <f t="shared" si="52"/>
        <v>-</v>
      </c>
      <c r="Q1648" s="75" t="str">
        <f t="shared" si="50"/>
        <v/>
      </c>
      <c r="R1648" s="127"/>
    </row>
    <row r="1649" spans="1:18">
      <c r="A1649" s="61"/>
      <c r="B1649" s="62" t="s">
        <v>2524</v>
      </c>
      <c r="C1649" s="133" t="s">
        <v>3291</v>
      </c>
      <c r="D1649" s="64" t="s">
        <v>1030</v>
      </c>
      <c r="E1649" s="64" t="s">
        <v>768</v>
      </c>
      <c r="F1649" s="134" t="s">
        <v>2525</v>
      </c>
      <c r="G1649" s="66">
        <v>500</v>
      </c>
      <c r="H1649" s="67" t="s">
        <v>313</v>
      </c>
      <c r="I1649" s="67"/>
      <c r="J1649" s="231">
        <v>500</v>
      </c>
      <c r="K1649" s="69">
        <v>0.46</v>
      </c>
      <c r="L1649" s="135">
        <v>51107</v>
      </c>
      <c r="M1649" s="71"/>
      <c r="N1649" s="239"/>
      <c r="O1649" s="73">
        <f t="shared" si="51"/>
        <v>0</v>
      </c>
      <c r="P1649" s="74" t="str">
        <f t="shared" si="52"/>
        <v>-</v>
      </c>
      <c r="Q1649" s="75" t="str">
        <f t="shared" si="50"/>
        <v/>
      </c>
      <c r="R1649" s="127"/>
    </row>
    <row r="1650" spans="1:18">
      <c r="A1650" s="61"/>
      <c r="B1650" s="62" t="s">
        <v>3255</v>
      </c>
      <c r="C1650" s="133" t="s">
        <v>3291</v>
      </c>
      <c r="D1650" s="191" t="s">
        <v>1000</v>
      </c>
      <c r="E1650" s="191" t="s">
        <v>524</v>
      </c>
      <c r="F1650" s="193" t="s">
        <v>3006</v>
      </c>
      <c r="G1650" s="66">
        <v>500</v>
      </c>
      <c r="H1650" s="67" t="s">
        <v>313</v>
      </c>
      <c r="I1650" s="67"/>
      <c r="J1650" s="231">
        <v>500</v>
      </c>
      <c r="K1650" s="69">
        <v>0.52</v>
      </c>
      <c r="L1650" s="135">
        <v>50054</v>
      </c>
      <c r="M1650" s="71"/>
      <c r="N1650" s="239"/>
      <c r="O1650" s="73">
        <f t="shared" si="51"/>
        <v>0</v>
      </c>
      <c r="P1650" s="74" t="str">
        <f t="shared" si="52"/>
        <v>-</v>
      </c>
      <c r="Q1650" s="75" t="str">
        <f t="shared" si="50"/>
        <v/>
      </c>
      <c r="R1650" s="127"/>
    </row>
    <row r="1651" spans="1:18">
      <c r="A1651" s="61"/>
      <c r="B1651" s="62" t="s">
        <v>2471</v>
      </c>
      <c r="C1651" s="133" t="s">
        <v>3291</v>
      </c>
      <c r="D1651" s="64" t="s">
        <v>2995</v>
      </c>
      <c r="E1651" s="64" t="s">
        <v>727</v>
      </c>
      <c r="F1651" s="134" t="s">
        <v>2472</v>
      </c>
      <c r="G1651" s="66">
        <v>500</v>
      </c>
      <c r="H1651" s="67" t="s">
        <v>313</v>
      </c>
      <c r="I1651" s="67"/>
      <c r="J1651" s="231">
        <v>500</v>
      </c>
      <c r="K1651" s="69">
        <v>0.53</v>
      </c>
      <c r="L1651" s="135">
        <v>50936</v>
      </c>
      <c r="M1651" s="71"/>
      <c r="N1651" s="239"/>
      <c r="O1651" s="73">
        <f t="shared" si="51"/>
        <v>0</v>
      </c>
      <c r="P1651" s="74" t="str">
        <f t="shared" si="52"/>
        <v>-</v>
      </c>
      <c r="Q1651" s="75" t="str">
        <f t="shared" si="50"/>
        <v/>
      </c>
      <c r="R1651" s="127"/>
    </row>
    <row r="1652" spans="1:18">
      <c r="A1652" s="61"/>
      <c r="B1652" s="62" t="s">
        <v>2317</v>
      </c>
      <c r="C1652" s="133" t="s">
        <v>3291</v>
      </c>
      <c r="D1652" s="64" t="s">
        <v>1012</v>
      </c>
      <c r="E1652" s="64" t="s">
        <v>626</v>
      </c>
      <c r="F1652" s="134" t="s">
        <v>2318</v>
      </c>
      <c r="G1652" s="66">
        <v>500</v>
      </c>
      <c r="H1652" s="67" t="s">
        <v>313</v>
      </c>
      <c r="I1652" s="67"/>
      <c r="J1652" s="231">
        <v>500</v>
      </c>
      <c r="K1652" s="69">
        <v>0.63</v>
      </c>
      <c r="L1652" s="135">
        <v>50190</v>
      </c>
      <c r="M1652" s="71"/>
      <c r="N1652" s="239"/>
      <c r="O1652" s="73">
        <f t="shared" si="51"/>
        <v>0</v>
      </c>
      <c r="P1652" s="74" t="str">
        <f t="shared" si="52"/>
        <v>-</v>
      </c>
      <c r="Q1652" s="75" t="str">
        <f t="shared" si="50"/>
        <v/>
      </c>
      <c r="R1652" s="127"/>
    </row>
    <row r="1653" spans="1:18">
      <c r="A1653" s="61"/>
      <c r="B1653" s="62" t="s">
        <v>2445</v>
      </c>
      <c r="C1653" s="133" t="s">
        <v>3291</v>
      </c>
      <c r="D1653" s="64" t="s">
        <v>1024</v>
      </c>
      <c r="E1653" s="64" t="s">
        <v>705</v>
      </c>
      <c r="F1653" s="134" t="s">
        <v>708</v>
      </c>
      <c r="G1653" s="66">
        <v>500</v>
      </c>
      <c r="H1653" s="67" t="s">
        <v>313</v>
      </c>
      <c r="I1653" s="67"/>
      <c r="J1653" s="231">
        <v>500</v>
      </c>
      <c r="K1653" s="69">
        <v>0.57000000000000006</v>
      </c>
      <c r="L1653" s="135">
        <v>50725</v>
      </c>
      <c r="M1653" s="71"/>
      <c r="N1653" s="239"/>
      <c r="O1653" s="73">
        <f t="shared" si="51"/>
        <v>0</v>
      </c>
      <c r="P1653" s="74" t="str">
        <f t="shared" si="52"/>
        <v>-</v>
      </c>
      <c r="Q1653" s="75" t="str">
        <f t="shared" si="50"/>
        <v/>
      </c>
      <c r="R1653" s="127"/>
    </row>
    <row r="1654" spans="1:18">
      <c r="A1654" s="61"/>
      <c r="B1654" s="62" t="s">
        <v>2473</v>
      </c>
      <c r="C1654" s="133" t="s">
        <v>3291</v>
      </c>
      <c r="D1654" s="64" t="s">
        <v>2995</v>
      </c>
      <c r="E1654" s="64" t="s">
        <v>727</v>
      </c>
      <c r="F1654" s="134" t="s">
        <v>2474</v>
      </c>
      <c r="G1654" s="66">
        <v>500</v>
      </c>
      <c r="H1654" s="67" t="s">
        <v>313</v>
      </c>
      <c r="I1654" s="67"/>
      <c r="J1654" s="231">
        <v>500</v>
      </c>
      <c r="K1654" s="69">
        <v>0.57000000000000006</v>
      </c>
      <c r="L1654" s="135">
        <v>50855</v>
      </c>
      <c r="M1654" s="71"/>
      <c r="N1654" s="239"/>
      <c r="O1654" s="73">
        <f t="shared" si="51"/>
        <v>0</v>
      </c>
      <c r="P1654" s="74" t="str">
        <f t="shared" si="52"/>
        <v>-</v>
      </c>
      <c r="Q1654" s="75" t="str">
        <f t="shared" si="50"/>
        <v/>
      </c>
      <c r="R1654" s="127"/>
    </row>
    <row r="1655" spans="1:18">
      <c r="A1655" s="61"/>
      <c r="B1655" s="62" t="s">
        <v>2526</v>
      </c>
      <c r="C1655" s="133" t="s">
        <v>3291</v>
      </c>
      <c r="D1655" s="64" t="s">
        <v>1030</v>
      </c>
      <c r="E1655" s="64" t="s">
        <v>768</v>
      </c>
      <c r="F1655" s="134" t="s">
        <v>775</v>
      </c>
      <c r="G1655" s="66">
        <v>500</v>
      </c>
      <c r="H1655" s="67" t="s">
        <v>313</v>
      </c>
      <c r="I1655" s="67"/>
      <c r="J1655" s="231">
        <v>500</v>
      </c>
      <c r="K1655" s="69">
        <v>0.46</v>
      </c>
      <c r="L1655" s="135">
        <v>51101</v>
      </c>
      <c r="M1655" s="71"/>
      <c r="N1655" s="239"/>
      <c r="O1655" s="73">
        <f t="shared" si="51"/>
        <v>0</v>
      </c>
      <c r="P1655" s="74" t="str">
        <f t="shared" si="52"/>
        <v>-</v>
      </c>
      <c r="Q1655" s="75" t="str">
        <f t="shared" si="50"/>
        <v/>
      </c>
      <c r="R1655" s="127"/>
    </row>
    <row r="1656" spans="1:18">
      <c r="A1656" s="61"/>
      <c r="B1656" s="62" t="s">
        <v>2319</v>
      </c>
      <c r="C1656" s="133" t="s">
        <v>3291</v>
      </c>
      <c r="D1656" s="64" t="s">
        <v>1012</v>
      </c>
      <c r="E1656" s="64" t="s">
        <v>626</v>
      </c>
      <c r="F1656" s="134" t="s">
        <v>2320</v>
      </c>
      <c r="G1656" s="66">
        <v>500</v>
      </c>
      <c r="H1656" s="67" t="s">
        <v>313</v>
      </c>
      <c r="I1656" s="67"/>
      <c r="J1656" s="231">
        <v>500</v>
      </c>
      <c r="K1656" s="69">
        <v>0.6</v>
      </c>
      <c r="L1656" s="135">
        <v>50195</v>
      </c>
      <c r="M1656" s="71"/>
      <c r="N1656" s="239"/>
      <c r="O1656" s="73">
        <f t="shared" si="51"/>
        <v>0</v>
      </c>
      <c r="P1656" s="74" t="str">
        <f t="shared" si="52"/>
        <v>-</v>
      </c>
      <c r="Q1656" s="75" t="str">
        <f t="shared" si="50"/>
        <v/>
      </c>
      <c r="R1656" s="127"/>
    </row>
    <row r="1657" spans="1:18">
      <c r="A1657" s="61"/>
      <c r="B1657" s="62" t="s">
        <v>3256</v>
      </c>
      <c r="C1657" s="133" t="s">
        <v>3291</v>
      </c>
      <c r="D1657" s="191" t="s">
        <v>2989</v>
      </c>
      <c r="E1657" s="191" t="s">
        <v>691</v>
      </c>
      <c r="F1657" s="193" t="s">
        <v>2994</v>
      </c>
      <c r="G1657" s="66">
        <v>500</v>
      </c>
      <c r="H1657" s="67" t="s">
        <v>313</v>
      </c>
      <c r="I1657" s="67"/>
      <c r="J1657" s="231">
        <v>500</v>
      </c>
      <c r="K1657" s="69">
        <v>0.57000000000000006</v>
      </c>
      <c r="L1657" s="135">
        <v>50681</v>
      </c>
      <c r="M1657" s="71"/>
      <c r="N1657" s="239"/>
      <c r="O1657" s="73">
        <f t="shared" si="51"/>
        <v>0</v>
      </c>
      <c r="P1657" s="74" t="str">
        <f t="shared" si="52"/>
        <v>-</v>
      </c>
      <c r="Q1657" s="75" t="str">
        <f t="shared" si="50"/>
        <v/>
      </c>
      <c r="R1657" s="127"/>
    </row>
    <row r="1658" spans="1:18">
      <c r="A1658" s="61"/>
      <c r="B1658" s="62" t="s">
        <v>2321</v>
      </c>
      <c r="C1658" s="133" t="s">
        <v>3291</v>
      </c>
      <c r="D1658" s="64" t="s">
        <v>1012</v>
      </c>
      <c r="E1658" s="64" t="s">
        <v>626</v>
      </c>
      <c r="F1658" s="134" t="s">
        <v>2322</v>
      </c>
      <c r="G1658" s="66">
        <v>500</v>
      </c>
      <c r="H1658" s="67" t="s">
        <v>313</v>
      </c>
      <c r="I1658" s="67"/>
      <c r="J1658" s="231">
        <v>500</v>
      </c>
      <c r="K1658" s="69">
        <v>0.65</v>
      </c>
      <c r="L1658" s="135">
        <v>50196</v>
      </c>
      <c r="M1658" s="71"/>
      <c r="N1658" s="239"/>
      <c r="O1658" s="73">
        <f t="shared" si="51"/>
        <v>0</v>
      </c>
      <c r="P1658" s="74" t="str">
        <f t="shared" si="52"/>
        <v>-</v>
      </c>
      <c r="Q1658" s="75" t="str">
        <f t="shared" si="50"/>
        <v/>
      </c>
      <c r="R1658" s="127"/>
    </row>
    <row r="1659" spans="1:18">
      <c r="A1659" s="61"/>
      <c r="B1659" s="62" t="s">
        <v>2210</v>
      </c>
      <c r="C1659" s="133" t="s">
        <v>3291</v>
      </c>
      <c r="D1659" s="64" t="s">
        <v>2988</v>
      </c>
      <c r="E1659" s="64" t="s">
        <v>524</v>
      </c>
      <c r="F1659" s="134" t="s">
        <v>2211</v>
      </c>
      <c r="G1659" s="66">
        <v>500</v>
      </c>
      <c r="H1659" s="67" t="s">
        <v>313</v>
      </c>
      <c r="I1659" s="67"/>
      <c r="J1659" s="231">
        <v>500</v>
      </c>
      <c r="K1659" s="69">
        <v>0.41000000000000003</v>
      </c>
      <c r="L1659" s="135">
        <v>51268</v>
      </c>
      <c r="M1659" s="71"/>
      <c r="N1659" s="239"/>
      <c r="O1659" s="73">
        <f t="shared" si="51"/>
        <v>0</v>
      </c>
      <c r="P1659" s="74" t="str">
        <f t="shared" si="52"/>
        <v>-</v>
      </c>
      <c r="Q1659" s="75" t="str">
        <f t="shared" si="50"/>
        <v/>
      </c>
      <c r="R1659" s="127"/>
    </row>
    <row r="1660" spans="1:18">
      <c r="A1660" s="61"/>
      <c r="B1660" s="62" t="s">
        <v>2475</v>
      </c>
      <c r="C1660" s="133" t="s">
        <v>3291</v>
      </c>
      <c r="D1660" s="64" t="s">
        <v>2995</v>
      </c>
      <c r="E1660" s="64" t="s">
        <v>727</v>
      </c>
      <c r="F1660" s="134" t="s">
        <v>728</v>
      </c>
      <c r="G1660" s="66">
        <v>500</v>
      </c>
      <c r="H1660" s="67" t="s">
        <v>313</v>
      </c>
      <c r="I1660" s="67"/>
      <c r="J1660" s="231">
        <v>500</v>
      </c>
      <c r="K1660" s="69">
        <v>0.52</v>
      </c>
      <c r="L1660" s="135">
        <v>50862</v>
      </c>
      <c r="M1660" s="71"/>
      <c r="N1660" s="239"/>
      <c r="O1660" s="73">
        <f t="shared" si="51"/>
        <v>0</v>
      </c>
      <c r="P1660" s="74" t="str">
        <f t="shared" si="52"/>
        <v>-</v>
      </c>
      <c r="Q1660" s="75" t="str">
        <f t="shared" si="50"/>
        <v/>
      </c>
      <c r="R1660" s="127"/>
    </row>
    <row r="1661" spans="1:18">
      <c r="A1661" s="61"/>
      <c r="B1661" s="62" t="s">
        <v>2476</v>
      </c>
      <c r="C1661" s="133" t="s">
        <v>3291</v>
      </c>
      <c r="D1661" s="64" t="s">
        <v>2995</v>
      </c>
      <c r="E1661" s="64" t="s">
        <v>727</v>
      </c>
      <c r="F1661" s="134" t="s">
        <v>730</v>
      </c>
      <c r="G1661" s="66">
        <v>500</v>
      </c>
      <c r="H1661" s="67" t="s">
        <v>313</v>
      </c>
      <c r="I1661" s="67"/>
      <c r="J1661" s="231">
        <v>500</v>
      </c>
      <c r="K1661" s="69">
        <v>0.52</v>
      </c>
      <c r="L1661" s="135">
        <v>50860</v>
      </c>
      <c r="M1661" s="71"/>
      <c r="N1661" s="239"/>
      <c r="O1661" s="73">
        <f t="shared" si="51"/>
        <v>0</v>
      </c>
      <c r="P1661" s="74" t="str">
        <f t="shared" si="52"/>
        <v>-</v>
      </c>
      <c r="Q1661" s="75" t="str">
        <f t="shared" si="50"/>
        <v/>
      </c>
      <c r="R1661" s="127"/>
    </row>
    <row r="1662" spans="1:18">
      <c r="A1662" s="61"/>
      <c r="B1662" s="62" t="s">
        <v>3257</v>
      </c>
      <c r="C1662" s="133" t="s">
        <v>3291</v>
      </c>
      <c r="D1662" s="191" t="s">
        <v>1012</v>
      </c>
      <c r="E1662" s="191" t="s">
        <v>626</v>
      </c>
      <c r="F1662" s="193" t="s">
        <v>2996</v>
      </c>
      <c r="G1662" s="66">
        <v>500</v>
      </c>
      <c r="H1662" s="67" t="s">
        <v>313</v>
      </c>
      <c r="I1662" s="67"/>
      <c r="J1662" s="231">
        <v>500</v>
      </c>
      <c r="K1662" s="69">
        <v>0.95</v>
      </c>
      <c r="L1662" s="135">
        <v>50198</v>
      </c>
      <c r="M1662" s="71"/>
      <c r="N1662" s="239"/>
      <c r="O1662" s="73">
        <f t="shared" si="51"/>
        <v>0</v>
      </c>
      <c r="P1662" s="74" t="str">
        <f t="shared" si="52"/>
        <v>-</v>
      </c>
      <c r="Q1662" s="75" t="str">
        <f t="shared" si="50"/>
        <v/>
      </c>
      <c r="R1662" s="127"/>
    </row>
    <row r="1663" spans="1:18">
      <c r="A1663" s="61"/>
      <c r="B1663" s="62" t="s">
        <v>2078</v>
      </c>
      <c r="C1663" s="133" t="s">
        <v>3291</v>
      </c>
      <c r="D1663" s="64" t="s">
        <v>987</v>
      </c>
      <c r="E1663" s="64" t="s">
        <v>454</v>
      </c>
      <c r="F1663" s="134" t="s">
        <v>3478</v>
      </c>
      <c r="G1663" s="66">
        <v>500</v>
      </c>
      <c r="H1663" s="67" t="s">
        <v>313</v>
      </c>
      <c r="I1663" s="67"/>
      <c r="J1663" s="231">
        <v>500</v>
      </c>
      <c r="K1663" s="69">
        <v>0.57000000000000006</v>
      </c>
      <c r="L1663" s="135">
        <v>50662</v>
      </c>
      <c r="M1663" s="71"/>
      <c r="N1663" s="239"/>
      <c r="O1663" s="73">
        <f t="shared" si="51"/>
        <v>0</v>
      </c>
      <c r="P1663" s="74" t="str">
        <f t="shared" si="52"/>
        <v>-</v>
      </c>
      <c r="Q1663" s="75" t="str">
        <f t="shared" si="50"/>
        <v/>
      </c>
      <c r="R1663" s="127"/>
    </row>
    <row r="1664" spans="1:18">
      <c r="A1664" s="61"/>
      <c r="B1664" s="62" t="s">
        <v>2079</v>
      </c>
      <c r="C1664" s="133" t="s">
        <v>3291</v>
      </c>
      <c r="D1664" s="64" t="s">
        <v>2991</v>
      </c>
      <c r="E1664" s="64" t="s">
        <v>614</v>
      </c>
      <c r="F1664" s="134" t="s">
        <v>2080</v>
      </c>
      <c r="G1664" s="66">
        <v>500</v>
      </c>
      <c r="H1664" s="67" t="s">
        <v>313</v>
      </c>
      <c r="I1664" s="67"/>
      <c r="J1664" s="231">
        <v>500</v>
      </c>
      <c r="K1664" s="69">
        <v>0.55000000000000004</v>
      </c>
      <c r="L1664" s="135">
        <v>50483</v>
      </c>
      <c r="M1664" s="71"/>
      <c r="N1664" s="239"/>
      <c r="O1664" s="73">
        <f t="shared" si="51"/>
        <v>0</v>
      </c>
      <c r="P1664" s="74" t="str">
        <f t="shared" si="52"/>
        <v>-</v>
      </c>
      <c r="Q1664" s="75" t="str">
        <f t="shared" si="50"/>
        <v/>
      </c>
      <c r="R1664" s="127"/>
    </row>
    <row r="1665" spans="1:18">
      <c r="A1665" s="61"/>
      <c r="B1665" s="62" t="s">
        <v>2081</v>
      </c>
      <c r="C1665" s="133" t="s">
        <v>3291</v>
      </c>
      <c r="D1665" s="64" t="s">
        <v>987</v>
      </c>
      <c r="E1665" s="64" t="s">
        <v>454</v>
      </c>
      <c r="F1665" s="134" t="s">
        <v>2082</v>
      </c>
      <c r="G1665" s="66">
        <v>500</v>
      </c>
      <c r="H1665" s="67" t="s">
        <v>313</v>
      </c>
      <c r="I1665" s="67"/>
      <c r="J1665" s="231">
        <v>500</v>
      </c>
      <c r="K1665" s="69">
        <v>0.41000000000000003</v>
      </c>
      <c r="L1665" s="135">
        <v>50360</v>
      </c>
      <c r="M1665" s="71"/>
      <c r="N1665" s="239"/>
      <c r="O1665" s="73">
        <f t="shared" si="51"/>
        <v>0</v>
      </c>
      <c r="P1665" s="74" t="str">
        <f t="shared" si="52"/>
        <v>-</v>
      </c>
      <c r="Q1665" s="75" t="str">
        <f t="shared" si="50"/>
        <v/>
      </c>
      <c r="R1665" s="127"/>
    </row>
    <row r="1666" spans="1:18">
      <c r="A1666" s="61"/>
      <c r="B1666" s="62" t="s">
        <v>2269</v>
      </c>
      <c r="C1666" s="133" t="s">
        <v>3291</v>
      </c>
      <c r="D1666" s="64" t="s">
        <v>1005</v>
      </c>
      <c r="E1666" s="64" t="s">
        <v>569</v>
      </c>
      <c r="F1666" s="134" t="s">
        <v>573</v>
      </c>
      <c r="G1666" s="66">
        <v>500</v>
      </c>
      <c r="H1666" s="67" t="s">
        <v>313</v>
      </c>
      <c r="I1666" s="67"/>
      <c r="J1666" s="231">
        <v>500</v>
      </c>
      <c r="K1666" s="69">
        <v>0.44</v>
      </c>
      <c r="L1666" s="135">
        <v>50550</v>
      </c>
      <c r="M1666" s="71"/>
      <c r="N1666" s="239"/>
      <c r="O1666" s="73">
        <f t="shared" si="51"/>
        <v>0</v>
      </c>
      <c r="P1666" s="74" t="str">
        <f t="shared" si="52"/>
        <v>-</v>
      </c>
      <c r="Q1666" s="75" t="str">
        <f t="shared" si="50"/>
        <v/>
      </c>
      <c r="R1666" s="127"/>
    </row>
    <row r="1667" spans="1:18">
      <c r="A1667" s="61"/>
      <c r="B1667" s="62" t="s">
        <v>2527</v>
      </c>
      <c r="C1667" s="133" t="s">
        <v>3291</v>
      </c>
      <c r="D1667" s="64" t="s">
        <v>1030</v>
      </c>
      <c r="E1667" s="64" t="s">
        <v>768</v>
      </c>
      <c r="F1667" s="134" t="s">
        <v>777</v>
      </c>
      <c r="G1667" s="66">
        <v>500</v>
      </c>
      <c r="H1667" s="67" t="s">
        <v>313</v>
      </c>
      <c r="I1667" s="67"/>
      <c r="J1667" s="231">
        <v>500</v>
      </c>
      <c r="K1667" s="69">
        <v>0.48</v>
      </c>
      <c r="L1667" s="135">
        <v>51102</v>
      </c>
      <c r="M1667" s="71"/>
      <c r="N1667" s="239"/>
      <c r="O1667" s="73">
        <f t="shared" si="51"/>
        <v>0</v>
      </c>
      <c r="P1667" s="74" t="str">
        <f t="shared" si="52"/>
        <v>-</v>
      </c>
      <c r="Q1667" s="75" t="str">
        <f t="shared" si="50"/>
        <v/>
      </c>
      <c r="R1667" s="127"/>
    </row>
    <row r="1668" spans="1:18">
      <c r="A1668" s="61"/>
      <c r="B1668" s="62" t="s">
        <v>3258</v>
      </c>
      <c r="C1668" s="133" t="s">
        <v>3291</v>
      </c>
      <c r="D1668" s="191" t="s">
        <v>1030</v>
      </c>
      <c r="E1668" s="191" t="s">
        <v>768</v>
      </c>
      <c r="F1668" s="193" t="s">
        <v>3479</v>
      </c>
      <c r="G1668" s="66">
        <v>500</v>
      </c>
      <c r="H1668" s="67" t="s">
        <v>313</v>
      </c>
      <c r="I1668" s="67"/>
      <c r="J1668" s="231">
        <v>500</v>
      </c>
      <c r="K1668" s="69">
        <v>0.55000000000000004</v>
      </c>
      <c r="L1668" s="135">
        <v>51103</v>
      </c>
      <c r="M1668" s="71"/>
      <c r="N1668" s="239"/>
      <c r="O1668" s="73">
        <f t="shared" si="51"/>
        <v>0</v>
      </c>
      <c r="P1668" s="74" t="str">
        <f t="shared" si="52"/>
        <v>-</v>
      </c>
      <c r="Q1668" s="75" t="str">
        <f t="shared" si="50"/>
        <v/>
      </c>
      <c r="R1668" s="127"/>
    </row>
    <row r="1669" spans="1:18">
      <c r="A1669" s="61"/>
      <c r="B1669" s="62" t="s">
        <v>3259</v>
      </c>
      <c r="C1669" s="133" t="s">
        <v>3291</v>
      </c>
      <c r="D1669" s="191" t="s">
        <v>987</v>
      </c>
      <c r="E1669" s="191" t="s">
        <v>454</v>
      </c>
      <c r="F1669" s="193" t="s">
        <v>3480</v>
      </c>
      <c r="G1669" s="66">
        <v>500</v>
      </c>
      <c r="H1669" s="67" t="s">
        <v>313</v>
      </c>
      <c r="I1669" s="67"/>
      <c r="J1669" s="231">
        <v>500</v>
      </c>
      <c r="K1669" s="69">
        <v>0.81</v>
      </c>
      <c r="L1669" s="135">
        <v>50664</v>
      </c>
      <c r="M1669" s="71"/>
      <c r="N1669" s="239"/>
      <c r="O1669" s="73">
        <f t="shared" si="51"/>
        <v>0</v>
      </c>
      <c r="P1669" s="74" t="str">
        <f t="shared" si="52"/>
        <v>-</v>
      </c>
      <c r="Q1669" s="75" t="str">
        <f t="shared" si="50"/>
        <v/>
      </c>
      <c r="R1669" s="127"/>
    </row>
    <row r="1670" spans="1:18">
      <c r="A1670" s="61"/>
      <c r="B1670" s="62" t="s">
        <v>2083</v>
      </c>
      <c r="C1670" s="133" t="s">
        <v>3291</v>
      </c>
      <c r="D1670" s="64" t="s">
        <v>987</v>
      </c>
      <c r="E1670" s="64" t="s">
        <v>454</v>
      </c>
      <c r="F1670" s="134" t="s">
        <v>456</v>
      </c>
      <c r="G1670" s="66">
        <v>500</v>
      </c>
      <c r="H1670" s="67" t="s">
        <v>313</v>
      </c>
      <c r="I1670" s="67"/>
      <c r="J1670" s="231">
        <v>500</v>
      </c>
      <c r="K1670" s="69">
        <v>0.52</v>
      </c>
      <c r="L1670" s="135">
        <v>50365</v>
      </c>
      <c r="M1670" s="71"/>
      <c r="N1670" s="239"/>
      <c r="O1670" s="73">
        <f t="shared" si="51"/>
        <v>0</v>
      </c>
      <c r="P1670" s="74" t="str">
        <f t="shared" si="52"/>
        <v>-</v>
      </c>
      <c r="Q1670" s="75" t="str">
        <f t="shared" si="50"/>
        <v/>
      </c>
      <c r="R1670" s="127"/>
    </row>
    <row r="1671" spans="1:18">
      <c r="A1671" s="61"/>
      <c r="B1671" s="62" t="s">
        <v>2632</v>
      </c>
      <c r="C1671" s="133" t="s">
        <v>3291</v>
      </c>
      <c r="D1671" s="64" t="s">
        <v>2631</v>
      </c>
      <c r="E1671" s="64" t="s">
        <v>2986</v>
      </c>
      <c r="F1671" s="134" t="s">
        <v>2633</v>
      </c>
      <c r="G1671" s="66">
        <v>500</v>
      </c>
      <c r="H1671" s="67" t="s">
        <v>313</v>
      </c>
      <c r="I1671" s="67"/>
      <c r="J1671" s="231">
        <v>500</v>
      </c>
      <c r="K1671" s="69">
        <v>0.44</v>
      </c>
      <c r="L1671" s="135">
        <v>50305</v>
      </c>
      <c r="M1671" s="71"/>
      <c r="N1671" s="239"/>
      <c r="O1671" s="73">
        <f t="shared" si="51"/>
        <v>0</v>
      </c>
      <c r="P1671" s="74" t="str">
        <f t="shared" si="52"/>
        <v>-</v>
      </c>
      <c r="Q1671" s="75" t="str">
        <f t="shared" si="50"/>
        <v/>
      </c>
      <c r="R1671" s="127"/>
    </row>
    <row r="1672" spans="1:18">
      <c r="A1672" s="61"/>
      <c r="B1672" s="62" t="s">
        <v>2212</v>
      </c>
      <c r="C1672" s="133" t="s">
        <v>3291</v>
      </c>
      <c r="D1672" s="64" t="s">
        <v>1000</v>
      </c>
      <c r="E1672" s="64" t="s">
        <v>524</v>
      </c>
      <c r="F1672" s="134" t="s">
        <v>2213</v>
      </c>
      <c r="G1672" s="66">
        <v>500</v>
      </c>
      <c r="H1672" s="67" t="s">
        <v>313</v>
      </c>
      <c r="I1672" s="67"/>
      <c r="J1672" s="231">
        <v>500</v>
      </c>
      <c r="K1672" s="69">
        <v>0.52</v>
      </c>
      <c r="L1672" s="135">
        <v>50022</v>
      </c>
      <c r="M1672" s="71"/>
      <c r="N1672" s="239"/>
      <c r="O1672" s="73">
        <f t="shared" si="51"/>
        <v>0</v>
      </c>
      <c r="P1672" s="74" t="str">
        <f t="shared" si="52"/>
        <v>-</v>
      </c>
      <c r="Q1672" s="75" t="str">
        <f t="shared" si="50"/>
        <v/>
      </c>
      <c r="R1672" s="127"/>
    </row>
    <row r="1673" spans="1:18">
      <c r="A1673" s="61"/>
      <c r="B1673" s="62" t="s">
        <v>2428</v>
      </c>
      <c r="C1673" s="133" t="s">
        <v>3291</v>
      </c>
      <c r="D1673" s="64" t="s">
        <v>2989</v>
      </c>
      <c r="E1673" s="64" t="s">
        <v>691</v>
      </c>
      <c r="F1673" s="134" t="s">
        <v>1149</v>
      </c>
      <c r="G1673" s="66">
        <v>500</v>
      </c>
      <c r="H1673" s="67" t="s">
        <v>313</v>
      </c>
      <c r="I1673" s="67"/>
      <c r="J1673" s="231">
        <v>500</v>
      </c>
      <c r="K1673" s="69">
        <v>0.55000000000000004</v>
      </c>
      <c r="L1673" s="135">
        <v>50680</v>
      </c>
      <c r="M1673" s="71"/>
      <c r="N1673" s="239"/>
      <c r="O1673" s="73">
        <f t="shared" si="51"/>
        <v>0</v>
      </c>
      <c r="P1673" s="74" t="str">
        <f t="shared" si="52"/>
        <v>-</v>
      </c>
      <c r="Q1673" s="75" t="str">
        <f t="shared" si="50"/>
        <v/>
      </c>
      <c r="R1673" s="127"/>
    </row>
    <row r="1674" spans="1:18">
      <c r="A1674" s="61"/>
      <c r="B1674" s="62" t="s">
        <v>2528</v>
      </c>
      <c r="C1674" s="133" t="s">
        <v>3291</v>
      </c>
      <c r="D1674" s="64" t="s">
        <v>1030</v>
      </c>
      <c r="E1674" s="64" t="s">
        <v>768</v>
      </c>
      <c r="F1674" s="134" t="s">
        <v>779</v>
      </c>
      <c r="G1674" s="66">
        <v>500</v>
      </c>
      <c r="H1674" s="67" t="s">
        <v>313</v>
      </c>
      <c r="I1674" s="67"/>
      <c r="J1674" s="231">
        <v>500</v>
      </c>
      <c r="K1674" s="69">
        <v>0.41000000000000003</v>
      </c>
      <c r="L1674" s="135">
        <v>51115</v>
      </c>
      <c r="M1674" s="71"/>
      <c r="N1674" s="239"/>
      <c r="O1674" s="73">
        <f t="shared" si="51"/>
        <v>0</v>
      </c>
      <c r="P1674" s="74" t="str">
        <f t="shared" si="52"/>
        <v>-</v>
      </c>
      <c r="Q1674" s="75" t="str">
        <f t="shared" si="50"/>
        <v/>
      </c>
      <c r="R1674" s="127"/>
    </row>
    <row r="1675" spans="1:18">
      <c r="A1675" s="61"/>
      <c r="B1675" s="62" t="s">
        <v>2323</v>
      </c>
      <c r="C1675" s="133" t="s">
        <v>3291</v>
      </c>
      <c r="D1675" s="64" t="s">
        <v>668</v>
      </c>
      <c r="E1675" s="64" t="s">
        <v>669</v>
      </c>
      <c r="F1675" s="134" t="s">
        <v>2324</v>
      </c>
      <c r="G1675" s="66">
        <v>500</v>
      </c>
      <c r="H1675" s="67" t="s">
        <v>313</v>
      </c>
      <c r="I1675" s="67"/>
      <c r="J1675" s="231">
        <v>500</v>
      </c>
      <c r="K1675" s="69">
        <v>0.6</v>
      </c>
      <c r="L1675" s="135">
        <v>50202</v>
      </c>
      <c r="M1675" s="71"/>
      <c r="N1675" s="239"/>
      <c r="O1675" s="73">
        <f t="shared" si="51"/>
        <v>0</v>
      </c>
      <c r="P1675" s="74" t="str">
        <f t="shared" si="52"/>
        <v>-</v>
      </c>
      <c r="Q1675" s="75" t="str">
        <f t="shared" si="50"/>
        <v/>
      </c>
      <c r="R1675" s="127"/>
    </row>
    <row r="1676" spans="1:18">
      <c r="A1676" s="61"/>
      <c r="B1676" s="62" t="s">
        <v>2325</v>
      </c>
      <c r="C1676" s="133" t="s">
        <v>3291</v>
      </c>
      <c r="D1676" s="64" t="s">
        <v>1012</v>
      </c>
      <c r="E1676" s="64" t="s">
        <v>626</v>
      </c>
      <c r="F1676" s="134" t="s">
        <v>2326</v>
      </c>
      <c r="G1676" s="66">
        <v>500</v>
      </c>
      <c r="H1676" s="67" t="s">
        <v>313</v>
      </c>
      <c r="I1676" s="67"/>
      <c r="J1676" s="231">
        <v>500</v>
      </c>
      <c r="K1676" s="69">
        <v>0.6</v>
      </c>
      <c r="L1676" s="135">
        <v>50200</v>
      </c>
      <c r="M1676" s="71"/>
      <c r="N1676" s="239"/>
      <c r="O1676" s="73">
        <f t="shared" si="51"/>
        <v>0</v>
      </c>
      <c r="P1676" s="74" t="str">
        <f t="shared" si="52"/>
        <v>-</v>
      </c>
      <c r="Q1676" s="75" t="str">
        <f t="shared" si="50"/>
        <v/>
      </c>
      <c r="R1676" s="127"/>
    </row>
    <row r="1677" spans="1:18">
      <c r="A1677" s="61"/>
      <c r="B1677" s="62" t="s">
        <v>2529</v>
      </c>
      <c r="C1677" s="133" t="s">
        <v>3291</v>
      </c>
      <c r="D1677" s="64" t="s">
        <v>1030</v>
      </c>
      <c r="E1677" s="64" t="s">
        <v>768</v>
      </c>
      <c r="F1677" s="134" t="s">
        <v>782</v>
      </c>
      <c r="G1677" s="66">
        <v>500</v>
      </c>
      <c r="H1677" s="67" t="s">
        <v>313</v>
      </c>
      <c r="I1677" s="67"/>
      <c r="J1677" s="231">
        <v>500</v>
      </c>
      <c r="K1677" s="69">
        <v>0.44</v>
      </c>
      <c r="L1677" s="135">
        <v>51125</v>
      </c>
      <c r="M1677" s="71"/>
      <c r="N1677" s="239"/>
      <c r="O1677" s="73">
        <f t="shared" si="51"/>
        <v>0</v>
      </c>
      <c r="P1677" s="74" t="str">
        <f t="shared" si="52"/>
        <v>-</v>
      </c>
      <c r="Q1677" s="75" t="str">
        <f t="shared" si="50"/>
        <v/>
      </c>
      <c r="R1677" s="127"/>
    </row>
    <row r="1678" spans="1:18">
      <c r="A1678" s="61"/>
      <c r="B1678" s="62" t="s">
        <v>3260</v>
      </c>
      <c r="C1678" s="133" t="s">
        <v>3291</v>
      </c>
      <c r="D1678" s="64" t="s">
        <v>1030</v>
      </c>
      <c r="E1678" s="64" t="s">
        <v>768</v>
      </c>
      <c r="F1678" s="134" t="s">
        <v>782</v>
      </c>
      <c r="G1678" s="66">
        <v>500</v>
      </c>
      <c r="H1678" s="67" t="s">
        <v>313</v>
      </c>
      <c r="I1678" s="67"/>
      <c r="J1678" s="231">
        <v>500</v>
      </c>
      <c r="K1678" s="69">
        <v>0.46</v>
      </c>
      <c r="L1678" s="135">
        <v>51120</v>
      </c>
      <c r="M1678" s="71"/>
      <c r="N1678" s="239"/>
      <c r="O1678" s="73">
        <f t="shared" si="51"/>
        <v>0</v>
      </c>
      <c r="P1678" s="74" t="str">
        <f t="shared" si="52"/>
        <v>-</v>
      </c>
      <c r="Q1678" s="75" t="str">
        <f t="shared" si="50"/>
        <v/>
      </c>
      <c r="R1678" s="127"/>
    </row>
    <row r="1679" spans="1:18">
      <c r="A1679" s="61"/>
      <c r="B1679" s="62" t="s">
        <v>2530</v>
      </c>
      <c r="C1679" s="133" t="s">
        <v>3291</v>
      </c>
      <c r="D1679" s="64" t="s">
        <v>1030</v>
      </c>
      <c r="E1679" s="64" t="s">
        <v>768</v>
      </c>
      <c r="F1679" s="134" t="s">
        <v>2531</v>
      </c>
      <c r="G1679" s="66">
        <v>500</v>
      </c>
      <c r="H1679" s="67" t="s">
        <v>313</v>
      </c>
      <c r="I1679" s="67"/>
      <c r="J1679" s="231">
        <v>500</v>
      </c>
      <c r="K1679" s="69">
        <v>0.55000000000000004</v>
      </c>
      <c r="L1679" s="135">
        <v>51127</v>
      </c>
      <c r="M1679" s="71"/>
      <c r="N1679" s="239"/>
      <c r="O1679" s="73">
        <f t="shared" si="51"/>
        <v>0</v>
      </c>
      <c r="P1679" s="74" t="str">
        <f t="shared" si="52"/>
        <v>-</v>
      </c>
      <c r="Q1679" s="75" t="str">
        <f t="shared" si="50"/>
        <v/>
      </c>
      <c r="R1679" s="127"/>
    </row>
    <row r="1680" spans="1:18">
      <c r="A1680" s="61"/>
      <c r="B1680" s="62" t="s">
        <v>2429</v>
      </c>
      <c r="C1680" s="133" t="s">
        <v>3291</v>
      </c>
      <c r="D1680" s="64" t="s">
        <v>1012</v>
      </c>
      <c r="E1680" s="64" t="s">
        <v>626</v>
      </c>
      <c r="F1680" s="134" t="s">
        <v>2430</v>
      </c>
      <c r="G1680" s="66">
        <v>500</v>
      </c>
      <c r="H1680" s="67" t="s">
        <v>313</v>
      </c>
      <c r="I1680" s="67"/>
      <c r="J1680" s="231">
        <v>500</v>
      </c>
      <c r="K1680" s="69">
        <v>0.57000000000000006</v>
      </c>
      <c r="L1680" s="135">
        <v>50685</v>
      </c>
      <c r="M1680" s="71"/>
      <c r="N1680" s="239"/>
      <c r="O1680" s="73">
        <f t="shared" si="51"/>
        <v>0</v>
      </c>
      <c r="P1680" s="74" t="str">
        <f t="shared" si="52"/>
        <v>-</v>
      </c>
      <c r="Q1680" s="75" t="str">
        <f t="shared" si="50"/>
        <v/>
      </c>
      <c r="R1680" s="127"/>
    </row>
    <row r="1681" spans="1:18">
      <c r="A1681" s="61"/>
      <c r="B1681" s="62" t="s">
        <v>2327</v>
      </c>
      <c r="C1681" s="133" t="s">
        <v>3291</v>
      </c>
      <c r="D1681" s="64" t="s">
        <v>1012</v>
      </c>
      <c r="E1681" s="64" t="s">
        <v>626</v>
      </c>
      <c r="F1681" s="134" t="s">
        <v>633</v>
      </c>
      <c r="G1681" s="66">
        <v>500</v>
      </c>
      <c r="H1681" s="67" t="s">
        <v>313</v>
      </c>
      <c r="I1681" s="67"/>
      <c r="J1681" s="231">
        <v>500</v>
      </c>
      <c r="K1681" s="69">
        <v>0.63</v>
      </c>
      <c r="L1681" s="135">
        <v>50189</v>
      </c>
      <c r="M1681" s="71"/>
      <c r="N1681" s="239"/>
      <c r="O1681" s="73">
        <f t="shared" si="51"/>
        <v>0</v>
      </c>
      <c r="P1681" s="74" t="str">
        <f t="shared" si="52"/>
        <v>-</v>
      </c>
      <c r="Q1681" s="75" t="str">
        <f t="shared" si="50"/>
        <v/>
      </c>
      <c r="R1681" s="127"/>
    </row>
    <row r="1682" spans="1:18">
      <c r="A1682" s="61"/>
      <c r="B1682" s="62" t="s">
        <v>2214</v>
      </c>
      <c r="C1682" s="133" t="s">
        <v>3291</v>
      </c>
      <c r="D1682" s="64" t="s">
        <v>1000</v>
      </c>
      <c r="E1682" s="64" t="s">
        <v>524</v>
      </c>
      <c r="F1682" s="134" t="s">
        <v>2215</v>
      </c>
      <c r="G1682" s="66">
        <v>500</v>
      </c>
      <c r="H1682" s="67" t="s">
        <v>313</v>
      </c>
      <c r="I1682" s="67"/>
      <c r="J1682" s="231">
        <v>500</v>
      </c>
      <c r="K1682" s="69">
        <v>0.52</v>
      </c>
      <c r="L1682" s="135">
        <v>50111</v>
      </c>
      <c r="M1682" s="71"/>
      <c r="N1682" s="239"/>
      <c r="O1682" s="73">
        <f t="shared" si="51"/>
        <v>0</v>
      </c>
      <c r="P1682" s="74" t="str">
        <f t="shared" si="52"/>
        <v>-</v>
      </c>
      <c r="Q1682" s="75" t="str">
        <f t="shared" si="50"/>
        <v/>
      </c>
      <c r="R1682" s="127"/>
    </row>
    <row r="1683" spans="1:18">
      <c r="A1683" s="61"/>
      <c r="B1683" s="62" t="s">
        <v>2253</v>
      </c>
      <c r="C1683" s="133" t="s">
        <v>3291</v>
      </c>
      <c r="D1683" s="64" t="s">
        <v>2990</v>
      </c>
      <c r="E1683" s="64" t="s">
        <v>555</v>
      </c>
      <c r="F1683" s="134" t="s">
        <v>2254</v>
      </c>
      <c r="G1683" s="66">
        <v>500</v>
      </c>
      <c r="H1683" s="67" t="s">
        <v>313</v>
      </c>
      <c r="I1683" s="67"/>
      <c r="J1683" s="231">
        <v>500</v>
      </c>
      <c r="K1683" s="69">
        <v>0.55000000000000004</v>
      </c>
      <c r="L1683" s="135">
        <v>51415</v>
      </c>
      <c r="M1683" s="71"/>
      <c r="N1683" s="239"/>
      <c r="O1683" s="73">
        <f t="shared" si="51"/>
        <v>0</v>
      </c>
      <c r="P1683" s="74" t="str">
        <f t="shared" si="52"/>
        <v>-</v>
      </c>
      <c r="Q1683" s="75" t="str">
        <f t="shared" si="50"/>
        <v/>
      </c>
      <c r="R1683" s="127"/>
    </row>
    <row r="1684" spans="1:18">
      <c r="A1684" s="61"/>
      <c r="B1684" s="62" t="s">
        <v>2405</v>
      </c>
      <c r="C1684" s="133" t="s">
        <v>3291</v>
      </c>
      <c r="D1684" s="64" t="s">
        <v>668</v>
      </c>
      <c r="E1684" s="64" t="s">
        <v>669</v>
      </c>
      <c r="F1684" s="134" t="s">
        <v>672</v>
      </c>
      <c r="G1684" s="66">
        <v>500</v>
      </c>
      <c r="H1684" s="67" t="s">
        <v>313</v>
      </c>
      <c r="I1684" s="67"/>
      <c r="J1684" s="231">
        <v>500</v>
      </c>
      <c r="K1684" s="69">
        <v>0.55000000000000004</v>
      </c>
      <c r="L1684" s="135">
        <v>50105</v>
      </c>
      <c r="M1684" s="71"/>
      <c r="N1684" s="239"/>
      <c r="O1684" s="73">
        <f t="shared" si="51"/>
        <v>0</v>
      </c>
      <c r="P1684" s="74" t="str">
        <f t="shared" si="52"/>
        <v>-</v>
      </c>
      <c r="Q1684" s="75" t="str">
        <f t="shared" si="50"/>
        <v/>
      </c>
      <c r="R1684" s="127"/>
    </row>
    <row r="1685" spans="1:18">
      <c r="A1685" s="61"/>
      <c r="B1685" s="62" t="s">
        <v>2477</v>
      </c>
      <c r="C1685" s="133" t="s">
        <v>3291</v>
      </c>
      <c r="D1685" s="64" t="s">
        <v>2995</v>
      </c>
      <c r="E1685" s="64" t="s">
        <v>727</v>
      </c>
      <c r="F1685" s="134" t="s">
        <v>731</v>
      </c>
      <c r="G1685" s="66">
        <v>500</v>
      </c>
      <c r="H1685" s="67" t="s">
        <v>313</v>
      </c>
      <c r="I1685" s="67"/>
      <c r="J1685" s="231">
        <v>500</v>
      </c>
      <c r="K1685" s="69">
        <v>0.57000000000000006</v>
      </c>
      <c r="L1685" s="135">
        <v>50863</v>
      </c>
      <c r="M1685" s="71"/>
      <c r="N1685" s="239"/>
      <c r="O1685" s="73">
        <f t="shared" si="51"/>
        <v>0</v>
      </c>
      <c r="P1685" s="74" t="str">
        <f t="shared" si="52"/>
        <v>-</v>
      </c>
      <c r="Q1685" s="75" t="str">
        <f t="shared" si="50"/>
        <v/>
      </c>
      <c r="R1685" s="127"/>
    </row>
    <row r="1686" spans="1:18">
      <c r="A1686" s="61"/>
      <c r="B1686" s="62" t="s">
        <v>2282</v>
      </c>
      <c r="C1686" s="133" t="s">
        <v>3291</v>
      </c>
      <c r="D1686" s="64" t="s">
        <v>1008</v>
      </c>
      <c r="E1686" s="64" t="s">
        <v>588</v>
      </c>
      <c r="F1686" s="134" t="s">
        <v>1009</v>
      </c>
      <c r="G1686" s="66">
        <v>500</v>
      </c>
      <c r="H1686" s="67" t="s">
        <v>313</v>
      </c>
      <c r="I1686" s="67"/>
      <c r="J1686" s="231">
        <v>500</v>
      </c>
      <c r="K1686" s="69">
        <v>0.46</v>
      </c>
      <c r="L1686" s="135">
        <v>50678</v>
      </c>
      <c r="M1686" s="71"/>
      <c r="N1686" s="239"/>
      <c r="O1686" s="73">
        <f t="shared" si="51"/>
        <v>0</v>
      </c>
      <c r="P1686" s="74" t="str">
        <f t="shared" si="52"/>
        <v>-</v>
      </c>
      <c r="Q1686" s="75" t="str">
        <f t="shared" si="50"/>
        <v/>
      </c>
      <c r="R1686" s="127"/>
    </row>
    <row r="1687" spans="1:18">
      <c r="A1687" s="61"/>
      <c r="B1687" s="62" t="s">
        <v>2084</v>
      </c>
      <c r="C1687" s="133" t="s">
        <v>3291</v>
      </c>
      <c r="D1687" s="64" t="s">
        <v>987</v>
      </c>
      <c r="E1687" s="64" t="s">
        <v>454</v>
      </c>
      <c r="F1687" s="134" t="s">
        <v>2085</v>
      </c>
      <c r="G1687" s="66">
        <v>500</v>
      </c>
      <c r="H1687" s="67" t="s">
        <v>313</v>
      </c>
      <c r="I1687" s="67"/>
      <c r="J1687" s="231">
        <v>500</v>
      </c>
      <c r="K1687" s="69">
        <v>0.84</v>
      </c>
      <c r="L1687" s="135">
        <v>50489</v>
      </c>
      <c r="M1687" s="71"/>
      <c r="N1687" s="239"/>
      <c r="O1687" s="73">
        <f t="shared" si="51"/>
        <v>0</v>
      </c>
      <c r="P1687" s="74" t="str">
        <f t="shared" si="52"/>
        <v>-</v>
      </c>
      <c r="Q1687" s="75" t="str">
        <f t="shared" si="50"/>
        <v/>
      </c>
      <c r="R1687" s="127"/>
    </row>
    <row r="1688" spans="1:18">
      <c r="A1688" s="61"/>
      <c r="B1688" s="62" t="s">
        <v>2086</v>
      </c>
      <c r="C1688" s="133" t="s">
        <v>3291</v>
      </c>
      <c r="D1688" s="64" t="s">
        <v>987</v>
      </c>
      <c r="E1688" s="64" t="s">
        <v>454</v>
      </c>
      <c r="F1688" s="134" t="s">
        <v>2087</v>
      </c>
      <c r="G1688" s="66">
        <v>500</v>
      </c>
      <c r="H1688" s="67" t="s">
        <v>313</v>
      </c>
      <c r="I1688" s="67"/>
      <c r="J1688" s="231">
        <v>500</v>
      </c>
      <c r="K1688" s="69">
        <v>0.68</v>
      </c>
      <c r="L1688" s="135">
        <v>50488</v>
      </c>
      <c r="M1688" s="71"/>
      <c r="N1688" s="239"/>
      <c r="O1688" s="73">
        <f t="shared" si="51"/>
        <v>0</v>
      </c>
      <c r="P1688" s="74" t="str">
        <f t="shared" si="52"/>
        <v>-</v>
      </c>
      <c r="Q1688" s="75" t="str">
        <f t="shared" si="50"/>
        <v/>
      </c>
      <c r="R1688" s="127"/>
    </row>
    <row r="1689" spans="1:18">
      <c r="A1689" s="61"/>
      <c r="B1689" s="62" t="s">
        <v>2406</v>
      </c>
      <c r="C1689" s="133" t="s">
        <v>3291</v>
      </c>
      <c r="D1689" s="64" t="s">
        <v>668</v>
      </c>
      <c r="E1689" s="64" t="s">
        <v>669</v>
      </c>
      <c r="F1689" s="134" t="s">
        <v>674</v>
      </c>
      <c r="G1689" s="66">
        <v>500</v>
      </c>
      <c r="H1689" s="67" t="s">
        <v>313</v>
      </c>
      <c r="I1689" s="67"/>
      <c r="J1689" s="231">
        <v>500</v>
      </c>
      <c r="K1689" s="69">
        <v>0.63</v>
      </c>
      <c r="L1689" s="135">
        <v>50122</v>
      </c>
      <c r="M1689" s="71"/>
      <c r="N1689" s="239"/>
      <c r="O1689" s="73">
        <f t="shared" si="51"/>
        <v>0</v>
      </c>
      <c r="P1689" s="74" t="str">
        <f t="shared" si="52"/>
        <v>-</v>
      </c>
      <c r="Q1689" s="75" t="str">
        <f t="shared" si="50"/>
        <v/>
      </c>
      <c r="R1689" s="127"/>
    </row>
    <row r="1690" spans="1:18">
      <c r="A1690" s="61"/>
      <c r="B1690" s="62" t="s">
        <v>2634</v>
      </c>
      <c r="C1690" s="133" t="s">
        <v>3291</v>
      </c>
      <c r="D1690" s="64" t="s">
        <v>1005</v>
      </c>
      <c r="E1690" s="64" t="s">
        <v>569</v>
      </c>
      <c r="F1690" s="134" t="s">
        <v>575</v>
      </c>
      <c r="G1690" s="66">
        <v>500</v>
      </c>
      <c r="H1690" s="67" t="s">
        <v>313</v>
      </c>
      <c r="I1690" s="67"/>
      <c r="J1690" s="231">
        <v>500</v>
      </c>
      <c r="K1690" s="69">
        <v>0.42</v>
      </c>
      <c r="L1690" s="135">
        <v>50310</v>
      </c>
      <c r="M1690" s="71"/>
      <c r="N1690" s="239"/>
      <c r="O1690" s="73">
        <f t="shared" si="51"/>
        <v>0</v>
      </c>
      <c r="P1690" s="74" t="str">
        <f t="shared" si="52"/>
        <v>-</v>
      </c>
      <c r="Q1690" s="75" t="str">
        <f t="shared" si="50"/>
        <v/>
      </c>
      <c r="R1690" s="127"/>
    </row>
    <row r="1691" spans="1:18">
      <c r="A1691" s="61"/>
      <c r="B1691" s="62" t="s">
        <v>2478</v>
      </c>
      <c r="C1691" s="133" t="s">
        <v>3291</v>
      </c>
      <c r="D1691" s="64" t="s">
        <v>1030</v>
      </c>
      <c r="E1691" s="64" t="s">
        <v>768</v>
      </c>
      <c r="F1691" s="134" t="s">
        <v>2479</v>
      </c>
      <c r="G1691" s="66">
        <v>500</v>
      </c>
      <c r="H1691" s="67" t="s">
        <v>313</v>
      </c>
      <c r="I1691" s="67"/>
      <c r="J1691" s="231">
        <v>500</v>
      </c>
      <c r="K1691" s="69">
        <v>0.53</v>
      </c>
      <c r="L1691" s="135">
        <v>50861</v>
      </c>
      <c r="M1691" s="71"/>
      <c r="N1691" s="239"/>
      <c r="O1691" s="73">
        <f t="shared" si="51"/>
        <v>0</v>
      </c>
      <c r="P1691" s="74" t="str">
        <f t="shared" si="52"/>
        <v>-</v>
      </c>
      <c r="Q1691" s="75" t="str">
        <f t="shared" si="50"/>
        <v/>
      </c>
      <c r="R1691" s="127"/>
    </row>
    <row r="1692" spans="1:18">
      <c r="A1692" s="61"/>
      <c r="B1692" s="62" t="s">
        <v>2328</v>
      </c>
      <c r="C1692" s="133" t="s">
        <v>3291</v>
      </c>
      <c r="D1692" s="64" t="s">
        <v>1012</v>
      </c>
      <c r="E1692" s="64" t="s">
        <v>626</v>
      </c>
      <c r="F1692" s="134" t="s">
        <v>2998</v>
      </c>
      <c r="G1692" s="66">
        <v>500</v>
      </c>
      <c r="H1692" s="67" t="s">
        <v>313</v>
      </c>
      <c r="I1692" s="67"/>
      <c r="J1692" s="231">
        <v>500</v>
      </c>
      <c r="K1692" s="69">
        <v>0.68</v>
      </c>
      <c r="L1692" s="135">
        <v>50210</v>
      </c>
      <c r="M1692" s="71"/>
      <c r="N1692" s="239"/>
      <c r="O1692" s="73">
        <f t="shared" si="51"/>
        <v>0</v>
      </c>
      <c r="P1692" s="74" t="str">
        <f t="shared" si="52"/>
        <v>-</v>
      </c>
      <c r="Q1692" s="75" t="str">
        <f t="shared" si="50"/>
        <v/>
      </c>
      <c r="R1692" s="127"/>
    </row>
    <row r="1693" spans="1:18">
      <c r="A1693" s="61"/>
      <c r="B1693" s="62" t="s">
        <v>2216</v>
      </c>
      <c r="C1693" s="133" t="s">
        <v>3291</v>
      </c>
      <c r="D1693" s="64" t="s">
        <v>1000</v>
      </c>
      <c r="E1693" s="64" t="s">
        <v>524</v>
      </c>
      <c r="F1693" s="134" t="s">
        <v>2217</v>
      </c>
      <c r="G1693" s="66">
        <v>500</v>
      </c>
      <c r="H1693" s="67" t="s">
        <v>313</v>
      </c>
      <c r="I1693" s="67"/>
      <c r="J1693" s="231">
        <v>500</v>
      </c>
      <c r="K1693" s="69">
        <v>0.42</v>
      </c>
      <c r="L1693" s="135">
        <v>50025</v>
      </c>
      <c r="M1693" s="71"/>
      <c r="N1693" s="239"/>
      <c r="O1693" s="73">
        <f t="shared" si="51"/>
        <v>0</v>
      </c>
      <c r="P1693" s="74" t="str">
        <f t="shared" si="52"/>
        <v>-</v>
      </c>
      <c r="Q1693" s="75" t="str">
        <f t="shared" si="50"/>
        <v/>
      </c>
      <c r="R1693" s="127"/>
    </row>
    <row r="1694" spans="1:18">
      <c r="A1694" s="61"/>
      <c r="B1694" s="62" t="s">
        <v>2329</v>
      </c>
      <c r="C1694" s="133" t="s">
        <v>3291</v>
      </c>
      <c r="D1694" s="64" t="s">
        <v>1012</v>
      </c>
      <c r="E1694" s="64" t="s">
        <v>626</v>
      </c>
      <c r="F1694" s="134" t="s">
        <v>635</v>
      </c>
      <c r="G1694" s="66">
        <v>500</v>
      </c>
      <c r="H1694" s="67" t="s">
        <v>313</v>
      </c>
      <c r="I1694" s="67"/>
      <c r="J1694" s="231">
        <v>500</v>
      </c>
      <c r="K1694" s="69">
        <v>0.52</v>
      </c>
      <c r="L1694" s="135">
        <v>50205</v>
      </c>
      <c r="M1694" s="71"/>
      <c r="N1694" s="239"/>
      <c r="O1694" s="73">
        <f t="shared" si="51"/>
        <v>0</v>
      </c>
      <c r="P1694" s="74" t="str">
        <f t="shared" si="52"/>
        <v>-</v>
      </c>
      <c r="Q1694" s="75" t="str">
        <f t="shared" si="50"/>
        <v/>
      </c>
      <c r="R1694" s="127"/>
    </row>
    <row r="1695" spans="1:18">
      <c r="A1695" s="61"/>
      <c r="B1695" s="62" t="s">
        <v>1977</v>
      </c>
      <c r="C1695" s="133" t="s">
        <v>3291</v>
      </c>
      <c r="D1695" s="64" t="s">
        <v>3481</v>
      </c>
      <c r="E1695" s="64" t="s">
        <v>3482</v>
      </c>
      <c r="F1695" s="134" t="s">
        <v>3483</v>
      </c>
      <c r="G1695" s="66">
        <v>500</v>
      </c>
      <c r="H1695" s="67" t="s">
        <v>49</v>
      </c>
      <c r="I1695" s="67"/>
      <c r="J1695" s="231">
        <v>500</v>
      </c>
      <c r="K1695" s="69">
        <v>0.57000000000000006</v>
      </c>
      <c r="L1695" s="135">
        <v>55107</v>
      </c>
      <c r="M1695" s="71"/>
      <c r="N1695" s="239"/>
      <c r="O1695" s="73">
        <f t="shared" si="51"/>
        <v>0</v>
      </c>
      <c r="P1695" s="74" t="str">
        <f t="shared" si="52"/>
        <v>-</v>
      </c>
      <c r="Q1695" s="75" t="str">
        <f t="shared" si="50"/>
        <v/>
      </c>
      <c r="R1695" s="127"/>
    </row>
    <row r="1696" spans="1:18">
      <c r="A1696" s="61"/>
      <c r="B1696" s="62" t="s">
        <v>2624</v>
      </c>
      <c r="C1696" s="133" t="s">
        <v>3291</v>
      </c>
      <c r="D1696" s="64" t="s">
        <v>1030</v>
      </c>
      <c r="E1696" s="64" t="s">
        <v>768</v>
      </c>
      <c r="F1696" s="134" t="s">
        <v>2625</v>
      </c>
      <c r="G1696" s="66">
        <v>500</v>
      </c>
      <c r="H1696" s="67" t="s">
        <v>313</v>
      </c>
      <c r="I1696" s="67"/>
      <c r="J1696" s="231">
        <v>500</v>
      </c>
      <c r="K1696" s="69">
        <v>0.63</v>
      </c>
      <c r="L1696" s="135">
        <v>51126</v>
      </c>
      <c r="M1696" s="71"/>
      <c r="N1696" s="239"/>
      <c r="O1696" s="73">
        <f t="shared" si="51"/>
        <v>0</v>
      </c>
      <c r="P1696" s="74" t="str">
        <f t="shared" si="52"/>
        <v>-</v>
      </c>
      <c r="Q1696" s="75" t="str">
        <f t="shared" si="50"/>
        <v/>
      </c>
      <c r="R1696" s="127"/>
    </row>
    <row r="1697" spans="1:18">
      <c r="A1697" s="61"/>
      <c r="B1697" s="62" t="s">
        <v>2088</v>
      </c>
      <c r="C1697" s="133" t="s">
        <v>3291</v>
      </c>
      <c r="D1697" s="64" t="s">
        <v>987</v>
      </c>
      <c r="E1697" s="64" t="s">
        <v>454</v>
      </c>
      <c r="F1697" s="134" t="s">
        <v>458</v>
      </c>
      <c r="G1697" s="66">
        <v>500</v>
      </c>
      <c r="H1697" s="67" t="s">
        <v>313</v>
      </c>
      <c r="I1697" s="67"/>
      <c r="J1697" s="231">
        <v>500</v>
      </c>
      <c r="K1697" s="69">
        <v>0.42</v>
      </c>
      <c r="L1697" s="135">
        <v>50375</v>
      </c>
      <c r="M1697" s="71"/>
      <c r="N1697" s="239"/>
      <c r="O1697" s="73">
        <f t="shared" si="51"/>
        <v>0</v>
      </c>
      <c r="P1697" s="74" t="str">
        <f t="shared" si="52"/>
        <v>-</v>
      </c>
      <c r="Q1697" s="75" t="str">
        <f t="shared" si="50"/>
        <v/>
      </c>
      <c r="R1697" s="127"/>
    </row>
    <row r="1698" spans="1:18">
      <c r="A1698" s="61"/>
      <c r="B1698" s="62" t="s">
        <v>2089</v>
      </c>
      <c r="C1698" s="133" t="s">
        <v>3291</v>
      </c>
      <c r="D1698" s="64" t="s">
        <v>987</v>
      </c>
      <c r="E1698" s="64" t="s">
        <v>454</v>
      </c>
      <c r="F1698" s="134" t="s">
        <v>460</v>
      </c>
      <c r="G1698" s="66">
        <v>500</v>
      </c>
      <c r="H1698" s="67" t="s">
        <v>313</v>
      </c>
      <c r="I1698" s="67"/>
      <c r="J1698" s="231">
        <v>500</v>
      </c>
      <c r="K1698" s="69">
        <v>0.38</v>
      </c>
      <c r="L1698" s="135">
        <v>50380</v>
      </c>
      <c r="M1698" s="71"/>
      <c r="N1698" s="239"/>
      <c r="O1698" s="73">
        <f t="shared" si="51"/>
        <v>0</v>
      </c>
      <c r="P1698" s="74" t="str">
        <f t="shared" si="52"/>
        <v>-</v>
      </c>
      <c r="Q1698" s="75" t="str">
        <f t="shared" si="50"/>
        <v/>
      </c>
      <c r="R1698" s="127"/>
    </row>
    <row r="1699" spans="1:18">
      <c r="A1699" s="61"/>
      <c r="B1699" s="62" t="s">
        <v>2090</v>
      </c>
      <c r="C1699" s="133" t="s">
        <v>3291</v>
      </c>
      <c r="D1699" s="64" t="s">
        <v>987</v>
      </c>
      <c r="E1699" s="64" t="s">
        <v>454</v>
      </c>
      <c r="F1699" s="134" t="s">
        <v>3484</v>
      </c>
      <c r="G1699" s="66">
        <v>500</v>
      </c>
      <c r="H1699" s="67" t="s">
        <v>313</v>
      </c>
      <c r="I1699" s="67"/>
      <c r="J1699" s="231">
        <v>500</v>
      </c>
      <c r="K1699" s="69">
        <v>0.68</v>
      </c>
      <c r="L1699" s="135">
        <v>50385</v>
      </c>
      <c r="M1699" s="71"/>
      <c r="N1699" s="239"/>
      <c r="O1699" s="73">
        <f t="shared" si="51"/>
        <v>0</v>
      </c>
      <c r="P1699" s="74" t="str">
        <f t="shared" si="52"/>
        <v>-</v>
      </c>
      <c r="Q1699" s="75" t="str">
        <f t="shared" si="50"/>
        <v/>
      </c>
      <c r="R1699" s="127"/>
    </row>
    <row r="1700" spans="1:18">
      <c r="A1700" s="61"/>
      <c r="B1700" s="62" t="s">
        <v>2147</v>
      </c>
      <c r="C1700" s="133" t="s">
        <v>3291</v>
      </c>
      <c r="D1700" s="64" t="s">
        <v>2983</v>
      </c>
      <c r="E1700" s="64" t="s">
        <v>2984</v>
      </c>
      <c r="F1700" s="134" t="s">
        <v>3485</v>
      </c>
      <c r="G1700" s="66">
        <v>2000</v>
      </c>
      <c r="H1700" s="67" t="s">
        <v>55</v>
      </c>
      <c r="I1700" s="67"/>
      <c r="J1700" s="231">
        <v>2000</v>
      </c>
      <c r="K1700" s="69">
        <v>0.16</v>
      </c>
      <c r="L1700" s="135">
        <v>50955</v>
      </c>
      <c r="M1700" s="71"/>
      <c r="N1700" s="239"/>
      <c r="O1700" s="73">
        <f t="shared" si="51"/>
        <v>0</v>
      </c>
      <c r="P1700" s="74" t="str">
        <f t="shared" si="52"/>
        <v>-</v>
      </c>
      <c r="Q1700" s="75" t="str">
        <f t="shared" ref="Q1700:Q1763" si="53">IF(N1700=0,"",IF(MOD(N1700,J1700)&gt;0,"Ошибка!",""))</f>
        <v/>
      </c>
      <c r="R1700" s="127"/>
    </row>
    <row r="1701" spans="1:18">
      <c r="A1701" s="61"/>
      <c r="B1701" s="62" t="s">
        <v>2219</v>
      </c>
      <c r="C1701" s="133" t="s">
        <v>3291</v>
      </c>
      <c r="D1701" s="64" t="s">
        <v>1000</v>
      </c>
      <c r="E1701" s="64" t="s">
        <v>524</v>
      </c>
      <c r="F1701" s="134" t="s">
        <v>534</v>
      </c>
      <c r="G1701" s="66">
        <v>500</v>
      </c>
      <c r="H1701" s="67" t="s">
        <v>313</v>
      </c>
      <c r="I1701" s="67"/>
      <c r="J1701" s="231">
        <v>500</v>
      </c>
      <c r="K1701" s="69">
        <v>0.42</v>
      </c>
      <c r="L1701" s="135">
        <v>50030</v>
      </c>
      <c r="M1701" s="71"/>
      <c r="N1701" s="239"/>
      <c r="O1701" s="73">
        <f t="shared" ref="O1701:O1764" si="54">N1701*K1701</f>
        <v>0</v>
      </c>
      <c r="P1701" s="74" t="str">
        <f t="shared" ref="P1701:P1764" si="55">IF(N1701/G1701=0,"-",N1701/G1701)</f>
        <v>-</v>
      </c>
      <c r="Q1701" s="75" t="str">
        <f t="shared" si="53"/>
        <v/>
      </c>
      <c r="R1701" s="127"/>
    </row>
    <row r="1702" spans="1:18">
      <c r="A1702" s="61"/>
      <c r="B1702" s="62" t="s">
        <v>2091</v>
      </c>
      <c r="C1702" s="133" t="s">
        <v>3291</v>
      </c>
      <c r="D1702" s="64" t="s">
        <v>987</v>
      </c>
      <c r="E1702" s="64" t="s">
        <v>454</v>
      </c>
      <c r="F1702" s="134" t="s">
        <v>2092</v>
      </c>
      <c r="G1702" s="66">
        <v>500</v>
      </c>
      <c r="H1702" s="67" t="s">
        <v>313</v>
      </c>
      <c r="I1702" s="67"/>
      <c r="J1702" s="231">
        <v>500</v>
      </c>
      <c r="K1702" s="69">
        <v>0.57000000000000006</v>
      </c>
      <c r="L1702" s="135">
        <v>50395</v>
      </c>
      <c r="M1702" s="71"/>
      <c r="N1702" s="239"/>
      <c r="O1702" s="73">
        <f t="shared" si="54"/>
        <v>0</v>
      </c>
      <c r="P1702" s="74" t="str">
        <f t="shared" si="55"/>
        <v>-</v>
      </c>
      <c r="Q1702" s="75" t="str">
        <f t="shared" si="53"/>
        <v/>
      </c>
      <c r="R1702" s="127"/>
    </row>
    <row r="1703" spans="1:18">
      <c r="A1703" s="61"/>
      <c r="B1703" s="62" t="s">
        <v>2533</v>
      </c>
      <c r="C1703" s="133" t="s">
        <v>3291</v>
      </c>
      <c r="D1703" s="64" t="s">
        <v>1030</v>
      </c>
      <c r="E1703" s="64" t="s">
        <v>768</v>
      </c>
      <c r="F1703" s="134" t="s">
        <v>3486</v>
      </c>
      <c r="G1703" s="66">
        <v>500</v>
      </c>
      <c r="H1703" s="67" t="s">
        <v>313</v>
      </c>
      <c r="I1703" s="67"/>
      <c r="J1703" s="231">
        <v>500</v>
      </c>
      <c r="K1703" s="69">
        <v>0.6</v>
      </c>
      <c r="L1703" s="135">
        <v>51157</v>
      </c>
      <c r="M1703" s="71"/>
      <c r="N1703" s="239"/>
      <c r="O1703" s="73">
        <f t="shared" si="54"/>
        <v>0</v>
      </c>
      <c r="P1703" s="74" t="str">
        <f t="shared" si="55"/>
        <v>-</v>
      </c>
      <c r="Q1703" s="75" t="str">
        <f t="shared" si="53"/>
        <v/>
      </c>
      <c r="R1703" s="127"/>
    </row>
    <row r="1704" spans="1:18">
      <c r="A1704" s="61"/>
      <c r="B1704" s="62" t="s">
        <v>2220</v>
      </c>
      <c r="C1704" s="133" t="s">
        <v>3291</v>
      </c>
      <c r="D1704" s="64" t="s">
        <v>2988</v>
      </c>
      <c r="E1704" s="64" t="s">
        <v>524</v>
      </c>
      <c r="F1704" s="134" t="s">
        <v>2221</v>
      </c>
      <c r="G1704" s="66">
        <v>500</v>
      </c>
      <c r="H1704" s="67" t="s">
        <v>313</v>
      </c>
      <c r="I1704" s="67"/>
      <c r="J1704" s="231">
        <v>500</v>
      </c>
      <c r="K1704" s="69">
        <v>0.52</v>
      </c>
      <c r="L1704" s="135">
        <v>50067</v>
      </c>
      <c r="M1704" s="71"/>
      <c r="N1704" s="239"/>
      <c r="O1704" s="73">
        <f t="shared" si="54"/>
        <v>0</v>
      </c>
      <c r="P1704" s="74" t="str">
        <f t="shared" si="55"/>
        <v>-</v>
      </c>
      <c r="Q1704" s="75" t="str">
        <f t="shared" si="53"/>
        <v/>
      </c>
      <c r="R1704" s="127"/>
    </row>
    <row r="1705" spans="1:18">
      <c r="A1705" s="61"/>
      <c r="B1705" s="62" t="s">
        <v>3261</v>
      </c>
      <c r="C1705" s="133" t="s">
        <v>3291</v>
      </c>
      <c r="D1705" s="64" t="s">
        <v>1030</v>
      </c>
      <c r="E1705" s="64" t="s">
        <v>768</v>
      </c>
      <c r="F1705" s="134" t="s">
        <v>1083</v>
      </c>
      <c r="G1705" s="66">
        <v>1000</v>
      </c>
      <c r="H1705" s="67" t="s">
        <v>1078</v>
      </c>
      <c r="I1705" s="67"/>
      <c r="J1705" s="231">
        <v>1000</v>
      </c>
      <c r="K1705" s="69">
        <v>0.26</v>
      </c>
      <c r="L1705" s="135">
        <v>51136</v>
      </c>
      <c r="M1705" s="71"/>
      <c r="N1705" s="239"/>
      <c r="O1705" s="73">
        <f t="shared" si="54"/>
        <v>0</v>
      </c>
      <c r="P1705" s="74" t="str">
        <f t="shared" si="55"/>
        <v>-</v>
      </c>
      <c r="Q1705" s="75" t="str">
        <f t="shared" si="53"/>
        <v/>
      </c>
      <c r="R1705" s="127"/>
    </row>
    <row r="1706" spans="1:18">
      <c r="A1706" s="61"/>
      <c r="B1706" s="62" t="s">
        <v>2532</v>
      </c>
      <c r="C1706" s="133" t="s">
        <v>3291</v>
      </c>
      <c r="D1706" s="64" t="s">
        <v>1030</v>
      </c>
      <c r="E1706" s="64" t="s">
        <v>768</v>
      </c>
      <c r="F1706" s="134" t="s">
        <v>1083</v>
      </c>
      <c r="G1706" s="66">
        <v>500</v>
      </c>
      <c r="H1706" s="67" t="s">
        <v>313</v>
      </c>
      <c r="I1706" s="67"/>
      <c r="J1706" s="231">
        <v>500</v>
      </c>
      <c r="K1706" s="69">
        <v>0.52</v>
      </c>
      <c r="L1706" s="135">
        <v>51135</v>
      </c>
      <c r="M1706" s="71"/>
      <c r="N1706" s="239"/>
      <c r="O1706" s="73">
        <f t="shared" si="54"/>
        <v>0</v>
      </c>
      <c r="P1706" s="74" t="str">
        <f t="shared" si="55"/>
        <v>-</v>
      </c>
      <c r="Q1706" s="75" t="str">
        <f t="shared" si="53"/>
        <v/>
      </c>
      <c r="R1706" s="127"/>
    </row>
    <row r="1707" spans="1:18">
      <c r="A1707" s="61"/>
      <c r="B1707" s="62" t="s">
        <v>1980</v>
      </c>
      <c r="C1707" s="133" t="s">
        <v>3291</v>
      </c>
      <c r="D1707" s="64" t="s">
        <v>3481</v>
      </c>
      <c r="E1707" s="64" t="s">
        <v>3482</v>
      </c>
      <c r="F1707" s="134" t="s">
        <v>3487</v>
      </c>
      <c r="G1707" s="66">
        <v>500</v>
      </c>
      <c r="H1707" s="67" t="s">
        <v>49</v>
      </c>
      <c r="I1707" s="67"/>
      <c r="J1707" s="231">
        <v>500</v>
      </c>
      <c r="K1707" s="69">
        <v>0.6</v>
      </c>
      <c r="L1707" s="135">
        <v>55108</v>
      </c>
      <c r="M1707" s="71"/>
      <c r="N1707" s="239"/>
      <c r="O1707" s="73">
        <f t="shared" si="54"/>
        <v>0</v>
      </c>
      <c r="P1707" s="74" t="str">
        <f t="shared" si="55"/>
        <v>-</v>
      </c>
      <c r="Q1707" s="75" t="str">
        <f t="shared" si="53"/>
        <v/>
      </c>
      <c r="R1707" s="127"/>
    </row>
    <row r="1708" spans="1:18">
      <c r="A1708" s="61"/>
      <c r="B1708" s="62" t="s">
        <v>2255</v>
      </c>
      <c r="C1708" s="133" t="s">
        <v>3291</v>
      </c>
      <c r="D1708" s="64" t="s">
        <v>2990</v>
      </c>
      <c r="E1708" s="64" t="s">
        <v>555</v>
      </c>
      <c r="F1708" s="134" t="s">
        <v>2256</v>
      </c>
      <c r="G1708" s="66">
        <v>500</v>
      </c>
      <c r="H1708" s="67" t="s">
        <v>313</v>
      </c>
      <c r="I1708" s="67"/>
      <c r="J1708" s="231">
        <v>500</v>
      </c>
      <c r="K1708" s="69">
        <v>0.42</v>
      </c>
      <c r="L1708" s="135">
        <v>51417</v>
      </c>
      <c r="M1708" s="71"/>
      <c r="N1708" s="239"/>
      <c r="O1708" s="73">
        <f t="shared" si="54"/>
        <v>0</v>
      </c>
      <c r="P1708" s="74" t="str">
        <f t="shared" si="55"/>
        <v>-</v>
      </c>
      <c r="Q1708" s="75" t="str">
        <f t="shared" si="53"/>
        <v/>
      </c>
      <c r="R1708" s="127"/>
    </row>
    <row r="1709" spans="1:18">
      <c r="A1709" s="61"/>
      <c r="B1709" s="62" t="s">
        <v>2534</v>
      </c>
      <c r="C1709" s="133" t="s">
        <v>3291</v>
      </c>
      <c r="D1709" s="64" t="s">
        <v>1030</v>
      </c>
      <c r="E1709" s="64" t="s">
        <v>768</v>
      </c>
      <c r="F1709" s="134" t="s">
        <v>783</v>
      </c>
      <c r="G1709" s="66">
        <v>500</v>
      </c>
      <c r="H1709" s="67" t="s">
        <v>313</v>
      </c>
      <c r="I1709" s="67"/>
      <c r="J1709" s="231">
        <v>500</v>
      </c>
      <c r="K1709" s="69">
        <v>0.46</v>
      </c>
      <c r="L1709" s="135">
        <v>51145</v>
      </c>
      <c r="M1709" s="71"/>
      <c r="N1709" s="239"/>
      <c r="O1709" s="73">
        <f t="shared" si="54"/>
        <v>0</v>
      </c>
      <c r="P1709" s="74" t="str">
        <f t="shared" si="55"/>
        <v>-</v>
      </c>
      <c r="Q1709" s="75" t="str">
        <f t="shared" si="53"/>
        <v/>
      </c>
      <c r="R1709" s="127"/>
    </row>
    <row r="1710" spans="1:18">
      <c r="A1710" s="61"/>
      <c r="B1710" s="62" t="s">
        <v>2480</v>
      </c>
      <c r="C1710" s="133" t="s">
        <v>3291</v>
      </c>
      <c r="D1710" s="64" t="s">
        <v>2995</v>
      </c>
      <c r="E1710" s="64" t="s">
        <v>727</v>
      </c>
      <c r="F1710" s="134" t="s">
        <v>2481</v>
      </c>
      <c r="G1710" s="66">
        <v>500</v>
      </c>
      <c r="H1710" s="67" t="s">
        <v>313</v>
      </c>
      <c r="I1710" s="67"/>
      <c r="J1710" s="231">
        <v>500</v>
      </c>
      <c r="K1710" s="69">
        <v>0.55000000000000004</v>
      </c>
      <c r="L1710" s="135">
        <v>50865</v>
      </c>
      <c r="M1710" s="71"/>
      <c r="N1710" s="239"/>
      <c r="O1710" s="73">
        <f t="shared" si="54"/>
        <v>0</v>
      </c>
      <c r="P1710" s="74" t="str">
        <f t="shared" si="55"/>
        <v>-</v>
      </c>
      <c r="Q1710" s="75" t="str">
        <f t="shared" si="53"/>
        <v/>
      </c>
      <c r="R1710" s="127"/>
    </row>
    <row r="1711" spans="1:18">
      <c r="A1711" s="61"/>
      <c r="B1711" s="62" t="s">
        <v>2330</v>
      </c>
      <c r="C1711" s="133" t="s">
        <v>3291</v>
      </c>
      <c r="D1711" s="64" t="s">
        <v>1012</v>
      </c>
      <c r="E1711" s="64" t="s">
        <v>626</v>
      </c>
      <c r="F1711" s="134" t="s">
        <v>2331</v>
      </c>
      <c r="G1711" s="66">
        <v>500</v>
      </c>
      <c r="H1711" s="67" t="s">
        <v>313</v>
      </c>
      <c r="I1711" s="67"/>
      <c r="J1711" s="231">
        <v>500</v>
      </c>
      <c r="K1711" s="69">
        <v>0.55000000000000004</v>
      </c>
      <c r="L1711" s="135">
        <v>50308</v>
      </c>
      <c r="M1711" s="71"/>
      <c r="N1711" s="239"/>
      <c r="O1711" s="73">
        <f t="shared" si="54"/>
        <v>0</v>
      </c>
      <c r="P1711" s="74" t="str">
        <f t="shared" si="55"/>
        <v>-</v>
      </c>
      <c r="Q1711" s="75" t="str">
        <f t="shared" si="53"/>
        <v/>
      </c>
      <c r="R1711" s="127"/>
    </row>
    <row r="1712" spans="1:18">
      <c r="A1712" s="61"/>
      <c r="B1712" s="62" t="s">
        <v>2333</v>
      </c>
      <c r="C1712" s="133" t="s">
        <v>3291</v>
      </c>
      <c r="D1712" s="64" t="s">
        <v>1012</v>
      </c>
      <c r="E1712" s="64" t="s">
        <v>626</v>
      </c>
      <c r="F1712" s="134" t="s">
        <v>1139</v>
      </c>
      <c r="G1712" s="66">
        <v>500</v>
      </c>
      <c r="H1712" s="67" t="s">
        <v>313</v>
      </c>
      <c r="I1712" s="67"/>
      <c r="J1712" s="231">
        <v>500</v>
      </c>
      <c r="K1712" s="69">
        <v>0.49</v>
      </c>
      <c r="L1712" s="135">
        <v>50220</v>
      </c>
      <c r="M1712" s="71"/>
      <c r="N1712" s="239"/>
      <c r="O1712" s="73">
        <f t="shared" si="54"/>
        <v>0</v>
      </c>
      <c r="P1712" s="74" t="str">
        <f t="shared" si="55"/>
        <v>-</v>
      </c>
      <c r="Q1712" s="75" t="str">
        <f t="shared" si="53"/>
        <v/>
      </c>
      <c r="R1712" s="127"/>
    </row>
    <row r="1713" spans="1:18">
      <c r="A1713" s="61"/>
      <c r="B1713" s="62" t="s">
        <v>2334</v>
      </c>
      <c r="C1713" s="133" t="s">
        <v>3291</v>
      </c>
      <c r="D1713" s="64" t="s">
        <v>1012</v>
      </c>
      <c r="E1713" s="64" t="s">
        <v>626</v>
      </c>
      <c r="F1713" s="134" t="s">
        <v>2335</v>
      </c>
      <c r="G1713" s="66">
        <v>500</v>
      </c>
      <c r="H1713" s="67" t="s">
        <v>313</v>
      </c>
      <c r="I1713" s="67"/>
      <c r="J1713" s="231">
        <v>500</v>
      </c>
      <c r="K1713" s="69">
        <v>0.68</v>
      </c>
      <c r="L1713" s="135">
        <v>50227</v>
      </c>
      <c r="M1713" s="71"/>
      <c r="N1713" s="239"/>
      <c r="O1713" s="73">
        <f t="shared" si="54"/>
        <v>0</v>
      </c>
      <c r="P1713" s="74" t="str">
        <f t="shared" si="55"/>
        <v>-</v>
      </c>
      <c r="Q1713" s="75" t="str">
        <f t="shared" si="53"/>
        <v/>
      </c>
      <c r="R1713" s="127"/>
    </row>
    <row r="1714" spans="1:18">
      <c r="A1714" s="61"/>
      <c r="B1714" s="62" t="s">
        <v>2336</v>
      </c>
      <c r="C1714" s="133" t="s">
        <v>3291</v>
      </c>
      <c r="D1714" s="64" t="s">
        <v>3488</v>
      </c>
      <c r="E1714" s="64" t="s">
        <v>626</v>
      </c>
      <c r="F1714" s="134" t="s">
        <v>2337</v>
      </c>
      <c r="G1714" s="66">
        <v>500</v>
      </c>
      <c r="H1714" s="67" t="s">
        <v>313</v>
      </c>
      <c r="I1714" s="67"/>
      <c r="J1714" s="231">
        <v>500</v>
      </c>
      <c r="K1714" s="69">
        <v>0.73</v>
      </c>
      <c r="L1714" s="135">
        <v>50269</v>
      </c>
      <c r="M1714" s="71"/>
      <c r="N1714" s="239"/>
      <c r="O1714" s="73">
        <f t="shared" si="54"/>
        <v>0</v>
      </c>
      <c r="P1714" s="74" t="str">
        <f t="shared" si="55"/>
        <v>-</v>
      </c>
      <c r="Q1714" s="75" t="str">
        <f t="shared" si="53"/>
        <v/>
      </c>
      <c r="R1714" s="127"/>
    </row>
    <row r="1715" spans="1:18">
      <c r="A1715" s="61"/>
      <c r="B1715" s="62" t="s">
        <v>3262</v>
      </c>
      <c r="C1715" s="133" t="s">
        <v>3291</v>
      </c>
      <c r="D1715" s="191" t="s">
        <v>1012</v>
      </c>
      <c r="E1715" s="191" t="s">
        <v>626</v>
      </c>
      <c r="F1715" s="193" t="s">
        <v>3001</v>
      </c>
      <c r="G1715" s="66">
        <v>500</v>
      </c>
      <c r="H1715" s="67" t="s">
        <v>313</v>
      </c>
      <c r="I1715" s="67"/>
      <c r="J1715" s="231">
        <v>500</v>
      </c>
      <c r="K1715" s="69">
        <v>0.61</v>
      </c>
      <c r="L1715" s="135">
        <v>50229</v>
      </c>
      <c r="M1715" s="71"/>
      <c r="N1715" s="239"/>
      <c r="O1715" s="73">
        <f t="shared" si="54"/>
        <v>0</v>
      </c>
      <c r="P1715" s="74" t="str">
        <f t="shared" si="55"/>
        <v>-</v>
      </c>
      <c r="Q1715" s="75" t="str">
        <f t="shared" si="53"/>
        <v/>
      </c>
      <c r="R1715" s="127"/>
    </row>
    <row r="1716" spans="1:18">
      <c r="A1716" s="61"/>
      <c r="B1716" s="62" t="s">
        <v>2338</v>
      </c>
      <c r="C1716" s="133" t="s">
        <v>3291</v>
      </c>
      <c r="D1716" s="64" t="s">
        <v>1012</v>
      </c>
      <c r="E1716" s="64" t="s">
        <v>626</v>
      </c>
      <c r="F1716" s="134" t="s">
        <v>2339</v>
      </c>
      <c r="G1716" s="66">
        <v>500</v>
      </c>
      <c r="H1716" s="67" t="s">
        <v>313</v>
      </c>
      <c r="I1716" s="67"/>
      <c r="J1716" s="231">
        <v>500</v>
      </c>
      <c r="K1716" s="69">
        <v>0.52</v>
      </c>
      <c r="L1716" s="135">
        <v>50228</v>
      </c>
      <c r="M1716" s="71"/>
      <c r="N1716" s="239"/>
      <c r="O1716" s="73">
        <f t="shared" si="54"/>
        <v>0</v>
      </c>
      <c r="P1716" s="74" t="str">
        <f t="shared" si="55"/>
        <v>-</v>
      </c>
      <c r="Q1716" s="75" t="str">
        <f t="shared" si="53"/>
        <v/>
      </c>
      <c r="R1716" s="127"/>
    </row>
    <row r="1717" spans="1:18">
      <c r="A1717" s="61"/>
      <c r="B1717" s="62" t="s">
        <v>2535</v>
      </c>
      <c r="C1717" s="133" t="s">
        <v>3291</v>
      </c>
      <c r="D1717" s="64" t="s">
        <v>1030</v>
      </c>
      <c r="E1717" s="64" t="s">
        <v>768</v>
      </c>
      <c r="F1717" s="134" t="s">
        <v>785</v>
      </c>
      <c r="G1717" s="66">
        <v>500</v>
      </c>
      <c r="H1717" s="67" t="s">
        <v>313</v>
      </c>
      <c r="I1717" s="67"/>
      <c r="J1717" s="231">
        <v>500</v>
      </c>
      <c r="K1717" s="69">
        <v>0.46</v>
      </c>
      <c r="L1717" s="135">
        <v>51150</v>
      </c>
      <c r="M1717" s="71"/>
      <c r="N1717" s="239"/>
      <c r="O1717" s="73">
        <f t="shared" si="54"/>
        <v>0</v>
      </c>
      <c r="P1717" s="74" t="str">
        <f t="shared" si="55"/>
        <v>-</v>
      </c>
      <c r="Q1717" s="75" t="str">
        <f t="shared" si="53"/>
        <v/>
      </c>
      <c r="R1717" s="127"/>
    </row>
    <row r="1718" spans="1:18">
      <c r="A1718" s="61"/>
      <c r="B1718" s="62" t="s">
        <v>2431</v>
      </c>
      <c r="C1718" s="133" t="s">
        <v>3291</v>
      </c>
      <c r="D1718" s="64" t="s">
        <v>2989</v>
      </c>
      <c r="E1718" s="64" t="s">
        <v>691</v>
      </c>
      <c r="F1718" s="134" t="s">
        <v>694</v>
      </c>
      <c r="G1718" s="66">
        <v>500</v>
      </c>
      <c r="H1718" s="67" t="s">
        <v>313</v>
      </c>
      <c r="I1718" s="67"/>
      <c r="J1718" s="231">
        <v>500</v>
      </c>
      <c r="K1718" s="69">
        <v>0.57000000000000006</v>
      </c>
      <c r="L1718" s="135">
        <v>50687</v>
      </c>
      <c r="M1718" s="71"/>
      <c r="N1718" s="239"/>
      <c r="O1718" s="73">
        <f t="shared" si="54"/>
        <v>0</v>
      </c>
      <c r="P1718" s="74" t="str">
        <f t="shared" si="55"/>
        <v>-</v>
      </c>
      <c r="Q1718" s="75" t="str">
        <f t="shared" si="53"/>
        <v/>
      </c>
      <c r="R1718" s="127"/>
    </row>
    <row r="1719" spans="1:18">
      <c r="A1719" s="61"/>
      <c r="B1719" s="62" t="s">
        <v>2340</v>
      </c>
      <c r="C1719" s="133" t="s">
        <v>3291</v>
      </c>
      <c r="D1719" s="64" t="s">
        <v>1012</v>
      </c>
      <c r="E1719" s="64" t="s">
        <v>626</v>
      </c>
      <c r="F1719" s="134" t="s">
        <v>2341</v>
      </c>
      <c r="G1719" s="66">
        <v>500</v>
      </c>
      <c r="H1719" s="67" t="s">
        <v>313</v>
      </c>
      <c r="I1719" s="67"/>
      <c r="J1719" s="231">
        <v>500</v>
      </c>
      <c r="K1719" s="69">
        <v>0.81</v>
      </c>
      <c r="L1719" s="135">
        <v>50230</v>
      </c>
      <c r="M1719" s="71"/>
      <c r="N1719" s="239"/>
      <c r="O1719" s="73">
        <f t="shared" si="54"/>
        <v>0</v>
      </c>
      <c r="P1719" s="74" t="str">
        <f t="shared" si="55"/>
        <v>-</v>
      </c>
      <c r="Q1719" s="75" t="str">
        <f t="shared" si="53"/>
        <v/>
      </c>
      <c r="R1719" s="127"/>
    </row>
    <row r="1720" spans="1:18">
      <c r="A1720" s="61"/>
      <c r="B1720" s="62" t="s">
        <v>2342</v>
      </c>
      <c r="C1720" s="133" t="s">
        <v>3291</v>
      </c>
      <c r="D1720" s="64" t="s">
        <v>1012</v>
      </c>
      <c r="E1720" s="64" t="s">
        <v>626</v>
      </c>
      <c r="F1720" s="134" t="s">
        <v>3002</v>
      </c>
      <c r="G1720" s="66">
        <v>500</v>
      </c>
      <c r="H1720" s="67" t="s">
        <v>313</v>
      </c>
      <c r="I1720" s="67"/>
      <c r="J1720" s="231">
        <v>500</v>
      </c>
      <c r="K1720" s="69">
        <v>0.71</v>
      </c>
      <c r="L1720" s="135">
        <v>50235</v>
      </c>
      <c r="M1720" s="71"/>
      <c r="N1720" s="239"/>
      <c r="O1720" s="73">
        <f t="shared" si="54"/>
        <v>0</v>
      </c>
      <c r="P1720" s="74" t="str">
        <f t="shared" si="55"/>
        <v>-</v>
      </c>
      <c r="Q1720" s="75" t="str">
        <f t="shared" si="53"/>
        <v/>
      </c>
      <c r="R1720" s="127"/>
    </row>
    <row r="1721" spans="1:18">
      <c r="A1721" s="61"/>
      <c r="B1721" s="62" t="s">
        <v>2536</v>
      </c>
      <c r="C1721" s="133" t="s">
        <v>3291</v>
      </c>
      <c r="D1721" s="64" t="s">
        <v>1030</v>
      </c>
      <c r="E1721" s="64" t="s">
        <v>768</v>
      </c>
      <c r="F1721" s="134" t="s">
        <v>2537</v>
      </c>
      <c r="G1721" s="66">
        <v>500</v>
      </c>
      <c r="H1721" s="67" t="s">
        <v>313</v>
      </c>
      <c r="I1721" s="67"/>
      <c r="J1721" s="231">
        <v>500</v>
      </c>
      <c r="K1721" s="69">
        <v>0.46</v>
      </c>
      <c r="L1721" s="135">
        <v>51160</v>
      </c>
      <c r="M1721" s="71"/>
      <c r="N1721" s="239"/>
      <c r="O1721" s="73">
        <f t="shared" si="54"/>
        <v>0</v>
      </c>
      <c r="P1721" s="74" t="str">
        <f t="shared" si="55"/>
        <v>-</v>
      </c>
      <c r="Q1721" s="75" t="str">
        <f t="shared" si="53"/>
        <v/>
      </c>
      <c r="R1721" s="127"/>
    </row>
    <row r="1722" spans="1:18">
      <c r="A1722" s="61"/>
      <c r="B1722" s="62" t="s">
        <v>2626</v>
      </c>
      <c r="C1722" s="133" t="s">
        <v>3291</v>
      </c>
      <c r="D1722" s="64" t="s">
        <v>1030</v>
      </c>
      <c r="E1722" s="64" t="s">
        <v>768</v>
      </c>
      <c r="F1722" s="134" t="s">
        <v>3003</v>
      </c>
      <c r="G1722" s="66">
        <v>500</v>
      </c>
      <c r="H1722" s="67" t="s">
        <v>313</v>
      </c>
      <c r="I1722" s="67"/>
      <c r="J1722" s="231">
        <v>500</v>
      </c>
      <c r="K1722" s="69">
        <v>0.55000000000000004</v>
      </c>
      <c r="L1722" s="135">
        <v>51165</v>
      </c>
      <c r="M1722" s="71"/>
      <c r="N1722" s="239"/>
      <c r="O1722" s="73">
        <f t="shared" si="54"/>
        <v>0</v>
      </c>
      <c r="P1722" s="74" t="str">
        <f t="shared" si="55"/>
        <v>-</v>
      </c>
      <c r="Q1722" s="75" t="str">
        <f t="shared" si="53"/>
        <v/>
      </c>
      <c r="R1722" s="127"/>
    </row>
    <row r="1723" spans="1:18">
      <c r="A1723" s="61"/>
      <c r="B1723" s="62" t="s">
        <v>2283</v>
      </c>
      <c r="C1723" s="133" t="s">
        <v>3291</v>
      </c>
      <c r="D1723" s="64" t="s">
        <v>1008</v>
      </c>
      <c r="E1723" s="64" t="s">
        <v>588</v>
      </c>
      <c r="F1723" s="134" t="s">
        <v>593</v>
      </c>
      <c r="G1723" s="66">
        <v>500</v>
      </c>
      <c r="H1723" s="67" t="s">
        <v>313</v>
      </c>
      <c r="I1723" s="67"/>
      <c r="J1723" s="231">
        <v>500</v>
      </c>
      <c r="K1723" s="69">
        <v>0.46</v>
      </c>
      <c r="L1723" s="135">
        <v>50615</v>
      </c>
      <c r="M1723" s="71"/>
      <c r="N1723" s="239"/>
      <c r="O1723" s="73">
        <f t="shared" si="54"/>
        <v>0</v>
      </c>
      <c r="P1723" s="74" t="str">
        <f t="shared" si="55"/>
        <v>-</v>
      </c>
      <c r="Q1723" s="75" t="str">
        <f t="shared" si="53"/>
        <v/>
      </c>
      <c r="R1723" s="127"/>
    </row>
    <row r="1724" spans="1:18">
      <c r="A1724" s="61"/>
      <c r="B1724" s="62" t="s">
        <v>2257</v>
      </c>
      <c r="C1724" s="133" t="s">
        <v>3291</v>
      </c>
      <c r="D1724" s="64" t="s">
        <v>2990</v>
      </c>
      <c r="E1724" s="64" t="s">
        <v>555</v>
      </c>
      <c r="F1724" s="134" t="s">
        <v>558</v>
      </c>
      <c r="G1724" s="66">
        <v>500</v>
      </c>
      <c r="H1724" s="67" t="s">
        <v>313</v>
      </c>
      <c r="I1724" s="67"/>
      <c r="J1724" s="231">
        <v>500</v>
      </c>
      <c r="K1724" s="69">
        <v>0.55000000000000004</v>
      </c>
      <c r="L1724" s="135">
        <v>51420</v>
      </c>
      <c r="M1724" s="71"/>
      <c r="N1724" s="239"/>
      <c r="O1724" s="73">
        <f t="shared" si="54"/>
        <v>0</v>
      </c>
      <c r="P1724" s="74" t="str">
        <f t="shared" si="55"/>
        <v>-</v>
      </c>
      <c r="Q1724" s="75" t="str">
        <f t="shared" si="53"/>
        <v/>
      </c>
      <c r="R1724" s="127"/>
    </row>
    <row r="1725" spans="1:18">
      <c r="A1725" s="61"/>
      <c r="B1725" s="62" t="s">
        <v>2446</v>
      </c>
      <c r="C1725" s="133" t="s">
        <v>3291</v>
      </c>
      <c r="D1725" s="64" t="s">
        <v>1024</v>
      </c>
      <c r="E1725" s="64" t="s">
        <v>705</v>
      </c>
      <c r="F1725" s="134" t="s">
        <v>710</v>
      </c>
      <c r="G1725" s="66">
        <v>500</v>
      </c>
      <c r="H1725" s="67" t="s">
        <v>313</v>
      </c>
      <c r="I1725" s="67"/>
      <c r="J1725" s="231">
        <v>500</v>
      </c>
      <c r="K1725" s="69">
        <v>0.63</v>
      </c>
      <c r="L1725" s="135">
        <v>50740</v>
      </c>
      <c r="M1725" s="71"/>
      <c r="N1725" s="239"/>
      <c r="O1725" s="73">
        <f t="shared" si="54"/>
        <v>0</v>
      </c>
      <c r="P1725" s="74" t="str">
        <f t="shared" si="55"/>
        <v>-</v>
      </c>
      <c r="Q1725" s="75" t="str">
        <f t="shared" si="53"/>
        <v/>
      </c>
      <c r="R1725" s="127"/>
    </row>
    <row r="1726" spans="1:18">
      <c r="A1726" s="61"/>
      <c r="B1726" s="62" t="s">
        <v>2635</v>
      </c>
      <c r="C1726" s="133" t="s">
        <v>3291</v>
      </c>
      <c r="D1726" s="64" t="s">
        <v>2631</v>
      </c>
      <c r="E1726" s="64" t="s">
        <v>2986</v>
      </c>
      <c r="F1726" s="134" t="s">
        <v>844</v>
      </c>
      <c r="G1726" s="66">
        <v>500</v>
      </c>
      <c r="H1726" s="67" t="s">
        <v>313</v>
      </c>
      <c r="I1726" s="67"/>
      <c r="J1726" s="231">
        <v>500</v>
      </c>
      <c r="K1726" s="69">
        <v>0.57000000000000006</v>
      </c>
      <c r="L1726" s="135">
        <v>50315</v>
      </c>
      <c r="M1726" s="71"/>
      <c r="N1726" s="239"/>
      <c r="O1726" s="73">
        <f t="shared" si="54"/>
        <v>0</v>
      </c>
      <c r="P1726" s="74" t="str">
        <f t="shared" si="55"/>
        <v>-</v>
      </c>
      <c r="Q1726" s="75" t="str">
        <f t="shared" si="53"/>
        <v/>
      </c>
      <c r="R1726" s="127"/>
    </row>
    <row r="1727" spans="1:18">
      <c r="A1727" s="61"/>
      <c r="B1727" s="62" t="s">
        <v>2093</v>
      </c>
      <c r="C1727" s="133" t="s">
        <v>3291</v>
      </c>
      <c r="D1727" s="64" t="s">
        <v>2991</v>
      </c>
      <c r="E1727" s="64" t="s">
        <v>614</v>
      </c>
      <c r="F1727" s="134" t="s">
        <v>2094</v>
      </c>
      <c r="G1727" s="66">
        <v>500</v>
      </c>
      <c r="H1727" s="67" t="s">
        <v>313</v>
      </c>
      <c r="I1727" s="67"/>
      <c r="J1727" s="231">
        <v>500</v>
      </c>
      <c r="K1727" s="69">
        <v>0.63</v>
      </c>
      <c r="L1727" s="135">
        <v>50402</v>
      </c>
      <c r="M1727" s="71"/>
      <c r="N1727" s="239"/>
      <c r="O1727" s="73">
        <f t="shared" si="54"/>
        <v>0</v>
      </c>
      <c r="P1727" s="74" t="str">
        <f t="shared" si="55"/>
        <v>-</v>
      </c>
      <c r="Q1727" s="75" t="str">
        <f t="shared" si="53"/>
        <v/>
      </c>
      <c r="R1727" s="127"/>
    </row>
    <row r="1728" spans="1:18">
      <c r="A1728" s="61"/>
      <c r="B1728" s="62" t="s">
        <v>2095</v>
      </c>
      <c r="C1728" s="133" t="s">
        <v>3291</v>
      </c>
      <c r="D1728" s="64" t="s">
        <v>987</v>
      </c>
      <c r="E1728" s="64" t="s">
        <v>454</v>
      </c>
      <c r="F1728" s="134" t="s">
        <v>462</v>
      </c>
      <c r="G1728" s="66">
        <v>500</v>
      </c>
      <c r="H1728" s="67" t="s">
        <v>313</v>
      </c>
      <c r="I1728" s="67"/>
      <c r="J1728" s="231">
        <v>500</v>
      </c>
      <c r="K1728" s="69">
        <v>0.49</v>
      </c>
      <c r="L1728" s="135">
        <v>50405</v>
      </c>
      <c r="M1728" s="71"/>
      <c r="N1728" s="239"/>
      <c r="O1728" s="73">
        <f t="shared" si="54"/>
        <v>0</v>
      </c>
      <c r="P1728" s="74" t="str">
        <f t="shared" si="55"/>
        <v>-</v>
      </c>
      <c r="Q1728" s="75" t="str">
        <f t="shared" si="53"/>
        <v/>
      </c>
      <c r="R1728" s="127"/>
    </row>
    <row r="1729" spans="1:18">
      <c r="A1729" s="61"/>
      <c r="B1729" s="62" t="s">
        <v>2096</v>
      </c>
      <c r="C1729" s="133" t="s">
        <v>3291</v>
      </c>
      <c r="D1729" s="64" t="s">
        <v>987</v>
      </c>
      <c r="E1729" s="64" t="s">
        <v>454</v>
      </c>
      <c r="F1729" s="134" t="s">
        <v>464</v>
      </c>
      <c r="G1729" s="66">
        <v>500</v>
      </c>
      <c r="H1729" s="67" t="s">
        <v>313</v>
      </c>
      <c r="I1729" s="67"/>
      <c r="J1729" s="231">
        <v>500</v>
      </c>
      <c r="K1729" s="69">
        <v>0.52</v>
      </c>
      <c r="L1729" s="135">
        <v>50410</v>
      </c>
      <c r="M1729" s="71"/>
      <c r="N1729" s="239"/>
      <c r="O1729" s="73">
        <f t="shared" si="54"/>
        <v>0</v>
      </c>
      <c r="P1729" s="74" t="str">
        <f t="shared" si="55"/>
        <v>-</v>
      </c>
      <c r="Q1729" s="75" t="str">
        <f t="shared" si="53"/>
        <v/>
      </c>
      <c r="R1729" s="127"/>
    </row>
    <row r="1730" spans="1:18">
      <c r="A1730" s="61"/>
      <c r="B1730" s="62" t="s">
        <v>2432</v>
      </c>
      <c r="C1730" s="133" t="s">
        <v>3291</v>
      </c>
      <c r="D1730" s="64" t="s">
        <v>2989</v>
      </c>
      <c r="E1730" s="64" t="s">
        <v>691</v>
      </c>
      <c r="F1730" s="134" t="s">
        <v>696</v>
      </c>
      <c r="G1730" s="66">
        <v>500</v>
      </c>
      <c r="H1730" s="67" t="s">
        <v>313</v>
      </c>
      <c r="I1730" s="67"/>
      <c r="J1730" s="231">
        <v>500</v>
      </c>
      <c r="K1730" s="69">
        <v>0.6</v>
      </c>
      <c r="L1730" s="135">
        <v>50688</v>
      </c>
      <c r="M1730" s="71"/>
      <c r="N1730" s="239"/>
      <c r="O1730" s="73">
        <f t="shared" si="54"/>
        <v>0</v>
      </c>
      <c r="P1730" s="74" t="str">
        <f t="shared" si="55"/>
        <v>-</v>
      </c>
      <c r="Q1730" s="75" t="str">
        <f t="shared" si="53"/>
        <v/>
      </c>
      <c r="R1730" s="127"/>
    </row>
    <row r="1731" spans="1:18">
      <c r="A1731" s="61"/>
      <c r="B1731" s="62" t="s">
        <v>2343</v>
      </c>
      <c r="C1731" s="133" t="s">
        <v>3291</v>
      </c>
      <c r="D1731" s="64" t="s">
        <v>1012</v>
      </c>
      <c r="E1731" s="64" t="s">
        <v>626</v>
      </c>
      <c r="F1731" s="134" t="s">
        <v>2344</v>
      </c>
      <c r="G1731" s="66">
        <v>500</v>
      </c>
      <c r="H1731" s="67" t="s">
        <v>313</v>
      </c>
      <c r="I1731" s="67"/>
      <c r="J1731" s="231">
        <v>500</v>
      </c>
      <c r="K1731" s="69">
        <v>0.55000000000000004</v>
      </c>
      <c r="L1731" s="135">
        <v>50243</v>
      </c>
      <c r="M1731" s="71"/>
      <c r="N1731" s="239"/>
      <c r="O1731" s="73">
        <f t="shared" si="54"/>
        <v>0</v>
      </c>
      <c r="P1731" s="74" t="str">
        <f t="shared" si="55"/>
        <v>-</v>
      </c>
      <c r="Q1731" s="75" t="str">
        <f t="shared" si="53"/>
        <v/>
      </c>
      <c r="R1731" s="127"/>
    </row>
    <row r="1732" spans="1:18">
      <c r="A1732" s="61"/>
      <c r="B1732" s="62" t="s">
        <v>2482</v>
      </c>
      <c r="C1732" s="133" t="s">
        <v>3291</v>
      </c>
      <c r="D1732" s="64" t="s">
        <v>1030</v>
      </c>
      <c r="E1732" s="64" t="s">
        <v>768</v>
      </c>
      <c r="F1732" s="134" t="s">
        <v>2483</v>
      </c>
      <c r="G1732" s="66">
        <v>500</v>
      </c>
      <c r="H1732" s="67" t="s">
        <v>313</v>
      </c>
      <c r="I1732" s="67"/>
      <c r="J1732" s="231">
        <v>500</v>
      </c>
      <c r="K1732" s="69">
        <v>0.46</v>
      </c>
      <c r="L1732" s="135">
        <v>50845</v>
      </c>
      <c r="M1732" s="71"/>
      <c r="N1732" s="239"/>
      <c r="O1732" s="73">
        <f t="shared" si="54"/>
        <v>0</v>
      </c>
      <c r="P1732" s="74" t="str">
        <f t="shared" si="55"/>
        <v>-</v>
      </c>
      <c r="Q1732" s="75" t="str">
        <f t="shared" si="53"/>
        <v/>
      </c>
      <c r="R1732" s="127"/>
    </row>
    <row r="1733" spans="1:18">
      <c r="A1733" s="61"/>
      <c r="B1733" s="62" t="s">
        <v>2433</v>
      </c>
      <c r="C1733" s="133" t="s">
        <v>3291</v>
      </c>
      <c r="D1733" s="64" t="s">
        <v>2989</v>
      </c>
      <c r="E1733" s="64" t="s">
        <v>691</v>
      </c>
      <c r="F1733" s="134" t="s">
        <v>2434</v>
      </c>
      <c r="G1733" s="66">
        <v>500</v>
      </c>
      <c r="H1733" s="67" t="s">
        <v>313</v>
      </c>
      <c r="I1733" s="67"/>
      <c r="J1733" s="231">
        <v>500</v>
      </c>
      <c r="K1733" s="69">
        <v>0.57000000000000006</v>
      </c>
      <c r="L1733" s="135">
        <v>50690</v>
      </c>
      <c r="M1733" s="71"/>
      <c r="N1733" s="239"/>
      <c r="O1733" s="73">
        <f t="shared" si="54"/>
        <v>0</v>
      </c>
      <c r="P1733" s="74" t="str">
        <f t="shared" si="55"/>
        <v>-</v>
      </c>
      <c r="Q1733" s="75" t="str">
        <f t="shared" si="53"/>
        <v/>
      </c>
      <c r="R1733" s="127"/>
    </row>
    <row r="1734" spans="1:18">
      <c r="A1734" s="61"/>
      <c r="B1734" s="62" t="s">
        <v>2538</v>
      </c>
      <c r="C1734" s="133" t="s">
        <v>3291</v>
      </c>
      <c r="D1734" s="64" t="s">
        <v>1030</v>
      </c>
      <c r="E1734" s="64" t="s">
        <v>768</v>
      </c>
      <c r="F1734" s="134" t="s">
        <v>787</v>
      </c>
      <c r="G1734" s="66">
        <v>500</v>
      </c>
      <c r="H1734" s="67" t="s">
        <v>313</v>
      </c>
      <c r="I1734" s="67"/>
      <c r="J1734" s="231">
        <v>500</v>
      </c>
      <c r="K1734" s="69">
        <v>0.46</v>
      </c>
      <c r="L1734" s="135">
        <v>51175</v>
      </c>
      <c r="M1734" s="71"/>
      <c r="N1734" s="239"/>
      <c r="O1734" s="73">
        <f t="shared" si="54"/>
        <v>0</v>
      </c>
      <c r="P1734" s="74" t="str">
        <f t="shared" si="55"/>
        <v>-</v>
      </c>
      <c r="Q1734" s="75" t="str">
        <f t="shared" si="53"/>
        <v/>
      </c>
      <c r="R1734" s="127"/>
    </row>
    <row r="1735" spans="1:18">
      <c r="A1735" s="61"/>
      <c r="B1735" s="62" t="s">
        <v>2447</v>
      </c>
      <c r="C1735" s="133" t="s">
        <v>3291</v>
      </c>
      <c r="D1735" s="64" t="s">
        <v>1024</v>
      </c>
      <c r="E1735" s="64" t="s">
        <v>705</v>
      </c>
      <c r="F1735" s="134" t="s">
        <v>712</v>
      </c>
      <c r="G1735" s="66">
        <v>500</v>
      </c>
      <c r="H1735" s="67" t="s">
        <v>313</v>
      </c>
      <c r="I1735" s="67"/>
      <c r="J1735" s="231">
        <v>500</v>
      </c>
      <c r="K1735" s="69">
        <v>0.68</v>
      </c>
      <c r="L1735" s="135">
        <v>50745</v>
      </c>
      <c r="M1735" s="71"/>
      <c r="N1735" s="239"/>
      <c r="O1735" s="73">
        <f t="shared" si="54"/>
        <v>0</v>
      </c>
      <c r="P1735" s="74" t="str">
        <f t="shared" si="55"/>
        <v>-</v>
      </c>
      <c r="Q1735" s="75" t="str">
        <f t="shared" si="53"/>
        <v/>
      </c>
      <c r="R1735" s="127"/>
    </row>
    <row r="1736" spans="1:18">
      <c r="A1736" s="61"/>
      <c r="B1736" s="62" t="s">
        <v>2636</v>
      </c>
      <c r="C1736" s="133" t="s">
        <v>3291</v>
      </c>
      <c r="D1736" s="64" t="s">
        <v>2631</v>
      </c>
      <c r="E1736" s="64" t="s">
        <v>2986</v>
      </c>
      <c r="F1736" s="134" t="s">
        <v>3004</v>
      </c>
      <c r="G1736" s="66">
        <v>500</v>
      </c>
      <c r="H1736" s="67" t="s">
        <v>313</v>
      </c>
      <c r="I1736" s="67"/>
      <c r="J1736" s="231">
        <v>500</v>
      </c>
      <c r="K1736" s="69">
        <v>0.5</v>
      </c>
      <c r="L1736" s="135">
        <v>50320</v>
      </c>
      <c r="M1736" s="71"/>
      <c r="N1736" s="239"/>
      <c r="O1736" s="73">
        <f t="shared" si="54"/>
        <v>0</v>
      </c>
      <c r="P1736" s="74" t="str">
        <f t="shared" si="55"/>
        <v>-</v>
      </c>
      <c r="Q1736" s="75" t="str">
        <f t="shared" si="53"/>
        <v/>
      </c>
      <c r="R1736" s="127"/>
    </row>
    <row r="1737" spans="1:18">
      <c r="A1737" s="61"/>
      <c r="B1737" s="62" t="s">
        <v>2258</v>
      </c>
      <c r="C1737" s="133" t="s">
        <v>3291</v>
      </c>
      <c r="D1737" s="64" t="s">
        <v>2990</v>
      </c>
      <c r="E1737" s="64" t="s">
        <v>555</v>
      </c>
      <c r="F1737" s="134" t="s">
        <v>3489</v>
      </c>
      <c r="G1737" s="66">
        <v>500</v>
      </c>
      <c r="H1737" s="67" t="s">
        <v>313</v>
      </c>
      <c r="I1737" s="67"/>
      <c r="J1737" s="231">
        <v>500</v>
      </c>
      <c r="K1737" s="69">
        <v>0.68</v>
      </c>
      <c r="L1737" s="135">
        <v>51425</v>
      </c>
      <c r="M1737" s="71"/>
      <c r="N1737" s="239"/>
      <c r="O1737" s="73">
        <f t="shared" si="54"/>
        <v>0</v>
      </c>
      <c r="P1737" s="74" t="str">
        <f t="shared" si="55"/>
        <v>-</v>
      </c>
      <c r="Q1737" s="75" t="str">
        <f t="shared" si="53"/>
        <v/>
      </c>
      <c r="R1737" s="127"/>
    </row>
    <row r="1738" spans="1:18">
      <c r="A1738" s="61"/>
      <c r="B1738" s="62" t="s">
        <v>2284</v>
      </c>
      <c r="C1738" s="133" t="s">
        <v>3291</v>
      </c>
      <c r="D1738" s="64" t="s">
        <v>1008</v>
      </c>
      <c r="E1738" s="64" t="s">
        <v>588</v>
      </c>
      <c r="F1738" s="134" t="s">
        <v>595</v>
      </c>
      <c r="G1738" s="66">
        <v>500</v>
      </c>
      <c r="H1738" s="67" t="s">
        <v>313</v>
      </c>
      <c r="I1738" s="67"/>
      <c r="J1738" s="231">
        <v>500</v>
      </c>
      <c r="K1738" s="69">
        <v>0.52</v>
      </c>
      <c r="L1738" s="135">
        <v>50620</v>
      </c>
      <c r="M1738" s="71"/>
      <c r="N1738" s="239"/>
      <c r="O1738" s="73">
        <f t="shared" si="54"/>
        <v>0</v>
      </c>
      <c r="P1738" s="74" t="str">
        <f t="shared" si="55"/>
        <v>-</v>
      </c>
      <c r="Q1738" s="75" t="str">
        <f t="shared" si="53"/>
        <v/>
      </c>
      <c r="R1738" s="127"/>
    </row>
    <row r="1739" spans="1:18">
      <c r="A1739" s="61"/>
      <c r="B1739" s="62" t="s">
        <v>1989</v>
      </c>
      <c r="C1739" s="133" t="s">
        <v>3291</v>
      </c>
      <c r="D1739" s="64" t="s">
        <v>3481</v>
      </c>
      <c r="E1739" s="64" t="s">
        <v>3482</v>
      </c>
      <c r="F1739" s="134" t="s">
        <v>3490</v>
      </c>
      <c r="G1739" s="66">
        <v>500</v>
      </c>
      <c r="H1739" s="67" t="s">
        <v>49</v>
      </c>
      <c r="I1739" s="67"/>
      <c r="J1739" s="231">
        <v>500</v>
      </c>
      <c r="K1739" s="69">
        <v>0.55000000000000004</v>
      </c>
      <c r="L1739" s="135">
        <v>55104</v>
      </c>
      <c r="M1739" s="71"/>
      <c r="N1739" s="239"/>
      <c r="O1739" s="73">
        <f t="shared" si="54"/>
        <v>0</v>
      </c>
      <c r="P1739" s="74" t="str">
        <f t="shared" si="55"/>
        <v>-</v>
      </c>
      <c r="Q1739" s="75" t="str">
        <f t="shared" si="53"/>
        <v/>
      </c>
      <c r="R1739" s="127"/>
    </row>
    <row r="1740" spans="1:18">
      <c r="A1740" s="61"/>
      <c r="B1740" s="62" t="s">
        <v>2259</v>
      </c>
      <c r="C1740" s="133" t="s">
        <v>3291</v>
      </c>
      <c r="D1740" s="64" t="s">
        <v>2990</v>
      </c>
      <c r="E1740" s="64" t="s">
        <v>555</v>
      </c>
      <c r="F1740" s="134" t="s">
        <v>560</v>
      </c>
      <c r="G1740" s="66">
        <v>500</v>
      </c>
      <c r="H1740" s="67" t="s">
        <v>313</v>
      </c>
      <c r="I1740" s="67"/>
      <c r="J1740" s="231">
        <v>500</v>
      </c>
      <c r="K1740" s="69">
        <v>0.55000000000000004</v>
      </c>
      <c r="L1740" s="135">
        <v>51427</v>
      </c>
      <c r="M1740" s="71"/>
      <c r="N1740" s="239"/>
      <c r="O1740" s="73">
        <f t="shared" si="54"/>
        <v>0</v>
      </c>
      <c r="P1740" s="74" t="str">
        <f t="shared" si="55"/>
        <v>-</v>
      </c>
      <c r="Q1740" s="75" t="str">
        <f t="shared" si="53"/>
        <v/>
      </c>
      <c r="R1740" s="127"/>
    </row>
    <row r="1741" spans="1:18">
      <c r="A1741" s="61"/>
      <c r="B1741" s="62" t="s">
        <v>2408</v>
      </c>
      <c r="C1741" s="133" t="s">
        <v>3291</v>
      </c>
      <c r="D1741" s="64" t="s">
        <v>668</v>
      </c>
      <c r="E1741" s="64" t="s">
        <v>669</v>
      </c>
      <c r="F1741" s="134" t="s">
        <v>677</v>
      </c>
      <c r="G1741" s="66">
        <v>500</v>
      </c>
      <c r="H1741" s="67" t="s">
        <v>313</v>
      </c>
      <c r="I1741" s="67"/>
      <c r="J1741" s="231">
        <v>500</v>
      </c>
      <c r="K1741" s="69">
        <v>0.52</v>
      </c>
      <c r="L1741" s="135">
        <v>50115</v>
      </c>
      <c r="M1741" s="71"/>
      <c r="N1741" s="239"/>
      <c r="O1741" s="73">
        <f t="shared" si="54"/>
        <v>0</v>
      </c>
      <c r="P1741" s="74" t="str">
        <f t="shared" si="55"/>
        <v>-</v>
      </c>
      <c r="Q1741" s="75" t="str">
        <f t="shared" si="53"/>
        <v/>
      </c>
      <c r="R1741" s="127"/>
    </row>
    <row r="1742" spans="1:18">
      <c r="A1742" s="61"/>
      <c r="B1742" s="62" t="s">
        <v>2409</v>
      </c>
      <c r="C1742" s="133" t="s">
        <v>3291</v>
      </c>
      <c r="D1742" s="64" t="s">
        <v>668</v>
      </c>
      <c r="E1742" s="64" t="s">
        <v>669</v>
      </c>
      <c r="F1742" s="134" t="s">
        <v>679</v>
      </c>
      <c r="G1742" s="66">
        <v>500</v>
      </c>
      <c r="H1742" s="67" t="s">
        <v>313</v>
      </c>
      <c r="I1742" s="67"/>
      <c r="J1742" s="231">
        <v>500</v>
      </c>
      <c r="K1742" s="69">
        <v>0.55000000000000004</v>
      </c>
      <c r="L1742" s="135">
        <v>50120</v>
      </c>
      <c r="M1742" s="71"/>
      <c r="N1742" s="239"/>
      <c r="O1742" s="73">
        <f t="shared" si="54"/>
        <v>0</v>
      </c>
      <c r="P1742" s="74" t="str">
        <f t="shared" si="55"/>
        <v>-</v>
      </c>
      <c r="Q1742" s="75" t="str">
        <f t="shared" si="53"/>
        <v/>
      </c>
      <c r="R1742" s="127"/>
    </row>
    <row r="1743" spans="1:18">
      <c r="A1743" s="61"/>
      <c r="B1743" s="62" t="s">
        <v>2539</v>
      </c>
      <c r="C1743" s="133" t="s">
        <v>3291</v>
      </c>
      <c r="D1743" s="64" t="s">
        <v>1030</v>
      </c>
      <c r="E1743" s="64" t="s">
        <v>768</v>
      </c>
      <c r="F1743" s="134" t="s">
        <v>789</v>
      </c>
      <c r="G1743" s="66">
        <v>500</v>
      </c>
      <c r="H1743" s="67" t="s">
        <v>313</v>
      </c>
      <c r="I1743" s="67"/>
      <c r="J1743" s="231">
        <v>500</v>
      </c>
      <c r="K1743" s="69">
        <v>0.52</v>
      </c>
      <c r="L1743" s="135">
        <v>51176</v>
      </c>
      <c r="M1743" s="71"/>
      <c r="N1743" s="239"/>
      <c r="O1743" s="73">
        <f t="shared" si="54"/>
        <v>0</v>
      </c>
      <c r="P1743" s="74" t="str">
        <f t="shared" si="55"/>
        <v>-</v>
      </c>
      <c r="Q1743" s="75" t="str">
        <f t="shared" si="53"/>
        <v/>
      </c>
      <c r="R1743" s="127"/>
    </row>
    <row r="1744" spans="1:18">
      <c r="A1744" s="61"/>
      <c r="B1744" s="62" t="s">
        <v>2345</v>
      </c>
      <c r="C1744" s="133" t="s">
        <v>3291</v>
      </c>
      <c r="D1744" s="64" t="s">
        <v>1012</v>
      </c>
      <c r="E1744" s="64" t="s">
        <v>626</v>
      </c>
      <c r="F1744" s="134" t="s">
        <v>2346</v>
      </c>
      <c r="G1744" s="66">
        <v>500</v>
      </c>
      <c r="H1744" s="67" t="s">
        <v>313</v>
      </c>
      <c r="I1744" s="67"/>
      <c r="J1744" s="231">
        <v>500</v>
      </c>
      <c r="K1744" s="69">
        <v>0.57000000000000006</v>
      </c>
      <c r="L1744" s="135">
        <v>68060</v>
      </c>
      <c r="M1744" s="71"/>
      <c r="N1744" s="239"/>
      <c r="O1744" s="73">
        <f t="shared" si="54"/>
        <v>0</v>
      </c>
      <c r="P1744" s="74" t="str">
        <f t="shared" si="55"/>
        <v>-</v>
      </c>
      <c r="Q1744" s="75" t="str">
        <f t="shared" si="53"/>
        <v/>
      </c>
      <c r="R1744" s="127"/>
    </row>
    <row r="1745" spans="1:18">
      <c r="A1745" s="61"/>
      <c r="B1745" s="62" t="s">
        <v>2435</v>
      </c>
      <c r="C1745" s="133" t="s">
        <v>3291</v>
      </c>
      <c r="D1745" s="64" t="s">
        <v>1030</v>
      </c>
      <c r="E1745" s="64" t="s">
        <v>768</v>
      </c>
      <c r="F1745" s="134" t="s">
        <v>2436</v>
      </c>
      <c r="G1745" s="66">
        <v>500</v>
      </c>
      <c r="H1745" s="67" t="s">
        <v>313</v>
      </c>
      <c r="I1745" s="67"/>
      <c r="J1745" s="231">
        <v>500</v>
      </c>
      <c r="K1745" s="69">
        <v>0.6</v>
      </c>
      <c r="L1745" s="135">
        <v>50686</v>
      </c>
      <c r="M1745" s="71"/>
      <c r="N1745" s="239"/>
      <c r="O1745" s="73">
        <f t="shared" si="54"/>
        <v>0</v>
      </c>
      <c r="P1745" s="74" t="str">
        <f t="shared" si="55"/>
        <v>-</v>
      </c>
      <c r="Q1745" s="75" t="str">
        <f t="shared" si="53"/>
        <v/>
      </c>
      <c r="R1745" s="127"/>
    </row>
    <row r="1746" spans="1:18">
      <c r="A1746" s="61"/>
      <c r="B1746" s="62" t="s">
        <v>2448</v>
      </c>
      <c r="C1746" s="133" t="s">
        <v>3291</v>
      </c>
      <c r="D1746" s="64" t="s">
        <v>1024</v>
      </c>
      <c r="E1746" s="64" t="s">
        <v>705</v>
      </c>
      <c r="F1746" s="134" t="s">
        <v>714</v>
      </c>
      <c r="G1746" s="66">
        <v>500</v>
      </c>
      <c r="H1746" s="67" t="s">
        <v>313</v>
      </c>
      <c r="I1746" s="67"/>
      <c r="J1746" s="231">
        <v>500</v>
      </c>
      <c r="K1746" s="69">
        <v>0.57000000000000006</v>
      </c>
      <c r="L1746" s="135">
        <v>50746</v>
      </c>
      <c r="M1746" s="71"/>
      <c r="N1746" s="239"/>
      <c r="O1746" s="73">
        <f t="shared" si="54"/>
        <v>0</v>
      </c>
      <c r="P1746" s="74" t="str">
        <f t="shared" si="55"/>
        <v>-</v>
      </c>
      <c r="Q1746" s="75" t="str">
        <f t="shared" si="53"/>
        <v/>
      </c>
      <c r="R1746" s="127"/>
    </row>
    <row r="1747" spans="1:18">
      <c r="A1747" s="61"/>
      <c r="B1747" s="62" t="s">
        <v>2540</v>
      </c>
      <c r="C1747" s="133" t="s">
        <v>3291</v>
      </c>
      <c r="D1747" s="64" t="s">
        <v>1030</v>
      </c>
      <c r="E1747" s="64" t="s">
        <v>768</v>
      </c>
      <c r="F1747" s="134" t="s">
        <v>791</v>
      </c>
      <c r="G1747" s="66">
        <v>500</v>
      </c>
      <c r="H1747" s="67" t="s">
        <v>313</v>
      </c>
      <c r="I1747" s="67"/>
      <c r="J1747" s="231">
        <v>500</v>
      </c>
      <c r="K1747" s="69">
        <v>0.46</v>
      </c>
      <c r="L1747" s="135">
        <v>51180</v>
      </c>
      <c r="M1747" s="71"/>
      <c r="N1747" s="239"/>
      <c r="O1747" s="73">
        <f t="shared" si="54"/>
        <v>0</v>
      </c>
      <c r="P1747" s="74" t="str">
        <f t="shared" si="55"/>
        <v>-</v>
      </c>
      <c r="Q1747" s="75" t="str">
        <f t="shared" si="53"/>
        <v/>
      </c>
      <c r="R1747" s="127"/>
    </row>
    <row r="1748" spans="1:18">
      <c r="A1748" s="61"/>
      <c r="B1748" s="62" t="s">
        <v>2270</v>
      </c>
      <c r="C1748" s="133" t="s">
        <v>3291</v>
      </c>
      <c r="D1748" s="64" t="s">
        <v>1005</v>
      </c>
      <c r="E1748" s="64" t="s">
        <v>569</v>
      </c>
      <c r="F1748" s="134" t="s">
        <v>3491</v>
      </c>
      <c r="G1748" s="66">
        <v>500</v>
      </c>
      <c r="H1748" s="67" t="s">
        <v>313</v>
      </c>
      <c r="I1748" s="67"/>
      <c r="J1748" s="231">
        <v>500</v>
      </c>
      <c r="K1748" s="69">
        <v>0.44</v>
      </c>
      <c r="L1748" s="135">
        <v>50565</v>
      </c>
      <c r="M1748" s="71"/>
      <c r="N1748" s="239"/>
      <c r="O1748" s="73">
        <f t="shared" si="54"/>
        <v>0</v>
      </c>
      <c r="P1748" s="74" t="str">
        <f t="shared" si="55"/>
        <v>-</v>
      </c>
      <c r="Q1748" s="75" t="str">
        <f t="shared" si="53"/>
        <v/>
      </c>
      <c r="R1748" s="127"/>
    </row>
    <row r="1749" spans="1:18">
      <c r="A1749" s="61"/>
      <c r="B1749" s="62" t="s">
        <v>2098</v>
      </c>
      <c r="C1749" s="133" t="s">
        <v>3291</v>
      </c>
      <c r="D1749" s="64" t="s">
        <v>2991</v>
      </c>
      <c r="E1749" s="64" t="s">
        <v>614</v>
      </c>
      <c r="F1749" s="134" t="s">
        <v>2099</v>
      </c>
      <c r="G1749" s="66">
        <v>500</v>
      </c>
      <c r="H1749" s="67" t="s">
        <v>313</v>
      </c>
      <c r="I1749" s="67"/>
      <c r="J1749" s="231">
        <v>500</v>
      </c>
      <c r="K1749" s="69">
        <v>0.57000000000000006</v>
      </c>
      <c r="L1749" s="135">
        <v>50412</v>
      </c>
      <c r="M1749" s="71"/>
      <c r="N1749" s="239"/>
      <c r="O1749" s="73">
        <f t="shared" si="54"/>
        <v>0</v>
      </c>
      <c r="P1749" s="74" t="str">
        <f t="shared" si="55"/>
        <v>-</v>
      </c>
      <c r="Q1749" s="75" t="str">
        <f t="shared" si="53"/>
        <v/>
      </c>
      <c r="R1749" s="127"/>
    </row>
    <row r="1750" spans="1:18">
      <c r="A1750" s="61"/>
      <c r="B1750" s="62" t="s">
        <v>2222</v>
      </c>
      <c r="C1750" s="133" t="s">
        <v>3291</v>
      </c>
      <c r="D1750" s="64" t="s">
        <v>1000</v>
      </c>
      <c r="E1750" s="64" t="s">
        <v>524</v>
      </c>
      <c r="F1750" s="134" t="s">
        <v>536</v>
      </c>
      <c r="G1750" s="66">
        <v>500</v>
      </c>
      <c r="H1750" s="67" t="s">
        <v>313</v>
      </c>
      <c r="I1750" s="67"/>
      <c r="J1750" s="231">
        <v>500</v>
      </c>
      <c r="K1750" s="69">
        <v>0.42</v>
      </c>
      <c r="L1750" s="135">
        <v>50035</v>
      </c>
      <c r="M1750" s="71"/>
      <c r="N1750" s="239"/>
      <c r="O1750" s="73">
        <f t="shared" si="54"/>
        <v>0</v>
      </c>
      <c r="P1750" s="74" t="str">
        <f t="shared" si="55"/>
        <v>-</v>
      </c>
      <c r="Q1750" s="75" t="str">
        <f t="shared" si="53"/>
        <v/>
      </c>
      <c r="R1750" s="127"/>
    </row>
    <row r="1751" spans="1:18">
      <c r="A1751" s="61"/>
      <c r="B1751" s="62" t="s">
        <v>2100</v>
      </c>
      <c r="C1751" s="133" t="s">
        <v>3291</v>
      </c>
      <c r="D1751" s="64" t="s">
        <v>987</v>
      </c>
      <c r="E1751" s="64" t="s">
        <v>454</v>
      </c>
      <c r="F1751" s="134" t="s">
        <v>467</v>
      </c>
      <c r="G1751" s="66">
        <v>500</v>
      </c>
      <c r="H1751" s="67" t="s">
        <v>313</v>
      </c>
      <c r="I1751" s="67"/>
      <c r="J1751" s="231">
        <v>500</v>
      </c>
      <c r="K1751" s="69">
        <v>0.52</v>
      </c>
      <c r="L1751" s="135">
        <v>50415</v>
      </c>
      <c r="M1751" s="71"/>
      <c r="N1751" s="239"/>
      <c r="O1751" s="73">
        <f t="shared" si="54"/>
        <v>0</v>
      </c>
      <c r="P1751" s="74" t="str">
        <f t="shared" si="55"/>
        <v>-</v>
      </c>
      <c r="Q1751" s="75" t="str">
        <f t="shared" si="53"/>
        <v/>
      </c>
      <c r="R1751" s="127"/>
    </row>
    <row r="1752" spans="1:18">
      <c r="A1752" s="61"/>
      <c r="B1752" s="62" t="s">
        <v>2541</v>
      </c>
      <c r="C1752" s="133" t="s">
        <v>3291</v>
      </c>
      <c r="D1752" s="64" t="s">
        <v>1030</v>
      </c>
      <c r="E1752" s="64" t="s">
        <v>768</v>
      </c>
      <c r="F1752" s="134" t="s">
        <v>793</v>
      </c>
      <c r="G1752" s="66">
        <v>500</v>
      </c>
      <c r="H1752" s="67" t="s">
        <v>313</v>
      </c>
      <c r="I1752" s="67"/>
      <c r="J1752" s="231">
        <v>500</v>
      </c>
      <c r="K1752" s="69">
        <v>0.52</v>
      </c>
      <c r="L1752" s="135">
        <v>51185</v>
      </c>
      <c r="M1752" s="71"/>
      <c r="N1752" s="239"/>
      <c r="O1752" s="73">
        <f t="shared" si="54"/>
        <v>0</v>
      </c>
      <c r="P1752" s="74" t="str">
        <f t="shared" si="55"/>
        <v>-</v>
      </c>
      <c r="Q1752" s="75" t="str">
        <f t="shared" si="53"/>
        <v/>
      </c>
      <c r="R1752" s="127"/>
    </row>
    <row r="1753" spans="1:18">
      <c r="A1753" s="61"/>
      <c r="B1753" s="62" t="s">
        <v>1992</v>
      </c>
      <c r="C1753" s="133" t="s">
        <v>3291</v>
      </c>
      <c r="D1753" s="64" t="s">
        <v>3481</v>
      </c>
      <c r="E1753" s="64" t="s">
        <v>3482</v>
      </c>
      <c r="F1753" s="134" t="s">
        <v>753</v>
      </c>
      <c r="G1753" s="66">
        <v>500</v>
      </c>
      <c r="H1753" s="67" t="s">
        <v>49</v>
      </c>
      <c r="I1753" s="67"/>
      <c r="J1753" s="231">
        <v>500</v>
      </c>
      <c r="K1753" s="69">
        <v>0.48</v>
      </c>
      <c r="L1753" s="135">
        <v>54702</v>
      </c>
      <c r="M1753" s="71"/>
      <c r="N1753" s="239"/>
      <c r="O1753" s="73">
        <f t="shared" si="54"/>
        <v>0</v>
      </c>
      <c r="P1753" s="74" t="str">
        <f t="shared" si="55"/>
        <v>-</v>
      </c>
      <c r="Q1753" s="75" t="str">
        <f t="shared" si="53"/>
        <v/>
      </c>
      <c r="R1753" s="127"/>
    </row>
    <row r="1754" spans="1:18">
      <c r="A1754" s="61"/>
      <c r="B1754" s="62" t="s">
        <v>2542</v>
      </c>
      <c r="C1754" s="133" t="s">
        <v>3291</v>
      </c>
      <c r="D1754" s="64" t="s">
        <v>1030</v>
      </c>
      <c r="E1754" s="64" t="s">
        <v>768</v>
      </c>
      <c r="F1754" s="134" t="s">
        <v>794</v>
      </c>
      <c r="G1754" s="66">
        <v>500</v>
      </c>
      <c r="H1754" s="67" t="s">
        <v>313</v>
      </c>
      <c r="I1754" s="67"/>
      <c r="J1754" s="231">
        <v>500</v>
      </c>
      <c r="K1754" s="69">
        <v>0.6</v>
      </c>
      <c r="L1754" s="135">
        <v>51186</v>
      </c>
      <c r="M1754" s="71"/>
      <c r="N1754" s="239"/>
      <c r="O1754" s="73">
        <f t="shared" si="54"/>
        <v>0</v>
      </c>
      <c r="P1754" s="74" t="str">
        <f t="shared" si="55"/>
        <v>-</v>
      </c>
      <c r="Q1754" s="75" t="str">
        <f t="shared" si="53"/>
        <v/>
      </c>
      <c r="R1754" s="127"/>
    </row>
    <row r="1755" spans="1:18">
      <c r="A1755" s="61"/>
      <c r="B1755" s="62" t="s">
        <v>2260</v>
      </c>
      <c r="C1755" s="133" t="s">
        <v>3291</v>
      </c>
      <c r="D1755" s="64" t="s">
        <v>1024</v>
      </c>
      <c r="E1755" s="64" t="s">
        <v>705</v>
      </c>
      <c r="F1755" s="134" t="s">
        <v>2261</v>
      </c>
      <c r="G1755" s="66">
        <v>500</v>
      </c>
      <c r="H1755" s="67" t="s">
        <v>313</v>
      </c>
      <c r="I1755" s="67"/>
      <c r="J1755" s="231">
        <v>500</v>
      </c>
      <c r="K1755" s="69">
        <v>0.68</v>
      </c>
      <c r="L1755" s="135">
        <v>50747</v>
      </c>
      <c r="M1755" s="71"/>
      <c r="N1755" s="239"/>
      <c r="O1755" s="73">
        <f t="shared" si="54"/>
        <v>0</v>
      </c>
      <c r="P1755" s="74" t="str">
        <f t="shared" si="55"/>
        <v>-</v>
      </c>
      <c r="Q1755" s="75" t="str">
        <f t="shared" si="53"/>
        <v/>
      </c>
      <c r="R1755" s="127"/>
    </row>
    <row r="1756" spans="1:18">
      <c r="A1756" s="61"/>
      <c r="B1756" s="62" t="s">
        <v>3263</v>
      </c>
      <c r="C1756" s="133" t="s">
        <v>3291</v>
      </c>
      <c r="D1756" s="191" t="s">
        <v>2990</v>
      </c>
      <c r="E1756" s="191" t="s">
        <v>555</v>
      </c>
      <c r="F1756" s="193" t="s">
        <v>2261</v>
      </c>
      <c r="G1756" s="66">
        <v>500</v>
      </c>
      <c r="H1756" s="67" t="s">
        <v>313</v>
      </c>
      <c r="I1756" s="67"/>
      <c r="J1756" s="231">
        <v>500</v>
      </c>
      <c r="K1756" s="69">
        <v>0.68</v>
      </c>
      <c r="L1756" s="135">
        <v>51430</v>
      </c>
      <c r="M1756" s="71"/>
      <c r="N1756" s="239"/>
      <c r="O1756" s="73">
        <f t="shared" si="54"/>
        <v>0</v>
      </c>
      <c r="P1756" s="74" t="str">
        <f t="shared" si="55"/>
        <v>-</v>
      </c>
      <c r="Q1756" s="75" t="str">
        <f t="shared" si="53"/>
        <v/>
      </c>
      <c r="R1756" s="127"/>
    </row>
    <row r="1757" spans="1:18">
      <c r="A1757" s="61"/>
      <c r="B1757" s="62" t="s">
        <v>2543</v>
      </c>
      <c r="C1757" s="133" t="s">
        <v>3291</v>
      </c>
      <c r="D1757" s="64" t="s">
        <v>1030</v>
      </c>
      <c r="E1757" s="64" t="s">
        <v>768</v>
      </c>
      <c r="F1757" s="134" t="s">
        <v>2544</v>
      </c>
      <c r="G1757" s="66">
        <v>500</v>
      </c>
      <c r="H1757" s="67" t="s">
        <v>313</v>
      </c>
      <c r="I1757" s="67"/>
      <c r="J1757" s="231">
        <v>500</v>
      </c>
      <c r="K1757" s="69">
        <v>0.5</v>
      </c>
      <c r="L1757" s="135">
        <v>51399</v>
      </c>
      <c r="M1757" s="71"/>
      <c r="N1757" s="239"/>
      <c r="O1757" s="73">
        <f t="shared" si="54"/>
        <v>0</v>
      </c>
      <c r="P1757" s="74" t="str">
        <f t="shared" si="55"/>
        <v>-</v>
      </c>
      <c r="Q1757" s="75" t="str">
        <f t="shared" si="53"/>
        <v/>
      </c>
      <c r="R1757" s="127"/>
    </row>
    <row r="1758" spans="1:18">
      <c r="A1758" s="61"/>
      <c r="B1758" s="62" t="s">
        <v>2262</v>
      </c>
      <c r="C1758" s="133" t="s">
        <v>3291</v>
      </c>
      <c r="D1758" s="64" t="s">
        <v>2990</v>
      </c>
      <c r="E1758" s="64" t="s">
        <v>555</v>
      </c>
      <c r="F1758" s="134" t="s">
        <v>562</v>
      </c>
      <c r="G1758" s="66">
        <v>500</v>
      </c>
      <c r="H1758" s="67" t="s">
        <v>313</v>
      </c>
      <c r="I1758" s="67"/>
      <c r="J1758" s="231">
        <v>500</v>
      </c>
      <c r="K1758" s="69">
        <v>0.55000000000000004</v>
      </c>
      <c r="L1758" s="135">
        <v>51435</v>
      </c>
      <c r="M1758" s="71"/>
      <c r="N1758" s="239"/>
      <c r="O1758" s="73">
        <f t="shared" si="54"/>
        <v>0</v>
      </c>
      <c r="P1758" s="74" t="str">
        <f t="shared" si="55"/>
        <v>-</v>
      </c>
      <c r="Q1758" s="75" t="str">
        <f t="shared" si="53"/>
        <v/>
      </c>
      <c r="R1758" s="127"/>
    </row>
    <row r="1759" spans="1:18">
      <c r="A1759" s="61"/>
      <c r="B1759" s="62" t="s">
        <v>2347</v>
      </c>
      <c r="C1759" s="133" t="s">
        <v>3291</v>
      </c>
      <c r="D1759" s="64" t="s">
        <v>1012</v>
      </c>
      <c r="E1759" s="64" t="s">
        <v>626</v>
      </c>
      <c r="F1759" s="134" t="s">
        <v>3492</v>
      </c>
      <c r="G1759" s="66">
        <v>500</v>
      </c>
      <c r="H1759" s="67" t="s">
        <v>313</v>
      </c>
      <c r="I1759" s="67"/>
      <c r="J1759" s="231">
        <v>500</v>
      </c>
      <c r="K1759" s="69">
        <v>0.52</v>
      </c>
      <c r="L1759" s="135">
        <v>50245</v>
      </c>
      <c r="M1759" s="71"/>
      <c r="N1759" s="239"/>
      <c r="O1759" s="73">
        <f t="shared" si="54"/>
        <v>0</v>
      </c>
      <c r="P1759" s="74" t="str">
        <f t="shared" si="55"/>
        <v>-</v>
      </c>
      <c r="Q1759" s="75" t="str">
        <f t="shared" si="53"/>
        <v/>
      </c>
      <c r="R1759" s="127"/>
    </row>
    <row r="1760" spans="1:18">
      <c r="A1760" s="61"/>
      <c r="B1760" s="62" t="s">
        <v>2150</v>
      </c>
      <c r="C1760" s="133" t="s">
        <v>3291</v>
      </c>
      <c r="D1760" s="64" t="s">
        <v>991</v>
      </c>
      <c r="E1760" s="64" t="s">
        <v>480</v>
      </c>
      <c r="F1760" s="134" t="s">
        <v>3493</v>
      </c>
      <c r="G1760" s="66">
        <v>2000</v>
      </c>
      <c r="H1760" s="67" t="s">
        <v>55</v>
      </c>
      <c r="I1760" s="67"/>
      <c r="J1760" s="231">
        <v>2000</v>
      </c>
      <c r="K1760" s="69">
        <v>0.23</v>
      </c>
      <c r="L1760" s="135">
        <v>50970</v>
      </c>
      <c r="M1760" s="71"/>
      <c r="N1760" s="239"/>
      <c r="O1760" s="73">
        <f t="shared" si="54"/>
        <v>0</v>
      </c>
      <c r="P1760" s="74" t="str">
        <f t="shared" si="55"/>
        <v>-</v>
      </c>
      <c r="Q1760" s="75" t="str">
        <f t="shared" si="53"/>
        <v/>
      </c>
      <c r="R1760" s="127"/>
    </row>
    <row r="1761" spans="1:18">
      <c r="A1761" s="61"/>
      <c r="B1761" s="62" t="s">
        <v>2223</v>
      </c>
      <c r="C1761" s="133" t="s">
        <v>3291</v>
      </c>
      <c r="D1761" s="64" t="s">
        <v>1000</v>
      </c>
      <c r="E1761" s="64" t="s">
        <v>524</v>
      </c>
      <c r="F1761" s="134" t="s">
        <v>3494</v>
      </c>
      <c r="G1761" s="66">
        <v>500</v>
      </c>
      <c r="H1761" s="67" t="s">
        <v>313</v>
      </c>
      <c r="I1761" s="67"/>
      <c r="J1761" s="231">
        <v>500</v>
      </c>
      <c r="K1761" s="69">
        <v>0.61</v>
      </c>
      <c r="L1761" s="135">
        <v>50040</v>
      </c>
      <c r="M1761" s="71"/>
      <c r="N1761" s="239"/>
      <c r="O1761" s="73">
        <f t="shared" si="54"/>
        <v>0</v>
      </c>
      <c r="P1761" s="74" t="str">
        <f t="shared" si="55"/>
        <v>-</v>
      </c>
      <c r="Q1761" s="75" t="str">
        <f t="shared" si="53"/>
        <v/>
      </c>
      <c r="R1761" s="127"/>
    </row>
    <row r="1762" spans="1:18">
      <c r="A1762" s="61"/>
      <c r="B1762" s="62" t="s">
        <v>2224</v>
      </c>
      <c r="C1762" s="133" t="s">
        <v>3291</v>
      </c>
      <c r="D1762" s="64" t="s">
        <v>1000</v>
      </c>
      <c r="E1762" s="64" t="s">
        <v>524</v>
      </c>
      <c r="F1762" s="134" t="s">
        <v>538</v>
      </c>
      <c r="G1762" s="66">
        <v>500</v>
      </c>
      <c r="H1762" s="67" t="s">
        <v>313</v>
      </c>
      <c r="I1762" s="67"/>
      <c r="J1762" s="231">
        <v>500</v>
      </c>
      <c r="K1762" s="69">
        <v>0.36</v>
      </c>
      <c r="L1762" s="135">
        <v>50045</v>
      </c>
      <c r="M1762" s="71"/>
      <c r="N1762" s="239"/>
      <c r="O1762" s="73">
        <f t="shared" si="54"/>
        <v>0</v>
      </c>
      <c r="P1762" s="74" t="str">
        <f t="shared" si="55"/>
        <v>-</v>
      </c>
      <c r="Q1762" s="75" t="str">
        <f t="shared" si="53"/>
        <v/>
      </c>
      <c r="R1762" s="127"/>
    </row>
    <row r="1763" spans="1:18">
      <c r="A1763" s="61"/>
      <c r="B1763" s="62" t="s">
        <v>2437</v>
      </c>
      <c r="C1763" s="133" t="s">
        <v>3291</v>
      </c>
      <c r="D1763" s="64" t="s">
        <v>2989</v>
      </c>
      <c r="E1763" s="64" t="s">
        <v>691</v>
      </c>
      <c r="F1763" s="134" t="s">
        <v>699</v>
      </c>
      <c r="G1763" s="66">
        <v>500</v>
      </c>
      <c r="H1763" s="67" t="s">
        <v>313</v>
      </c>
      <c r="I1763" s="67"/>
      <c r="J1763" s="231">
        <v>500</v>
      </c>
      <c r="K1763" s="69">
        <v>0.52</v>
      </c>
      <c r="L1763" s="135">
        <v>50695</v>
      </c>
      <c r="M1763" s="71"/>
      <c r="N1763" s="239"/>
      <c r="O1763" s="73">
        <f t="shared" si="54"/>
        <v>0</v>
      </c>
      <c r="P1763" s="74" t="str">
        <f t="shared" si="55"/>
        <v>-</v>
      </c>
      <c r="Q1763" s="75" t="str">
        <f t="shared" si="53"/>
        <v/>
      </c>
      <c r="R1763" s="127"/>
    </row>
    <row r="1764" spans="1:18">
      <c r="A1764" s="61"/>
      <c r="B1764" s="62" t="s">
        <v>2545</v>
      </c>
      <c r="C1764" s="133" t="s">
        <v>3291</v>
      </c>
      <c r="D1764" s="64" t="s">
        <v>1030</v>
      </c>
      <c r="E1764" s="64" t="s">
        <v>768</v>
      </c>
      <c r="F1764" s="134" t="s">
        <v>2546</v>
      </c>
      <c r="G1764" s="66">
        <v>500</v>
      </c>
      <c r="H1764" s="67" t="s">
        <v>313</v>
      </c>
      <c r="I1764" s="67"/>
      <c r="J1764" s="231">
        <v>500</v>
      </c>
      <c r="K1764" s="69">
        <v>0.55000000000000004</v>
      </c>
      <c r="L1764" s="135">
        <v>51190</v>
      </c>
      <c r="M1764" s="71"/>
      <c r="N1764" s="239"/>
      <c r="O1764" s="73">
        <f t="shared" si="54"/>
        <v>0</v>
      </c>
      <c r="P1764" s="74" t="str">
        <f t="shared" si="55"/>
        <v>-</v>
      </c>
      <c r="Q1764" s="75" t="str">
        <f t="shared" ref="Q1764:Q1827" si="56">IF(N1764=0,"",IF(MOD(N1764,J1764)&gt;0,"Ошибка!",""))</f>
        <v/>
      </c>
      <c r="R1764" s="127"/>
    </row>
    <row r="1765" spans="1:18">
      <c r="A1765" s="61"/>
      <c r="B1765" s="62" t="s">
        <v>3264</v>
      </c>
      <c r="C1765" s="133" t="s">
        <v>3291</v>
      </c>
      <c r="D1765" s="191" t="s">
        <v>987</v>
      </c>
      <c r="E1765" s="191" t="s">
        <v>454</v>
      </c>
      <c r="F1765" s="193" t="s">
        <v>3495</v>
      </c>
      <c r="G1765" s="66">
        <v>500</v>
      </c>
      <c r="H1765" s="67" t="s">
        <v>313</v>
      </c>
      <c r="I1765" s="67"/>
      <c r="J1765" s="231">
        <v>500</v>
      </c>
      <c r="K1765" s="69">
        <v>0.63</v>
      </c>
      <c r="L1765" s="135">
        <v>50416</v>
      </c>
      <c r="M1765" s="71"/>
      <c r="N1765" s="239"/>
      <c r="O1765" s="73">
        <f t="shared" ref="O1765:O1828" si="57">N1765*K1765</f>
        <v>0</v>
      </c>
      <c r="P1765" s="74" t="str">
        <f t="shared" ref="P1765:P1828" si="58">IF(N1765/G1765=0,"-",N1765/G1765)</f>
        <v>-</v>
      </c>
      <c r="Q1765" s="75" t="str">
        <f t="shared" si="56"/>
        <v/>
      </c>
      <c r="R1765" s="127"/>
    </row>
    <row r="1766" spans="1:18">
      <c r="A1766" s="61"/>
      <c r="B1766" s="62" t="s">
        <v>2271</v>
      </c>
      <c r="C1766" s="133" t="s">
        <v>3291</v>
      </c>
      <c r="D1766" s="64" t="s">
        <v>1005</v>
      </c>
      <c r="E1766" s="64" t="s">
        <v>569</v>
      </c>
      <c r="F1766" s="134" t="s">
        <v>2272</v>
      </c>
      <c r="G1766" s="66">
        <v>500</v>
      </c>
      <c r="H1766" s="67" t="s">
        <v>313</v>
      </c>
      <c r="I1766" s="67"/>
      <c r="J1766" s="231">
        <v>500</v>
      </c>
      <c r="K1766" s="69">
        <v>0.46</v>
      </c>
      <c r="L1766" s="135">
        <v>50570</v>
      </c>
      <c r="M1766" s="71"/>
      <c r="N1766" s="239"/>
      <c r="O1766" s="73">
        <f t="shared" si="57"/>
        <v>0</v>
      </c>
      <c r="P1766" s="74" t="str">
        <f t="shared" si="58"/>
        <v>-</v>
      </c>
      <c r="Q1766" s="75" t="str">
        <f t="shared" si="56"/>
        <v/>
      </c>
      <c r="R1766" s="127"/>
    </row>
    <row r="1767" spans="1:18">
      <c r="A1767" s="61"/>
      <c r="B1767" s="62" t="s">
        <v>2547</v>
      </c>
      <c r="C1767" s="133" t="s">
        <v>3291</v>
      </c>
      <c r="D1767" s="64" t="s">
        <v>1030</v>
      </c>
      <c r="E1767" s="64" t="s">
        <v>768</v>
      </c>
      <c r="F1767" s="134" t="s">
        <v>2548</v>
      </c>
      <c r="G1767" s="66">
        <v>500</v>
      </c>
      <c r="H1767" s="67" t="s">
        <v>313</v>
      </c>
      <c r="I1767" s="67"/>
      <c r="J1767" s="231">
        <v>500</v>
      </c>
      <c r="K1767" s="69">
        <v>0.52</v>
      </c>
      <c r="L1767" s="135">
        <v>51192</v>
      </c>
      <c r="M1767" s="71"/>
      <c r="N1767" s="239"/>
      <c r="O1767" s="73">
        <f t="shared" si="57"/>
        <v>0</v>
      </c>
      <c r="P1767" s="74" t="str">
        <f t="shared" si="58"/>
        <v>-</v>
      </c>
      <c r="Q1767" s="75" t="str">
        <f t="shared" si="56"/>
        <v/>
      </c>
      <c r="R1767" s="127"/>
    </row>
    <row r="1768" spans="1:18">
      <c r="A1768" s="61"/>
      <c r="B1768" s="62" t="s">
        <v>2549</v>
      </c>
      <c r="C1768" s="133" t="s">
        <v>3291</v>
      </c>
      <c r="D1768" s="64" t="s">
        <v>1030</v>
      </c>
      <c r="E1768" s="64" t="s">
        <v>768</v>
      </c>
      <c r="F1768" s="134" t="s">
        <v>2550</v>
      </c>
      <c r="G1768" s="66">
        <v>500</v>
      </c>
      <c r="H1768" s="67" t="s">
        <v>313</v>
      </c>
      <c r="I1768" s="67"/>
      <c r="J1768" s="231">
        <v>500</v>
      </c>
      <c r="K1768" s="69">
        <v>0.68</v>
      </c>
      <c r="L1768" s="135">
        <v>51397</v>
      </c>
      <c r="M1768" s="71"/>
      <c r="N1768" s="239"/>
      <c r="O1768" s="73">
        <f t="shared" si="57"/>
        <v>0</v>
      </c>
      <c r="P1768" s="74" t="str">
        <f t="shared" si="58"/>
        <v>-</v>
      </c>
      <c r="Q1768" s="75" t="str">
        <f t="shared" si="56"/>
        <v/>
      </c>
      <c r="R1768" s="127"/>
    </row>
    <row r="1769" spans="1:18">
      <c r="A1769" s="61"/>
      <c r="B1769" s="62" t="s">
        <v>2151</v>
      </c>
      <c r="C1769" s="133" t="s">
        <v>3291</v>
      </c>
      <c r="D1769" s="64" t="s">
        <v>991</v>
      </c>
      <c r="E1769" s="64" t="s">
        <v>480</v>
      </c>
      <c r="F1769" s="134" t="s">
        <v>2152</v>
      </c>
      <c r="G1769" s="66">
        <v>2000</v>
      </c>
      <c r="H1769" s="67" t="s">
        <v>55</v>
      </c>
      <c r="I1769" s="67"/>
      <c r="J1769" s="231">
        <v>2000</v>
      </c>
      <c r="K1769" s="69">
        <v>0.31</v>
      </c>
      <c r="L1769" s="135">
        <v>50967</v>
      </c>
      <c r="M1769" s="71"/>
      <c r="N1769" s="239"/>
      <c r="O1769" s="73">
        <f t="shared" si="57"/>
        <v>0</v>
      </c>
      <c r="P1769" s="74" t="str">
        <f t="shared" si="58"/>
        <v>-</v>
      </c>
      <c r="Q1769" s="75" t="str">
        <f t="shared" si="56"/>
        <v/>
      </c>
      <c r="R1769" s="127"/>
    </row>
    <row r="1770" spans="1:18">
      <c r="A1770" s="61"/>
      <c r="B1770" s="62" t="s">
        <v>2484</v>
      </c>
      <c r="C1770" s="133" t="s">
        <v>3291</v>
      </c>
      <c r="D1770" s="64" t="s">
        <v>2995</v>
      </c>
      <c r="E1770" s="64" t="s">
        <v>727</v>
      </c>
      <c r="F1770" s="134" t="s">
        <v>2485</v>
      </c>
      <c r="G1770" s="66">
        <v>500</v>
      </c>
      <c r="H1770" s="67" t="s">
        <v>313</v>
      </c>
      <c r="I1770" s="67"/>
      <c r="J1770" s="231">
        <v>500</v>
      </c>
      <c r="K1770" s="69">
        <v>0.56000000000000005</v>
      </c>
      <c r="L1770" s="135">
        <v>50870</v>
      </c>
      <c r="M1770" s="71"/>
      <c r="N1770" s="239"/>
      <c r="O1770" s="73">
        <f t="shared" si="57"/>
        <v>0</v>
      </c>
      <c r="P1770" s="74" t="str">
        <f t="shared" si="58"/>
        <v>-</v>
      </c>
      <c r="Q1770" s="75" t="str">
        <f t="shared" si="56"/>
        <v/>
      </c>
      <c r="R1770" s="127"/>
    </row>
    <row r="1771" spans="1:18">
      <c r="A1771" s="61"/>
      <c r="B1771" s="62" t="s">
        <v>3265</v>
      </c>
      <c r="C1771" s="133" t="s">
        <v>3291</v>
      </c>
      <c r="D1771" s="191" t="s">
        <v>1008</v>
      </c>
      <c r="E1771" s="191" t="s">
        <v>588</v>
      </c>
      <c r="F1771" s="193" t="s">
        <v>3496</v>
      </c>
      <c r="G1771" s="66">
        <v>500</v>
      </c>
      <c r="H1771" s="67" t="s">
        <v>313</v>
      </c>
      <c r="I1771" s="67"/>
      <c r="J1771" s="231">
        <v>500</v>
      </c>
      <c r="K1771" s="69">
        <v>0.57000000000000006</v>
      </c>
      <c r="L1771" s="135">
        <v>68575</v>
      </c>
      <c r="M1771" s="71"/>
      <c r="N1771" s="239"/>
      <c r="O1771" s="73">
        <f t="shared" si="57"/>
        <v>0</v>
      </c>
      <c r="P1771" s="74" t="str">
        <f t="shared" si="58"/>
        <v>-</v>
      </c>
      <c r="Q1771" s="75" t="str">
        <f t="shared" si="56"/>
        <v/>
      </c>
      <c r="R1771" s="127"/>
    </row>
    <row r="1772" spans="1:18">
      <c r="A1772" s="61"/>
      <c r="B1772" s="62" t="s">
        <v>2263</v>
      </c>
      <c r="C1772" s="133" t="s">
        <v>3291</v>
      </c>
      <c r="D1772" s="64" t="s">
        <v>2990</v>
      </c>
      <c r="E1772" s="64" t="s">
        <v>555</v>
      </c>
      <c r="F1772" s="134" t="s">
        <v>2264</v>
      </c>
      <c r="G1772" s="66">
        <v>500</v>
      </c>
      <c r="H1772" s="67" t="s">
        <v>313</v>
      </c>
      <c r="I1772" s="67"/>
      <c r="J1772" s="231">
        <v>500</v>
      </c>
      <c r="K1772" s="69">
        <v>0.63</v>
      </c>
      <c r="L1772" s="135">
        <v>51440</v>
      </c>
      <c r="M1772" s="71"/>
      <c r="N1772" s="239"/>
      <c r="O1772" s="73">
        <f t="shared" si="57"/>
        <v>0</v>
      </c>
      <c r="P1772" s="74" t="str">
        <f t="shared" si="58"/>
        <v>-</v>
      </c>
      <c r="Q1772" s="75" t="str">
        <f t="shared" si="56"/>
        <v/>
      </c>
      <c r="R1772" s="127"/>
    </row>
    <row r="1773" spans="1:18">
      <c r="A1773" s="61"/>
      <c r="B1773" s="62" t="s">
        <v>2101</v>
      </c>
      <c r="C1773" s="133" t="s">
        <v>3291</v>
      </c>
      <c r="D1773" s="64" t="s">
        <v>987</v>
      </c>
      <c r="E1773" s="64" t="s">
        <v>454</v>
      </c>
      <c r="F1773" s="134" t="s">
        <v>469</v>
      </c>
      <c r="G1773" s="66">
        <v>500</v>
      </c>
      <c r="H1773" s="67" t="s">
        <v>313</v>
      </c>
      <c r="I1773" s="67"/>
      <c r="J1773" s="231">
        <v>500</v>
      </c>
      <c r="K1773" s="69">
        <v>0.57000000000000006</v>
      </c>
      <c r="L1773" s="135">
        <v>50425</v>
      </c>
      <c r="M1773" s="71"/>
      <c r="N1773" s="239"/>
      <c r="O1773" s="73">
        <f t="shared" si="57"/>
        <v>0</v>
      </c>
      <c r="P1773" s="74" t="str">
        <f t="shared" si="58"/>
        <v>-</v>
      </c>
      <c r="Q1773" s="75" t="str">
        <f t="shared" si="56"/>
        <v/>
      </c>
      <c r="R1773" s="127"/>
    </row>
    <row r="1774" spans="1:18">
      <c r="A1774" s="61"/>
      <c r="B1774" s="62" t="s">
        <v>2153</v>
      </c>
      <c r="C1774" s="133" t="s">
        <v>3291</v>
      </c>
      <c r="D1774" s="64" t="s">
        <v>991</v>
      </c>
      <c r="E1774" s="64" t="s">
        <v>480</v>
      </c>
      <c r="F1774" s="134" t="s">
        <v>489</v>
      </c>
      <c r="G1774" s="66">
        <v>2000</v>
      </c>
      <c r="H1774" s="67" t="s">
        <v>55</v>
      </c>
      <c r="I1774" s="67"/>
      <c r="J1774" s="231">
        <v>2000</v>
      </c>
      <c r="K1774" s="69">
        <v>0.16</v>
      </c>
      <c r="L1774" s="135">
        <v>50975</v>
      </c>
      <c r="M1774" s="71"/>
      <c r="N1774" s="239"/>
      <c r="O1774" s="73">
        <f t="shared" si="57"/>
        <v>0</v>
      </c>
      <c r="P1774" s="74" t="str">
        <f t="shared" si="58"/>
        <v>-</v>
      </c>
      <c r="Q1774" s="75" t="str">
        <f t="shared" si="56"/>
        <v/>
      </c>
      <c r="R1774" s="127"/>
    </row>
    <row r="1775" spans="1:18">
      <c r="A1775" s="61"/>
      <c r="B1775" s="62" t="s">
        <v>2551</v>
      </c>
      <c r="C1775" s="133" t="s">
        <v>3291</v>
      </c>
      <c r="D1775" s="64" t="s">
        <v>1030</v>
      </c>
      <c r="E1775" s="64" t="s">
        <v>768</v>
      </c>
      <c r="F1775" s="134" t="s">
        <v>796</v>
      </c>
      <c r="G1775" s="66">
        <v>500</v>
      </c>
      <c r="H1775" s="67" t="s">
        <v>313</v>
      </c>
      <c r="I1775" s="67"/>
      <c r="J1775" s="231">
        <v>500</v>
      </c>
      <c r="K1775" s="69">
        <v>0.5</v>
      </c>
      <c r="L1775" s="135">
        <v>51205</v>
      </c>
      <c r="M1775" s="71"/>
      <c r="N1775" s="239"/>
      <c r="O1775" s="73">
        <f t="shared" si="57"/>
        <v>0</v>
      </c>
      <c r="P1775" s="74" t="str">
        <f t="shared" si="58"/>
        <v>-</v>
      </c>
      <c r="Q1775" s="75" t="str">
        <f t="shared" si="56"/>
        <v/>
      </c>
      <c r="R1775" s="127"/>
    </row>
    <row r="1776" spans="1:18">
      <c r="A1776" s="61"/>
      <c r="B1776" s="62" t="s">
        <v>2154</v>
      </c>
      <c r="C1776" s="133" t="s">
        <v>3291</v>
      </c>
      <c r="D1776" s="64" t="s">
        <v>991</v>
      </c>
      <c r="E1776" s="64" t="s">
        <v>480</v>
      </c>
      <c r="F1776" s="134" t="s">
        <v>2155</v>
      </c>
      <c r="G1776" s="66">
        <v>2000</v>
      </c>
      <c r="H1776" s="67" t="s">
        <v>55</v>
      </c>
      <c r="I1776" s="67"/>
      <c r="J1776" s="231">
        <v>2000</v>
      </c>
      <c r="K1776" s="69">
        <v>0.24000000000000002</v>
      </c>
      <c r="L1776" s="135">
        <v>50980</v>
      </c>
      <c r="M1776" s="71"/>
      <c r="N1776" s="239"/>
      <c r="O1776" s="73">
        <f t="shared" si="57"/>
        <v>0</v>
      </c>
      <c r="P1776" s="74" t="str">
        <f t="shared" si="58"/>
        <v>-</v>
      </c>
      <c r="Q1776" s="75" t="str">
        <f t="shared" si="56"/>
        <v/>
      </c>
      <c r="R1776" s="127"/>
    </row>
    <row r="1777" spans="1:18">
      <c r="A1777" s="61"/>
      <c r="B1777" s="62" t="s">
        <v>2156</v>
      </c>
      <c r="C1777" s="133" t="s">
        <v>3291</v>
      </c>
      <c r="D1777" s="64" t="s">
        <v>991</v>
      </c>
      <c r="E1777" s="64" t="s">
        <v>480</v>
      </c>
      <c r="F1777" s="134" t="s">
        <v>2157</v>
      </c>
      <c r="G1777" s="66">
        <v>2000</v>
      </c>
      <c r="H1777" s="67" t="s">
        <v>55</v>
      </c>
      <c r="I1777" s="67"/>
      <c r="J1777" s="231">
        <v>2000</v>
      </c>
      <c r="K1777" s="69">
        <v>0.16</v>
      </c>
      <c r="L1777" s="135">
        <v>50985</v>
      </c>
      <c r="M1777" s="71"/>
      <c r="N1777" s="239"/>
      <c r="O1777" s="73">
        <f t="shared" si="57"/>
        <v>0</v>
      </c>
      <c r="P1777" s="74" t="str">
        <f t="shared" si="58"/>
        <v>-</v>
      </c>
      <c r="Q1777" s="75" t="str">
        <f t="shared" si="56"/>
        <v/>
      </c>
      <c r="R1777" s="127"/>
    </row>
    <row r="1778" spans="1:18">
      <c r="A1778" s="61"/>
      <c r="B1778" s="62" t="s">
        <v>2158</v>
      </c>
      <c r="C1778" s="133" t="s">
        <v>3291</v>
      </c>
      <c r="D1778" s="64" t="s">
        <v>991</v>
      </c>
      <c r="E1778" s="64" t="s">
        <v>480</v>
      </c>
      <c r="F1778" s="134" t="s">
        <v>2159</v>
      </c>
      <c r="G1778" s="66">
        <v>2000</v>
      </c>
      <c r="H1778" s="67" t="s">
        <v>55</v>
      </c>
      <c r="I1778" s="67"/>
      <c r="J1778" s="231">
        <v>2000</v>
      </c>
      <c r="K1778" s="69">
        <v>0.25</v>
      </c>
      <c r="L1778" s="135">
        <v>50990</v>
      </c>
      <c r="M1778" s="71"/>
      <c r="N1778" s="239"/>
      <c r="O1778" s="73">
        <f t="shared" si="57"/>
        <v>0</v>
      </c>
      <c r="P1778" s="74" t="str">
        <f t="shared" si="58"/>
        <v>-</v>
      </c>
      <c r="Q1778" s="75" t="str">
        <f t="shared" si="56"/>
        <v/>
      </c>
      <c r="R1778" s="127"/>
    </row>
    <row r="1779" spans="1:18">
      <c r="A1779" s="61"/>
      <c r="B1779" s="62" t="s">
        <v>2160</v>
      </c>
      <c r="C1779" s="133" t="s">
        <v>3291</v>
      </c>
      <c r="D1779" s="64" t="s">
        <v>991</v>
      </c>
      <c r="E1779" s="64" t="s">
        <v>480</v>
      </c>
      <c r="F1779" s="134" t="s">
        <v>2161</v>
      </c>
      <c r="G1779" s="66">
        <v>2000</v>
      </c>
      <c r="H1779" s="67" t="s">
        <v>55</v>
      </c>
      <c r="I1779" s="67"/>
      <c r="J1779" s="231">
        <v>2000</v>
      </c>
      <c r="K1779" s="69">
        <v>0.25</v>
      </c>
      <c r="L1779" s="135">
        <v>50995</v>
      </c>
      <c r="M1779" s="71"/>
      <c r="N1779" s="239"/>
      <c r="O1779" s="73">
        <f t="shared" si="57"/>
        <v>0</v>
      </c>
      <c r="P1779" s="74" t="str">
        <f t="shared" si="58"/>
        <v>-</v>
      </c>
      <c r="Q1779" s="75" t="str">
        <f t="shared" si="56"/>
        <v/>
      </c>
      <c r="R1779" s="127"/>
    </row>
    <row r="1780" spans="1:18">
      <c r="A1780" s="61"/>
      <c r="B1780" s="62" t="s">
        <v>2162</v>
      </c>
      <c r="C1780" s="133" t="s">
        <v>3291</v>
      </c>
      <c r="D1780" s="64" t="s">
        <v>991</v>
      </c>
      <c r="E1780" s="64" t="s">
        <v>480</v>
      </c>
      <c r="F1780" s="134" t="s">
        <v>2163</v>
      </c>
      <c r="G1780" s="66">
        <v>2000</v>
      </c>
      <c r="H1780" s="67" t="s">
        <v>55</v>
      </c>
      <c r="I1780" s="67"/>
      <c r="J1780" s="231">
        <v>2000</v>
      </c>
      <c r="K1780" s="69">
        <v>0.29000000000000004</v>
      </c>
      <c r="L1780" s="135">
        <v>51000</v>
      </c>
      <c r="M1780" s="71"/>
      <c r="N1780" s="239"/>
      <c r="O1780" s="73">
        <f t="shared" si="57"/>
        <v>0</v>
      </c>
      <c r="P1780" s="74" t="str">
        <f t="shared" si="58"/>
        <v>-</v>
      </c>
      <c r="Q1780" s="75" t="str">
        <f t="shared" si="56"/>
        <v/>
      </c>
      <c r="R1780" s="127"/>
    </row>
    <row r="1781" spans="1:18">
      <c r="A1781" s="61"/>
      <c r="B1781" s="62" t="s">
        <v>2348</v>
      </c>
      <c r="C1781" s="133" t="s">
        <v>3291</v>
      </c>
      <c r="D1781" s="64" t="s">
        <v>1012</v>
      </c>
      <c r="E1781" s="64" t="s">
        <v>626</v>
      </c>
      <c r="F1781" s="134" t="s">
        <v>2349</v>
      </c>
      <c r="G1781" s="66">
        <v>500</v>
      </c>
      <c r="H1781" s="67" t="s">
        <v>313</v>
      </c>
      <c r="I1781" s="67"/>
      <c r="J1781" s="231">
        <v>500</v>
      </c>
      <c r="K1781" s="69">
        <v>0.71</v>
      </c>
      <c r="L1781" s="135">
        <v>50250</v>
      </c>
      <c r="M1781" s="71"/>
      <c r="N1781" s="239"/>
      <c r="O1781" s="73">
        <f t="shared" si="57"/>
        <v>0</v>
      </c>
      <c r="P1781" s="74" t="str">
        <f t="shared" si="58"/>
        <v>-</v>
      </c>
      <c r="Q1781" s="75" t="str">
        <f t="shared" si="56"/>
        <v/>
      </c>
      <c r="R1781" s="127"/>
    </row>
    <row r="1782" spans="1:18">
      <c r="A1782" s="61"/>
      <c r="B1782" s="62" t="s">
        <v>2350</v>
      </c>
      <c r="C1782" s="133" t="s">
        <v>3291</v>
      </c>
      <c r="D1782" s="64" t="s">
        <v>1012</v>
      </c>
      <c r="E1782" s="64" t="s">
        <v>626</v>
      </c>
      <c r="F1782" s="134" t="s">
        <v>2351</v>
      </c>
      <c r="G1782" s="66">
        <v>500</v>
      </c>
      <c r="H1782" s="67" t="s">
        <v>313</v>
      </c>
      <c r="I1782" s="67"/>
      <c r="J1782" s="231">
        <v>500</v>
      </c>
      <c r="K1782" s="69">
        <v>0.88</v>
      </c>
      <c r="L1782" s="135">
        <v>50251</v>
      </c>
      <c r="M1782" s="71"/>
      <c r="N1782" s="239"/>
      <c r="O1782" s="73">
        <f t="shared" si="57"/>
        <v>0</v>
      </c>
      <c r="P1782" s="74" t="str">
        <f t="shared" si="58"/>
        <v>-</v>
      </c>
      <c r="Q1782" s="75" t="str">
        <f t="shared" si="56"/>
        <v/>
      </c>
      <c r="R1782" s="127"/>
    </row>
    <row r="1783" spans="1:18">
      <c r="A1783" s="61"/>
      <c r="B1783" s="62" t="s">
        <v>2352</v>
      </c>
      <c r="C1783" s="133" t="s">
        <v>3291</v>
      </c>
      <c r="D1783" s="64" t="s">
        <v>1012</v>
      </c>
      <c r="E1783" s="64" t="s">
        <v>626</v>
      </c>
      <c r="F1783" s="134" t="s">
        <v>2353</v>
      </c>
      <c r="G1783" s="66">
        <v>500</v>
      </c>
      <c r="H1783" s="67" t="s">
        <v>313</v>
      </c>
      <c r="I1783" s="67"/>
      <c r="J1783" s="231">
        <v>500</v>
      </c>
      <c r="K1783" s="69">
        <v>0.88</v>
      </c>
      <c r="L1783" s="135">
        <v>50253</v>
      </c>
      <c r="M1783" s="71"/>
      <c r="N1783" s="239"/>
      <c r="O1783" s="73">
        <f t="shared" si="57"/>
        <v>0</v>
      </c>
      <c r="P1783" s="74" t="str">
        <f t="shared" si="58"/>
        <v>-</v>
      </c>
      <c r="Q1783" s="75" t="str">
        <f t="shared" si="56"/>
        <v/>
      </c>
      <c r="R1783" s="127"/>
    </row>
    <row r="1784" spans="1:18">
      <c r="A1784" s="61"/>
      <c r="B1784" s="62" t="s">
        <v>2354</v>
      </c>
      <c r="C1784" s="133" t="s">
        <v>3291</v>
      </c>
      <c r="D1784" s="64" t="s">
        <v>1012</v>
      </c>
      <c r="E1784" s="64" t="s">
        <v>626</v>
      </c>
      <c r="F1784" s="134" t="s">
        <v>2355</v>
      </c>
      <c r="G1784" s="66">
        <v>500</v>
      </c>
      <c r="H1784" s="67" t="s">
        <v>313</v>
      </c>
      <c r="I1784" s="67"/>
      <c r="J1784" s="231">
        <v>500</v>
      </c>
      <c r="K1784" s="69">
        <v>0.88</v>
      </c>
      <c r="L1784" s="135">
        <v>50252</v>
      </c>
      <c r="M1784" s="71"/>
      <c r="N1784" s="239"/>
      <c r="O1784" s="73">
        <f t="shared" si="57"/>
        <v>0</v>
      </c>
      <c r="P1784" s="74" t="str">
        <f t="shared" si="58"/>
        <v>-</v>
      </c>
      <c r="Q1784" s="75" t="str">
        <f t="shared" si="56"/>
        <v/>
      </c>
      <c r="R1784" s="127"/>
    </row>
    <row r="1785" spans="1:18">
      <c r="A1785" s="61"/>
      <c r="B1785" s="62" t="s">
        <v>3266</v>
      </c>
      <c r="C1785" s="133" t="s">
        <v>3291</v>
      </c>
      <c r="D1785" s="64" t="s">
        <v>1012</v>
      </c>
      <c r="E1785" s="64" t="s">
        <v>626</v>
      </c>
      <c r="F1785" s="134" t="s">
        <v>3497</v>
      </c>
      <c r="G1785" s="66">
        <v>500</v>
      </c>
      <c r="H1785" s="67" t="s">
        <v>313</v>
      </c>
      <c r="I1785" s="67"/>
      <c r="J1785" s="231">
        <v>500</v>
      </c>
      <c r="K1785" s="69">
        <v>1.08</v>
      </c>
      <c r="L1785" s="135">
        <v>50287</v>
      </c>
      <c r="M1785" s="71"/>
      <c r="N1785" s="239"/>
      <c r="O1785" s="73">
        <f t="shared" si="57"/>
        <v>0</v>
      </c>
      <c r="P1785" s="74" t="str">
        <f t="shared" si="58"/>
        <v>-</v>
      </c>
      <c r="Q1785" s="75" t="str">
        <f t="shared" si="56"/>
        <v/>
      </c>
      <c r="R1785" s="127"/>
    </row>
    <row r="1786" spans="1:18">
      <c r="A1786" s="61"/>
      <c r="B1786" s="62" t="s">
        <v>2552</v>
      </c>
      <c r="C1786" s="133" t="s">
        <v>3291</v>
      </c>
      <c r="D1786" s="64" t="s">
        <v>1030</v>
      </c>
      <c r="E1786" s="64" t="s">
        <v>768</v>
      </c>
      <c r="F1786" s="134" t="s">
        <v>2553</v>
      </c>
      <c r="G1786" s="66">
        <v>500</v>
      </c>
      <c r="H1786" s="67" t="s">
        <v>313</v>
      </c>
      <c r="I1786" s="67"/>
      <c r="J1786" s="231">
        <v>500</v>
      </c>
      <c r="K1786" s="69">
        <v>0.52</v>
      </c>
      <c r="L1786" s="135">
        <v>51212</v>
      </c>
      <c r="M1786" s="71"/>
      <c r="N1786" s="239"/>
      <c r="O1786" s="73">
        <f t="shared" si="57"/>
        <v>0</v>
      </c>
      <c r="P1786" s="74" t="str">
        <f t="shared" si="58"/>
        <v>-</v>
      </c>
      <c r="Q1786" s="75" t="str">
        <f t="shared" si="56"/>
        <v/>
      </c>
      <c r="R1786" s="127"/>
    </row>
    <row r="1787" spans="1:18">
      <c r="A1787" s="61"/>
      <c r="B1787" s="62" t="s">
        <v>2273</v>
      </c>
      <c r="C1787" s="133" t="s">
        <v>3291</v>
      </c>
      <c r="D1787" s="64" t="s">
        <v>1005</v>
      </c>
      <c r="E1787" s="64" t="s">
        <v>569</v>
      </c>
      <c r="F1787" s="134" t="s">
        <v>2274</v>
      </c>
      <c r="G1787" s="66">
        <v>500</v>
      </c>
      <c r="H1787" s="67" t="s">
        <v>313</v>
      </c>
      <c r="I1787" s="67"/>
      <c r="J1787" s="231">
        <v>500</v>
      </c>
      <c r="K1787" s="69">
        <v>0.44</v>
      </c>
      <c r="L1787" s="135">
        <v>50572</v>
      </c>
      <c r="M1787" s="71"/>
      <c r="N1787" s="239"/>
      <c r="O1787" s="73">
        <f t="shared" si="57"/>
        <v>0</v>
      </c>
      <c r="P1787" s="74" t="str">
        <f t="shared" si="58"/>
        <v>-</v>
      </c>
      <c r="Q1787" s="75" t="str">
        <f t="shared" si="56"/>
        <v/>
      </c>
      <c r="R1787" s="127"/>
    </row>
    <row r="1788" spans="1:18">
      <c r="A1788" s="61"/>
      <c r="B1788" s="62" t="s">
        <v>2356</v>
      </c>
      <c r="C1788" s="133" t="s">
        <v>3291</v>
      </c>
      <c r="D1788" s="64" t="s">
        <v>1012</v>
      </c>
      <c r="E1788" s="64" t="s">
        <v>626</v>
      </c>
      <c r="F1788" s="134" t="s">
        <v>3498</v>
      </c>
      <c r="G1788" s="66">
        <v>500</v>
      </c>
      <c r="H1788" s="67" t="s">
        <v>313</v>
      </c>
      <c r="I1788" s="67"/>
      <c r="J1788" s="231">
        <v>500</v>
      </c>
      <c r="K1788" s="69">
        <v>0.6</v>
      </c>
      <c r="L1788" s="135">
        <v>50256</v>
      </c>
      <c r="M1788" s="71"/>
      <c r="N1788" s="239"/>
      <c r="O1788" s="73">
        <f t="shared" si="57"/>
        <v>0</v>
      </c>
      <c r="P1788" s="74" t="str">
        <f t="shared" si="58"/>
        <v>-</v>
      </c>
      <c r="Q1788" s="75" t="str">
        <f t="shared" si="56"/>
        <v/>
      </c>
      <c r="R1788" s="127"/>
    </row>
    <row r="1789" spans="1:18">
      <c r="A1789" s="61"/>
      <c r="B1789" s="62" t="s">
        <v>2554</v>
      </c>
      <c r="C1789" s="133" t="s">
        <v>3291</v>
      </c>
      <c r="D1789" s="64" t="s">
        <v>1030</v>
      </c>
      <c r="E1789" s="64" t="s">
        <v>768</v>
      </c>
      <c r="F1789" s="134" t="s">
        <v>798</v>
      </c>
      <c r="G1789" s="66">
        <v>500</v>
      </c>
      <c r="H1789" s="67" t="s">
        <v>313</v>
      </c>
      <c r="I1789" s="67"/>
      <c r="J1789" s="231">
        <v>500</v>
      </c>
      <c r="K1789" s="69">
        <v>0.5</v>
      </c>
      <c r="L1789" s="135">
        <v>51210</v>
      </c>
      <c r="M1789" s="71"/>
      <c r="N1789" s="239"/>
      <c r="O1789" s="73">
        <f t="shared" si="57"/>
        <v>0</v>
      </c>
      <c r="P1789" s="74" t="str">
        <f t="shared" si="58"/>
        <v>-</v>
      </c>
      <c r="Q1789" s="75" t="str">
        <f t="shared" si="56"/>
        <v/>
      </c>
      <c r="R1789" s="127"/>
    </row>
    <row r="1790" spans="1:18">
      <c r="A1790" s="61"/>
      <c r="B1790" s="62" t="s">
        <v>2555</v>
      </c>
      <c r="C1790" s="133" t="s">
        <v>3291</v>
      </c>
      <c r="D1790" s="64" t="s">
        <v>1030</v>
      </c>
      <c r="E1790" s="64" t="s">
        <v>768</v>
      </c>
      <c r="F1790" s="134" t="s">
        <v>800</v>
      </c>
      <c r="G1790" s="66">
        <v>500</v>
      </c>
      <c r="H1790" s="67" t="s">
        <v>313</v>
      </c>
      <c r="I1790" s="67"/>
      <c r="J1790" s="231">
        <v>500</v>
      </c>
      <c r="K1790" s="69">
        <v>0.49</v>
      </c>
      <c r="L1790" s="135">
        <v>51211</v>
      </c>
      <c r="M1790" s="71"/>
      <c r="N1790" s="239"/>
      <c r="O1790" s="73">
        <f t="shared" si="57"/>
        <v>0</v>
      </c>
      <c r="P1790" s="74" t="str">
        <f t="shared" si="58"/>
        <v>-</v>
      </c>
      <c r="Q1790" s="75" t="str">
        <f t="shared" si="56"/>
        <v/>
      </c>
      <c r="R1790" s="127"/>
    </row>
    <row r="1791" spans="1:18">
      <c r="A1791" s="61"/>
      <c r="B1791" s="62" t="s">
        <v>2225</v>
      </c>
      <c r="C1791" s="133" t="s">
        <v>3291</v>
      </c>
      <c r="D1791" s="64" t="s">
        <v>1000</v>
      </c>
      <c r="E1791" s="64" t="s">
        <v>524</v>
      </c>
      <c r="F1791" s="134" t="s">
        <v>3499</v>
      </c>
      <c r="G1791" s="66">
        <v>500</v>
      </c>
      <c r="H1791" s="67" t="s">
        <v>313</v>
      </c>
      <c r="I1791" s="67"/>
      <c r="J1791" s="231">
        <v>500</v>
      </c>
      <c r="K1791" s="69">
        <v>0.42</v>
      </c>
      <c r="L1791" s="135">
        <v>50106</v>
      </c>
      <c r="M1791" s="71"/>
      <c r="N1791" s="239"/>
      <c r="O1791" s="73">
        <f t="shared" si="57"/>
        <v>0</v>
      </c>
      <c r="P1791" s="74" t="str">
        <f t="shared" si="58"/>
        <v>-</v>
      </c>
      <c r="Q1791" s="75" t="str">
        <f t="shared" si="56"/>
        <v/>
      </c>
      <c r="R1791" s="127"/>
    </row>
    <row r="1792" spans="1:18">
      <c r="A1792" s="61"/>
      <c r="B1792" s="62" t="s">
        <v>2449</v>
      </c>
      <c r="C1792" s="133" t="s">
        <v>3291</v>
      </c>
      <c r="D1792" s="64" t="s">
        <v>1024</v>
      </c>
      <c r="E1792" s="64" t="s">
        <v>705</v>
      </c>
      <c r="F1792" s="134" t="s">
        <v>717</v>
      </c>
      <c r="G1792" s="66">
        <v>500</v>
      </c>
      <c r="H1792" s="67" t="s">
        <v>313</v>
      </c>
      <c r="I1792" s="67"/>
      <c r="J1792" s="231">
        <v>500</v>
      </c>
      <c r="K1792" s="69">
        <v>0.55000000000000004</v>
      </c>
      <c r="L1792" s="135">
        <v>50760</v>
      </c>
      <c r="M1792" s="71"/>
      <c r="N1792" s="239"/>
      <c r="O1792" s="73">
        <f t="shared" si="57"/>
        <v>0</v>
      </c>
      <c r="P1792" s="74" t="str">
        <f t="shared" si="58"/>
        <v>-</v>
      </c>
      <c r="Q1792" s="75" t="str">
        <f t="shared" si="56"/>
        <v/>
      </c>
      <c r="R1792" s="127"/>
    </row>
    <row r="1793" spans="1:18">
      <c r="A1793" s="61"/>
      <c r="B1793" s="62" t="s">
        <v>2556</v>
      </c>
      <c r="C1793" s="133" t="s">
        <v>3291</v>
      </c>
      <c r="D1793" s="64" t="s">
        <v>1030</v>
      </c>
      <c r="E1793" s="64" t="s">
        <v>768</v>
      </c>
      <c r="F1793" s="134" t="s">
        <v>2557</v>
      </c>
      <c r="G1793" s="66">
        <v>500</v>
      </c>
      <c r="H1793" s="67" t="s">
        <v>313</v>
      </c>
      <c r="I1793" s="67"/>
      <c r="J1793" s="231">
        <v>500</v>
      </c>
      <c r="K1793" s="69">
        <v>0.49</v>
      </c>
      <c r="L1793" s="135">
        <v>51215</v>
      </c>
      <c r="M1793" s="71"/>
      <c r="N1793" s="239"/>
      <c r="O1793" s="73">
        <f t="shared" si="57"/>
        <v>0</v>
      </c>
      <c r="P1793" s="74" t="str">
        <f t="shared" si="58"/>
        <v>-</v>
      </c>
      <c r="Q1793" s="75" t="str">
        <f t="shared" si="56"/>
        <v/>
      </c>
      <c r="R1793" s="127"/>
    </row>
    <row r="1794" spans="1:18">
      <c r="A1794" s="61"/>
      <c r="B1794" s="62" t="s">
        <v>2558</v>
      </c>
      <c r="C1794" s="133" t="s">
        <v>3291</v>
      </c>
      <c r="D1794" s="64" t="s">
        <v>1030</v>
      </c>
      <c r="E1794" s="64" t="s">
        <v>768</v>
      </c>
      <c r="F1794" s="134" t="s">
        <v>802</v>
      </c>
      <c r="G1794" s="66">
        <v>500</v>
      </c>
      <c r="H1794" s="67" t="s">
        <v>313</v>
      </c>
      <c r="I1794" s="67"/>
      <c r="J1794" s="231">
        <v>500</v>
      </c>
      <c r="K1794" s="69">
        <v>0.44</v>
      </c>
      <c r="L1794" s="135">
        <v>52024</v>
      </c>
      <c r="M1794" s="71"/>
      <c r="N1794" s="239"/>
      <c r="O1794" s="73">
        <f t="shared" si="57"/>
        <v>0</v>
      </c>
      <c r="P1794" s="74" t="str">
        <f t="shared" si="58"/>
        <v>-</v>
      </c>
      <c r="Q1794" s="75" t="str">
        <f t="shared" si="56"/>
        <v/>
      </c>
      <c r="R1794" s="127"/>
    </row>
    <row r="1795" spans="1:18">
      <c r="A1795" s="61"/>
      <c r="B1795" s="62" t="s">
        <v>2559</v>
      </c>
      <c r="C1795" s="133" t="s">
        <v>3291</v>
      </c>
      <c r="D1795" s="64" t="s">
        <v>1030</v>
      </c>
      <c r="E1795" s="64" t="s">
        <v>768</v>
      </c>
      <c r="F1795" s="134" t="s">
        <v>2560</v>
      </c>
      <c r="G1795" s="66">
        <v>500</v>
      </c>
      <c r="H1795" s="67" t="s">
        <v>313</v>
      </c>
      <c r="I1795" s="67"/>
      <c r="J1795" s="231">
        <v>500</v>
      </c>
      <c r="K1795" s="69">
        <v>0.44</v>
      </c>
      <c r="L1795" s="135">
        <v>51217</v>
      </c>
      <c r="M1795" s="71"/>
      <c r="N1795" s="239"/>
      <c r="O1795" s="73">
        <f t="shared" si="57"/>
        <v>0</v>
      </c>
      <c r="P1795" s="74" t="str">
        <f t="shared" si="58"/>
        <v>-</v>
      </c>
      <c r="Q1795" s="75" t="str">
        <f t="shared" si="56"/>
        <v/>
      </c>
      <c r="R1795" s="127"/>
    </row>
    <row r="1796" spans="1:18">
      <c r="A1796" s="61"/>
      <c r="B1796" s="62" t="s">
        <v>2275</v>
      </c>
      <c r="C1796" s="133" t="s">
        <v>3291</v>
      </c>
      <c r="D1796" s="64" t="s">
        <v>1005</v>
      </c>
      <c r="E1796" s="64" t="s">
        <v>569</v>
      </c>
      <c r="F1796" s="134" t="s">
        <v>577</v>
      </c>
      <c r="G1796" s="66">
        <v>500</v>
      </c>
      <c r="H1796" s="67" t="s">
        <v>313</v>
      </c>
      <c r="I1796" s="67"/>
      <c r="J1796" s="231">
        <v>500</v>
      </c>
      <c r="K1796" s="69">
        <v>0.44</v>
      </c>
      <c r="L1796" s="135">
        <v>50575</v>
      </c>
      <c r="M1796" s="71"/>
      <c r="N1796" s="239"/>
      <c r="O1796" s="73">
        <f t="shared" si="57"/>
        <v>0</v>
      </c>
      <c r="P1796" s="74" t="str">
        <f t="shared" si="58"/>
        <v>-</v>
      </c>
      <c r="Q1796" s="75" t="str">
        <f t="shared" si="56"/>
        <v/>
      </c>
      <c r="R1796" s="127"/>
    </row>
    <row r="1797" spans="1:18">
      <c r="A1797" s="61"/>
      <c r="B1797" s="62" t="s">
        <v>2357</v>
      </c>
      <c r="C1797" s="133" t="s">
        <v>3291</v>
      </c>
      <c r="D1797" s="64" t="s">
        <v>1012</v>
      </c>
      <c r="E1797" s="64" t="s">
        <v>626</v>
      </c>
      <c r="F1797" s="134" t="s">
        <v>2358</v>
      </c>
      <c r="G1797" s="66">
        <v>500</v>
      </c>
      <c r="H1797" s="67" t="s">
        <v>313</v>
      </c>
      <c r="I1797" s="67"/>
      <c r="J1797" s="231">
        <v>500</v>
      </c>
      <c r="K1797" s="69">
        <v>0.95</v>
      </c>
      <c r="L1797" s="135">
        <v>51267</v>
      </c>
      <c r="M1797" s="71"/>
      <c r="N1797" s="239"/>
      <c r="O1797" s="73">
        <f t="shared" si="57"/>
        <v>0</v>
      </c>
      <c r="P1797" s="74" t="str">
        <f t="shared" si="58"/>
        <v>-</v>
      </c>
      <c r="Q1797" s="75" t="str">
        <f t="shared" si="56"/>
        <v/>
      </c>
      <c r="R1797" s="127"/>
    </row>
    <row r="1798" spans="1:18">
      <c r="A1798" s="61"/>
      <c r="B1798" s="62" t="s">
        <v>2638</v>
      </c>
      <c r="C1798" s="133" t="s">
        <v>3291</v>
      </c>
      <c r="D1798" s="64" t="s">
        <v>2631</v>
      </c>
      <c r="E1798" s="64" t="s">
        <v>2986</v>
      </c>
      <c r="F1798" s="134" t="s">
        <v>2639</v>
      </c>
      <c r="G1798" s="66">
        <v>500</v>
      </c>
      <c r="H1798" s="67" t="s">
        <v>313</v>
      </c>
      <c r="I1798" s="67"/>
      <c r="J1798" s="231">
        <v>500</v>
      </c>
      <c r="K1798" s="69">
        <v>0.44</v>
      </c>
      <c r="L1798" s="135">
        <v>50356</v>
      </c>
      <c r="M1798" s="71"/>
      <c r="N1798" s="239"/>
      <c r="O1798" s="73">
        <f t="shared" si="57"/>
        <v>0</v>
      </c>
      <c r="P1798" s="74" t="str">
        <f t="shared" si="58"/>
        <v>-</v>
      </c>
      <c r="Q1798" s="75" t="str">
        <f t="shared" si="56"/>
        <v/>
      </c>
      <c r="R1798" s="127"/>
    </row>
    <row r="1799" spans="1:18">
      <c r="A1799" s="61"/>
      <c r="B1799" s="62" t="s">
        <v>2184</v>
      </c>
      <c r="C1799" s="133" t="s">
        <v>3291</v>
      </c>
      <c r="D1799" s="64" t="s">
        <v>994</v>
      </c>
      <c r="E1799" s="64" t="s">
        <v>509</v>
      </c>
      <c r="F1799" s="134" t="s">
        <v>2185</v>
      </c>
      <c r="G1799" s="66">
        <v>500</v>
      </c>
      <c r="H1799" s="67" t="s">
        <v>313</v>
      </c>
      <c r="I1799" s="67"/>
      <c r="J1799" s="231">
        <v>500</v>
      </c>
      <c r="K1799" s="69">
        <v>0.44</v>
      </c>
      <c r="L1799" s="135">
        <v>55113</v>
      </c>
      <c r="M1799" s="71"/>
      <c r="N1799" s="239"/>
      <c r="O1799" s="73">
        <f t="shared" si="57"/>
        <v>0</v>
      </c>
      <c r="P1799" s="74" t="str">
        <f t="shared" si="58"/>
        <v>-</v>
      </c>
      <c r="Q1799" s="75" t="str">
        <f t="shared" si="56"/>
        <v/>
      </c>
      <c r="R1799" s="127"/>
    </row>
    <row r="1800" spans="1:18">
      <c r="A1800" s="61"/>
      <c r="B1800" s="62" t="s">
        <v>2561</v>
      </c>
      <c r="C1800" s="133" t="s">
        <v>3291</v>
      </c>
      <c r="D1800" s="64" t="s">
        <v>1030</v>
      </c>
      <c r="E1800" s="64" t="s">
        <v>768</v>
      </c>
      <c r="F1800" s="134" t="s">
        <v>804</v>
      </c>
      <c r="G1800" s="66">
        <v>500</v>
      </c>
      <c r="H1800" s="67" t="s">
        <v>313</v>
      </c>
      <c r="I1800" s="67"/>
      <c r="J1800" s="231">
        <v>500</v>
      </c>
      <c r="K1800" s="69">
        <v>0.46</v>
      </c>
      <c r="L1800" s="135">
        <v>51245</v>
      </c>
      <c r="M1800" s="71"/>
      <c r="N1800" s="239"/>
      <c r="O1800" s="73">
        <f t="shared" si="57"/>
        <v>0</v>
      </c>
      <c r="P1800" s="74" t="str">
        <f t="shared" si="58"/>
        <v>-</v>
      </c>
      <c r="Q1800" s="75" t="str">
        <f t="shared" si="56"/>
        <v/>
      </c>
      <c r="R1800" s="127"/>
    </row>
    <row r="1801" spans="1:18">
      <c r="A1801" s="61"/>
      <c r="B1801" s="62" t="s">
        <v>2486</v>
      </c>
      <c r="C1801" s="133" t="s">
        <v>3291</v>
      </c>
      <c r="D1801" s="64" t="s">
        <v>2995</v>
      </c>
      <c r="E1801" s="64" t="s">
        <v>727</v>
      </c>
      <c r="F1801" s="134" t="s">
        <v>2487</v>
      </c>
      <c r="G1801" s="66">
        <v>500</v>
      </c>
      <c r="H1801" s="67" t="s">
        <v>313</v>
      </c>
      <c r="I1801" s="67"/>
      <c r="J1801" s="231">
        <v>500</v>
      </c>
      <c r="K1801" s="69">
        <v>0.48</v>
      </c>
      <c r="L1801" s="135">
        <v>50875</v>
      </c>
      <c r="M1801" s="71"/>
      <c r="N1801" s="239"/>
      <c r="O1801" s="73">
        <f t="shared" si="57"/>
        <v>0</v>
      </c>
      <c r="P1801" s="74" t="str">
        <f t="shared" si="58"/>
        <v>-</v>
      </c>
      <c r="Q1801" s="75" t="str">
        <f t="shared" si="56"/>
        <v/>
      </c>
      <c r="R1801" s="127"/>
    </row>
    <row r="1802" spans="1:18">
      <c r="A1802" s="61"/>
      <c r="B1802" s="62" t="s">
        <v>2359</v>
      </c>
      <c r="C1802" s="133" t="s">
        <v>3291</v>
      </c>
      <c r="D1802" s="64" t="s">
        <v>1012</v>
      </c>
      <c r="E1802" s="64" t="s">
        <v>626</v>
      </c>
      <c r="F1802" s="134" t="s">
        <v>3005</v>
      </c>
      <c r="G1802" s="66">
        <v>500</v>
      </c>
      <c r="H1802" s="67" t="s">
        <v>313</v>
      </c>
      <c r="I1802" s="67"/>
      <c r="J1802" s="231">
        <v>500</v>
      </c>
      <c r="K1802" s="69">
        <v>1.08</v>
      </c>
      <c r="L1802" s="135">
        <v>50260</v>
      </c>
      <c r="M1802" s="71"/>
      <c r="N1802" s="239"/>
      <c r="O1802" s="73">
        <f t="shared" si="57"/>
        <v>0</v>
      </c>
      <c r="P1802" s="74" t="str">
        <f t="shared" si="58"/>
        <v>-</v>
      </c>
      <c r="Q1802" s="75" t="str">
        <f t="shared" si="56"/>
        <v/>
      </c>
      <c r="R1802" s="127"/>
    </row>
    <row r="1803" spans="1:18">
      <c r="A1803" s="61"/>
      <c r="B1803" s="62" t="s">
        <v>2488</v>
      </c>
      <c r="C1803" s="133" t="s">
        <v>3291</v>
      </c>
      <c r="D1803" s="64" t="s">
        <v>2995</v>
      </c>
      <c r="E1803" s="64" t="s">
        <v>727</v>
      </c>
      <c r="F1803" s="134" t="s">
        <v>2489</v>
      </c>
      <c r="G1803" s="66">
        <v>500</v>
      </c>
      <c r="H1803" s="67" t="s">
        <v>313</v>
      </c>
      <c r="I1803" s="67"/>
      <c r="J1803" s="231">
        <v>500</v>
      </c>
      <c r="K1803" s="69">
        <v>0.52</v>
      </c>
      <c r="L1803" s="135">
        <v>50880</v>
      </c>
      <c r="M1803" s="71"/>
      <c r="N1803" s="239"/>
      <c r="O1803" s="73">
        <f t="shared" si="57"/>
        <v>0</v>
      </c>
      <c r="P1803" s="74" t="str">
        <f t="shared" si="58"/>
        <v>-</v>
      </c>
      <c r="Q1803" s="75" t="str">
        <f t="shared" si="56"/>
        <v/>
      </c>
      <c r="R1803" s="127"/>
    </row>
    <row r="1804" spans="1:18">
      <c r="A1804" s="61"/>
      <c r="B1804" s="62" t="s">
        <v>2450</v>
      </c>
      <c r="C1804" s="133" t="s">
        <v>3291</v>
      </c>
      <c r="D1804" s="64" t="s">
        <v>1024</v>
      </c>
      <c r="E1804" s="64" t="s">
        <v>705</v>
      </c>
      <c r="F1804" s="134" t="s">
        <v>2451</v>
      </c>
      <c r="G1804" s="66">
        <v>500</v>
      </c>
      <c r="H1804" s="67" t="s">
        <v>313</v>
      </c>
      <c r="I1804" s="67"/>
      <c r="J1804" s="231">
        <v>500</v>
      </c>
      <c r="K1804" s="69">
        <v>0.6</v>
      </c>
      <c r="L1804" s="135">
        <v>50767</v>
      </c>
      <c r="M1804" s="71"/>
      <c r="N1804" s="239"/>
      <c r="O1804" s="73">
        <f t="shared" si="57"/>
        <v>0</v>
      </c>
      <c r="P1804" s="74" t="str">
        <f t="shared" si="58"/>
        <v>-</v>
      </c>
      <c r="Q1804" s="75" t="str">
        <f t="shared" si="56"/>
        <v/>
      </c>
      <c r="R1804" s="127"/>
    </row>
    <row r="1805" spans="1:18">
      <c r="A1805" s="61"/>
      <c r="B1805" s="62" t="s">
        <v>2102</v>
      </c>
      <c r="C1805" s="133" t="s">
        <v>3291</v>
      </c>
      <c r="D1805" s="64" t="s">
        <v>987</v>
      </c>
      <c r="E1805" s="64" t="s">
        <v>454</v>
      </c>
      <c r="F1805" s="134" t="s">
        <v>2103</v>
      </c>
      <c r="G1805" s="66">
        <v>500</v>
      </c>
      <c r="H1805" s="67" t="s">
        <v>313</v>
      </c>
      <c r="I1805" s="67"/>
      <c r="J1805" s="231">
        <v>500</v>
      </c>
      <c r="K1805" s="69">
        <v>0.55000000000000004</v>
      </c>
      <c r="L1805" s="135">
        <v>50430</v>
      </c>
      <c r="M1805" s="71"/>
      <c r="N1805" s="239"/>
      <c r="O1805" s="73">
        <f t="shared" si="57"/>
        <v>0</v>
      </c>
      <c r="P1805" s="74" t="str">
        <f t="shared" si="58"/>
        <v>-</v>
      </c>
      <c r="Q1805" s="75" t="str">
        <f t="shared" si="56"/>
        <v/>
      </c>
      <c r="R1805" s="127"/>
    </row>
    <row r="1806" spans="1:18">
      <c r="A1806" s="61"/>
      <c r="B1806" s="62" t="s">
        <v>2164</v>
      </c>
      <c r="C1806" s="133" t="s">
        <v>3291</v>
      </c>
      <c r="D1806" s="64" t="s">
        <v>991</v>
      </c>
      <c r="E1806" s="64" t="s">
        <v>480</v>
      </c>
      <c r="F1806" s="134" t="s">
        <v>3500</v>
      </c>
      <c r="G1806" s="66">
        <v>2000</v>
      </c>
      <c r="H1806" s="67" t="s">
        <v>55</v>
      </c>
      <c r="I1806" s="67"/>
      <c r="J1806" s="231">
        <v>2000</v>
      </c>
      <c r="K1806" s="69">
        <v>0.29000000000000004</v>
      </c>
      <c r="L1806" s="135">
        <v>51005</v>
      </c>
      <c r="M1806" s="71"/>
      <c r="N1806" s="239"/>
      <c r="O1806" s="73">
        <f t="shared" si="57"/>
        <v>0</v>
      </c>
      <c r="P1806" s="74" t="str">
        <f t="shared" si="58"/>
        <v>-</v>
      </c>
      <c r="Q1806" s="75" t="str">
        <f t="shared" si="56"/>
        <v/>
      </c>
      <c r="R1806" s="127"/>
    </row>
    <row r="1807" spans="1:18">
      <c r="A1807" s="61"/>
      <c r="B1807" s="62" t="s">
        <v>2226</v>
      </c>
      <c r="C1807" s="133" t="s">
        <v>3291</v>
      </c>
      <c r="D1807" s="64" t="s">
        <v>1000</v>
      </c>
      <c r="E1807" s="64" t="s">
        <v>524</v>
      </c>
      <c r="F1807" s="134" t="s">
        <v>2227</v>
      </c>
      <c r="G1807" s="66">
        <v>500</v>
      </c>
      <c r="H1807" s="67" t="s">
        <v>313</v>
      </c>
      <c r="I1807" s="67"/>
      <c r="J1807" s="231">
        <v>500</v>
      </c>
      <c r="K1807" s="69">
        <v>0.38</v>
      </c>
      <c r="L1807" s="135">
        <v>50050</v>
      </c>
      <c r="M1807" s="71"/>
      <c r="N1807" s="239"/>
      <c r="O1807" s="73">
        <f t="shared" si="57"/>
        <v>0</v>
      </c>
      <c r="P1807" s="74" t="str">
        <f t="shared" si="58"/>
        <v>-</v>
      </c>
      <c r="Q1807" s="75" t="str">
        <f t="shared" si="56"/>
        <v/>
      </c>
      <c r="R1807" s="127"/>
    </row>
    <row r="1808" spans="1:18">
      <c r="A1808" s="61"/>
      <c r="B1808" s="62" t="s">
        <v>2104</v>
      </c>
      <c r="C1808" s="133" t="s">
        <v>3291</v>
      </c>
      <c r="D1808" s="64" t="s">
        <v>987</v>
      </c>
      <c r="E1808" s="64" t="s">
        <v>454</v>
      </c>
      <c r="F1808" s="134" t="s">
        <v>472</v>
      </c>
      <c r="G1808" s="66">
        <v>500</v>
      </c>
      <c r="H1808" s="67" t="s">
        <v>313</v>
      </c>
      <c r="I1808" s="67"/>
      <c r="J1808" s="231">
        <v>500</v>
      </c>
      <c r="K1808" s="69">
        <v>0.49</v>
      </c>
      <c r="L1808" s="135">
        <v>50435</v>
      </c>
      <c r="M1808" s="71"/>
      <c r="N1808" s="239"/>
      <c r="O1808" s="73">
        <f t="shared" si="57"/>
        <v>0</v>
      </c>
      <c r="P1808" s="74" t="str">
        <f t="shared" si="58"/>
        <v>-</v>
      </c>
      <c r="Q1808" s="75" t="str">
        <f t="shared" si="56"/>
        <v/>
      </c>
      <c r="R1808" s="127"/>
    </row>
    <row r="1809" spans="1:18">
      <c r="A1809" s="61"/>
      <c r="B1809" s="62" t="s">
        <v>2228</v>
      </c>
      <c r="C1809" s="133" t="s">
        <v>3291</v>
      </c>
      <c r="D1809" s="64" t="s">
        <v>1000</v>
      </c>
      <c r="E1809" s="64" t="s">
        <v>524</v>
      </c>
      <c r="F1809" s="134" t="s">
        <v>2229</v>
      </c>
      <c r="G1809" s="66">
        <v>500</v>
      </c>
      <c r="H1809" s="67" t="s">
        <v>313</v>
      </c>
      <c r="I1809" s="67"/>
      <c r="J1809" s="231">
        <v>500</v>
      </c>
      <c r="K1809" s="69">
        <v>0.6</v>
      </c>
      <c r="L1809" s="135">
        <v>51261</v>
      </c>
      <c r="M1809" s="71"/>
      <c r="N1809" s="239"/>
      <c r="O1809" s="73">
        <f t="shared" si="57"/>
        <v>0</v>
      </c>
      <c r="P1809" s="74" t="str">
        <f t="shared" si="58"/>
        <v>-</v>
      </c>
      <c r="Q1809" s="75" t="str">
        <f t="shared" si="56"/>
        <v/>
      </c>
      <c r="R1809" s="127"/>
    </row>
    <row r="1810" spans="1:18">
      <c r="A1810" s="61"/>
      <c r="B1810" s="62" t="s">
        <v>2285</v>
      </c>
      <c r="C1810" s="133" t="s">
        <v>3291</v>
      </c>
      <c r="D1810" s="64" t="s">
        <v>1008</v>
      </c>
      <c r="E1810" s="64" t="s">
        <v>588</v>
      </c>
      <c r="F1810" s="134" t="s">
        <v>2286</v>
      </c>
      <c r="G1810" s="66">
        <v>500</v>
      </c>
      <c r="H1810" s="67" t="s">
        <v>313</v>
      </c>
      <c r="I1810" s="67"/>
      <c r="J1810" s="231">
        <v>500</v>
      </c>
      <c r="K1810" s="69">
        <v>0.49</v>
      </c>
      <c r="L1810" s="135">
        <v>50626</v>
      </c>
      <c r="M1810" s="71"/>
      <c r="N1810" s="239"/>
      <c r="O1810" s="73">
        <f t="shared" si="57"/>
        <v>0</v>
      </c>
      <c r="P1810" s="74" t="str">
        <f t="shared" si="58"/>
        <v>-</v>
      </c>
      <c r="Q1810" s="75" t="str">
        <f t="shared" si="56"/>
        <v/>
      </c>
      <c r="R1810" s="127"/>
    </row>
    <row r="1811" spans="1:18">
      <c r="A1811" s="61"/>
      <c r="B1811" s="62" t="s">
        <v>3267</v>
      </c>
      <c r="C1811" s="133" t="s">
        <v>3291</v>
      </c>
      <c r="D1811" s="64" t="s">
        <v>1030</v>
      </c>
      <c r="E1811" s="64" t="s">
        <v>768</v>
      </c>
      <c r="F1811" s="134" t="s">
        <v>3056</v>
      </c>
      <c r="G1811" s="66">
        <v>1000</v>
      </c>
      <c r="H1811" s="67" t="s">
        <v>1078</v>
      </c>
      <c r="I1811" s="67"/>
      <c r="J1811" s="231">
        <v>1000</v>
      </c>
      <c r="K1811" s="69">
        <v>0.26</v>
      </c>
      <c r="L1811" s="135">
        <v>79400</v>
      </c>
      <c r="M1811" s="71"/>
      <c r="N1811" s="239"/>
      <c r="O1811" s="73">
        <f t="shared" si="57"/>
        <v>0</v>
      </c>
      <c r="P1811" s="74" t="str">
        <f t="shared" si="58"/>
        <v>-</v>
      </c>
      <c r="Q1811" s="75" t="str">
        <f t="shared" si="56"/>
        <v/>
      </c>
      <c r="R1811" s="127"/>
    </row>
    <row r="1812" spans="1:18">
      <c r="A1812" s="61"/>
      <c r="B1812" s="62" t="s">
        <v>2562</v>
      </c>
      <c r="C1812" s="133" t="s">
        <v>3291</v>
      </c>
      <c r="D1812" s="64" t="s">
        <v>1030</v>
      </c>
      <c r="E1812" s="64" t="s">
        <v>768</v>
      </c>
      <c r="F1812" s="134" t="s">
        <v>3056</v>
      </c>
      <c r="G1812" s="66">
        <v>500</v>
      </c>
      <c r="H1812" s="67" t="s">
        <v>313</v>
      </c>
      <c r="I1812" s="67"/>
      <c r="J1812" s="231">
        <v>500</v>
      </c>
      <c r="K1812" s="69">
        <v>0.45</v>
      </c>
      <c r="L1812" s="135">
        <v>51255</v>
      </c>
      <c r="M1812" s="71"/>
      <c r="N1812" s="239"/>
      <c r="O1812" s="73">
        <f t="shared" si="57"/>
        <v>0</v>
      </c>
      <c r="P1812" s="74" t="str">
        <f t="shared" si="58"/>
        <v>-</v>
      </c>
      <c r="Q1812" s="75" t="str">
        <f t="shared" si="56"/>
        <v/>
      </c>
      <c r="R1812" s="127"/>
    </row>
    <row r="1813" spans="1:18">
      <c r="A1813" s="61"/>
      <c r="B1813" s="62" t="s">
        <v>2105</v>
      </c>
      <c r="C1813" s="133" t="s">
        <v>3291</v>
      </c>
      <c r="D1813" s="64" t="s">
        <v>987</v>
      </c>
      <c r="E1813" s="64" t="s">
        <v>454</v>
      </c>
      <c r="F1813" s="134" t="s">
        <v>368</v>
      </c>
      <c r="G1813" s="66">
        <v>500</v>
      </c>
      <c r="H1813" s="67" t="s">
        <v>313</v>
      </c>
      <c r="I1813" s="67"/>
      <c r="J1813" s="231">
        <v>500</v>
      </c>
      <c r="K1813" s="69">
        <v>0.57000000000000006</v>
      </c>
      <c r="L1813" s="135">
        <v>50498</v>
      </c>
      <c r="M1813" s="71"/>
      <c r="N1813" s="239"/>
      <c r="O1813" s="73">
        <f t="shared" si="57"/>
        <v>0</v>
      </c>
      <c r="P1813" s="74" t="str">
        <f t="shared" si="58"/>
        <v>-</v>
      </c>
      <c r="Q1813" s="75" t="str">
        <f t="shared" si="56"/>
        <v/>
      </c>
      <c r="R1813" s="127"/>
    </row>
    <row r="1814" spans="1:18">
      <c r="A1814" s="61"/>
      <c r="B1814" s="62" t="s">
        <v>2563</v>
      </c>
      <c r="C1814" s="133" t="s">
        <v>3291</v>
      </c>
      <c r="D1814" s="64" t="s">
        <v>1030</v>
      </c>
      <c r="E1814" s="64" t="s">
        <v>768</v>
      </c>
      <c r="F1814" s="134" t="s">
        <v>806</v>
      </c>
      <c r="G1814" s="66">
        <v>500</v>
      </c>
      <c r="H1814" s="67" t="s">
        <v>313</v>
      </c>
      <c r="I1814" s="67"/>
      <c r="J1814" s="231">
        <v>500</v>
      </c>
      <c r="K1814" s="69">
        <v>0.46</v>
      </c>
      <c r="L1814" s="135">
        <v>51260</v>
      </c>
      <c r="M1814" s="71"/>
      <c r="N1814" s="239"/>
      <c r="O1814" s="73">
        <f t="shared" si="57"/>
        <v>0</v>
      </c>
      <c r="P1814" s="74" t="str">
        <f t="shared" si="58"/>
        <v>-</v>
      </c>
      <c r="Q1814" s="75" t="str">
        <f t="shared" si="56"/>
        <v/>
      </c>
      <c r="R1814" s="127"/>
    </row>
    <row r="1815" spans="1:18">
      <c r="A1815" s="61"/>
      <c r="B1815" s="62" t="s">
        <v>2452</v>
      </c>
      <c r="C1815" s="133" t="s">
        <v>3291</v>
      </c>
      <c r="D1815" s="64" t="s">
        <v>1024</v>
      </c>
      <c r="E1815" s="64" t="s">
        <v>705</v>
      </c>
      <c r="F1815" s="134" t="s">
        <v>3501</v>
      </c>
      <c r="G1815" s="66">
        <v>500</v>
      </c>
      <c r="H1815" s="67" t="s">
        <v>313</v>
      </c>
      <c r="I1815" s="67"/>
      <c r="J1815" s="231">
        <v>500</v>
      </c>
      <c r="K1815" s="69">
        <v>0.63</v>
      </c>
      <c r="L1815" s="135">
        <v>50765</v>
      </c>
      <c r="M1815" s="71"/>
      <c r="N1815" s="239"/>
      <c r="O1815" s="73">
        <f t="shared" si="57"/>
        <v>0</v>
      </c>
      <c r="P1815" s="74" t="str">
        <f t="shared" si="58"/>
        <v>-</v>
      </c>
      <c r="Q1815" s="75" t="str">
        <f t="shared" si="56"/>
        <v/>
      </c>
      <c r="R1815" s="127"/>
    </row>
    <row r="1816" spans="1:18">
      <c r="A1816" s="61"/>
      <c r="B1816" s="62" t="s">
        <v>2230</v>
      </c>
      <c r="C1816" s="133" t="s">
        <v>3291</v>
      </c>
      <c r="D1816" s="64" t="s">
        <v>1000</v>
      </c>
      <c r="E1816" s="64" t="s">
        <v>524</v>
      </c>
      <c r="F1816" s="134" t="s">
        <v>541</v>
      </c>
      <c r="G1816" s="66">
        <v>500</v>
      </c>
      <c r="H1816" s="67" t="s">
        <v>313</v>
      </c>
      <c r="I1816" s="67"/>
      <c r="J1816" s="231">
        <v>500</v>
      </c>
      <c r="K1816" s="69">
        <v>0.52</v>
      </c>
      <c r="L1816" s="135">
        <v>50051</v>
      </c>
      <c r="M1816" s="71"/>
      <c r="N1816" s="239"/>
      <c r="O1816" s="73">
        <f t="shared" si="57"/>
        <v>0</v>
      </c>
      <c r="P1816" s="74" t="str">
        <f t="shared" si="58"/>
        <v>-</v>
      </c>
      <c r="Q1816" s="75" t="str">
        <f t="shared" si="56"/>
        <v/>
      </c>
      <c r="R1816" s="127"/>
    </row>
    <row r="1817" spans="1:18">
      <c r="A1817" s="61"/>
      <c r="B1817" s="62" t="s">
        <v>2106</v>
      </c>
      <c r="C1817" s="133" t="s">
        <v>3291</v>
      </c>
      <c r="D1817" s="64" t="s">
        <v>987</v>
      </c>
      <c r="E1817" s="64" t="s">
        <v>454</v>
      </c>
      <c r="F1817" s="134" t="s">
        <v>474</v>
      </c>
      <c r="G1817" s="66">
        <v>500</v>
      </c>
      <c r="H1817" s="67" t="s">
        <v>313</v>
      </c>
      <c r="I1817" s="67"/>
      <c r="J1817" s="231">
        <v>500</v>
      </c>
      <c r="K1817" s="69">
        <v>0.57000000000000006</v>
      </c>
      <c r="L1817" s="135">
        <v>50478</v>
      </c>
      <c r="M1817" s="71"/>
      <c r="N1817" s="239"/>
      <c r="O1817" s="73">
        <f t="shared" si="57"/>
        <v>0</v>
      </c>
      <c r="P1817" s="74" t="str">
        <f t="shared" si="58"/>
        <v>-</v>
      </c>
      <c r="Q1817" s="75" t="str">
        <f t="shared" si="56"/>
        <v/>
      </c>
      <c r="R1817" s="127"/>
    </row>
    <row r="1818" spans="1:18">
      <c r="A1818" s="61"/>
      <c r="B1818" s="62" t="s">
        <v>2287</v>
      </c>
      <c r="C1818" s="133" t="s">
        <v>3291</v>
      </c>
      <c r="D1818" s="64" t="s">
        <v>1008</v>
      </c>
      <c r="E1818" s="64" t="s">
        <v>588</v>
      </c>
      <c r="F1818" s="134" t="s">
        <v>2288</v>
      </c>
      <c r="G1818" s="66">
        <v>500</v>
      </c>
      <c r="H1818" s="67" t="s">
        <v>313</v>
      </c>
      <c r="I1818" s="67"/>
      <c r="J1818" s="231">
        <v>500</v>
      </c>
      <c r="K1818" s="69">
        <v>0.5</v>
      </c>
      <c r="L1818" s="135">
        <v>50625</v>
      </c>
      <c r="M1818" s="71"/>
      <c r="N1818" s="239"/>
      <c r="O1818" s="73">
        <f t="shared" si="57"/>
        <v>0</v>
      </c>
      <c r="P1818" s="74" t="str">
        <f t="shared" si="58"/>
        <v>-</v>
      </c>
      <c r="Q1818" s="75" t="str">
        <f t="shared" si="56"/>
        <v/>
      </c>
      <c r="R1818" s="127"/>
    </row>
    <row r="1819" spans="1:18">
      <c r="A1819" s="61"/>
      <c r="B1819" s="62" t="s">
        <v>2165</v>
      </c>
      <c r="C1819" s="133" t="s">
        <v>3291</v>
      </c>
      <c r="D1819" s="64" t="s">
        <v>991</v>
      </c>
      <c r="E1819" s="64" t="s">
        <v>480</v>
      </c>
      <c r="F1819" s="134" t="s">
        <v>491</v>
      </c>
      <c r="G1819" s="66">
        <v>2000</v>
      </c>
      <c r="H1819" s="67" t="s">
        <v>55</v>
      </c>
      <c r="I1819" s="67"/>
      <c r="J1819" s="231">
        <v>2000</v>
      </c>
      <c r="K1819" s="69">
        <v>0.16</v>
      </c>
      <c r="L1819" s="135">
        <v>51010</v>
      </c>
      <c r="M1819" s="71"/>
      <c r="N1819" s="239"/>
      <c r="O1819" s="73">
        <f t="shared" si="57"/>
        <v>0</v>
      </c>
      <c r="P1819" s="74" t="str">
        <f t="shared" si="58"/>
        <v>-</v>
      </c>
      <c r="Q1819" s="75" t="str">
        <f t="shared" si="56"/>
        <v/>
      </c>
      <c r="R1819" s="127"/>
    </row>
    <row r="1820" spans="1:18">
      <c r="A1820" s="61"/>
      <c r="B1820" s="62" t="s">
        <v>2166</v>
      </c>
      <c r="C1820" s="133" t="s">
        <v>3291</v>
      </c>
      <c r="D1820" s="64" t="s">
        <v>991</v>
      </c>
      <c r="E1820" s="64" t="s">
        <v>480</v>
      </c>
      <c r="F1820" s="134" t="s">
        <v>493</v>
      </c>
      <c r="G1820" s="66">
        <v>2000</v>
      </c>
      <c r="H1820" s="67" t="s">
        <v>55</v>
      </c>
      <c r="I1820" s="67"/>
      <c r="J1820" s="231">
        <v>2000</v>
      </c>
      <c r="K1820" s="69">
        <v>0.17</v>
      </c>
      <c r="L1820" s="135">
        <v>51015</v>
      </c>
      <c r="M1820" s="71"/>
      <c r="N1820" s="239"/>
      <c r="O1820" s="73">
        <f t="shared" si="57"/>
        <v>0</v>
      </c>
      <c r="P1820" s="74" t="str">
        <f t="shared" si="58"/>
        <v>-</v>
      </c>
      <c r="Q1820" s="75" t="str">
        <f t="shared" si="56"/>
        <v/>
      </c>
      <c r="R1820" s="127"/>
    </row>
    <row r="1821" spans="1:18">
      <c r="A1821" s="61"/>
      <c r="B1821" s="62" t="s">
        <v>3268</v>
      </c>
      <c r="C1821" s="133" t="s">
        <v>3291</v>
      </c>
      <c r="D1821" s="191" t="s">
        <v>1012</v>
      </c>
      <c r="E1821" s="191" t="s">
        <v>626</v>
      </c>
      <c r="F1821" s="193" t="s">
        <v>3502</v>
      </c>
      <c r="G1821" s="66">
        <v>500</v>
      </c>
      <c r="H1821" s="67" t="s">
        <v>313</v>
      </c>
      <c r="I1821" s="67"/>
      <c r="J1821" s="231">
        <v>500</v>
      </c>
      <c r="K1821" s="69">
        <v>0.63</v>
      </c>
      <c r="L1821" s="135">
        <v>50262</v>
      </c>
      <c r="M1821" s="71"/>
      <c r="N1821" s="239"/>
      <c r="O1821" s="73">
        <f t="shared" si="57"/>
        <v>0</v>
      </c>
      <c r="P1821" s="74" t="str">
        <f t="shared" si="58"/>
        <v>-</v>
      </c>
      <c r="Q1821" s="75" t="str">
        <f t="shared" si="56"/>
        <v/>
      </c>
      <c r="R1821" s="127"/>
    </row>
    <row r="1822" spans="1:18">
      <c r="A1822" s="61"/>
      <c r="B1822" s="62" t="s">
        <v>2107</v>
      </c>
      <c r="C1822" s="133" t="s">
        <v>3291</v>
      </c>
      <c r="D1822" s="64" t="s">
        <v>987</v>
      </c>
      <c r="E1822" s="64" t="s">
        <v>454</v>
      </c>
      <c r="F1822" s="134" t="s">
        <v>2108</v>
      </c>
      <c r="G1822" s="66">
        <v>500</v>
      </c>
      <c r="H1822" s="67" t="s">
        <v>313</v>
      </c>
      <c r="I1822" s="67"/>
      <c r="J1822" s="231">
        <v>500</v>
      </c>
      <c r="K1822" s="69">
        <v>0.57000000000000006</v>
      </c>
      <c r="L1822" s="135">
        <v>50481</v>
      </c>
      <c r="M1822" s="71"/>
      <c r="N1822" s="239"/>
      <c r="O1822" s="73">
        <f t="shared" si="57"/>
        <v>0</v>
      </c>
      <c r="P1822" s="74" t="str">
        <f t="shared" si="58"/>
        <v>-</v>
      </c>
      <c r="Q1822" s="75" t="str">
        <f t="shared" si="56"/>
        <v/>
      </c>
      <c r="R1822" s="127"/>
    </row>
    <row r="1823" spans="1:18">
      <c r="A1823" s="61"/>
      <c r="B1823" s="62" t="s">
        <v>2109</v>
      </c>
      <c r="C1823" s="133" t="s">
        <v>3291</v>
      </c>
      <c r="D1823" s="64" t="s">
        <v>987</v>
      </c>
      <c r="E1823" s="64" t="s">
        <v>454</v>
      </c>
      <c r="F1823" s="134" t="s">
        <v>2110</v>
      </c>
      <c r="G1823" s="66">
        <v>500</v>
      </c>
      <c r="H1823" s="67" t="s">
        <v>313</v>
      </c>
      <c r="I1823" s="67"/>
      <c r="J1823" s="231">
        <v>500</v>
      </c>
      <c r="K1823" s="69">
        <v>0.63</v>
      </c>
      <c r="L1823" s="135">
        <v>51262</v>
      </c>
      <c r="M1823" s="71"/>
      <c r="N1823" s="239"/>
      <c r="O1823" s="73">
        <f t="shared" si="57"/>
        <v>0</v>
      </c>
      <c r="P1823" s="74" t="str">
        <f t="shared" si="58"/>
        <v>-</v>
      </c>
      <c r="Q1823" s="75" t="str">
        <f t="shared" si="56"/>
        <v/>
      </c>
      <c r="R1823" s="127"/>
    </row>
    <row r="1824" spans="1:18">
      <c r="A1824" s="61"/>
      <c r="B1824" s="62" t="s">
        <v>2640</v>
      </c>
      <c r="C1824" s="133" t="s">
        <v>3291</v>
      </c>
      <c r="D1824" s="64" t="s">
        <v>2631</v>
      </c>
      <c r="E1824" s="64" t="s">
        <v>2986</v>
      </c>
      <c r="F1824" s="134" t="s">
        <v>2641</v>
      </c>
      <c r="G1824" s="66">
        <v>500</v>
      </c>
      <c r="H1824" s="67" t="s">
        <v>313</v>
      </c>
      <c r="I1824" s="67"/>
      <c r="J1824" s="231">
        <v>500</v>
      </c>
      <c r="K1824" s="69">
        <v>0.44</v>
      </c>
      <c r="L1824" s="135">
        <v>50325</v>
      </c>
      <c r="M1824" s="71"/>
      <c r="N1824" s="239"/>
      <c r="O1824" s="73">
        <f t="shared" si="57"/>
        <v>0</v>
      </c>
      <c r="P1824" s="74" t="str">
        <f t="shared" si="58"/>
        <v>-</v>
      </c>
      <c r="Q1824" s="75" t="str">
        <f t="shared" si="56"/>
        <v/>
      </c>
      <c r="R1824" s="127"/>
    </row>
    <row r="1825" spans="1:18">
      <c r="A1825" s="61"/>
      <c r="B1825" s="62" t="s">
        <v>2360</v>
      </c>
      <c r="C1825" s="133" t="s">
        <v>3291</v>
      </c>
      <c r="D1825" s="64" t="s">
        <v>1012</v>
      </c>
      <c r="E1825" s="64" t="s">
        <v>626</v>
      </c>
      <c r="F1825" s="134" t="s">
        <v>2361</v>
      </c>
      <c r="G1825" s="66">
        <v>500</v>
      </c>
      <c r="H1825" s="67" t="s">
        <v>313</v>
      </c>
      <c r="I1825" s="67"/>
      <c r="J1825" s="231">
        <v>500</v>
      </c>
      <c r="K1825" s="69">
        <v>0.71</v>
      </c>
      <c r="L1825" s="135">
        <v>50261</v>
      </c>
      <c r="M1825" s="71"/>
      <c r="N1825" s="239"/>
      <c r="O1825" s="73">
        <f t="shared" si="57"/>
        <v>0</v>
      </c>
      <c r="P1825" s="74" t="str">
        <f t="shared" si="58"/>
        <v>-</v>
      </c>
      <c r="Q1825" s="75" t="str">
        <f t="shared" si="56"/>
        <v/>
      </c>
      <c r="R1825" s="127"/>
    </row>
    <row r="1826" spans="1:18">
      <c r="A1826" s="61"/>
      <c r="B1826" s="62" t="s">
        <v>2290</v>
      </c>
      <c r="C1826" s="133" t="s">
        <v>3291</v>
      </c>
      <c r="D1826" s="64" t="s">
        <v>1008</v>
      </c>
      <c r="E1826" s="64" t="s">
        <v>588</v>
      </c>
      <c r="F1826" s="134" t="s">
        <v>2291</v>
      </c>
      <c r="G1826" s="66">
        <v>500</v>
      </c>
      <c r="H1826" s="67" t="s">
        <v>313</v>
      </c>
      <c r="I1826" s="67"/>
      <c r="J1826" s="231">
        <v>500</v>
      </c>
      <c r="K1826" s="69">
        <v>0.49</v>
      </c>
      <c r="L1826" s="135">
        <v>50630</v>
      </c>
      <c r="M1826" s="71"/>
      <c r="N1826" s="239"/>
      <c r="O1826" s="73">
        <f t="shared" si="57"/>
        <v>0</v>
      </c>
      <c r="P1826" s="74" t="str">
        <f t="shared" si="58"/>
        <v>-</v>
      </c>
      <c r="Q1826" s="75" t="str">
        <f t="shared" si="56"/>
        <v/>
      </c>
      <c r="R1826" s="127"/>
    </row>
    <row r="1827" spans="1:18">
      <c r="A1827" s="61"/>
      <c r="B1827" s="62" t="s">
        <v>2292</v>
      </c>
      <c r="C1827" s="133" t="s">
        <v>3291</v>
      </c>
      <c r="D1827" s="64" t="s">
        <v>1008</v>
      </c>
      <c r="E1827" s="64" t="s">
        <v>588</v>
      </c>
      <c r="F1827" s="134" t="s">
        <v>598</v>
      </c>
      <c r="G1827" s="66">
        <v>500</v>
      </c>
      <c r="H1827" s="67" t="s">
        <v>313</v>
      </c>
      <c r="I1827" s="67"/>
      <c r="J1827" s="231">
        <v>500</v>
      </c>
      <c r="K1827" s="69">
        <v>0.49</v>
      </c>
      <c r="L1827" s="135">
        <v>50635</v>
      </c>
      <c r="M1827" s="71"/>
      <c r="N1827" s="239"/>
      <c r="O1827" s="73">
        <f t="shared" si="57"/>
        <v>0</v>
      </c>
      <c r="P1827" s="74" t="str">
        <f t="shared" si="58"/>
        <v>-</v>
      </c>
      <c r="Q1827" s="75" t="str">
        <f t="shared" si="56"/>
        <v/>
      </c>
      <c r="R1827" s="127"/>
    </row>
    <row r="1828" spans="1:18">
      <c r="A1828" s="61"/>
      <c r="B1828" s="62" t="s">
        <v>2410</v>
      </c>
      <c r="C1828" s="133" t="s">
        <v>3291</v>
      </c>
      <c r="D1828" s="64" t="s">
        <v>668</v>
      </c>
      <c r="E1828" s="64" t="s">
        <v>669</v>
      </c>
      <c r="F1828" s="134" t="s">
        <v>3503</v>
      </c>
      <c r="G1828" s="66">
        <v>500</v>
      </c>
      <c r="H1828" s="67" t="s">
        <v>313</v>
      </c>
      <c r="I1828" s="67"/>
      <c r="J1828" s="231">
        <v>500</v>
      </c>
      <c r="K1828" s="69">
        <v>0.55000000000000004</v>
      </c>
      <c r="L1828" s="135">
        <v>50163</v>
      </c>
      <c r="M1828" s="71"/>
      <c r="N1828" s="239"/>
      <c r="O1828" s="73">
        <f t="shared" si="57"/>
        <v>0</v>
      </c>
      <c r="P1828" s="74" t="str">
        <f t="shared" si="58"/>
        <v>-</v>
      </c>
      <c r="Q1828" s="75" t="str">
        <f t="shared" ref="Q1828:Q1891" si="59">IF(N1828=0,"",IF(MOD(N1828,J1828)&gt;0,"Ошибка!",""))</f>
        <v/>
      </c>
      <c r="R1828" s="127"/>
    </row>
    <row r="1829" spans="1:18">
      <c r="A1829" s="61"/>
      <c r="B1829" s="62" t="s">
        <v>2564</v>
      </c>
      <c r="C1829" s="133" t="s">
        <v>3291</v>
      </c>
      <c r="D1829" s="64" t="s">
        <v>1030</v>
      </c>
      <c r="E1829" s="64" t="s">
        <v>768</v>
      </c>
      <c r="F1829" s="134" t="s">
        <v>2565</v>
      </c>
      <c r="G1829" s="66">
        <v>500</v>
      </c>
      <c r="H1829" s="67" t="s">
        <v>313</v>
      </c>
      <c r="I1829" s="67"/>
      <c r="J1829" s="231">
        <v>500</v>
      </c>
      <c r="K1829" s="69">
        <v>0.57000000000000006</v>
      </c>
      <c r="L1829" s="135">
        <v>51405</v>
      </c>
      <c r="M1829" s="71"/>
      <c r="N1829" s="239"/>
      <c r="O1829" s="73">
        <f t="shared" ref="O1829:O1892" si="60">N1829*K1829</f>
        <v>0</v>
      </c>
      <c r="P1829" s="74" t="str">
        <f t="shared" ref="P1829:P1892" si="61">IF(N1829/G1829=0,"-",N1829/G1829)</f>
        <v>-</v>
      </c>
      <c r="Q1829" s="75" t="str">
        <f t="shared" si="59"/>
        <v/>
      </c>
      <c r="R1829" s="127"/>
    </row>
    <row r="1830" spans="1:18">
      <c r="A1830" s="61"/>
      <c r="B1830" s="62" t="s">
        <v>2186</v>
      </c>
      <c r="C1830" s="133" t="s">
        <v>3291</v>
      </c>
      <c r="D1830" s="64" t="s">
        <v>994</v>
      </c>
      <c r="E1830" s="64" t="s">
        <v>509</v>
      </c>
      <c r="F1830" s="134" t="s">
        <v>511</v>
      </c>
      <c r="G1830" s="66">
        <v>500</v>
      </c>
      <c r="H1830" s="67" t="s">
        <v>313</v>
      </c>
      <c r="I1830" s="67"/>
      <c r="J1830" s="231">
        <v>500</v>
      </c>
      <c r="K1830" s="69">
        <v>0.45</v>
      </c>
      <c r="L1830" s="135">
        <v>50495</v>
      </c>
      <c r="M1830" s="71"/>
      <c r="N1830" s="239"/>
      <c r="O1830" s="73">
        <f t="shared" si="60"/>
        <v>0</v>
      </c>
      <c r="P1830" s="74" t="str">
        <f t="shared" si="61"/>
        <v>-</v>
      </c>
      <c r="Q1830" s="75" t="str">
        <f t="shared" si="59"/>
        <v/>
      </c>
      <c r="R1830" s="127"/>
    </row>
    <row r="1831" spans="1:18">
      <c r="A1831" s="61"/>
      <c r="B1831" s="62" t="s">
        <v>2411</v>
      </c>
      <c r="C1831" s="133" t="s">
        <v>3291</v>
      </c>
      <c r="D1831" s="64" t="s">
        <v>668</v>
      </c>
      <c r="E1831" s="64" t="s">
        <v>669</v>
      </c>
      <c r="F1831" s="134" t="s">
        <v>681</v>
      </c>
      <c r="G1831" s="66">
        <v>500</v>
      </c>
      <c r="H1831" s="67" t="s">
        <v>313</v>
      </c>
      <c r="I1831" s="67"/>
      <c r="J1831" s="231">
        <v>500</v>
      </c>
      <c r="K1831" s="69">
        <v>0.55000000000000004</v>
      </c>
      <c r="L1831" s="135">
        <v>50141</v>
      </c>
      <c r="M1831" s="71"/>
      <c r="N1831" s="239"/>
      <c r="O1831" s="73">
        <f t="shared" si="60"/>
        <v>0</v>
      </c>
      <c r="P1831" s="74" t="str">
        <f t="shared" si="61"/>
        <v>-</v>
      </c>
      <c r="Q1831" s="75" t="str">
        <f t="shared" si="59"/>
        <v/>
      </c>
      <c r="R1831" s="127"/>
    </row>
    <row r="1832" spans="1:18">
      <c r="A1832" s="61"/>
      <c r="B1832" s="62" t="s">
        <v>2566</v>
      </c>
      <c r="C1832" s="133" t="s">
        <v>3291</v>
      </c>
      <c r="D1832" s="64" t="s">
        <v>1030</v>
      </c>
      <c r="E1832" s="64" t="s">
        <v>768</v>
      </c>
      <c r="F1832" s="134" t="s">
        <v>808</v>
      </c>
      <c r="G1832" s="66">
        <v>500</v>
      </c>
      <c r="H1832" s="67" t="s">
        <v>313</v>
      </c>
      <c r="I1832" s="67"/>
      <c r="J1832" s="231">
        <v>500</v>
      </c>
      <c r="K1832" s="69">
        <v>0.52</v>
      </c>
      <c r="L1832" s="135">
        <v>51275</v>
      </c>
      <c r="M1832" s="71"/>
      <c r="N1832" s="239"/>
      <c r="O1832" s="73">
        <f t="shared" si="60"/>
        <v>0</v>
      </c>
      <c r="P1832" s="74" t="str">
        <f t="shared" si="61"/>
        <v>-</v>
      </c>
      <c r="Q1832" s="75" t="str">
        <f t="shared" si="59"/>
        <v/>
      </c>
      <c r="R1832" s="127"/>
    </row>
    <row r="1833" spans="1:18">
      <c r="A1833" s="61"/>
      <c r="B1833" s="62" t="s">
        <v>2111</v>
      </c>
      <c r="C1833" s="133" t="s">
        <v>3291</v>
      </c>
      <c r="D1833" s="64" t="s">
        <v>2991</v>
      </c>
      <c r="E1833" s="64" t="s">
        <v>614</v>
      </c>
      <c r="F1833" s="134" t="s">
        <v>2112</v>
      </c>
      <c r="G1833" s="66">
        <v>500</v>
      </c>
      <c r="H1833" s="67" t="s">
        <v>313</v>
      </c>
      <c r="I1833" s="67"/>
      <c r="J1833" s="231">
        <v>500</v>
      </c>
      <c r="K1833" s="69">
        <v>0.6</v>
      </c>
      <c r="L1833" s="135">
        <v>50440</v>
      </c>
      <c r="M1833" s="71"/>
      <c r="N1833" s="239"/>
      <c r="O1833" s="73">
        <f t="shared" si="60"/>
        <v>0</v>
      </c>
      <c r="P1833" s="74" t="str">
        <f t="shared" si="61"/>
        <v>-</v>
      </c>
      <c r="Q1833" s="75" t="str">
        <f t="shared" si="59"/>
        <v/>
      </c>
      <c r="R1833" s="127"/>
    </row>
    <row r="1834" spans="1:18">
      <c r="A1834" s="61"/>
      <c r="B1834" s="62" t="s">
        <v>2490</v>
      </c>
      <c r="C1834" s="133" t="s">
        <v>3291</v>
      </c>
      <c r="D1834" s="64" t="s">
        <v>2995</v>
      </c>
      <c r="E1834" s="64" t="s">
        <v>727</v>
      </c>
      <c r="F1834" s="134" t="s">
        <v>2491</v>
      </c>
      <c r="G1834" s="66">
        <v>500</v>
      </c>
      <c r="H1834" s="67" t="s">
        <v>313</v>
      </c>
      <c r="I1834" s="67"/>
      <c r="J1834" s="231">
        <v>500</v>
      </c>
      <c r="K1834" s="69">
        <v>0.53</v>
      </c>
      <c r="L1834" s="135">
        <v>50885</v>
      </c>
      <c r="M1834" s="71"/>
      <c r="N1834" s="239"/>
      <c r="O1834" s="73">
        <f t="shared" si="60"/>
        <v>0</v>
      </c>
      <c r="P1834" s="74" t="str">
        <f t="shared" si="61"/>
        <v>-</v>
      </c>
      <c r="Q1834" s="75" t="str">
        <f t="shared" si="59"/>
        <v/>
      </c>
      <c r="R1834" s="127"/>
    </row>
    <row r="1835" spans="1:18">
      <c r="A1835" s="61"/>
      <c r="B1835" s="62" t="s">
        <v>2492</v>
      </c>
      <c r="C1835" s="133" t="s">
        <v>3291</v>
      </c>
      <c r="D1835" s="64" t="s">
        <v>2995</v>
      </c>
      <c r="E1835" s="64" t="s">
        <v>727</v>
      </c>
      <c r="F1835" s="134" t="s">
        <v>733</v>
      </c>
      <c r="G1835" s="66">
        <v>500</v>
      </c>
      <c r="H1835" s="67" t="s">
        <v>313</v>
      </c>
      <c r="I1835" s="67"/>
      <c r="J1835" s="231">
        <v>500</v>
      </c>
      <c r="K1835" s="69">
        <v>0.52</v>
      </c>
      <c r="L1835" s="135">
        <v>50890</v>
      </c>
      <c r="M1835" s="71"/>
      <c r="N1835" s="239"/>
      <c r="O1835" s="73">
        <f t="shared" si="60"/>
        <v>0</v>
      </c>
      <c r="P1835" s="74" t="str">
        <f t="shared" si="61"/>
        <v>-</v>
      </c>
      <c r="Q1835" s="75" t="str">
        <f t="shared" si="59"/>
        <v/>
      </c>
      <c r="R1835" s="127"/>
    </row>
    <row r="1836" spans="1:18">
      <c r="A1836" s="61"/>
      <c r="B1836" s="62" t="s">
        <v>2113</v>
      </c>
      <c r="C1836" s="133" t="s">
        <v>3291</v>
      </c>
      <c r="D1836" s="64" t="s">
        <v>987</v>
      </c>
      <c r="E1836" s="64" t="s">
        <v>454</v>
      </c>
      <c r="F1836" s="134" t="s">
        <v>2114</v>
      </c>
      <c r="G1836" s="66">
        <v>500</v>
      </c>
      <c r="H1836" s="67" t="s">
        <v>313</v>
      </c>
      <c r="I1836" s="67"/>
      <c r="J1836" s="231">
        <v>500</v>
      </c>
      <c r="K1836" s="69">
        <v>0.52</v>
      </c>
      <c r="L1836" s="135">
        <v>50496</v>
      </c>
      <c r="M1836" s="71"/>
      <c r="N1836" s="239"/>
      <c r="O1836" s="73">
        <f t="shared" si="60"/>
        <v>0</v>
      </c>
      <c r="P1836" s="74" t="str">
        <f t="shared" si="61"/>
        <v>-</v>
      </c>
      <c r="Q1836" s="75" t="str">
        <f t="shared" si="59"/>
        <v/>
      </c>
      <c r="R1836" s="127"/>
    </row>
    <row r="1837" spans="1:18">
      <c r="A1837" s="61"/>
      <c r="B1837" s="62" t="s">
        <v>2293</v>
      </c>
      <c r="C1837" s="133" t="s">
        <v>3291</v>
      </c>
      <c r="D1837" s="64" t="s">
        <v>1008</v>
      </c>
      <c r="E1837" s="64" t="s">
        <v>588</v>
      </c>
      <c r="F1837" s="134" t="s">
        <v>600</v>
      </c>
      <c r="G1837" s="66">
        <v>500</v>
      </c>
      <c r="H1837" s="67" t="s">
        <v>313</v>
      </c>
      <c r="I1837" s="67"/>
      <c r="J1837" s="231">
        <v>500</v>
      </c>
      <c r="K1837" s="69">
        <v>0.52</v>
      </c>
      <c r="L1837" s="135">
        <v>50637</v>
      </c>
      <c r="M1837" s="71"/>
      <c r="N1837" s="239"/>
      <c r="O1837" s="73">
        <f t="shared" si="60"/>
        <v>0</v>
      </c>
      <c r="P1837" s="74" t="str">
        <f t="shared" si="61"/>
        <v>-</v>
      </c>
      <c r="Q1837" s="75" t="str">
        <f t="shared" si="59"/>
        <v/>
      </c>
      <c r="R1837" s="127"/>
    </row>
    <row r="1838" spans="1:18">
      <c r="A1838" s="61"/>
      <c r="B1838" s="62" t="s">
        <v>2362</v>
      </c>
      <c r="C1838" s="133" t="s">
        <v>3291</v>
      </c>
      <c r="D1838" s="64" t="s">
        <v>1012</v>
      </c>
      <c r="E1838" s="64" t="s">
        <v>626</v>
      </c>
      <c r="F1838" s="134" t="s">
        <v>2363</v>
      </c>
      <c r="G1838" s="66">
        <v>500</v>
      </c>
      <c r="H1838" s="67" t="s">
        <v>313</v>
      </c>
      <c r="I1838" s="67"/>
      <c r="J1838" s="231">
        <v>500</v>
      </c>
      <c r="K1838" s="69">
        <v>0.48</v>
      </c>
      <c r="L1838" s="135">
        <v>50265</v>
      </c>
      <c r="M1838" s="71"/>
      <c r="N1838" s="239"/>
      <c r="O1838" s="73">
        <f t="shared" si="60"/>
        <v>0</v>
      </c>
      <c r="P1838" s="74" t="str">
        <f t="shared" si="61"/>
        <v>-</v>
      </c>
      <c r="Q1838" s="75" t="str">
        <f t="shared" si="59"/>
        <v/>
      </c>
      <c r="R1838" s="127"/>
    </row>
    <row r="1839" spans="1:18">
      <c r="A1839" s="61"/>
      <c r="B1839" s="62" t="s">
        <v>2567</v>
      </c>
      <c r="C1839" s="133" t="s">
        <v>3291</v>
      </c>
      <c r="D1839" s="64" t="s">
        <v>1030</v>
      </c>
      <c r="E1839" s="64" t="s">
        <v>768</v>
      </c>
      <c r="F1839" s="134" t="s">
        <v>2568</v>
      </c>
      <c r="G1839" s="66">
        <v>500</v>
      </c>
      <c r="H1839" s="67" t="s">
        <v>313</v>
      </c>
      <c r="I1839" s="67"/>
      <c r="J1839" s="231">
        <v>500</v>
      </c>
      <c r="K1839" s="69">
        <v>0.48</v>
      </c>
      <c r="L1839" s="135">
        <v>51285</v>
      </c>
      <c r="M1839" s="71"/>
      <c r="N1839" s="239"/>
      <c r="O1839" s="73">
        <f t="shared" si="60"/>
        <v>0</v>
      </c>
      <c r="P1839" s="74" t="str">
        <f t="shared" si="61"/>
        <v>-</v>
      </c>
      <c r="Q1839" s="75" t="str">
        <f t="shared" si="59"/>
        <v/>
      </c>
      <c r="R1839" s="127"/>
    </row>
    <row r="1840" spans="1:18">
      <c r="A1840" s="61"/>
      <c r="B1840" s="62" t="s">
        <v>3269</v>
      </c>
      <c r="C1840" s="133" t="s">
        <v>3291</v>
      </c>
      <c r="D1840" s="64" t="s">
        <v>991</v>
      </c>
      <c r="E1840" s="64" t="s">
        <v>480</v>
      </c>
      <c r="F1840" s="134" t="s">
        <v>2865</v>
      </c>
      <c r="G1840" s="66">
        <v>2000</v>
      </c>
      <c r="H1840" s="67" t="s">
        <v>306</v>
      </c>
      <c r="I1840" s="67"/>
      <c r="J1840" s="231">
        <v>2000</v>
      </c>
      <c r="K1840" s="69">
        <v>0.13</v>
      </c>
      <c r="L1840" s="135">
        <v>51066</v>
      </c>
      <c r="M1840" s="71"/>
      <c r="N1840" s="239"/>
      <c r="O1840" s="73">
        <f t="shared" si="60"/>
        <v>0</v>
      </c>
      <c r="P1840" s="74" t="str">
        <f t="shared" si="61"/>
        <v>-</v>
      </c>
      <c r="Q1840" s="75" t="str">
        <f t="shared" si="59"/>
        <v/>
      </c>
      <c r="R1840" s="127"/>
    </row>
    <row r="1841" spans="1:18">
      <c r="A1841" s="61"/>
      <c r="B1841" s="62" t="s">
        <v>2618</v>
      </c>
      <c r="C1841" s="133" t="s">
        <v>3291</v>
      </c>
      <c r="D1841" s="64" t="s">
        <v>1030</v>
      </c>
      <c r="E1841" s="64" t="s">
        <v>768</v>
      </c>
      <c r="F1841" s="134" t="s">
        <v>2865</v>
      </c>
      <c r="G1841" s="66">
        <v>1000</v>
      </c>
      <c r="H1841" s="67" t="s">
        <v>1078</v>
      </c>
      <c r="I1841" s="67"/>
      <c r="J1841" s="231">
        <v>1000</v>
      </c>
      <c r="K1841" s="69">
        <v>0.26</v>
      </c>
      <c r="L1841" s="135">
        <v>51401</v>
      </c>
      <c r="M1841" s="71"/>
      <c r="N1841" s="239"/>
      <c r="O1841" s="73">
        <f t="shared" si="60"/>
        <v>0</v>
      </c>
      <c r="P1841" s="74" t="str">
        <f t="shared" si="61"/>
        <v>-</v>
      </c>
      <c r="Q1841" s="75" t="str">
        <f t="shared" si="59"/>
        <v/>
      </c>
      <c r="R1841" s="127"/>
    </row>
    <row r="1842" spans="1:18">
      <c r="A1842" s="61"/>
      <c r="B1842" s="62" t="s">
        <v>2218</v>
      </c>
      <c r="C1842" s="133" t="s">
        <v>3291</v>
      </c>
      <c r="D1842" s="64" t="s">
        <v>1000</v>
      </c>
      <c r="E1842" s="64" t="s">
        <v>524</v>
      </c>
      <c r="F1842" s="134" t="s">
        <v>2865</v>
      </c>
      <c r="G1842" s="66">
        <v>500</v>
      </c>
      <c r="H1842" s="67" t="s">
        <v>313</v>
      </c>
      <c r="I1842" s="67"/>
      <c r="J1842" s="231">
        <v>500</v>
      </c>
      <c r="K1842" s="69">
        <v>0.41000000000000003</v>
      </c>
      <c r="L1842" s="135">
        <v>50095</v>
      </c>
      <c r="M1842" s="71"/>
      <c r="N1842" s="239"/>
      <c r="O1842" s="73">
        <f t="shared" si="60"/>
        <v>0</v>
      </c>
      <c r="P1842" s="74" t="str">
        <f t="shared" si="61"/>
        <v>-</v>
      </c>
      <c r="Q1842" s="75" t="str">
        <f t="shared" si="59"/>
        <v/>
      </c>
      <c r="R1842" s="127"/>
    </row>
    <row r="1843" spans="1:18">
      <c r="A1843" s="61"/>
      <c r="B1843" s="62" t="s">
        <v>2183</v>
      </c>
      <c r="C1843" s="133" t="s">
        <v>3291</v>
      </c>
      <c r="D1843" s="64" t="s">
        <v>994</v>
      </c>
      <c r="E1843" s="64" t="s">
        <v>509</v>
      </c>
      <c r="F1843" s="134" t="s">
        <v>2865</v>
      </c>
      <c r="G1843" s="66">
        <v>500</v>
      </c>
      <c r="H1843" s="67" t="s">
        <v>313</v>
      </c>
      <c r="I1843" s="67"/>
      <c r="J1843" s="231">
        <v>500</v>
      </c>
      <c r="K1843" s="69">
        <v>0.41000000000000003</v>
      </c>
      <c r="L1843" s="135">
        <v>50541</v>
      </c>
      <c r="M1843" s="71"/>
      <c r="N1843" s="239"/>
      <c r="O1843" s="73">
        <f t="shared" si="60"/>
        <v>0</v>
      </c>
      <c r="P1843" s="74" t="str">
        <f t="shared" si="61"/>
        <v>-</v>
      </c>
      <c r="Q1843" s="75" t="str">
        <f t="shared" si="59"/>
        <v/>
      </c>
      <c r="R1843" s="127"/>
    </row>
    <row r="1844" spans="1:18">
      <c r="A1844" s="61"/>
      <c r="B1844" s="62" t="s">
        <v>2619</v>
      </c>
      <c r="C1844" s="133" t="s">
        <v>3291</v>
      </c>
      <c r="D1844" s="64" t="s">
        <v>1030</v>
      </c>
      <c r="E1844" s="64" t="s">
        <v>768</v>
      </c>
      <c r="F1844" s="134" t="s">
        <v>2865</v>
      </c>
      <c r="G1844" s="66">
        <v>500</v>
      </c>
      <c r="H1844" s="67" t="s">
        <v>313</v>
      </c>
      <c r="I1844" s="67"/>
      <c r="J1844" s="231">
        <v>500</v>
      </c>
      <c r="K1844" s="69">
        <v>0.44</v>
      </c>
      <c r="L1844" s="135">
        <v>51400</v>
      </c>
      <c r="M1844" s="71"/>
      <c r="N1844" s="239"/>
      <c r="O1844" s="73">
        <f t="shared" si="60"/>
        <v>0</v>
      </c>
      <c r="P1844" s="74" t="str">
        <f t="shared" si="61"/>
        <v>-</v>
      </c>
      <c r="Q1844" s="75" t="str">
        <f t="shared" si="59"/>
        <v/>
      </c>
      <c r="R1844" s="127"/>
    </row>
    <row r="1845" spans="1:18">
      <c r="A1845" s="61"/>
      <c r="B1845" s="62" t="s">
        <v>2023</v>
      </c>
      <c r="C1845" s="133" t="s">
        <v>3291</v>
      </c>
      <c r="D1845" s="64" t="s">
        <v>1030</v>
      </c>
      <c r="E1845" s="64" t="s">
        <v>768</v>
      </c>
      <c r="F1845" s="134" t="s">
        <v>2865</v>
      </c>
      <c r="G1845" s="66">
        <v>500</v>
      </c>
      <c r="H1845" s="67" t="s">
        <v>49</v>
      </c>
      <c r="I1845" s="67"/>
      <c r="J1845" s="231">
        <v>500</v>
      </c>
      <c r="K1845" s="69">
        <v>0.44</v>
      </c>
      <c r="L1845" s="135">
        <v>54880</v>
      </c>
      <c r="M1845" s="71"/>
      <c r="N1845" s="239"/>
      <c r="O1845" s="73">
        <f t="shared" si="60"/>
        <v>0</v>
      </c>
      <c r="P1845" s="74" t="str">
        <f t="shared" si="61"/>
        <v>-</v>
      </c>
      <c r="Q1845" s="75" t="str">
        <f t="shared" si="59"/>
        <v/>
      </c>
      <c r="R1845" s="127"/>
    </row>
    <row r="1846" spans="1:18">
      <c r="A1846" s="61"/>
      <c r="B1846" s="62" t="s">
        <v>2276</v>
      </c>
      <c r="C1846" s="133" t="s">
        <v>3291</v>
      </c>
      <c r="D1846" s="64" t="s">
        <v>1005</v>
      </c>
      <c r="E1846" s="64" t="s">
        <v>569</v>
      </c>
      <c r="F1846" s="134" t="s">
        <v>2865</v>
      </c>
      <c r="G1846" s="66">
        <v>500</v>
      </c>
      <c r="H1846" s="67" t="s">
        <v>313</v>
      </c>
      <c r="I1846" s="67"/>
      <c r="J1846" s="231">
        <v>500</v>
      </c>
      <c r="K1846" s="69">
        <v>0.45</v>
      </c>
      <c r="L1846" s="135">
        <v>50591</v>
      </c>
      <c r="M1846" s="71"/>
      <c r="N1846" s="239"/>
      <c r="O1846" s="73">
        <f t="shared" si="60"/>
        <v>0</v>
      </c>
      <c r="P1846" s="74" t="str">
        <f t="shared" si="61"/>
        <v>-</v>
      </c>
      <c r="Q1846" s="75" t="str">
        <f t="shared" si="59"/>
        <v/>
      </c>
      <c r="R1846" s="127"/>
    </row>
    <row r="1847" spans="1:18">
      <c r="A1847" s="61"/>
      <c r="B1847" s="62" t="s">
        <v>2637</v>
      </c>
      <c r="C1847" s="133" t="s">
        <v>3291</v>
      </c>
      <c r="D1847" s="64" t="s">
        <v>2631</v>
      </c>
      <c r="E1847" s="64" t="s">
        <v>2986</v>
      </c>
      <c r="F1847" s="134" t="s">
        <v>2865</v>
      </c>
      <c r="G1847" s="66">
        <v>500</v>
      </c>
      <c r="H1847" s="67" t="s">
        <v>313</v>
      </c>
      <c r="I1847" s="67"/>
      <c r="J1847" s="231">
        <v>500</v>
      </c>
      <c r="K1847" s="69">
        <v>0.46</v>
      </c>
      <c r="L1847" s="135">
        <v>50352</v>
      </c>
      <c r="M1847" s="71"/>
      <c r="N1847" s="239"/>
      <c r="O1847" s="73">
        <f t="shared" si="60"/>
        <v>0</v>
      </c>
      <c r="P1847" s="74" t="str">
        <f t="shared" si="61"/>
        <v>-</v>
      </c>
      <c r="Q1847" s="75" t="str">
        <f t="shared" si="59"/>
        <v/>
      </c>
      <c r="R1847" s="127"/>
    </row>
    <row r="1848" spans="1:18">
      <c r="A1848" s="61"/>
      <c r="B1848" s="62" t="s">
        <v>2332</v>
      </c>
      <c r="C1848" s="133" t="s">
        <v>3291</v>
      </c>
      <c r="D1848" s="64" t="s">
        <v>1012</v>
      </c>
      <c r="E1848" s="64" t="s">
        <v>626</v>
      </c>
      <c r="F1848" s="134" t="s">
        <v>2865</v>
      </c>
      <c r="G1848" s="66">
        <v>500</v>
      </c>
      <c r="H1848" s="67" t="s">
        <v>313</v>
      </c>
      <c r="I1848" s="67"/>
      <c r="J1848" s="231">
        <v>500</v>
      </c>
      <c r="K1848" s="69">
        <v>0.49</v>
      </c>
      <c r="L1848" s="135">
        <v>50301</v>
      </c>
      <c r="M1848" s="71"/>
      <c r="N1848" s="239"/>
      <c r="O1848" s="73">
        <f t="shared" si="60"/>
        <v>0</v>
      </c>
      <c r="P1848" s="74" t="str">
        <f t="shared" si="61"/>
        <v>-</v>
      </c>
      <c r="Q1848" s="75" t="str">
        <f t="shared" si="59"/>
        <v/>
      </c>
      <c r="R1848" s="127"/>
    </row>
    <row r="1849" spans="1:18">
      <c r="A1849" s="61"/>
      <c r="B1849" s="62" t="s">
        <v>2097</v>
      </c>
      <c r="C1849" s="133" t="s">
        <v>3291</v>
      </c>
      <c r="D1849" s="64" t="s">
        <v>987</v>
      </c>
      <c r="E1849" s="64" t="s">
        <v>454</v>
      </c>
      <c r="F1849" s="134" t="s">
        <v>2865</v>
      </c>
      <c r="G1849" s="66">
        <v>500</v>
      </c>
      <c r="H1849" s="67" t="s">
        <v>313</v>
      </c>
      <c r="I1849" s="67"/>
      <c r="J1849" s="231">
        <v>500</v>
      </c>
      <c r="K1849" s="69">
        <v>0.49</v>
      </c>
      <c r="L1849" s="135">
        <v>50477</v>
      </c>
      <c r="M1849" s="71"/>
      <c r="N1849" s="239"/>
      <c r="O1849" s="73">
        <f t="shared" si="60"/>
        <v>0</v>
      </c>
      <c r="P1849" s="74" t="str">
        <f t="shared" si="61"/>
        <v>-</v>
      </c>
      <c r="Q1849" s="75" t="str">
        <f t="shared" si="59"/>
        <v/>
      </c>
      <c r="R1849" s="127"/>
    </row>
    <row r="1850" spans="1:18">
      <c r="A1850" s="61"/>
      <c r="B1850" s="62" t="s">
        <v>2289</v>
      </c>
      <c r="C1850" s="133" t="s">
        <v>3291</v>
      </c>
      <c r="D1850" s="64" t="s">
        <v>1008</v>
      </c>
      <c r="E1850" s="64" t="s">
        <v>588</v>
      </c>
      <c r="F1850" s="134" t="s">
        <v>2865</v>
      </c>
      <c r="G1850" s="66">
        <v>500</v>
      </c>
      <c r="H1850" s="67" t="s">
        <v>313</v>
      </c>
      <c r="I1850" s="67"/>
      <c r="J1850" s="231">
        <v>500</v>
      </c>
      <c r="K1850" s="69">
        <v>0.49</v>
      </c>
      <c r="L1850" s="135">
        <v>50671</v>
      </c>
      <c r="M1850" s="71"/>
      <c r="N1850" s="239"/>
      <c r="O1850" s="73">
        <f t="shared" si="60"/>
        <v>0</v>
      </c>
      <c r="P1850" s="74" t="str">
        <f t="shared" si="61"/>
        <v>-</v>
      </c>
      <c r="Q1850" s="75" t="str">
        <f t="shared" si="59"/>
        <v/>
      </c>
      <c r="R1850" s="127"/>
    </row>
    <row r="1851" spans="1:18">
      <c r="A1851" s="61"/>
      <c r="B1851" s="62" t="s">
        <v>2030</v>
      </c>
      <c r="C1851" s="133" t="s">
        <v>3291</v>
      </c>
      <c r="D1851" s="64" t="s">
        <v>2990</v>
      </c>
      <c r="E1851" s="64" t="s">
        <v>555</v>
      </c>
      <c r="F1851" s="134" t="s">
        <v>2865</v>
      </c>
      <c r="G1851" s="66">
        <v>500</v>
      </c>
      <c r="H1851" s="67" t="s">
        <v>49</v>
      </c>
      <c r="I1851" s="67"/>
      <c r="J1851" s="231">
        <v>500</v>
      </c>
      <c r="K1851" s="69">
        <v>0.49</v>
      </c>
      <c r="L1851" s="135">
        <v>54910</v>
      </c>
      <c r="M1851" s="71"/>
      <c r="N1851" s="239"/>
      <c r="O1851" s="73">
        <f t="shared" si="60"/>
        <v>0</v>
      </c>
      <c r="P1851" s="74" t="str">
        <f t="shared" si="61"/>
        <v>-</v>
      </c>
      <c r="Q1851" s="75" t="str">
        <f t="shared" si="59"/>
        <v/>
      </c>
      <c r="R1851" s="127"/>
    </row>
    <row r="1852" spans="1:18">
      <c r="A1852" s="61"/>
      <c r="B1852" s="62" t="s">
        <v>2407</v>
      </c>
      <c r="C1852" s="133" t="s">
        <v>3291</v>
      </c>
      <c r="D1852" s="64" t="s">
        <v>668</v>
      </c>
      <c r="E1852" s="64" t="s">
        <v>669</v>
      </c>
      <c r="F1852" s="134" t="s">
        <v>2865</v>
      </c>
      <c r="G1852" s="66">
        <v>500</v>
      </c>
      <c r="H1852" s="67" t="s">
        <v>313</v>
      </c>
      <c r="I1852" s="67"/>
      <c r="J1852" s="231">
        <v>500</v>
      </c>
      <c r="K1852" s="69">
        <v>0.5</v>
      </c>
      <c r="L1852" s="135">
        <v>50165</v>
      </c>
      <c r="M1852" s="71"/>
      <c r="N1852" s="239"/>
      <c r="O1852" s="73">
        <f t="shared" si="60"/>
        <v>0</v>
      </c>
      <c r="P1852" s="74" t="str">
        <f t="shared" si="61"/>
        <v>-</v>
      </c>
      <c r="Q1852" s="75" t="str">
        <f t="shared" si="59"/>
        <v/>
      </c>
      <c r="R1852" s="127"/>
    </row>
    <row r="1853" spans="1:18">
      <c r="A1853" s="61"/>
      <c r="B1853" s="62" t="s">
        <v>2267</v>
      </c>
      <c r="C1853" s="133" t="s">
        <v>3291</v>
      </c>
      <c r="D1853" s="64" t="s">
        <v>2990</v>
      </c>
      <c r="E1853" s="64" t="s">
        <v>555</v>
      </c>
      <c r="F1853" s="134" t="s">
        <v>2865</v>
      </c>
      <c r="G1853" s="66">
        <v>500</v>
      </c>
      <c r="H1853" s="67" t="s">
        <v>313</v>
      </c>
      <c r="I1853" s="67"/>
      <c r="J1853" s="231">
        <v>500</v>
      </c>
      <c r="K1853" s="69">
        <v>0.53</v>
      </c>
      <c r="L1853" s="135">
        <v>51455</v>
      </c>
      <c r="M1853" s="71"/>
      <c r="N1853" s="239"/>
      <c r="O1853" s="73">
        <f t="shared" si="60"/>
        <v>0</v>
      </c>
      <c r="P1853" s="74" t="str">
        <f t="shared" si="61"/>
        <v>-</v>
      </c>
      <c r="Q1853" s="75" t="str">
        <f t="shared" si="59"/>
        <v/>
      </c>
      <c r="R1853" s="127"/>
    </row>
    <row r="1854" spans="1:18">
      <c r="A1854" s="61"/>
      <c r="B1854" s="62" t="s">
        <v>2498</v>
      </c>
      <c r="C1854" s="133" t="s">
        <v>3291</v>
      </c>
      <c r="D1854" s="64" t="s">
        <v>2995</v>
      </c>
      <c r="E1854" s="64" t="s">
        <v>727</v>
      </c>
      <c r="F1854" s="134" t="s">
        <v>2865</v>
      </c>
      <c r="G1854" s="66">
        <v>500</v>
      </c>
      <c r="H1854" s="67" t="s">
        <v>313</v>
      </c>
      <c r="I1854" s="67"/>
      <c r="J1854" s="231">
        <v>500</v>
      </c>
      <c r="K1854" s="69">
        <v>0.55000000000000004</v>
      </c>
      <c r="L1854" s="135">
        <v>50933</v>
      </c>
      <c r="M1854" s="71"/>
      <c r="N1854" s="239"/>
      <c r="O1854" s="73">
        <f t="shared" si="60"/>
        <v>0</v>
      </c>
      <c r="P1854" s="74" t="str">
        <f t="shared" si="61"/>
        <v>-</v>
      </c>
      <c r="Q1854" s="75" t="str">
        <f t="shared" si="59"/>
        <v/>
      </c>
      <c r="R1854" s="127"/>
    </row>
    <row r="1855" spans="1:18">
      <c r="A1855" s="61"/>
      <c r="B1855" s="62" t="s">
        <v>2438</v>
      </c>
      <c r="C1855" s="133" t="s">
        <v>3291</v>
      </c>
      <c r="D1855" s="64" t="s">
        <v>2989</v>
      </c>
      <c r="E1855" s="64" t="s">
        <v>691</v>
      </c>
      <c r="F1855" s="134" t="s">
        <v>2865</v>
      </c>
      <c r="G1855" s="66">
        <v>500</v>
      </c>
      <c r="H1855" s="67" t="s">
        <v>313</v>
      </c>
      <c r="I1855" s="67"/>
      <c r="J1855" s="231">
        <v>500</v>
      </c>
      <c r="K1855" s="69">
        <v>0.59</v>
      </c>
      <c r="L1855" s="135">
        <v>50706</v>
      </c>
      <c r="M1855" s="71"/>
      <c r="N1855" s="239"/>
      <c r="O1855" s="73">
        <f t="shared" si="60"/>
        <v>0</v>
      </c>
      <c r="P1855" s="74" t="str">
        <f t="shared" si="61"/>
        <v>-</v>
      </c>
      <c r="Q1855" s="75" t="str">
        <f t="shared" si="59"/>
        <v/>
      </c>
      <c r="R1855" s="127"/>
    </row>
    <row r="1856" spans="1:18">
      <c r="A1856" s="61"/>
      <c r="B1856" s="62" t="s">
        <v>2004</v>
      </c>
      <c r="C1856" s="133" t="s">
        <v>3291</v>
      </c>
      <c r="D1856" s="64" t="s">
        <v>1024</v>
      </c>
      <c r="E1856" s="64" t="s">
        <v>705</v>
      </c>
      <c r="F1856" s="134" t="s">
        <v>2865</v>
      </c>
      <c r="G1856" s="66">
        <v>500</v>
      </c>
      <c r="H1856" s="67" t="s">
        <v>49</v>
      </c>
      <c r="I1856" s="67"/>
      <c r="J1856" s="231">
        <v>500</v>
      </c>
      <c r="K1856" s="69">
        <v>0.6</v>
      </c>
      <c r="L1856" s="135">
        <v>54820</v>
      </c>
      <c r="M1856" s="71"/>
      <c r="N1856" s="239"/>
      <c r="O1856" s="73">
        <f t="shared" si="60"/>
        <v>0</v>
      </c>
      <c r="P1856" s="74" t="str">
        <f t="shared" si="61"/>
        <v>-</v>
      </c>
      <c r="Q1856" s="75" t="str">
        <f t="shared" si="59"/>
        <v/>
      </c>
      <c r="R1856" s="127"/>
    </row>
    <row r="1857" spans="1:18">
      <c r="A1857" s="61"/>
      <c r="B1857" s="62" t="s">
        <v>2456</v>
      </c>
      <c r="C1857" s="133" t="s">
        <v>3291</v>
      </c>
      <c r="D1857" s="64" t="s">
        <v>1024</v>
      </c>
      <c r="E1857" s="64" t="s">
        <v>705</v>
      </c>
      <c r="F1857" s="134" t="s">
        <v>2865</v>
      </c>
      <c r="G1857" s="66">
        <v>500</v>
      </c>
      <c r="H1857" s="67" t="s">
        <v>313</v>
      </c>
      <c r="I1857" s="67"/>
      <c r="J1857" s="231">
        <v>500</v>
      </c>
      <c r="K1857" s="69">
        <v>0.63</v>
      </c>
      <c r="L1857" s="135">
        <v>50816</v>
      </c>
      <c r="M1857" s="71"/>
      <c r="N1857" s="239"/>
      <c r="O1857" s="73">
        <f t="shared" si="60"/>
        <v>0</v>
      </c>
      <c r="P1857" s="74" t="str">
        <f t="shared" si="61"/>
        <v>-</v>
      </c>
      <c r="Q1857" s="75" t="str">
        <f t="shared" si="59"/>
        <v/>
      </c>
      <c r="R1857" s="127"/>
    </row>
    <row r="1858" spans="1:18">
      <c r="A1858" s="61"/>
      <c r="B1858" s="62" t="s">
        <v>1963</v>
      </c>
      <c r="C1858" s="133" t="s">
        <v>3291</v>
      </c>
      <c r="D1858" s="64" t="s">
        <v>965</v>
      </c>
      <c r="E1858" s="64" t="s">
        <v>1106</v>
      </c>
      <c r="F1858" s="134" t="s">
        <v>3007</v>
      </c>
      <c r="G1858" s="66">
        <v>500</v>
      </c>
      <c r="H1858" s="67" t="s">
        <v>49</v>
      </c>
      <c r="I1858" s="67"/>
      <c r="J1858" s="231">
        <v>500</v>
      </c>
      <c r="K1858" s="69">
        <v>0.46</v>
      </c>
      <c r="L1858" s="135">
        <v>54640</v>
      </c>
      <c r="M1858" s="71"/>
      <c r="N1858" s="239"/>
      <c r="O1858" s="73">
        <f t="shared" si="60"/>
        <v>0</v>
      </c>
      <c r="P1858" s="74" t="str">
        <f t="shared" si="61"/>
        <v>-</v>
      </c>
      <c r="Q1858" s="75" t="str">
        <f t="shared" si="59"/>
        <v/>
      </c>
      <c r="R1858" s="127"/>
    </row>
    <row r="1859" spans="1:18">
      <c r="A1859" s="61"/>
      <c r="B1859" s="62" t="s">
        <v>1964</v>
      </c>
      <c r="C1859" s="133" t="s">
        <v>3291</v>
      </c>
      <c r="D1859" s="64" t="s">
        <v>965</v>
      </c>
      <c r="E1859" s="64" t="s">
        <v>1106</v>
      </c>
      <c r="F1859" s="134" t="s">
        <v>3008</v>
      </c>
      <c r="G1859" s="66">
        <v>500</v>
      </c>
      <c r="H1859" s="67" t="s">
        <v>49</v>
      </c>
      <c r="I1859" s="67"/>
      <c r="J1859" s="231">
        <v>500</v>
      </c>
      <c r="K1859" s="69">
        <v>0.5</v>
      </c>
      <c r="L1859" s="135">
        <v>54645</v>
      </c>
      <c r="M1859" s="71"/>
      <c r="N1859" s="239"/>
      <c r="O1859" s="73">
        <f t="shared" si="60"/>
        <v>0</v>
      </c>
      <c r="P1859" s="74" t="str">
        <f t="shared" si="61"/>
        <v>-</v>
      </c>
      <c r="Q1859" s="75" t="str">
        <f t="shared" si="59"/>
        <v/>
      </c>
      <c r="R1859" s="127"/>
    </row>
    <row r="1860" spans="1:18">
      <c r="A1860" s="61"/>
      <c r="B1860" s="62" t="s">
        <v>1965</v>
      </c>
      <c r="C1860" s="133" t="s">
        <v>3291</v>
      </c>
      <c r="D1860" s="64" t="s">
        <v>965</v>
      </c>
      <c r="E1860" s="64" t="s">
        <v>1106</v>
      </c>
      <c r="F1860" s="134" t="s">
        <v>3504</v>
      </c>
      <c r="G1860" s="66">
        <v>500</v>
      </c>
      <c r="H1860" s="67" t="s">
        <v>49</v>
      </c>
      <c r="I1860" s="67"/>
      <c r="J1860" s="231">
        <v>500</v>
      </c>
      <c r="K1860" s="69">
        <v>0.49</v>
      </c>
      <c r="L1860" s="135">
        <v>54925</v>
      </c>
      <c r="M1860" s="71"/>
      <c r="N1860" s="239"/>
      <c r="O1860" s="73">
        <f t="shared" si="60"/>
        <v>0</v>
      </c>
      <c r="P1860" s="74" t="str">
        <f t="shared" si="61"/>
        <v>-</v>
      </c>
      <c r="Q1860" s="75" t="str">
        <f t="shared" si="59"/>
        <v/>
      </c>
      <c r="R1860" s="127"/>
    </row>
    <row r="1861" spans="1:18">
      <c r="A1861" s="61"/>
      <c r="B1861" s="62" t="s">
        <v>1966</v>
      </c>
      <c r="C1861" s="133" t="s">
        <v>3291</v>
      </c>
      <c r="D1861" s="64" t="s">
        <v>965</v>
      </c>
      <c r="E1861" s="64" t="s">
        <v>1106</v>
      </c>
      <c r="F1861" s="134" t="s">
        <v>3505</v>
      </c>
      <c r="G1861" s="66">
        <v>500</v>
      </c>
      <c r="H1861" s="67" t="s">
        <v>49</v>
      </c>
      <c r="I1861" s="67"/>
      <c r="J1861" s="231">
        <v>500</v>
      </c>
      <c r="K1861" s="69">
        <v>0.55000000000000004</v>
      </c>
      <c r="L1861" s="135">
        <v>54650</v>
      </c>
      <c r="M1861" s="71"/>
      <c r="N1861" s="239"/>
      <c r="O1861" s="73">
        <f t="shared" si="60"/>
        <v>0</v>
      </c>
      <c r="P1861" s="74" t="str">
        <f t="shared" si="61"/>
        <v>-</v>
      </c>
      <c r="Q1861" s="75" t="str">
        <f t="shared" si="59"/>
        <v/>
      </c>
      <c r="R1861" s="127"/>
    </row>
    <row r="1862" spans="1:18">
      <c r="A1862" s="61"/>
      <c r="B1862" s="62" t="s">
        <v>1967</v>
      </c>
      <c r="C1862" s="133" t="s">
        <v>3291</v>
      </c>
      <c r="D1862" s="64" t="s">
        <v>965</v>
      </c>
      <c r="E1862" s="64" t="s">
        <v>1106</v>
      </c>
      <c r="F1862" s="134" t="s">
        <v>3009</v>
      </c>
      <c r="G1862" s="66">
        <v>500</v>
      </c>
      <c r="H1862" s="67" t="s">
        <v>49</v>
      </c>
      <c r="I1862" s="67"/>
      <c r="J1862" s="231">
        <v>500</v>
      </c>
      <c r="K1862" s="69">
        <v>0.49</v>
      </c>
      <c r="L1862" s="135">
        <v>54655</v>
      </c>
      <c r="M1862" s="71"/>
      <c r="N1862" s="239"/>
      <c r="O1862" s="73">
        <f t="shared" si="60"/>
        <v>0</v>
      </c>
      <c r="P1862" s="74" t="str">
        <f t="shared" si="61"/>
        <v>-</v>
      </c>
      <c r="Q1862" s="75" t="str">
        <f t="shared" si="59"/>
        <v/>
      </c>
      <c r="R1862" s="127"/>
    </row>
    <row r="1863" spans="1:18">
      <c r="A1863" s="61"/>
      <c r="B1863" s="62" t="s">
        <v>1968</v>
      </c>
      <c r="C1863" s="133" t="s">
        <v>3291</v>
      </c>
      <c r="D1863" s="64" t="s">
        <v>965</v>
      </c>
      <c r="E1863" s="64" t="s">
        <v>1106</v>
      </c>
      <c r="F1863" s="134" t="s">
        <v>3506</v>
      </c>
      <c r="G1863" s="66">
        <v>500</v>
      </c>
      <c r="H1863" s="67" t="s">
        <v>49</v>
      </c>
      <c r="I1863" s="67"/>
      <c r="J1863" s="231">
        <v>500</v>
      </c>
      <c r="K1863" s="69">
        <v>0.52</v>
      </c>
      <c r="L1863" s="135">
        <v>54660</v>
      </c>
      <c r="M1863" s="71"/>
      <c r="N1863" s="239"/>
      <c r="O1863" s="73">
        <f t="shared" si="60"/>
        <v>0</v>
      </c>
      <c r="P1863" s="74" t="str">
        <f t="shared" si="61"/>
        <v>-</v>
      </c>
      <c r="Q1863" s="75" t="str">
        <f t="shared" si="59"/>
        <v/>
      </c>
      <c r="R1863" s="127"/>
    </row>
    <row r="1864" spans="1:18">
      <c r="A1864" s="61"/>
      <c r="B1864" s="62" t="s">
        <v>1969</v>
      </c>
      <c r="C1864" s="133" t="s">
        <v>3291</v>
      </c>
      <c r="D1864" s="64" t="s">
        <v>965</v>
      </c>
      <c r="E1864" s="64" t="s">
        <v>1106</v>
      </c>
      <c r="F1864" s="134" t="s">
        <v>3083</v>
      </c>
      <c r="G1864" s="66">
        <v>500</v>
      </c>
      <c r="H1864" s="67" t="s">
        <v>49</v>
      </c>
      <c r="I1864" s="67"/>
      <c r="J1864" s="231">
        <v>500</v>
      </c>
      <c r="K1864" s="69">
        <v>0.52</v>
      </c>
      <c r="L1864" s="135">
        <v>55092</v>
      </c>
      <c r="M1864" s="71"/>
      <c r="N1864" s="239"/>
      <c r="O1864" s="73">
        <f t="shared" si="60"/>
        <v>0</v>
      </c>
      <c r="P1864" s="74" t="str">
        <f t="shared" si="61"/>
        <v>-</v>
      </c>
      <c r="Q1864" s="75" t="str">
        <f t="shared" si="59"/>
        <v/>
      </c>
      <c r="R1864" s="127"/>
    </row>
    <row r="1865" spans="1:18">
      <c r="A1865" s="61"/>
      <c r="B1865" s="62" t="s">
        <v>1970</v>
      </c>
      <c r="C1865" s="133" t="s">
        <v>3291</v>
      </c>
      <c r="D1865" s="64" t="s">
        <v>965</v>
      </c>
      <c r="E1865" s="64" t="s">
        <v>1106</v>
      </c>
      <c r="F1865" s="134" t="s">
        <v>3010</v>
      </c>
      <c r="G1865" s="66">
        <v>500</v>
      </c>
      <c r="H1865" s="67" t="s">
        <v>49</v>
      </c>
      <c r="I1865" s="67"/>
      <c r="J1865" s="231">
        <v>500</v>
      </c>
      <c r="K1865" s="69">
        <v>0.55000000000000004</v>
      </c>
      <c r="L1865" s="135">
        <v>54665</v>
      </c>
      <c r="M1865" s="71"/>
      <c r="N1865" s="239"/>
      <c r="O1865" s="73">
        <f t="shared" si="60"/>
        <v>0</v>
      </c>
      <c r="P1865" s="74" t="str">
        <f t="shared" si="61"/>
        <v>-</v>
      </c>
      <c r="Q1865" s="75" t="str">
        <f t="shared" si="59"/>
        <v/>
      </c>
      <c r="R1865" s="127"/>
    </row>
    <row r="1866" spans="1:18">
      <c r="A1866" s="61"/>
      <c r="B1866" s="62" t="s">
        <v>1971</v>
      </c>
      <c r="C1866" s="133" t="s">
        <v>3291</v>
      </c>
      <c r="D1866" s="64" t="s">
        <v>965</v>
      </c>
      <c r="E1866" s="64" t="s">
        <v>1106</v>
      </c>
      <c r="F1866" s="134" t="s">
        <v>3011</v>
      </c>
      <c r="G1866" s="66">
        <v>500</v>
      </c>
      <c r="H1866" s="67" t="s">
        <v>49</v>
      </c>
      <c r="I1866" s="67"/>
      <c r="J1866" s="231">
        <v>500</v>
      </c>
      <c r="K1866" s="69">
        <v>0.57000000000000006</v>
      </c>
      <c r="L1866" s="135">
        <v>54670</v>
      </c>
      <c r="M1866" s="71"/>
      <c r="N1866" s="239"/>
      <c r="O1866" s="73">
        <f t="shared" si="60"/>
        <v>0</v>
      </c>
      <c r="P1866" s="74" t="str">
        <f t="shared" si="61"/>
        <v>-</v>
      </c>
      <c r="Q1866" s="75" t="str">
        <f t="shared" si="59"/>
        <v/>
      </c>
      <c r="R1866" s="127"/>
    </row>
    <row r="1867" spans="1:18">
      <c r="A1867" s="61"/>
      <c r="B1867" s="62" t="s">
        <v>1972</v>
      </c>
      <c r="C1867" s="133" t="s">
        <v>3291</v>
      </c>
      <c r="D1867" s="64" t="s">
        <v>965</v>
      </c>
      <c r="E1867" s="64" t="s">
        <v>1106</v>
      </c>
      <c r="F1867" s="134" t="s">
        <v>3507</v>
      </c>
      <c r="G1867" s="66">
        <v>500</v>
      </c>
      <c r="H1867" s="67" t="s">
        <v>49</v>
      </c>
      <c r="I1867" s="67"/>
      <c r="J1867" s="231">
        <v>500</v>
      </c>
      <c r="K1867" s="69">
        <v>0.48</v>
      </c>
      <c r="L1867" s="135">
        <v>54675</v>
      </c>
      <c r="M1867" s="71"/>
      <c r="N1867" s="239"/>
      <c r="O1867" s="73">
        <f t="shared" si="60"/>
        <v>0</v>
      </c>
      <c r="P1867" s="74" t="str">
        <f t="shared" si="61"/>
        <v>-</v>
      </c>
      <c r="Q1867" s="75" t="str">
        <f t="shared" si="59"/>
        <v/>
      </c>
      <c r="R1867" s="127"/>
    </row>
    <row r="1868" spans="1:18">
      <c r="A1868" s="61"/>
      <c r="B1868" s="62" t="s">
        <v>1973</v>
      </c>
      <c r="C1868" s="133" t="s">
        <v>3291</v>
      </c>
      <c r="D1868" s="64" t="s">
        <v>965</v>
      </c>
      <c r="E1868" s="64" t="s">
        <v>1106</v>
      </c>
      <c r="F1868" s="134" t="s">
        <v>3012</v>
      </c>
      <c r="G1868" s="66">
        <v>500</v>
      </c>
      <c r="H1868" s="67" t="s">
        <v>49</v>
      </c>
      <c r="I1868" s="67"/>
      <c r="J1868" s="231">
        <v>500</v>
      </c>
      <c r="K1868" s="69">
        <v>0.59</v>
      </c>
      <c r="L1868" s="135">
        <v>54680</v>
      </c>
      <c r="M1868" s="71"/>
      <c r="N1868" s="239"/>
      <c r="O1868" s="73">
        <f t="shared" si="60"/>
        <v>0</v>
      </c>
      <c r="P1868" s="74" t="str">
        <f t="shared" si="61"/>
        <v>-</v>
      </c>
      <c r="Q1868" s="75" t="str">
        <f t="shared" si="59"/>
        <v/>
      </c>
      <c r="R1868" s="127"/>
    </row>
    <row r="1869" spans="1:18">
      <c r="A1869" s="61"/>
      <c r="B1869" s="62" t="s">
        <v>1976</v>
      </c>
      <c r="C1869" s="133" t="s">
        <v>3291</v>
      </c>
      <c r="D1869" s="64" t="s">
        <v>965</v>
      </c>
      <c r="E1869" s="64" t="s">
        <v>1106</v>
      </c>
      <c r="F1869" s="134" t="s">
        <v>3508</v>
      </c>
      <c r="G1869" s="66">
        <v>500</v>
      </c>
      <c r="H1869" s="67" t="s">
        <v>49</v>
      </c>
      <c r="I1869" s="67"/>
      <c r="J1869" s="231">
        <v>500</v>
      </c>
      <c r="K1869" s="69">
        <v>0.48</v>
      </c>
      <c r="L1869" s="135">
        <v>54690</v>
      </c>
      <c r="M1869" s="71"/>
      <c r="N1869" s="239"/>
      <c r="O1869" s="73">
        <f t="shared" si="60"/>
        <v>0</v>
      </c>
      <c r="P1869" s="74" t="str">
        <f t="shared" si="61"/>
        <v>-</v>
      </c>
      <c r="Q1869" s="75" t="str">
        <f t="shared" si="59"/>
        <v/>
      </c>
      <c r="R1869" s="127"/>
    </row>
    <row r="1870" spans="1:18">
      <c r="A1870" s="61"/>
      <c r="B1870" s="62" t="s">
        <v>1974</v>
      </c>
      <c r="C1870" s="133" t="s">
        <v>3291</v>
      </c>
      <c r="D1870" s="64" t="s">
        <v>1030</v>
      </c>
      <c r="E1870" s="64" t="s">
        <v>768</v>
      </c>
      <c r="F1870" s="134" t="s">
        <v>3084</v>
      </c>
      <c r="G1870" s="66">
        <v>500</v>
      </c>
      <c r="H1870" s="67" t="s">
        <v>49</v>
      </c>
      <c r="I1870" s="67"/>
      <c r="J1870" s="231">
        <v>500</v>
      </c>
      <c r="K1870" s="69">
        <v>0.52</v>
      </c>
      <c r="L1870" s="135">
        <v>55112</v>
      </c>
      <c r="M1870" s="71"/>
      <c r="N1870" s="239"/>
      <c r="O1870" s="73">
        <f t="shared" si="60"/>
        <v>0</v>
      </c>
      <c r="P1870" s="74" t="str">
        <f t="shared" si="61"/>
        <v>-</v>
      </c>
      <c r="Q1870" s="75" t="str">
        <f t="shared" si="59"/>
        <v/>
      </c>
      <c r="R1870" s="127"/>
    </row>
    <row r="1871" spans="1:18">
      <c r="A1871" s="61"/>
      <c r="B1871" s="62" t="s">
        <v>1975</v>
      </c>
      <c r="C1871" s="133" t="s">
        <v>3291</v>
      </c>
      <c r="D1871" s="64" t="s">
        <v>965</v>
      </c>
      <c r="E1871" s="64" t="s">
        <v>1106</v>
      </c>
      <c r="F1871" s="134" t="s">
        <v>3509</v>
      </c>
      <c r="G1871" s="66">
        <v>500</v>
      </c>
      <c r="H1871" s="67" t="s">
        <v>49</v>
      </c>
      <c r="I1871" s="67"/>
      <c r="J1871" s="231">
        <v>500</v>
      </c>
      <c r="K1871" s="69">
        <v>0.52</v>
      </c>
      <c r="L1871" s="135">
        <v>54685</v>
      </c>
      <c r="M1871" s="71"/>
      <c r="N1871" s="239"/>
      <c r="O1871" s="73">
        <f t="shared" si="60"/>
        <v>0</v>
      </c>
      <c r="P1871" s="74" t="str">
        <f t="shared" si="61"/>
        <v>-</v>
      </c>
      <c r="Q1871" s="75" t="str">
        <f t="shared" si="59"/>
        <v/>
      </c>
      <c r="R1871" s="127"/>
    </row>
    <row r="1872" spans="1:18">
      <c r="A1872" s="61"/>
      <c r="B1872" s="62" t="s">
        <v>1978</v>
      </c>
      <c r="C1872" s="133" t="s">
        <v>3291</v>
      </c>
      <c r="D1872" s="64" t="s">
        <v>965</v>
      </c>
      <c r="E1872" s="64" t="s">
        <v>1106</v>
      </c>
      <c r="F1872" s="134" t="s">
        <v>3013</v>
      </c>
      <c r="G1872" s="66">
        <v>500</v>
      </c>
      <c r="H1872" s="67" t="s">
        <v>49</v>
      </c>
      <c r="I1872" s="67"/>
      <c r="J1872" s="231">
        <v>500</v>
      </c>
      <c r="K1872" s="69">
        <v>0.5</v>
      </c>
      <c r="L1872" s="135">
        <v>54701</v>
      </c>
      <c r="M1872" s="71"/>
      <c r="N1872" s="239"/>
      <c r="O1872" s="73">
        <f t="shared" si="60"/>
        <v>0</v>
      </c>
      <c r="P1872" s="74" t="str">
        <f t="shared" si="61"/>
        <v>-</v>
      </c>
      <c r="Q1872" s="75" t="str">
        <f t="shared" si="59"/>
        <v/>
      </c>
      <c r="R1872" s="127"/>
    </row>
    <row r="1873" spans="1:18">
      <c r="A1873" s="61"/>
      <c r="B1873" s="62" t="s">
        <v>1979</v>
      </c>
      <c r="C1873" s="133" t="s">
        <v>3291</v>
      </c>
      <c r="D1873" s="64" t="s">
        <v>965</v>
      </c>
      <c r="E1873" s="64" t="s">
        <v>1106</v>
      </c>
      <c r="F1873" s="134" t="s">
        <v>3510</v>
      </c>
      <c r="G1873" s="66">
        <v>500</v>
      </c>
      <c r="H1873" s="67" t="s">
        <v>49</v>
      </c>
      <c r="I1873" s="67"/>
      <c r="J1873" s="231">
        <v>500</v>
      </c>
      <c r="K1873" s="69">
        <v>0.5</v>
      </c>
      <c r="L1873" s="135">
        <v>54700</v>
      </c>
      <c r="M1873" s="71"/>
      <c r="N1873" s="239"/>
      <c r="O1873" s="73">
        <f t="shared" si="60"/>
        <v>0</v>
      </c>
      <c r="P1873" s="74" t="str">
        <f t="shared" si="61"/>
        <v>-</v>
      </c>
      <c r="Q1873" s="75" t="str">
        <f t="shared" si="59"/>
        <v/>
      </c>
      <c r="R1873" s="127"/>
    </row>
    <row r="1874" spans="1:18">
      <c r="A1874" s="61"/>
      <c r="B1874" s="62" t="s">
        <v>3270</v>
      </c>
      <c r="C1874" s="133" t="s">
        <v>3291</v>
      </c>
      <c r="D1874" s="64" t="s">
        <v>965</v>
      </c>
      <c r="E1874" s="64" t="s">
        <v>1106</v>
      </c>
      <c r="F1874" s="134" t="s">
        <v>3511</v>
      </c>
      <c r="G1874" s="66">
        <v>500</v>
      </c>
      <c r="H1874" s="67" t="s">
        <v>49</v>
      </c>
      <c r="I1874" s="67"/>
      <c r="J1874" s="231">
        <v>500</v>
      </c>
      <c r="K1874" s="69">
        <v>0.52</v>
      </c>
      <c r="L1874" s="135">
        <v>55103</v>
      </c>
      <c r="M1874" s="71"/>
      <c r="N1874" s="239"/>
      <c r="O1874" s="73">
        <f t="shared" si="60"/>
        <v>0</v>
      </c>
      <c r="P1874" s="74" t="str">
        <f t="shared" si="61"/>
        <v>-</v>
      </c>
      <c r="Q1874" s="75" t="str">
        <f t="shared" si="59"/>
        <v/>
      </c>
      <c r="R1874" s="127"/>
    </row>
    <row r="1875" spans="1:18">
      <c r="A1875" s="61"/>
      <c r="B1875" s="62" t="s">
        <v>1981</v>
      </c>
      <c r="C1875" s="133" t="s">
        <v>3291</v>
      </c>
      <c r="D1875" s="64" t="s">
        <v>965</v>
      </c>
      <c r="E1875" s="64" t="s">
        <v>1106</v>
      </c>
      <c r="F1875" s="134" t="s">
        <v>3014</v>
      </c>
      <c r="G1875" s="66">
        <v>500</v>
      </c>
      <c r="H1875" s="67" t="s">
        <v>49</v>
      </c>
      <c r="I1875" s="67"/>
      <c r="J1875" s="231">
        <v>500</v>
      </c>
      <c r="K1875" s="69">
        <v>0.57000000000000006</v>
      </c>
      <c r="L1875" s="135">
        <v>54705</v>
      </c>
      <c r="M1875" s="71"/>
      <c r="N1875" s="239"/>
      <c r="O1875" s="73">
        <f t="shared" si="60"/>
        <v>0</v>
      </c>
      <c r="P1875" s="74" t="str">
        <f t="shared" si="61"/>
        <v>-</v>
      </c>
      <c r="Q1875" s="75" t="str">
        <f t="shared" si="59"/>
        <v/>
      </c>
      <c r="R1875" s="127"/>
    </row>
    <row r="1876" spans="1:18">
      <c r="A1876" s="61"/>
      <c r="B1876" s="62" t="s">
        <v>1982</v>
      </c>
      <c r="C1876" s="133" t="s">
        <v>3291</v>
      </c>
      <c r="D1876" s="64" t="s">
        <v>965</v>
      </c>
      <c r="E1876" s="64" t="s">
        <v>1106</v>
      </c>
      <c r="F1876" s="134" t="s">
        <v>3015</v>
      </c>
      <c r="G1876" s="66">
        <v>500</v>
      </c>
      <c r="H1876" s="67" t="s">
        <v>49</v>
      </c>
      <c r="I1876" s="67"/>
      <c r="J1876" s="231">
        <v>500</v>
      </c>
      <c r="K1876" s="69">
        <v>0.5</v>
      </c>
      <c r="L1876" s="135">
        <v>54720</v>
      </c>
      <c r="M1876" s="71"/>
      <c r="N1876" s="239"/>
      <c r="O1876" s="73">
        <f t="shared" si="60"/>
        <v>0</v>
      </c>
      <c r="P1876" s="74" t="str">
        <f t="shared" si="61"/>
        <v>-</v>
      </c>
      <c r="Q1876" s="75" t="str">
        <f t="shared" si="59"/>
        <v/>
      </c>
      <c r="R1876" s="127"/>
    </row>
    <row r="1877" spans="1:18">
      <c r="A1877" s="61"/>
      <c r="B1877" s="62" t="s">
        <v>1983</v>
      </c>
      <c r="C1877" s="133" t="s">
        <v>3291</v>
      </c>
      <c r="D1877" s="64" t="s">
        <v>965</v>
      </c>
      <c r="E1877" s="64" t="s">
        <v>1106</v>
      </c>
      <c r="F1877" s="134" t="s">
        <v>3016</v>
      </c>
      <c r="G1877" s="66">
        <v>500</v>
      </c>
      <c r="H1877" s="67" t="s">
        <v>49</v>
      </c>
      <c r="I1877" s="67"/>
      <c r="J1877" s="231">
        <v>500</v>
      </c>
      <c r="K1877" s="69">
        <v>0.5</v>
      </c>
      <c r="L1877" s="135">
        <v>54725</v>
      </c>
      <c r="M1877" s="71"/>
      <c r="N1877" s="239"/>
      <c r="O1877" s="73">
        <f t="shared" si="60"/>
        <v>0</v>
      </c>
      <c r="P1877" s="74" t="str">
        <f t="shared" si="61"/>
        <v>-</v>
      </c>
      <c r="Q1877" s="75" t="str">
        <f t="shared" si="59"/>
        <v/>
      </c>
      <c r="R1877" s="127"/>
    </row>
    <row r="1878" spans="1:18">
      <c r="A1878" s="61"/>
      <c r="B1878" s="62" t="s">
        <v>1984</v>
      </c>
      <c r="C1878" s="133" t="s">
        <v>3291</v>
      </c>
      <c r="D1878" s="64" t="s">
        <v>965</v>
      </c>
      <c r="E1878" s="64" t="s">
        <v>1106</v>
      </c>
      <c r="F1878" s="134" t="s">
        <v>3512</v>
      </c>
      <c r="G1878" s="66">
        <v>500</v>
      </c>
      <c r="H1878" s="67" t="s">
        <v>49</v>
      </c>
      <c r="I1878" s="67"/>
      <c r="J1878" s="231">
        <v>500</v>
      </c>
      <c r="K1878" s="69">
        <v>0.57000000000000006</v>
      </c>
      <c r="L1878" s="135">
        <v>54730</v>
      </c>
      <c r="M1878" s="71"/>
      <c r="N1878" s="239"/>
      <c r="O1878" s="73">
        <f t="shared" si="60"/>
        <v>0</v>
      </c>
      <c r="P1878" s="74" t="str">
        <f t="shared" si="61"/>
        <v>-</v>
      </c>
      <c r="Q1878" s="75" t="str">
        <f t="shared" si="59"/>
        <v/>
      </c>
      <c r="R1878" s="127"/>
    </row>
    <row r="1879" spans="1:18">
      <c r="A1879" s="61"/>
      <c r="B1879" s="62" t="s">
        <v>1985</v>
      </c>
      <c r="C1879" s="133" t="s">
        <v>3291</v>
      </c>
      <c r="D1879" s="64" t="s">
        <v>965</v>
      </c>
      <c r="E1879" s="64" t="s">
        <v>1106</v>
      </c>
      <c r="F1879" s="134" t="s">
        <v>3017</v>
      </c>
      <c r="G1879" s="66">
        <v>500</v>
      </c>
      <c r="H1879" s="67" t="s">
        <v>49</v>
      </c>
      <c r="I1879" s="67"/>
      <c r="J1879" s="231">
        <v>500</v>
      </c>
      <c r="K1879" s="69">
        <v>0.48</v>
      </c>
      <c r="L1879" s="135">
        <v>54735</v>
      </c>
      <c r="M1879" s="71"/>
      <c r="N1879" s="239"/>
      <c r="O1879" s="73">
        <f t="shared" si="60"/>
        <v>0</v>
      </c>
      <c r="P1879" s="74" t="str">
        <f t="shared" si="61"/>
        <v>-</v>
      </c>
      <c r="Q1879" s="75" t="str">
        <f t="shared" si="59"/>
        <v/>
      </c>
      <c r="R1879" s="127"/>
    </row>
    <row r="1880" spans="1:18">
      <c r="A1880" s="61"/>
      <c r="B1880" s="62" t="s">
        <v>1986</v>
      </c>
      <c r="C1880" s="133" t="s">
        <v>3291</v>
      </c>
      <c r="D1880" s="64" t="s">
        <v>965</v>
      </c>
      <c r="E1880" s="64" t="s">
        <v>1106</v>
      </c>
      <c r="F1880" s="134" t="s">
        <v>3018</v>
      </c>
      <c r="G1880" s="66">
        <v>500</v>
      </c>
      <c r="H1880" s="67" t="s">
        <v>49</v>
      </c>
      <c r="I1880" s="67"/>
      <c r="J1880" s="231">
        <v>500</v>
      </c>
      <c r="K1880" s="69">
        <v>0.44</v>
      </c>
      <c r="L1880" s="135">
        <v>54740</v>
      </c>
      <c r="M1880" s="71"/>
      <c r="N1880" s="239"/>
      <c r="O1880" s="73">
        <f t="shared" si="60"/>
        <v>0</v>
      </c>
      <c r="P1880" s="74" t="str">
        <f t="shared" si="61"/>
        <v>-</v>
      </c>
      <c r="Q1880" s="75" t="str">
        <f t="shared" si="59"/>
        <v/>
      </c>
      <c r="R1880" s="127"/>
    </row>
    <row r="1881" spans="1:18">
      <c r="A1881" s="61"/>
      <c r="B1881" s="62" t="s">
        <v>1987</v>
      </c>
      <c r="C1881" s="133" t="s">
        <v>3291</v>
      </c>
      <c r="D1881" s="64" t="s">
        <v>965</v>
      </c>
      <c r="E1881" s="64" t="s">
        <v>1106</v>
      </c>
      <c r="F1881" s="134" t="s">
        <v>3019</v>
      </c>
      <c r="G1881" s="66">
        <v>500</v>
      </c>
      <c r="H1881" s="67" t="s">
        <v>49</v>
      </c>
      <c r="I1881" s="67"/>
      <c r="J1881" s="231">
        <v>500</v>
      </c>
      <c r="K1881" s="69">
        <v>0.45</v>
      </c>
      <c r="L1881" s="135">
        <v>54745</v>
      </c>
      <c r="M1881" s="71"/>
      <c r="N1881" s="239"/>
      <c r="O1881" s="73">
        <f t="shared" si="60"/>
        <v>0</v>
      </c>
      <c r="P1881" s="74" t="str">
        <f t="shared" si="61"/>
        <v>-</v>
      </c>
      <c r="Q1881" s="75" t="str">
        <f t="shared" si="59"/>
        <v/>
      </c>
      <c r="R1881" s="127"/>
    </row>
    <row r="1882" spans="1:18">
      <c r="A1882" s="61"/>
      <c r="B1882" s="62" t="s">
        <v>1988</v>
      </c>
      <c r="C1882" s="133" t="s">
        <v>3291</v>
      </c>
      <c r="D1882" s="64" t="s">
        <v>965</v>
      </c>
      <c r="E1882" s="64" t="s">
        <v>1106</v>
      </c>
      <c r="F1882" s="134" t="s">
        <v>3513</v>
      </c>
      <c r="G1882" s="66">
        <v>500</v>
      </c>
      <c r="H1882" s="67" t="s">
        <v>49</v>
      </c>
      <c r="I1882" s="67"/>
      <c r="J1882" s="231">
        <v>500</v>
      </c>
      <c r="K1882" s="69">
        <v>0.48</v>
      </c>
      <c r="L1882" s="135">
        <v>54750</v>
      </c>
      <c r="M1882" s="71"/>
      <c r="N1882" s="239"/>
      <c r="O1882" s="73">
        <f t="shared" si="60"/>
        <v>0</v>
      </c>
      <c r="P1882" s="74" t="str">
        <f t="shared" si="61"/>
        <v>-</v>
      </c>
      <c r="Q1882" s="75" t="str">
        <f t="shared" si="59"/>
        <v/>
      </c>
      <c r="R1882" s="127"/>
    </row>
    <row r="1883" spans="1:18">
      <c r="A1883" s="61"/>
      <c r="B1883" s="62" t="s">
        <v>2182</v>
      </c>
      <c r="C1883" s="133" t="s">
        <v>3291</v>
      </c>
      <c r="D1883" s="64" t="s">
        <v>994</v>
      </c>
      <c r="E1883" s="64" t="s">
        <v>509</v>
      </c>
      <c r="F1883" s="134" t="s">
        <v>3020</v>
      </c>
      <c r="G1883" s="66">
        <v>500</v>
      </c>
      <c r="H1883" s="67" t="s">
        <v>313</v>
      </c>
      <c r="I1883" s="67"/>
      <c r="J1883" s="231">
        <v>500</v>
      </c>
      <c r="K1883" s="69">
        <v>0.4</v>
      </c>
      <c r="L1883" s="135">
        <v>50482</v>
      </c>
      <c r="M1883" s="71"/>
      <c r="N1883" s="239"/>
      <c r="O1883" s="73">
        <f t="shared" si="60"/>
        <v>0</v>
      </c>
      <c r="P1883" s="74" t="str">
        <f t="shared" si="61"/>
        <v>-</v>
      </c>
      <c r="Q1883" s="75" t="str">
        <f t="shared" si="59"/>
        <v/>
      </c>
      <c r="R1883" s="127"/>
    </row>
    <row r="1884" spans="1:18">
      <c r="A1884" s="61"/>
      <c r="B1884" s="62" t="s">
        <v>1990</v>
      </c>
      <c r="C1884" s="133" t="s">
        <v>3291</v>
      </c>
      <c r="D1884" s="64" t="s">
        <v>965</v>
      </c>
      <c r="E1884" s="64" t="s">
        <v>1106</v>
      </c>
      <c r="F1884" s="134" t="s">
        <v>3514</v>
      </c>
      <c r="G1884" s="66">
        <v>500</v>
      </c>
      <c r="H1884" s="67" t="s">
        <v>49</v>
      </c>
      <c r="I1884" s="67"/>
      <c r="J1884" s="231">
        <v>500</v>
      </c>
      <c r="K1884" s="69">
        <v>0.49</v>
      </c>
      <c r="L1884" s="135">
        <v>54930</v>
      </c>
      <c r="M1884" s="71"/>
      <c r="N1884" s="239"/>
      <c r="O1884" s="73">
        <f t="shared" si="60"/>
        <v>0</v>
      </c>
      <c r="P1884" s="74" t="str">
        <f t="shared" si="61"/>
        <v>-</v>
      </c>
      <c r="Q1884" s="75" t="str">
        <f t="shared" si="59"/>
        <v/>
      </c>
      <c r="R1884" s="127"/>
    </row>
    <row r="1885" spans="1:18">
      <c r="A1885" s="61"/>
      <c r="B1885" s="62" t="s">
        <v>1991</v>
      </c>
      <c r="C1885" s="133" t="s">
        <v>3291</v>
      </c>
      <c r="D1885" s="64" t="s">
        <v>965</v>
      </c>
      <c r="E1885" s="64" t="s">
        <v>1106</v>
      </c>
      <c r="F1885" s="134" t="s">
        <v>3022</v>
      </c>
      <c r="G1885" s="66">
        <v>500</v>
      </c>
      <c r="H1885" s="67" t="s">
        <v>49</v>
      </c>
      <c r="I1885" s="67"/>
      <c r="J1885" s="231">
        <v>500</v>
      </c>
      <c r="K1885" s="69">
        <v>0.52</v>
      </c>
      <c r="L1885" s="135">
        <v>55091</v>
      </c>
      <c r="M1885" s="71"/>
      <c r="N1885" s="239"/>
      <c r="O1885" s="73">
        <f t="shared" si="60"/>
        <v>0</v>
      </c>
      <c r="P1885" s="74" t="str">
        <f t="shared" si="61"/>
        <v>-</v>
      </c>
      <c r="Q1885" s="75" t="str">
        <f t="shared" si="59"/>
        <v/>
      </c>
      <c r="R1885" s="127"/>
    </row>
    <row r="1886" spans="1:18">
      <c r="A1886" s="61"/>
      <c r="B1886" s="62" t="s">
        <v>1993</v>
      </c>
      <c r="C1886" s="133" t="s">
        <v>3291</v>
      </c>
      <c r="D1886" s="64" t="s">
        <v>965</v>
      </c>
      <c r="E1886" s="64" t="s">
        <v>1106</v>
      </c>
      <c r="F1886" s="134" t="s">
        <v>3515</v>
      </c>
      <c r="G1886" s="66">
        <v>500</v>
      </c>
      <c r="H1886" s="67" t="s">
        <v>49</v>
      </c>
      <c r="I1886" s="67"/>
      <c r="J1886" s="231">
        <v>500</v>
      </c>
      <c r="K1886" s="69">
        <v>0.48</v>
      </c>
      <c r="L1886" s="135">
        <v>54770</v>
      </c>
      <c r="M1886" s="71"/>
      <c r="N1886" s="239"/>
      <c r="O1886" s="73">
        <f t="shared" si="60"/>
        <v>0</v>
      </c>
      <c r="P1886" s="74" t="str">
        <f t="shared" si="61"/>
        <v>-</v>
      </c>
      <c r="Q1886" s="75" t="str">
        <f t="shared" si="59"/>
        <v/>
      </c>
      <c r="R1886" s="127"/>
    </row>
    <row r="1887" spans="1:18">
      <c r="A1887" s="61"/>
      <c r="B1887" s="62" t="s">
        <v>1994</v>
      </c>
      <c r="C1887" s="133" t="s">
        <v>3291</v>
      </c>
      <c r="D1887" s="64" t="s">
        <v>965</v>
      </c>
      <c r="E1887" s="64" t="s">
        <v>1106</v>
      </c>
      <c r="F1887" s="134" t="s">
        <v>3516</v>
      </c>
      <c r="G1887" s="66">
        <v>500</v>
      </c>
      <c r="H1887" s="67" t="s">
        <v>49</v>
      </c>
      <c r="I1887" s="67"/>
      <c r="J1887" s="231">
        <v>500</v>
      </c>
      <c r="K1887" s="69">
        <v>0.53</v>
      </c>
      <c r="L1887" s="135">
        <v>54780</v>
      </c>
      <c r="M1887" s="71"/>
      <c r="N1887" s="239"/>
      <c r="O1887" s="73">
        <f t="shared" si="60"/>
        <v>0</v>
      </c>
      <c r="P1887" s="74" t="str">
        <f t="shared" si="61"/>
        <v>-</v>
      </c>
      <c r="Q1887" s="75" t="str">
        <f t="shared" si="59"/>
        <v/>
      </c>
      <c r="R1887" s="127"/>
    </row>
    <row r="1888" spans="1:18">
      <c r="A1888" s="61"/>
      <c r="B1888" s="62" t="s">
        <v>1995</v>
      </c>
      <c r="C1888" s="133" t="s">
        <v>3291</v>
      </c>
      <c r="D1888" s="64" t="s">
        <v>965</v>
      </c>
      <c r="E1888" s="64" t="s">
        <v>1106</v>
      </c>
      <c r="F1888" s="134" t="s">
        <v>3517</v>
      </c>
      <c r="G1888" s="66">
        <v>500</v>
      </c>
      <c r="H1888" s="67" t="s">
        <v>49</v>
      </c>
      <c r="I1888" s="67"/>
      <c r="J1888" s="231">
        <v>500</v>
      </c>
      <c r="K1888" s="69">
        <v>0.48</v>
      </c>
      <c r="L1888" s="135">
        <v>54920</v>
      </c>
      <c r="M1888" s="71"/>
      <c r="N1888" s="239"/>
      <c r="O1888" s="73">
        <f t="shared" si="60"/>
        <v>0</v>
      </c>
      <c r="P1888" s="74" t="str">
        <f t="shared" si="61"/>
        <v>-</v>
      </c>
      <c r="Q1888" s="75" t="str">
        <f t="shared" si="59"/>
        <v/>
      </c>
      <c r="R1888" s="127"/>
    </row>
    <row r="1889" spans="1:18">
      <c r="A1889" s="61"/>
      <c r="B1889" s="62" t="s">
        <v>1996</v>
      </c>
      <c r="C1889" s="133" t="s">
        <v>3291</v>
      </c>
      <c r="D1889" s="64" t="s">
        <v>965</v>
      </c>
      <c r="E1889" s="64" t="s">
        <v>1106</v>
      </c>
      <c r="F1889" s="134" t="s">
        <v>3518</v>
      </c>
      <c r="G1889" s="66">
        <v>500</v>
      </c>
      <c r="H1889" s="67" t="s">
        <v>49</v>
      </c>
      <c r="I1889" s="67"/>
      <c r="J1889" s="231">
        <v>500</v>
      </c>
      <c r="K1889" s="69">
        <v>0.53</v>
      </c>
      <c r="L1889" s="135">
        <v>54790</v>
      </c>
      <c r="M1889" s="71"/>
      <c r="N1889" s="239"/>
      <c r="O1889" s="73">
        <f t="shared" si="60"/>
        <v>0</v>
      </c>
      <c r="P1889" s="74" t="str">
        <f t="shared" si="61"/>
        <v>-</v>
      </c>
      <c r="Q1889" s="75" t="str">
        <f t="shared" si="59"/>
        <v/>
      </c>
      <c r="R1889" s="127"/>
    </row>
    <row r="1890" spans="1:18">
      <c r="A1890" s="61"/>
      <c r="B1890" s="62" t="s">
        <v>1997</v>
      </c>
      <c r="C1890" s="133" t="s">
        <v>3291</v>
      </c>
      <c r="D1890" s="64" t="s">
        <v>965</v>
      </c>
      <c r="E1890" s="64" t="s">
        <v>1106</v>
      </c>
      <c r="F1890" s="134" t="s">
        <v>3085</v>
      </c>
      <c r="G1890" s="66">
        <v>500</v>
      </c>
      <c r="H1890" s="67" t="s">
        <v>49</v>
      </c>
      <c r="I1890" s="67"/>
      <c r="J1890" s="231">
        <v>500</v>
      </c>
      <c r="K1890" s="69">
        <v>0.57000000000000006</v>
      </c>
      <c r="L1890" s="135">
        <v>54795</v>
      </c>
      <c r="M1890" s="71"/>
      <c r="N1890" s="239"/>
      <c r="O1890" s="73">
        <f t="shared" si="60"/>
        <v>0</v>
      </c>
      <c r="P1890" s="74" t="str">
        <f t="shared" si="61"/>
        <v>-</v>
      </c>
      <c r="Q1890" s="75" t="str">
        <f t="shared" si="59"/>
        <v/>
      </c>
      <c r="R1890" s="127"/>
    </row>
    <row r="1891" spans="1:18">
      <c r="A1891" s="61"/>
      <c r="B1891" s="62" t="s">
        <v>1998</v>
      </c>
      <c r="C1891" s="133" t="s">
        <v>3291</v>
      </c>
      <c r="D1891" s="64" t="s">
        <v>965</v>
      </c>
      <c r="E1891" s="64" t="s">
        <v>1106</v>
      </c>
      <c r="F1891" s="134" t="s">
        <v>3023</v>
      </c>
      <c r="G1891" s="66">
        <v>500</v>
      </c>
      <c r="H1891" s="67" t="s">
        <v>49</v>
      </c>
      <c r="I1891" s="67"/>
      <c r="J1891" s="231">
        <v>500</v>
      </c>
      <c r="K1891" s="69">
        <v>0.53</v>
      </c>
      <c r="L1891" s="135">
        <v>54800</v>
      </c>
      <c r="M1891" s="71"/>
      <c r="N1891" s="239"/>
      <c r="O1891" s="73">
        <f t="shared" si="60"/>
        <v>0</v>
      </c>
      <c r="P1891" s="74" t="str">
        <f t="shared" si="61"/>
        <v>-</v>
      </c>
      <c r="Q1891" s="75" t="str">
        <f t="shared" si="59"/>
        <v/>
      </c>
      <c r="R1891" s="127"/>
    </row>
    <row r="1892" spans="1:18">
      <c r="A1892" s="61"/>
      <c r="B1892" s="62" t="s">
        <v>1999</v>
      </c>
      <c r="C1892" s="133" t="s">
        <v>3291</v>
      </c>
      <c r="D1892" s="64" t="s">
        <v>965</v>
      </c>
      <c r="E1892" s="64" t="s">
        <v>1106</v>
      </c>
      <c r="F1892" s="134" t="s">
        <v>3519</v>
      </c>
      <c r="G1892" s="66">
        <v>500</v>
      </c>
      <c r="H1892" s="67" t="s">
        <v>49</v>
      </c>
      <c r="I1892" s="67"/>
      <c r="J1892" s="231">
        <v>500</v>
      </c>
      <c r="K1892" s="69">
        <v>0.55000000000000004</v>
      </c>
      <c r="L1892" s="135">
        <v>54805</v>
      </c>
      <c r="M1892" s="71"/>
      <c r="N1892" s="239"/>
      <c r="O1892" s="73">
        <f t="shared" si="60"/>
        <v>0</v>
      </c>
      <c r="P1892" s="74" t="str">
        <f t="shared" si="61"/>
        <v>-</v>
      </c>
      <c r="Q1892" s="75" t="str">
        <f t="shared" ref="Q1892:Q1955" si="62">IF(N1892=0,"",IF(MOD(N1892,J1892)&gt;0,"Ошибка!",""))</f>
        <v/>
      </c>
      <c r="R1892" s="127"/>
    </row>
    <row r="1893" spans="1:18">
      <c r="A1893" s="61"/>
      <c r="B1893" s="62" t="s">
        <v>2000</v>
      </c>
      <c r="C1893" s="133" t="s">
        <v>3291</v>
      </c>
      <c r="D1893" s="64" t="s">
        <v>965</v>
      </c>
      <c r="E1893" s="64" t="s">
        <v>1106</v>
      </c>
      <c r="F1893" s="134" t="s">
        <v>3520</v>
      </c>
      <c r="G1893" s="66">
        <v>500</v>
      </c>
      <c r="H1893" s="67" t="s">
        <v>49</v>
      </c>
      <c r="I1893" s="67"/>
      <c r="J1893" s="231">
        <v>500</v>
      </c>
      <c r="K1893" s="69">
        <v>0.49</v>
      </c>
      <c r="L1893" s="135">
        <v>54935</v>
      </c>
      <c r="M1893" s="71"/>
      <c r="N1893" s="239"/>
      <c r="O1893" s="73">
        <f t="shared" ref="O1893:O1956" si="63">N1893*K1893</f>
        <v>0</v>
      </c>
      <c r="P1893" s="74" t="str">
        <f t="shared" ref="P1893:P1956" si="64">IF(N1893/G1893=0,"-",N1893/G1893)</f>
        <v>-</v>
      </c>
      <c r="Q1893" s="75" t="str">
        <f t="shared" si="62"/>
        <v/>
      </c>
      <c r="R1893" s="127"/>
    </row>
    <row r="1894" spans="1:18">
      <c r="A1894" s="61"/>
      <c r="B1894" s="62" t="s">
        <v>2001</v>
      </c>
      <c r="C1894" s="133" t="s">
        <v>3291</v>
      </c>
      <c r="D1894" s="64" t="s">
        <v>965</v>
      </c>
      <c r="E1894" s="64" t="s">
        <v>1106</v>
      </c>
      <c r="F1894" s="134" t="s">
        <v>3521</v>
      </c>
      <c r="G1894" s="66">
        <v>500</v>
      </c>
      <c r="H1894" s="67" t="s">
        <v>49</v>
      </c>
      <c r="I1894" s="67"/>
      <c r="J1894" s="231">
        <v>500</v>
      </c>
      <c r="K1894" s="69">
        <v>0.49</v>
      </c>
      <c r="L1894" s="135">
        <v>54810</v>
      </c>
      <c r="M1894" s="71"/>
      <c r="N1894" s="239"/>
      <c r="O1894" s="73">
        <f t="shared" si="63"/>
        <v>0</v>
      </c>
      <c r="P1894" s="74" t="str">
        <f t="shared" si="64"/>
        <v>-</v>
      </c>
      <c r="Q1894" s="75" t="str">
        <f t="shared" si="62"/>
        <v/>
      </c>
      <c r="R1894" s="127"/>
    </row>
    <row r="1895" spans="1:18">
      <c r="A1895" s="61"/>
      <c r="B1895" s="62" t="s">
        <v>2003</v>
      </c>
      <c r="C1895" s="133" t="s">
        <v>3291</v>
      </c>
      <c r="D1895" s="64" t="s">
        <v>965</v>
      </c>
      <c r="E1895" s="64" t="s">
        <v>1106</v>
      </c>
      <c r="F1895" s="134" t="s">
        <v>3522</v>
      </c>
      <c r="G1895" s="66">
        <v>500</v>
      </c>
      <c r="H1895" s="67" t="s">
        <v>49</v>
      </c>
      <c r="I1895" s="67"/>
      <c r="J1895" s="231">
        <v>500</v>
      </c>
      <c r="K1895" s="69">
        <v>0.52</v>
      </c>
      <c r="L1895" s="135">
        <v>54815</v>
      </c>
      <c r="M1895" s="71"/>
      <c r="N1895" s="239"/>
      <c r="O1895" s="73">
        <f t="shared" si="63"/>
        <v>0</v>
      </c>
      <c r="P1895" s="74" t="str">
        <f t="shared" si="64"/>
        <v>-</v>
      </c>
      <c r="Q1895" s="75" t="str">
        <f t="shared" si="62"/>
        <v/>
      </c>
      <c r="R1895" s="127"/>
    </row>
    <row r="1896" spans="1:18">
      <c r="A1896" s="61"/>
      <c r="B1896" s="62" t="s">
        <v>2007</v>
      </c>
      <c r="C1896" s="133" t="s">
        <v>3291</v>
      </c>
      <c r="D1896" s="64" t="s">
        <v>965</v>
      </c>
      <c r="E1896" s="64" t="s">
        <v>1106</v>
      </c>
      <c r="F1896" s="134" t="s">
        <v>3024</v>
      </c>
      <c r="G1896" s="66">
        <v>500</v>
      </c>
      <c r="H1896" s="67" t="s">
        <v>313</v>
      </c>
      <c r="I1896" s="67"/>
      <c r="J1896" s="231">
        <v>500</v>
      </c>
      <c r="K1896" s="69">
        <v>0.53</v>
      </c>
      <c r="L1896" s="135">
        <v>55090</v>
      </c>
      <c r="M1896" s="71"/>
      <c r="N1896" s="239"/>
      <c r="O1896" s="73">
        <f t="shared" si="63"/>
        <v>0</v>
      </c>
      <c r="P1896" s="74" t="str">
        <f t="shared" si="64"/>
        <v>-</v>
      </c>
      <c r="Q1896" s="75" t="str">
        <f t="shared" si="62"/>
        <v/>
      </c>
      <c r="R1896" s="127"/>
    </row>
    <row r="1897" spans="1:18">
      <c r="A1897" s="61"/>
      <c r="B1897" s="62" t="s">
        <v>2242</v>
      </c>
      <c r="C1897" s="133" t="s">
        <v>3291</v>
      </c>
      <c r="D1897" s="64" t="s">
        <v>1000</v>
      </c>
      <c r="E1897" s="64" t="s">
        <v>524</v>
      </c>
      <c r="F1897" s="134" t="s">
        <v>3523</v>
      </c>
      <c r="G1897" s="66">
        <v>500</v>
      </c>
      <c r="H1897" s="67" t="s">
        <v>313</v>
      </c>
      <c r="I1897" s="67"/>
      <c r="J1897" s="231">
        <v>500</v>
      </c>
      <c r="K1897" s="69">
        <v>0.52</v>
      </c>
      <c r="L1897" s="135">
        <v>50096</v>
      </c>
      <c r="M1897" s="71"/>
      <c r="N1897" s="239"/>
      <c r="O1897" s="73">
        <f t="shared" si="63"/>
        <v>0</v>
      </c>
      <c r="P1897" s="74" t="str">
        <f t="shared" si="64"/>
        <v>-</v>
      </c>
      <c r="Q1897" s="75" t="str">
        <f t="shared" si="62"/>
        <v/>
      </c>
      <c r="R1897" s="127"/>
    </row>
    <row r="1898" spans="1:18">
      <c r="A1898" s="61"/>
      <c r="B1898" s="62" t="s">
        <v>2008</v>
      </c>
      <c r="C1898" s="133" t="s">
        <v>3291</v>
      </c>
      <c r="D1898" s="64" t="s">
        <v>965</v>
      </c>
      <c r="E1898" s="64" t="s">
        <v>1106</v>
      </c>
      <c r="F1898" s="134" t="s">
        <v>3524</v>
      </c>
      <c r="G1898" s="66">
        <v>500</v>
      </c>
      <c r="H1898" s="67" t="s">
        <v>49</v>
      </c>
      <c r="I1898" s="67"/>
      <c r="J1898" s="231">
        <v>500</v>
      </c>
      <c r="K1898" s="69">
        <v>0.6</v>
      </c>
      <c r="L1898" s="135">
        <v>54825</v>
      </c>
      <c r="M1898" s="71"/>
      <c r="N1898" s="239"/>
      <c r="O1898" s="73">
        <f t="shared" si="63"/>
        <v>0</v>
      </c>
      <c r="P1898" s="74" t="str">
        <f t="shared" si="64"/>
        <v>-</v>
      </c>
      <c r="Q1898" s="75" t="str">
        <f t="shared" si="62"/>
        <v/>
      </c>
      <c r="R1898" s="127"/>
    </row>
    <row r="1899" spans="1:18">
      <c r="A1899" s="61"/>
      <c r="B1899" s="62" t="s">
        <v>2009</v>
      </c>
      <c r="C1899" s="133" t="s">
        <v>3291</v>
      </c>
      <c r="D1899" s="64" t="s">
        <v>965</v>
      </c>
      <c r="E1899" s="64" t="s">
        <v>1106</v>
      </c>
      <c r="F1899" s="134" t="s">
        <v>3025</v>
      </c>
      <c r="G1899" s="66">
        <v>500</v>
      </c>
      <c r="H1899" s="67" t="s">
        <v>49</v>
      </c>
      <c r="I1899" s="67"/>
      <c r="J1899" s="231">
        <v>500</v>
      </c>
      <c r="K1899" s="69">
        <v>0.48</v>
      </c>
      <c r="L1899" s="135">
        <v>54703</v>
      </c>
      <c r="M1899" s="71"/>
      <c r="N1899" s="239"/>
      <c r="O1899" s="73">
        <f t="shared" si="63"/>
        <v>0</v>
      </c>
      <c r="P1899" s="74" t="str">
        <f t="shared" si="64"/>
        <v>-</v>
      </c>
      <c r="Q1899" s="75" t="str">
        <f t="shared" si="62"/>
        <v/>
      </c>
      <c r="R1899" s="127"/>
    </row>
    <row r="1900" spans="1:18">
      <c r="A1900" s="61"/>
      <c r="B1900" s="62" t="s">
        <v>2010</v>
      </c>
      <c r="C1900" s="133" t="s">
        <v>3291</v>
      </c>
      <c r="D1900" s="64" t="s">
        <v>965</v>
      </c>
      <c r="E1900" s="64" t="s">
        <v>1106</v>
      </c>
      <c r="F1900" s="134" t="s">
        <v>3026</v>
      </c>
      <c r="G1900" s="66">
        <v>500</v>
      </c>
      <c r="H1900" s="67" t="s">
        <v>49</v>
      </c>
      <c r="I1900" s="67"/>
      <c r="J1900" s="231">
        <v>500</v>
      </c>
      <c r="K1900" s="69">
        <v>0.55000000000000004</v>
      </c>
      <c r="L1900" s="135">
        <v>54830</v>
      </c>
      <c r="M1900" s="71"/>
      <c r="N1900" s="239"/>
      <c r="O1900" s="73">
        <f t="shared" si="63"/>
        <v>0</v>
      </c>
      <c r="P1900" s="74" t="str">
        <f t="shared" si="64"/>
        <v>-</v>
      </c>
      <c r="Q1900" s="75" t="str">
        <f t="shared" si="62"/>
        <v/>
      </c>
      <c r="R1900" s="127"/>
    </row>
    <row r="1901" spans="1:18">
      <c r="A1901" s="61"/>
      <c r="B1901" s="62" t="s">
        <v>2011</v>
      </c>
      <c r="C1901" s="133" t="s">
        <v>3291</v>
      </c>
      <c r="D1901" s="64" t="s">
        <v>965</v>
      </c>
      <c r="E1901" s="64" t="s">
        <v>1106</v>
      </c>
      <c r="F1901" s="134" t="s">
        <v>3525</v>
      </c>
      <c r="G1901" s="66">
        <v>500</v>
      </c>
      <c r="H1901" s="67" t="s">
        <v>49</v>
      </c>
      <c r="I1901" s="67"/>
      <c r="J1901" s="231">
        <v>500</v>
      </c>
      <c r="K1901" s="69">
        <v>0.53</v>
      </c>
      <c r="L1901" s="135">
        <v>54835</v>
      </c>
      <c r="M1901" s="71"/>
      <c r="N1901" s="239"/>
      <c r="O1901" s="73">
        <f t="shared" si="63"/>
        <v>0</v>
      </c>
      <c r="P1901" s="74" t="str">
        <f t="shared" si="64"/>
        <v>-</v>
      </c>
      <c r="Q1901" s="75" t="str">
        <f t="shared" si="62"/>
        <v/>
      </c>
      <c r="R1901" s="127"/>
    </row>
    <row r="1902" spans="1:18">
      <c r="A1902" s="61"/>
      <c r="B1902" s="62" t="s">
        <v>2012</v>
      </c>
      <c r="C1902" s="133" t="s">
        <v>3291</v>
      </c>
      <c r="D1902" s="64" t="s">
        <v>965</v>
      </c>
      <c r="E1902" s="64" t="s">
        <v>1106</v>
      </c>
      <c r="F1902" s="134" t="s">
        <v>3086</v>
      </c>
      <c r="G1902" s="66">
        <v>500</v>
      </c>
      <c r="H1902" s="67" t="s">
        <v>313</v>
      </c>
      <c r="I1902" s="67"/>
      <c r="J1902" s="231">
        <v>500</v>
      </c>
      <c r="K1902" s="69">
        <v>0.49</v>
      </c>
      <c r="L1902" s="135">
        <v>55085</v>
      </c>
      <c r="M1902" s="71"/>
      <c r="N1902" s="239"/>
      <c r="O1902" s="73">
        <f t="shared" si="63"/>
        <v>0</v>
      </c>
      <c r="P1902" s="74" t="str">
        <f t="shared" si="64"/>
        <v>-</v>
      </c>
      <c r="Q1902" s="75" t="str">
        <f t="shared" si="62"/>
        <v/>
      </c>
      <c r="R1902" s="127"/>
    </row>
    <row r="1903" spans="1:18">
      <c r="A1903" s="61"/>
      <c r="B1903" s="62" t="s">
        <v>2013</v>
      </c>
      <c r="C1903" s="133" t="s">
        <v>3291</v>
      </c>
      <c r="D1903" s="64" t="s">
        <v>965</v>
      </c>
      <c r="E1903" s="64" t="s">
        <v>1106</v>
      </c>
      <c r="F1903" s="134" t="s">
        <v>3027</v>
      </c>
      <c r="G1903" s="66">
        <v>500</v>
      </c>
      <c r="H1903" s="67" t="s">
        <v>49</v>
      </c>
      <c r="I1903" s="67"/>
      <c r="J1903" s="231">
        <v>500</v>
      </c>
      <c r="K1903" s="69">
        <v>0.5</v>
      </c>
      <c r="L1903" s="135">
        <v>54840</v>
      </c>
      <c r="M1903" s="71"/>
      <c r="N1903" s="239"/>
      <c r="O1903" s="73">
        <f t="shared" si="63"/>
        <v>0</v>
      </c>
      <c r="P1903" s="74" t="str">
        <f t="shared" si="64"/>
        <v>-</v>
      </c>
      <c r="Q1903" s="75" t="str">
        <f t="shared" si="62"/>
        <v/>
      </c>
      <c r="R1903" s="127"/>
    </row>
    <row r="1904" spans="1:18">
      <c r="A1904" s="61"/>
      <c r="B1904" s="62" t="s">
        <v>2014</v>
      </c>
      <c r="C1904" s="133" t="s">
        <v>3291</v>
      </c>
      <c r="D1904" s="64" t="s">
        <v>965</v>
      </c>
      <c r="E1904" s="64" t="s">
        <v>1106</v>
      </c>
      <c r="F1904" s="134" t="s">
        <v>3028</v>
      </c>
      <c r="G1904" s="66">
        <v>500</v>
      </c>
      <c r="H1904" s="67" t="s">
        <v>49</v>
      </c>
      <c r="I1904" s="67"/>
      <c r="J1904" s="231">
        <v>500</v>
      </c>
      <c r="K1904" s="69">
        <v>0.5</v>
      </c>
      <c r="L1904" s="135">
        <v>54845</v>
      </c>
      <c r="M1904" s="71"/>
      <c r="N1904" s="239"/>
      <c r="O1904" s="73">
        <f t="shared" si="63"/>
        <v>0</v>
      </c>
      <c r="P1904" s="74" t="str">
        <f t="shared" si="64"/>
        <v>-</v>
      </c>
      <c r="Q1904" s="75" t="str">
        <f t="shared" si="62"/>
        <v/>
      </c>
      <c r="R1904" s="127"/>
    </row>
    <row r="1905" spans="1:18">
      <c r="A1905" s="61"/>
      <c r="B1905" s="62" t="s">
        <v>2015</v>
      </c>
      <c r="C1905" s="133" t="s">
        <v>3291</v>
      </c>
      <c r="D1905" s="64" t="s">
        <v>965</v>
      </c>
      <c r="E1905" s="64" t="s">
        <v>1106</v>
      </c>
      <c r="F1905" s="134" t="s">
        <v>3526</v>
      </c>
      <c r="G1905" s="66">
        <v>500</v>
      </c>
      <c r="H1905" s="67" t="s">
        <v>49</v>
      </c>
      <c r="I1905" s="67"/>
      <c r="J1905" s="231">
        <v>500</v>
      </c>
      <c r="K1905" s="69">
        <v>0.53</v>
      </c>
      <c r="L1905" s="135">
        <v>54850</v>
      </c>
      <c r="M1905" s="71"/>
      <c r="N1905" s="239"/>
      <c r="O1905" s="73">
        <f t="shared" si="63"/>
        <v>0</v>
      </c>
      <c r="P1905" s="74" t="str">
        <f t="shared" si="64"/>
        <v>-</v>
      </c>
      <c r="Q1905" s="75" t="str">
        <f t="shared" si="62"/>
        <v/>
      </c>
      <c r="R1905" s="127"/>
    </row>
    <row r="1906" spans="1:18">
      <c r="A1906" s="61"/>
      <c r="B1906" s="62" t="s">
        <v>2016</v>
      </c>
      <c r="C1906" s="133" t="s">
        <v>3291</v>
      </c>
      <c r="D1906" s="64" t="s">
        <v>965</v>
      </c>
      <c r="E1906" s="64" t="s">
        <v>1106</v>
      </c>
      <c r="F1906" s="134" t="s">
        <v>3029</v>
      </c>
      <c r="G1906" s="66">
        <v>500</v>
      </c>
      <c r="H1906" s="67" t="s">
        <v>49</v>
      </c>
      <c r="I1906" s="67"/>
      <c r="J1906" s="231">
        <v>500</v>
      </c>
      <c r="K1906" s="69">
        <v>0.59</v>
      </c>
      <c r="L1906" s="135">
        <v>54855</v>
      </c>
      <c r="M1906" s="71"/>
      <c r="N1906" s="239"/>
      <c r="O1906" s="73">
        <f t="shared" si="63"/>
        <v>0</v>
      </c>
      <c r="P1906" s="74" t="str">
        <f t="shared" si="64"/>
        <v>-</v>
      </c>
      <c r="Q1906" s="75" t="str">
        <f t="shared" si="62"/>
        <v/>
      </c>
      <c r="R1906" s="127"/>
    </row>
    <row r="1907" spans="1:18">
      <c r="A1907" s="61"/>
      <c r="B1907" s="62" t="s">
        <v>2018</v>
      </c>
      <c r="C1907" s="133" t="s">
        <v>3291</v>
      </c>
      <c r="D1907" s="64" t="s">
        <v>965</v>
      </c>
      <c r="E1907" s="64" t="s">
        <v>1106</v>
      </c>
      <c r="F1907" s="134" t="s">
        <v>3527</v>
      </c>
      <c r="G1907" s="66">
        <v>500</v>
      </c>
      <c r="H1907" s="67" t="s">
        <v>233</v>
      </c>
      <c r="I1907" s="67"/>
      <c r="J1907" s="231">
        <v>500</v>
      </c>
      <c r="K1907" s="69">
        <v>0.3</v>
      </c>
      <c r="L1907" s="135">
        <v>54860</v>
      </c>
      <c r="M1907" s="71"/>
      <c r="N1907" s="239"/>
      <c r="O1907" s="73">
        <f t="shared" si="63"/>
        <v>0</v>
      </c>
      <c r="P1907" s="74" t="str">
        <f t="shared" si="64"/>
        <v>-</v>
      </c>
      <c r="Q1907" s="75" t="str">
        <f t="shared" si="62"/>
        <v/>
      </c>
      <c r="R1907" s="127"/>
    </row>
    <row r="1908" spans="1:18">
      <c r="A1908" s="61"/>
      <c r="B1908" s="62" t="s">
        <v>2019</v>
      </c>
      <c r="C1908" s="133" t="s">
        <v>3291</v>
      </c>
      <c r="D1908" s="64" t="s">
        <v>1030</v>
      </c>
      <c r="E1908" s="64" t="s">
        <v>768</v>
      </c>
      <c r="F1908" s="134" t="s">
        <v>3087</v>
      </c>
      <c r="G1908" s="66">
        <v>500</v>
      </c>
      <c r="H1908" s="67" t="s">
        <v>49</v>
      </c>
      <c r="I1908" s="67"/>
      <c r="J1908" s="231">
        <v>500</v>
      </c>
      <c r="K1908" s="69">
        <v>0.52</v>
      </c>
      <c r="L1908" s="135">
        <v>55094</v>
      </c>
      <c r="M1908" s="71"/>
      <c r="N1908" s="239"/>
      <c r="O1908" s="73">
        <f t="shared" si="63"/>
        <v>0</v>
      </c>
      <c r="P1908" s="74" t="str">
        <f t="shared" si="64"/>
        <v>-</v>
      </c>
      <c r="Q1908" s="75" t="str">
        <f t="shared" si="62"/>
        <v/>
      </c>
      <c r="R1908" s="127"/>
    </row>
    <row r="1909" spans="1:18">
      <c r="A1909" s="61"/>
      <c r="B1909" s="62" t="s">
        <v>2020</v>
      </c>
      <c r="C1909" s="133" t="s">
        <v>3291</v>
      </c>
      <c r="D1909" s="64" t="s">
        <v>965</v>
      </c>
      <c r="E1909" s="64" t="s">
        <v>1106</v>
      </c>
      <c r="F1909" s="134" t="s">
        <v>3030</v>
      </c>
      <c r="G1909" s="66">
        <v>500</v>
      </c>
      <c r="H1909" s="67" t="s">
        <v>49</v>
      </c>
      <c r="I1909" s="67"/>
      <c r="J1909" s="231">
        <v>500</v>
      </c>
      <c r="K1909" s="69">
        <v>0.48</v>
      </c>
      <c r="L1909" s="135">
        <v>54865</v>
      </c>
      <c r="M1909" s="71"/>
      <c r="N1909" s="239"/>
      <c r="O1909" s="73">
        <f t="shared" si="63"/>
        <v>0</v>
      </c>
      <c r="P1909" s="74" t="str">
        <f t="shared" si="64"/>
        <v>-</v>
      </c>
      <c r="Q1909" s="75" t="str">
        <f t="shared" si="62"/>
        <v/>
      </c>
      <c r="R1909" s="127"/>
    </row>
    <row r="1910" spans="1:18">
      <c r="A1910" s="61"/>
      <c r="B1910" s="62" t="s">
        <v>2021</v>
      </c>
      <c r="C1910" s="133" t="s">
        <v>3291</v>
      </c>
      <c r="D1910" s="64" t="s">
        <v>965</v>
      </c>
      <c r="E1910" s="64" t="s">
        <v>1106</v>
      </c>
      <c r="F1910" s="134" t="s">
        <v>3528</v>
      </c>
      <c r="G1910" s="66">
        <v>500</v>
      </c>
      <c r="H1910" s="67" t="s">
        <v>49</v>
      </c>
      <c r="I1910" s="67"/>
      <c r="J1910" s="231">
        <v>500</v>
      </c>
      <c r="K1910" s="69">
        <v>0.48</v>
      </c>
      <c r="L1910" s="135">
        <v>54870</v>
      </c>
      <c r="M1910" s="71"/>
      <c r="N1910" s="239"/>
      <c r="O1910" s="73">
        <f t="shared" si="63"/>
        <v>0</v>
      </c>
      <c r="P1910" s="74" t="str">
        <f t="shared" si="64"/>
        <v>-</v>
      </c>
      <c r="Q1910" s="75" t="str">
        <f t="shared" si="62"/>
        <v/>
      </c>
      <c r="R1910" s="127"/>
    </row>
    <row r="1911" spans="1:18">
      <c r="A1911" s="61"/>
      <c r="B1911" s="62" t="s">
        <v>2022</v>
      </c>
      <c r="C1911" s="133" t="s">
        <v>3291</v>
      </c>
      <c r="D1911" s="64" t="s">
        <v>965</v>
      </c>
      <c r="E1911" s="64" t="s">
        <v>1106</v>
      </c>
      <c r="F1911" s="134" t="s">
        <v>3031</v>
      </c>
      <c r="G1911" s="66">
        <v>500</v>
      </c>
      <c r="H1911" s="67" t="s">
        <v>49</v>
      </c>
      <c r="I1911" s="67"/>
      <c r="J1911" s="231">
        <v>500</v>
      </c>
      <c r="K1911" s="69">
        <v>0.45</v>
      </c>
      <c r="L1911" s="135">
        <v>54875</v>
      </c>
      <c r="M1911" s="71"/>
      <c r="N1911" s="239"/>
      <c r="O1911" s="73">
        <f t="shared" si="63"/>
        <v>0</v>
      </c>
      <c r="P1911" s="74" t="str">
        <f t="shared" si="64"/>
        <v>-</v>
      </c>
      <c r="Q1911" s="75" t="str">
        <f t="shared" si="62"/>
        <v/>
      </c>
      <c r="R1911" s="127"/>
    </row>
    <row r="1912" spans="1:18">
      <c r="A1912" s="61"/>
      <c r="B1912" s="62" t="s">
        <v>2024</v>
      </c>
      <c r="C1912" s="133" t="s">
        <v>3291</v>
      </c>
      <c r="D1912" s="64" t="s">
        <v>965</v>
      </c>
      <c r="E1912" s="64" t="s">
        <v>1106</v>
      </c>
      <c r="F1912" s="134" t="s">
        <v>3088</v>
      </c>
      <c r="G1912" s="66">
        <v>500</v>
      </c>
      <c r="H1912" s="67" t="s">
        <v>49</v>
      </c>
      <c r="I1912" s="67"/>
      <c r="J1912" s="231">
        <v>500</v>
      </c>
      <c r="K1912" s="69">
        <v>0.45</v>
      </c>
      <c r="L1912" s="135">
        <v>54885</v>
      </c>
      <c r="M1912" s="71"/>
      <c r="N1912" s="239"/>
      <c r="O1912" s="73">
        <f t="shared" si="63"/>
        <v>0</v>
      </c>
      <c r="P1912" s="74" t="str">
        <f t="shared" si="64"/>
        <v>-</v>
      </c>
      <c r="Q1912" s="75" t="str">
        <f t="shared" si="62"/>
        <v/>
      </c>
      <c r="R1912" s="127"/>
    </row>
    <row r="1913" spans="1:18">
      <c r="A1913" s="61"/>
      <c r="B1913" s="62" t="s">
        <v>2025</v>
      </c>
      <c r="C1913" s="133" t="s">
        <v>3291</v>
      </c>
      <c r="D1913" s="64" t="s">
        <v>965</v>
      </c>
      <c r="E1913" s="64" t="s">
        <v>1106</v>
      </c>
      <c r="F1913" s="134" t="s">
        <v>3529</v>
      </c>
      <c r="G1913" s="66">
        <v>500</v>
      </c>
      <c r="H1913" s="67" t="s">
        <v>49</v>
      </c>
      <c r="I1913" s="67"/>
      <c r="J1913" s="231">
        <v>500</v>
      </c>
      <c r="K1913" s="69">
        <v>0.42</v>
      </c>
      <c r="L1913" s="135">
        <v>54890</v>
      </c>
      <c r="M1913" s="71"/>
      <c r="N1913" s="239"/>
      <c r="O1913" s="73">
        <f t="shared" si="63"/>
        <v>0</v>
      </c>
      <c r="P1913" s="74" t="str">
        <f t="shared" si="64"/>
        <v>-</v>
      </c>
      <c r="Q1913" s="75" t="str">
        <f t="shared" si="62"/>
        <v/>
      </c>
      <c r="R1913" s="127"/>
    </row>
    <row r="1914" spans="1:18">
      <c r="A1914" s="61"/>
      <c r="B1914" s="62" t="s">
        <v>2026</v>
      </c>
      <c r="C1914" s="133" t="s">
        <v>3291</v>
      </c>
      <c r="D1914" s="64" t="s">
        <v>965</v>
      </c>
      <c r="E1914" s="64" t="s">
        <v>1106</v>
      </c>
      <c r="F1914" s="134" t="s">
        <v>3032</v>
      </c>
      <c r="G1914" s="66">
        <v>500</v>
      </c>
      <c r="H1914" s="67" t="s">
        <v>49</v>
      </c>
      <c r="I1914" s="67"/>
      <c r="J1914" s="231">
        <v>500</v>
      </c>
      <c r="K1914" s="69">
        <v>0.45</v>
      </c>
      <c r="L1914" s="135">
        <v>54895</v>
      </c>
      <c r="M1914" s="71"/>
      <c r="N1914" s="239"/>
      <c r="O1914" s="73">
        <f t="shared" si="63"/>
        <v>0</v>
      </c>
      <c r="P1914" s="74" t="str">
        <f t="shared" si="64"/>
        <v>-</v>
      </c>
      <c r="Q1914" s="75" t="str">
        <f t="shared" si="62"/>
        <v/>
      </c>
      <c r="R1914" s="127"/>
    </row>
    <row r="1915" spans="1:18">
      <c r="A1915" s="61"/>
      <c r="B1915" s="62" t="s">
        <v>2027</v>
      </c>
      <c r="C1915" s="133" t="s">
        <v>3291</v>
      </c>
      <c r="D1915" s="64" t="s">
        <v>965</v>
      </c>
      <c r="E1915" s="64" t="s">
        <v>1106</v>
      </c>
      <c r="F1915" s="134" t="s">
        <v>3033</v>
      </c>
      <c r="G1915" s="66">
        <v>500</v>
      </c>
      <c r="H1915" s="67" t="s">
        <v>49</v>
      </c>
      <c r="I1915" s="67"/>
      <c r="J1915" s="231">
        <v>500</v>
      </c>
      <c r="K1915" s="69">
        <v>0.48</v>
      </c>
      <c r="L1915" s="135">
        <v>54704</v>
      </c>
      <c r="M1915" s="71"/>
      <c r="N1915" s="239"/>
      <c r="O1915" s="73">
        <f t="shared" si="63"/>
        <v>0</v>
      </c>
      <c r="P1915" s="74" t="str">
        <f t="shared" si="64"/>
        <v>-</v>
      </c>
      <c r="Q1915" s="75" t="str">
        <f t="shared" si="62"/>
        <v/>
      </c>
      <c r="R1915" s="127"/>
    </row>
    <row r="1916" spans="1:18">
      <c r="A1916" s="61"/>
      <c r="B1916" s="62" t="s">
        <v>2028</v>
      </c>
      <c r="C1916" s="133" t="s">
        <v>3291</v>
      </c>
      <c r="D1916" s="64" t="s">
        <v>965</v>
      </c>
      <c r="E1916" s="64" t="s">
        <v>1106</v>
      </c>
      <c r="F1916" s="134" t="s">
        <v>3530</v>
      </c>
      <c r="G1916" s="66">
        <v>500</v>
      </c>
      <c r="H1916" s="67" t="s">
        <v>49</v>
      </c>
      <c r="I1916" s="67"/>
      <c r="J1916" s="231">
        <v>500</v>
      </c>
      <c r="K1916" s="69">
        <v>0.56000000000000005</v>
      </c>
      <c r="L1916" s="135">
        <v>54900</v>
      </c>
      <c r="M1916" s="71"/>
      <c r="N1916" s="239"/>
      <c r="O1916" s="73">
        <f t="shared" si="63"/>
        <v>0</v>
      </c>
      <c r="P1916" s="74" t="str">
        <f t="shared" si="64"/>
        <v>-</v>
      </c>
      <c r="Q1916" s="75" t="str">
        <f t="shared" si="62"/>
        <v/>
      </c>
      <c r="R1916" s="127"/>
    </row>
    <row r="1917" spans="1:18">
      <c r="A1917" s="61"/>
      <c r="B1917" s="62" t="s">
        <v>2029</v>
      </c>
      <c r="C1917" s="133" t="s">
        <v>3291</v>
      </c>
      <c r="D1917" s="64" t="s">
        <v>965</v>
      </c>
      <c r="E1917" s="64" t="s">
        <v>1106</v>
      </c>
      <c r="F1917" s="134" t="s">
        <v>3531</v>
      </c>
      <c r="G1917" s="66">
        <v>500</v>
      </c>
      <c r="H1917" s="67" t="s">
        <v>49</v>
      </c>
      <c r="I1917" s="67"/>
      <c r="J1917" s="231">
        <v>500</v>
      </c>
      <c r="K1917" s="69">
        <v>0.53</v>
      </c>
      <c r="L1917" s="135">
        <v>50926</v>
      </c>
      <c r="M1917" s="71"/>
      <c r="N1917" s="239"/>
      <c r="O1917" s="73">
        <f t="shared" si="63"/>
        <v>0</v>
      </c>
      <c r="P1917" s="74" t="str">
        <f t="shared" si="64"/>
        <v>-</v>
      </c>
      <c r="Q1917" s="75" t="str">
        <f t="shared" si="62"/>
        <v/>
      </c>
      <c r="R1917" s="127"/>
    </row>
    <row r="1918" spans="1:18">
      <c r="A1918" s="61"/>
      <c r="B1918" s="62" t="s">
        <v>2503</v>
      </c>
      <c r="C1918" s="133" t="s">
        <v>3291</v>
      </c>
      <c r="D1918" s="64" t="s">
        <v>965</v>
      </c>
      <c r="E1918" s="64" t="s">
        <v>1106</v>
      </c>
      <c r="F1918" s="134" t="s">
        <v>3531</v>
      </c>
      <c r="G1918" s="66">
        <v>500</v>
      </c>
      <c r="H1918" s="67" t="s">
        <v>313</v>
      </c>
      <c r="I1918" s="67"/>
      <c r="J1918" s="231">
        <v>500</v>
      </c>
      <c r="K1918" s="69">
        <v>0.55000000000000004</v>
      </c>
      <c r="L1918" s="135">
        <v>54905</v>
      </c>
      <c r="M1918" s="71"/>
      <c r="N1918" s="239"/>
      <c r="O1918" s="73">
        <f t="shared" si="63"/>
        <v>0</v>
      </c>
      <c r="P1918" s="74" t="str">
        <f t="shared" si="64"/>
        <v>-</v>
      </c>
      <c r="Q1918" s="75" t="str">
        <f t="shared" si="62"/>
        <v/>
      </c>
      <c r="R1918" s="127"/>
    </row>
    <row r="1919" spans="1:18">
      <c r="A1919" s="61"/>
      <c r="B1919" s="62" t="s">
        <v>2031</v>
      </c>
      <c r="C1919" s="133" t="s">
        <v>3291</v>
      </c>
      <c r="D1919" s="64" t="s">
        <v>965</v>
      </c>
      <c r="E1919" s="64" t="s">
        <v>1106</v>
      </c>
      <c r="F1919" s="134" t="s">
        <v>3532</v>
      </c>
      <c r="G1919" s="66">
        <v>500</v>
      </c>
      <c r="H1919" s="67" t="s">
        <v>49</v>
      </c>
      <c r="I1919" s="67"/>
      <c r="J1919" s="231">
        <v>500</v>
      </c>
      <c r="K1919" s="69">
        <v>0.48</v>
      </c>
      <c r="L1919" s="135">
        <v>54915</v>
      </c>
      <c r="M1919" s="71"/>
      <c r="N1919" s="239"/>
      <c r="O1919" s="73">
        <f t="shared" si="63"/>
        <v>0</v>
      </c>
      <c r="P1919" s="74" t="str">
        <f t="shared" si="64"/>
        <v>-</v>
      </c>
      <c r="Q1919" s="75" t="str">
        <f t="shared" si="62"/>
        <v/>
      </c>
      <c r="R1919" s="127"/>
    </row>
    <row r="1920" spans="1:18">
      <c r="A1920" s="61"/>
      <c r="B1920" s="62" t="s">
        <v>2654</v>
      </c>
      <c r="C1920" s="133" t="s">
        <v>3291</v>
      </c>
      <c r="D1920" s="64" t="s">
        <v>2631</v>
      </c>
      <c r="E1920" s="64" t="s">
        <v>2986</v>
      </c>
      <c r="F1920" s="134" t="s">
        <v>3533</v>
      </c>
      <c r="G1920" s="66">
        <v>500</v>
      </c>
      <c r="H1920" s="67" t="s">
        <v>313</v>
      </c>
      <c r="I1920" s="67"/>
      <c r="J1920" s="231">
        <v>500</v>
      </c>
      <c r="K1920" s="69">
        <v>0.45</v>
      </c>
      <c r="L1920" s="135">
        <v>50350</v>
      </c>
      <c r="M1920" s="71"/>
      <c r="N1920" s="239"/>
      <c r="O1920" s="73">
        <f t="shared" si="63"/>
        <v>0</v>
      </c>
      <c r="P1920" s="74" t="str">
        <f t="shared" si="64"/>
        <v>-</v>
      </c>
      <c r="Q1920" s="75" t="str">
        <f t="shared" si="62"/>
        <v/>
      </c>
      <c r="R1920" s="127"/>
    </row>
    <row r="1921" spans="1:18">
      <c r="A1921" s="61"/>
      <c r="B1921" s="62" t="s">
        <v>2115</v>
      </c>
      <c r="C1921" s="133" t="s">
        <v>3291</v>
      </c>
      <c r="D1921" s="64" t="s">
        <v>987</v>
      </c>
      <c r="E1921" s="64" t="s">
        <v>454</v>
      </c>
      <c r="F1921" s="134" t="s">
        <v>2116</v>
      </c>
      <c r="G1921" s="66">
        <v>500</v>
      </c>
      <c r="H1921" s="67" t="s">
        <v>313</v>
      </c>
      <c r="I1921" s="67"/>
      <c r="J1921" s="231">
        <v>500</v>
      </c>
      <c r="K1921" s="69">
        <v>0.68</v>
      </c>
      <c r="L1921" s="135">
        <v>50450</v>
      </c>
      <c r="M1921" s="71"/>
      <c r="N1921" s="239"/>
      <c r="O1921" s="73">
        <f t="shared" si="63"/>
        <v>0</v>
      </c>
      <c r="P1921" s="74" t="str">
        <f t="shared" si="64"/>
        <v>-</v>
      </c>
      <c r="Q1921" s="75" t="str">
        <f t="shared" si="62"/>
        <v/>
      </c>
      <c r="R1921" s="127"/>
    </row>
    <row r="1922" spans="1:18">
      <c r="A1922" s="61"/>
      <c r="B1922" s="62" t="s">
        <v>2412</v>
      </c>
      <c r="C1922" s="133" t="s">
        <v>3291</v>
      </c>
      <c r="D1922" s="64" t="s">
        <v>668</v>
      </c>
      <c r="E1922" s="64" t="s">
        <v>669</v>
      </c>
      <c r="F1922" s="134" t="s">
        <v>683</v>
      </c>
      <c r="G1922" s="66">
        <v>500</v>
      </c>
      <c r="H1922" s="67" t="s">
        <v>313</v>
      </c>
      <c r="I1922" s="67"/>
      <c r="J1922" s="231">
        <v>500</v>
      </c>
      <c r="K1922" s="69">
        <v>0.61</v>
      </c>
      <c r="L1922" s="135">
        <v>50130</v>
      </c>
      <c r="M1922" s="71"/>
      <c r="N1922" s="239"/>
      <c r="O1922" s="73">
        <f t="shared" si="63"/>
        <v>0</v>
      </c>
      <c r="P1922" s="74" t="str">
        <f t="shared" si="64"/>
        <v>-</v>
      </c>
      <c r="Q1922" s="75" t="str">
        <f t="shared" si="62"/>
        <v/>
      </c>
      <c r="R1922" s="127"/>
    </row>
    <row r="1923" spans="1:18">
      <c r="A1923" s="61"/>
      <c r="B1923" s="62" t="s">
        <v>2413</v>
      </c>
      <c r="C1923" s="133" t="s">
        <v>3291</v>
      </c>
      <c r="D1923" s="64" t="s">
        <v>668</v>
      </c>
      <c r="E1923" s="64" t="s">
        <v>669</v>
      </c>
      <c r="F1923" s="134" t="s">
        <v>2414</v>
      </c>
      <c r="G1923" s="66">
        <v>500</v>
      </c>
      <c r="H1923" s="67" t="s">
        <v>313</v>
      </c>
      <c r="I1923" s="67"/>
      <c r="J1923" s="231">
        <v>500</v>
      </c>
      <c r="K1923" s="69">
        <v>0.52</v>
      </c>
      <c r="L1923" s="135">
        <v>50135</v>
      </c>
      <c r="M1923" s="71"/>
      <c r="N1923" s="239"/>
      <c r="O1923" s="73">
        <f t="shared" si="63"/>
        <v>0</v>
      </c>
      <c r="P1923" s="74" t="str">
        <f t="shared" si="64"/>
        <v>-</v>
      </c>
      <c r="Q1923" s="75" t="str">
        <f t="shared" si="62"/>
        <v/>
      </c>
      <c r="R1923" s="127"/>
    </row>
    <row r="1924" spans="1:18">
      <c r="A1924" s="61"/>
      <c r="B1924" s="62" t="s">
        <v>2415</v>
      </c>
      <c r="C1924" s="133" t="s">
        <v>3291</v>
      </c>
      <c r="D1924" s="64" t="s">
        <v>668</v>
      </c>
      <c r="E1924" s="64" t="s">
        <v>669</v>
      </c>
      <c r="F1924" s="134" t="s">
        <v>2416</v>
      </c>
      <c r="G1924" s="66">
        <v>500</v>
      </c>
      <c r="H1924" s="67" t="s">
        <v>313</v>
      </c>
      <c r="I1924" s="67"/>
      <c r="J1924" s="231">
        <v>500</v>
      </c>
      <c r="K1924" s="69">
        <v>0.56000000000000005</v>
      </c>
      <c r="L1924" s="135">
        <v>50140</v>
      </c>
      <c r="M1924" s="71"/>
      <c r="N1924" s="239"/>
      <c r="O1924" s="73">
        <f t="shared" si="63"/>
        <v>0</v>
      </c>
      <c r="P1924" s="74" t="str">
        <f t="shared" si="64"/>
        <v>-</v>
      </c>
      <c r="Q1924" s="75" t="str">
        <f t="shared" si="62"/>
        <v/>
      </c>
      <c r="R1924" s="127"/>
    </row>
    <row r="1925" spans="1:18">
      <c r="A1925" s="61"/>
      <c r="B1925" s="62" t="s">
        <v>2417</v>
      </c>
      <c r="C1925" s="133" t="s">
        <v>3291</v>
      </c>
      <c r="D1925" s="64" t="s">
        <v>668</v>
      </c>
      <c r="E1925" s="64" t="s">
        <v>669</v>
      </c>
      <c r="F1925" s="134" t="s">
        <v>2418</v>
      </c>
      <c r="G1925" s="66">
        <v>500</v>
      </c>
      <c r="H1925" s="67" t="s">
        <v>313</v>
      </c>
      <c r="I1925" s="67"/>
      <c r="J1925" s="231">
        <v>500</v>
      </c>
      <c r="K1925" s="69">
        <v>0.5</v>
      </c>
      <c r="L1925" s="135">
        <v>50145</v>
      </c>
      <c r="M1925" s="71"/>
      <c r="N1925" s="239"/>
      <c r="O1925" s="73">
        <f t="shared" si="63"/>
        <v>0</v>
      </c>
      <c r="P1925" s="74" t="str">
        <f t="shared" si="64"/>
        <v>-</v>
      </c>
      <c r="Q1925" s="75" t="str">
        <f t="shared" si="62"/>
        <v/>
      </c>
      <c r="R1925" s="127"/>
    </row>
    <row r="1926" spans="1:18">
      <c r="A1926" s="61"/>
      <c r="B1926" s="62" t="s">
        <v>2364</v>
      </c>
      <c r="C1926" s="133" t="s">
        <v>3291</v>
      </c>
      <c r="D1926" s="64" t="s">
        <v>1012</v>
      </c>
      <c r="E1926" s="64" t="s">
        <v>626</v>
      </c>
      <c r="F1926" s="134" t="s">
        <v>647</v>
      </c>
      <c r="G1926" s="66">
        <v>500</v>
      </c>
      <c r="H1926" s="67" t="s">
        <v>313</v>
      </c>
      <c r="I1926" s="67"/>
      <c r="J1926" s="231">
        <v>500</v>
      </c>
      <c r="K1926" s="69">
        <v>0.57000000000000006</v>
      </c>
      <c r="L1926" s="135">
        <v>50270</v>
      </c>
      <c r="M1926" s="71"/>
      <c r="N1926" s="239"/>
      <c r="O1926" s="73">
        <f t="shared" si="63"/>
        <v>0</v>
      </c>
      <c r="P1926" s="74" t="str">
        <f t="shared" si="64"/>
        <v>-</v>
      </c>
      <c r="Q1926" s="75" t="str">
        <f t="shared" si="62"/>
        <v/>
      </c>
      <c r="R1926" s="127"/>
    </row>
    <row r="1927" spans="1:18">
      <c r="A1927" s="61"/>
      <c r="B1927" s="62" t="s">
        <v>2493</v>
      </c>
      <c r="C1927" s="133" t="s">
        <v>3291</v>
      </c>
      <c r="D1927" s="64" t="s">
        <v>2995</v>
      </c>
      <c r="E1927" s="64" t="s">
        <v>727</v>
      </c>
      <c r="F1927" s="134" t="s">
        <v>2494</v>
      </c>
      <c r="G1927" s="66">
        <v>500</v>
      </c>
      <c r="H1927" s="67" t="s">
        <v>313</v>
      </c>
      <c r="I1927" s="67"/>
      <c r="J1927" s="231">
        <v>500</v>
      </c>
      <c r="K1927" s="69">
        <v>0.52</v>
      </c>
      <c r="L1927" s="135">
        <v>50891</v>
      </c>
      <c r="M1927" s="71"/>
      <c r="N1927" s="239"/>
      <c r="O1927" s="73">
        <f t="shared" si="63"/>
        <v>0</v>
      </c>
      <c r="P1927" s="74" t="str">
        <f t="shared" si="64"/>
        <v>-</v>
      </c>
      <c r="Q1927" s="75" t="str">
        <f t="shared" si="62"/>
        <v/>
      </c>
      <c r="R1927" s="127"/>
    </row>
    <row r="1928" spans="1:18">
      <c r="A1928" s="61"/>
      <c r="B1928" s="62" t="s">
        <v>2569</v>
      </c>
      <c r="C1928" s="133" t="s">
        <v>3291</v>
      </c>
      <c r="D1928" s="64" t="s">
        <v>1030</v>
      </c>
      <c r="E1928" s="64" t="s">
        <v>768</v>
      </c>
      <c r="F1928" s="134" t="s">
        <v>810</v>
      </c>
      <c r="G1928" s="66">
        <v>500</v>
      </c>
      <c r="H1928" s="67" t="s">
        <v>313</v>
      </c>
      <c r="I1928" s="67"/>
      <c r="J1928" s="231">
        <v>500</v>
      </c>
      <c r="K1928" s="69">
        <v>0.5</v>
      </c>
      <c r="L1928" s="135">
        <v>51280</v>
      </c>
      <c r="M1928" s="71"/>
      <c r="N1928" s="239"/>
      <c r="O1928" s="73">
        <f t="shared" si="63"/>
        <v>0</v>
      </c>
      <c r="P1928" s="74" t="str">
        <f t="shared" si="64"/>
        <v>-</v>
      </c>
      <c r="Q1928" s="75" t="str">
        <f t="shared" si="62"/>
        <v/>
      </c>
      <c r="R1928" s="127"/>
    </row>
    <row r="1929" spans="1:18">
      <c r="A1929" s="61"/>
      <c r="B1929" s="62" t="s">
        <v>2231</v>
      </c>
      <c r="C1929" s="133" t="s">
        <v>3291</v>
      </c>
      <c r="D1929" s="64" t="s">
        <v>1000</v>
      </c>
      <c r="E1929" s="64" t="s">
        <v>524</v>
      </c>
      <c r="F1929" s="134" t="s">
        <v>544</v>
      </c>
      <c r="G1929" s="66">
        <v>500</v>
      </c>
      <c r="H1929" s="67" t="s">
        <v>313</v>
      </c>
      <c r="I1929" s="67"/>
      <c r="J1929" s="231">
        <v>500</v>
      </c>
      <c r="K1929" s="69">
        <v>0.38</v>
      </c>
      <c r="L1929" s="135">
        <v>50052</v>
      </c>
      <c r="M1929" s="71"/>
      <c r="N1929" s="239"/>
      <c r="O1929" s="73">
        <f t="shared" si="63"/>
        <v>0</v>
      </c>
      <c r="P1929" s="74" t="str">
        <f t="shared" si="64"/>
        <v>-</v>
      </c>
      <c r="Q1929" s="75" t="str">
        <f t="shared" si="62"/>
        <v/>
      </c>
      <c r="R1929" s="127"/>
    </row>
    <row r="1930" spans="1:18">
      <c r="A1930" s="61"/>
      <c r="B1930" s="62" t="s">
        <v>3271</v>
      </c>
      <c r="C1930" s="133" t="s">
        <v>3291</v>
      </c>
      <c r="D1930" s="64" t="s">
        <v>1030</v>
      </c>
      <c r="E1930" s="64" t="s">
        <v>768</v>
      </c>
      <c r="F1930" s="134" t="s">
        <v>971</v>
      </c>
      <c r="G1930" s="66">
        <v>500</v>
      </c>
      <c r="H1930" s="67" t="s">
        <v>313</v>
      </c>
      <c r="I1930" s="67"/>
      <c r="J1930" s="231">
        <v>500</v>
      </c>
      <c r="K1930" s="69">
        <v>0.49</v>
      </c>
      <c r="L1930" s="135">
        <v>55100</v>
      </c>
      <c r="M1930" s="71"/>
      <c r="N1930" s="239"/>
      <c r="O1930" s="73">
        <f t="shared" si="63"/>
        <v>0</v>
      </c>
      <c r="P1930" s="74" t="str">
        <f t="shared" si="64"/>
        <v>-</v>
      </c>
      <c r="Q1930" s="75" t="str">
        <f t="shared" si="62"/>
        <v/>
      </c>
      <c r="R1930" s="127"/>
    </row>
    <row r="1931" spans="1:18">
      <c r="A1931" s="61"/>
      <c r="B1931" s="62" t="s">
        <v>2365</v>
      </c>
      <c r="C1931" s="133" t="s">
        <v>3291</v>
      </c>
      <c r="D1931" s="64" t="s">
        <v>1012</v>
      </c>
      <c r="E1931" s="64" t="s">
        <v>626</v>
      </c>
      <c r="F1931" s="134" t="s">
        <v>2366</v>
      </c>
      <c r="G1931" s="66">
        <v>500</v>
      </c>
      <c r="H1931" s="67" t="s">
        <v>313</v>
      </c>
      <c r="I1931" s="67"/>
      <c r="J1931" s="231">
        <v>500</v>
      </c>
      <c r="K1931" s="69">
        <v>1.08</v>
      </c>
      <c r="L1931" s="135">
        <v>50275</v>
      </c>
      <c r="M1931" s="71"/>
      <c r="N1931" s="239"/>
      <c r="O1931" s="73">
        <f t="shared" si="63"/>
        <v>0</v>
      </c>
      <c r="P1931" s="74" t="str">
        <f t="shared" si="64"/>
        <v>-</v>
      </c>
      <c r="Q1931" s="75" t="str">
        <f t="shared" si="62"/>
        <v/>
      </c>
      <c r="R1931" s="127"/>
    </row>
    <row r="1932" spans="1:18">
      <c r="A1932" s="61"/>
      <c r="B1932" s="62" t="s">
        <v>2570</v>
      </c>
      <c r="C1932" s="133" t="s">
        <v>3291</v>
      </c>
      <c r="D1932" s="64" t="s">
        <v>1030</v>
      </c>
      <c r="E1932" s="64" t="s">
        <v>768</v>
      </c>
      <c r="F1932" s="134" t="s">
        <v>812</v>
      </c>
      <c r="G1932" s="66">
        <v>500</v>
      </c>
      <c r="H1932" s="67" t="s">
        <v>313</v>
      </c>
      <c r="I1932" s="67"/>
      <c r="J1932" s="231">
        <v>500</v>
      </c>
      <c r="K1932" s="69">
        <v>0.52</v>
      </c>
      <c r="L1932" s="135">
        <v>51282</v>
      </c>
      <c r="M1932" s="71"/>
      <c r="N1932" s="239"/>
      <c r="O1932" s="73">
        <f t="shared" si="63"/>
        <v>0</v>
      </c>
      <c r="P1932" s="74" t="str">
        <f t="shared" si="64"/>
        <v>-</v>
      </c>
      <c r="Q1932" s="75" t="str">
        <f t="shared" si="62"/>
        <v/>
      </c>
      <c r="R1932" s="127"/>
    </row>
    <row r="1933" spans="1:18">
      <c r="A1933" s="61"/>
      <c r="B1933" s="62" t="s">
        <v>2571</v>
      </c>
      <c r="C1933" s="133" t="s">
        <v>3291</v>
      </c>
      <c r="D1933" s="64" t="s">
        <v>1030</v>
      </c>
      <c r="E1933" s="64" t="s">
        <v>768</v>
      </c>
      <c r="F1933" s="134" t="s">
        <v>2572</v>
      </c>
      <c r="G1933" s="66">
        <v>500</v>
      </c>
      <c r="H1933" s="67" t="s">
        <v>313</v>
      </c>
      <c r="I1933" s="67"/>
      <c r="J1933" s="231">
        <v>500</v>
      </c>
      <c r="K1933" s="69">
        <v>0.48</v>
      </c>
      <c r="L1933" s="135">
        <v>51290</v>
      </c>
      <c r="M1933" s="71"/>
      <c r="N1933" s="239"/>
      <c r="O1933" s="73">
        <f t="shared" si="63"/>
        <v>0</v>
      </c>
      <c r="P1933" s="74" t="str">
        <f t="shared" si="64"/>
        <v>-</v>
      </c>
      <c r="Q1933" s="75" t="str">
        <f t="shared" si="62"/>
        <v/>
      </c>
      <c r="R1933" s="127"/>
    </row>
    <row r="1934" spans="1:18">
      <c r="A1934" s="61"/>
      <c r="B1934" s="62" t="s">
        <v>2453</v>
      </c>
      <c r="C1934" s="133" t="s">
        <v>3291</v>
      </c>
      <c r="D1934" s="64" t="s">
        <v>1024</v>
      </c>
      <c r="E1934" s="64" t="s">
        <v>705</v>
      </c>
      <c r="F1934" s="134" t="s">
        <v>2454</v>
      </c>
      <c r="G1934" s="66">
        <v>500</v>
      </c>
      <c r="H1934" s="67" t="s">
        <v>313</v>
      </c>
      <c r="I1934" s="67"/>
      <c r="J1934" s="231">
        <v>500</v>
      </c>
      <c r="K1934" s="69">
        <v>0.57000000000000006</v>
      </c>
      <c r="L1934" s="135">
        <v>50768</v>
      </c>
      <c r="M1934" s="71"/>
      <c r="N1934" s="239"/>
      <c r="O1934" s="73">
        <f t="shared" si="63"/>
        <v>0</v>
      </c>
      <c r="P1934" s="74" t="str">
        <f t="shared" si="64"/>
        <v>-</v>
      </c>
      <c r="Q1934" s="75" t="str">
        <f t="shared" si="62"/>
        <v/>
      </c>
      <c r="R1934" s="127"/>
    </row>
    <row r="1935" spans="1:18">
      <c r="A1935" s="61"/>
      <c r="B1935" s="62" t="s">
        <v>2167</v>
      </c>
      <c r="C1935" s="133" t="s">
        <v>3291</v>
      </c>
      <c r="D1935" s="64" t="s">
        <v>991</v>
      </c>
      <c r="E1935" s="64" t="s">
        <v>480</v>
      </c>
      <c r="F1935" s="134" t="s">
        <v>2168</v>
      </c>
      <c r="G1935" s="66">
        <v>2000</v>
      </c>
      <c r="H1935" s="67" t="s">
        <v>55</v>
      </c>
      <c r="I1935" s="67"/>
      <c r="J1935" s="231">
        <v>2000</v>
      </c>
      <c r="K1935" s="69">
        <v>0.17</v>
      </c>
      <c r="L1935" s="135">
        <v>51020</v>
      </c>
      <c r="M1935" s="71"/>
      <c r="N1935" s="239"/>
      <c r="O1935" s="73">
        <f t="shared" si="63"/>
        <v>0</v>
      </c>
      <c r="P1935" s="74" t="str">
        <f t="shared" si="64"/>
        <v>-</v>
      </c>
      <c r="Q1935" s="75" t="str">
        <f t="shared" si="62"/>
        <v/>
      </c>
      <c r="R1935" s="127"/>
    </row>
    <row r="1936" spans="1:18">
      <c r="A1936" s="61"/>
      <c r="B1936" s="62" t="s">
        <v>2439</v>
      </c>
      <c r="C1936" s="133" t="s">
        <v>3291</v>
      </c>
      <c r="D1936" s="64" t="s">
        <v>2989</v>
      </c>
      <c r="E1936" s="64" t="s">
        <v>691</v>
      </c>
      <c r="F1936" s="134" t="s">
        <v>701</v>
      </c>
      <c r="G1936" s="66">
        <v>500</v>
      </c>
      <c r="H1936" s="67" t="s">
        <v>313</v>
      </c>
      <c r="I1936" s="67"/>
      <c r="J1936" s="231">
        <v>500</v>
      </c>
      <c r="K1936" s="69">
        <v>0.57000000000000006</v>
      </c>
      <c r="L1936" s="135">
        <v>50700</v>
      </c>
      <c r="M1936" s="71"/>
      <c r="N1936" s="239"/>
      <c r="O1936" s="73">
        <f t="shared" si="63"/>
        <v>0</v>
      </c>
      <c r="P1936" s="74" t="str">
        <f t="shared" si="64"/>
        <v>-</v>
      </c>
      <c r="Q1936" s="75" t="str">
        <f t="shared" si="62"/>
        <v/>
      </c>
      <c r="R1936" s="127"/>
    </row>
    <row r="1937" spans="1:18">
      <c r="A1937" s="61"/>
      <c r="B1937" s="62" t="s">
        <v>3272</v>
      </c>
      <c r="C1937" s="133" t="s">
        <v>3291</v>
      </c>
      <c r="D1937" s="191" t="s">
        <v>987</v>
      </c>
      <c r="E1937" s="191" t="s">
        <v>454</v>
      </c>
      <c r="F1937" s="193" t="s">
        <v>3534</v>
      </c>
      <c r="G1937" s="66">
        <v>500</v>
      </c>
      <c r="H1937" s="67" t="s">
        <v>313</v>
      </c>
      <c r="I1937" s="67"/>
      <c r="J1937" s="231">
        <v>500</v>
      </c>
      <c r="K1937" s="69">
        <v>0.57000000000000006</v>
      </c>
      <c r="L1937" s="135">
        <v>50452</v>
      </c>
      <c r="M1937" s="71"/>
      <c r="N1937" s="239"/>
      <c r="O1937" s="73">
        <f t="shared" si="63"/>
        <v>0</v>
      </c>
      <c r="P1937" s="74" t="str">
        <f t="shared" si="64"/>
        <v>-</v>
      </c>
      <c r="Q1937" s="75" t="str">
        <f t="shared" si="62"/>
        <v/>
      </c>
      <c r="R1937" s="127"/>
    </row>
    <row r="1938" spans="1:18">
      <c r="A1938" s="61"/>
      <c r="B1938" s="62" t="s">
        <v>2232</v>
      </c>
      <c r="C1938" s="133" t="s">
        <v>3291</v>
      </c>
      <c r="D1938" s="64" t="s">
        <v>1000</v>
      </c>
      <c r="E1938" s="64" t="s">
        <v>524</v>
      </c>
      <c r="F1938" s="134" t="s">
        <v>2233</v>
      </c>
      <c r="G1938" s="66">
        <v>500</v>
      </c>
      <c r="H1938" s="67" t="s">
        <v>313</v>
      </c>
      <c r="I1938" s="67"/>
      <c r="J1938" s="231">
        <v>500</v>
      </c>
      <c r="K1938" s="69">
        <v>0.46</v>
      </c>
      <c r="L1938" s="135">
        <v>50053</v>
      </c>
      <c r="M1938" s="71"/>
      <c r="N1938" s="239"/>
      <c r="O1938" s="73">
        <f t="shared" si="63"/>
        <v>0</v>
      </c>
      <c r="P1938" s="74" t="str">
        <f t="shared" si="64"/>
        <v>-</v>
      </c>
      <c r="Q1938" s="75" t="str">
        <f t="shared" si="62"/>
        <v/>
      </c>
      <c r="R1938" s="127"/>
    </row>
    <row r="1939" spans="1:18">
      <c r="A1939" s="61"/>
      <c r="B1939" s="62" t="s">
        <v>2234</v>
      </c>
      <c r="C1939" s="133" t="s">
        <v>3291</v>
      </c>
      <c r="D1939" s="64" t="s">
        <v>1000</v>
      </c>
      <c r="E1939" s="64" t="s">
        <v>524</v>
      </c>
      <c r="F1939" s="134" t="s">
        <v>2235</v>
      </c>
      <c r="G1939" s="66">
        <v>500</v>
      </c>
      <c r="H1939" s="67" t="s">
        <v>313</v>
      </c>
      <c r="I1939" s="67"/>
      <c r="J1939" s="231">
        <v>500</v>
      </c>
      <c r="K1939" s="69">
        <v>0.52</v>
      </c>
      <c r="L1939" s="135">
        <v>50055</v>
      </c>
      <c r="M1939" s="71"/>
      <c r="N1939" s="239"/>
      <c r="O1939" s="73">
        <f t="shared" si="63"/>
        <v>0</v>
      </c>
      <c r="P1939" s="74" t="str">
        <f t="shared" si="64"/>
        <v>-</v>
      </c>
      <c r="Q1939" s="75" t="str">
        <f t="shared" si="62"/>
        <v/>
      </c>
      <c r="R1939" s="127"/>
    </row>
    <row r="1940" spans="1:18">
      <c r="A1940" s="61"/>
      <c r="B1940" s="62" t="s">
        <v>3273</v>
      </c>
      <c r="C1940" s="133" t="s">
        <v>3291</v>
      </c>
      <c r="D1940" s="191" t="s">
        <v>1030</v>
      </c>
      <c r="E1940" s="191" t="s">
        <v>768</v>
      </c>
      <c r="F1940" s="193" t="s">
        <v>3035</v>
      </c>
      <c r="G1940" s="66">
        <v>500</v>
      </c>
      <c r="H1940" s="67" t="s">
        <v>313</v>
      </c>
      <c r="I1940" s="67"/>
      <c r="J1940" s="231">
        <v>500</v>
      </c>
      <c r="K1940" s="69">
        <v>0.55000000000000004</v>
      </c>
      <c r="L1940" s="135">
        <v>51291</v>
      </c>
      <c r="M1940" s="71"/>
      <c r="N1940" s="239"/>
      <c r="O1940" s="73">
        <f t="shared" si="63"/>
        <v>0</v>
      </c>
      <c r="P1940" s="74" t="str">
        <f t="shared" si="64"/>
        <v>-</v>
      </c>
      <c r="Q1940" s="75" t="str">
        <f t="shared" si="62"/>
        <v/>
      </c>
      <c r="R1940" s="127"/>
    </row>
    <row r="1941" spans="1:18">
      <c r="A1941" s="61"/>
      <c r="B1941" s="62" t="s">
        <v>2642</v>
      </c>
      <c r="C1941" s="133" t="s">
        <v>3291</v>
      </c>
      <c r="D1941" s="64" t="s">
        <v>2631</v>
      </c>
      <c r="E1941" s="64" t="s">
        <v>2986</v>
      </c>
      <c r="F1941" s="134" t="s">
        <v>3535</v>
      </c>
      <c r="G1941" s="66">
        <v>500</v>
      </c>
      <c r="H1941" s="67" t="s">
        <v>313</v>
      </c>
      <c r="I1941" s="67"/>
      <c r="J1941" s="231">
        <v>500</v>
      </c>
      <c r="K1941" s="69">
        <v>0.41000000000000003</v>
      </c>
      <c r="L1941" s="135">
        <v>50332</v>
      </c>
      <c r="M1941" s="71"/>
      <c r="N1941" s="239"/>
      <c r="O1941" s="73">
        <f t="shared" si="63"/>
        <v>0</v>
      </c>
      <c r="P1941" s="74" t="str">
        <f t="shared" si="64"/>
        <v>-</v>
      </c>
      <c r="Q1941" s="75" t="str">
        <f t="shared" si="62"/>
        <v/>
      </c>
      <c r="R1941" s="127"/>
    </row>
    <row r="1942" spans="1:18">
      <c r="A1942" s="61"/>
      <c r="B1942" s="62" t="s">
        <v>2643</v>
      </c>
      <c r="C1942" s="133" t="s">
        <v>3291</v>
      </c>
      <c r="D1942" s="64" t="s">
        <v>2631</v>
      </c>
      <c r="E1942" s="64" t="s">
        <v>2986</v>
      </c>
      <c r="F1942" s="134" t="s">
        <v>848</v>
      </c>
      <c r="G1942" s="66">
        <v>500</v>
      </c>
      <c r="H1942" s="67" t="s">
        <v>313</v>
      </c>
      <c r="I1942" s="67"/>
      <c r="J1942" s="231">
        <v>500</v>
      </c>
      <c r="K1942" s="69">
        <v>0.41000000000000003</v>
      </c>
      <c r="L1942" s="135">
        <v>50330</v>
      </c>
      <c r="M1942" s="71"/>
      <c r="N1942" s="239"/>
      <c r="O1942" s="73">
        <f t="shared" si="63"/>
        <v>0</v>
      </c>
      <c r="P1942" s="74" t="str">
        <f t="shared" si="64"/>
        <v>-</v>
      </c>
      <c r="Q1942" s="75" t="str">
        <f t="shared" si="62"/>
        <v/>
      </c>
      <c r="R1942" s="127"/>
    </row>
    <row r="1943" spans="1:18">
      <c r="A1943" s="61"/>
      <c r="B1943" s="62" t="s">
        <v>2002</v>
      </c>
      <c r="C1943" s="133" t="s">
        <v>3291</v>
      </c>
      <c r="D1943" s="64" t="s">
        <v>1030</v>
      </c>
      <c r="E1943" s="64" t="s">
        <v>768</v>
      </c>
      <c r="F1943" s="134" t="s">
        <v>1034</v>
      </c>
      <c r="G1943" s="66">
        <v>500</v>
      </c>
      <c r="H1943" s="67" t="s">
        <v>49</v>
      </c>
      <c r="I1943" s="67"/>
      <c r="J1943" s="231">
        <v>500</v>
      </c>
      <c r="K1943" s="69">
        <v>0.49</v>
      </c>
      <c r="L1943" s="135">
        <v>55093</v>
      </c>
      <c r="M1943" s="71"/>
      <c r="N1943" s="239"/>
      <c r="O1943" s="73">
        <f t="shared" si="63"/>
        <v>0</v>
      </c>
      <c r="P1943" s="74" t="str">
        <f t="shared" si="64"/>
        <v>-</v>
      </c>
      <c r="Q1943" s="75" t="str">
        <f t="shared" si="62"/>
        <v/>
      </c>
      <c r="R1943" s="127"/>
    </row>
    <row r="1944" spans="1:18">
      <c r="A1944" s="61"/>
      <c r="B1944" s="62" t="s">
        <v>2236</v>
      </c>
      <c r="C1944" s="133" t="s">
        <v>3291</v>
      </c>
      <c r="D1944" s="64" t="s">
        <v>1000</v>
      </c>
      <c r="E1944" s="64" t="s">
        <v>524</v>
      </c>
      <c r="F1944" s="134" t="s">
        <v>2237</v>
      </c>
      <c r="G1944" s="66">
        <v>500</v>
      </c>
      <c r="H1944" s="67" t="s">
        <v>313</v>
      </c>
      <c r="I1944" s="67"/>
      <c r="J1944" s="231">
        <v>500</v>
      </c>
      <c r="K1944" s="69">
        <v>0.52</v>
      </c>
      <c r="L1944" s="135">
        <v>50056</v>
      </c>
      <c r="M1944" s="71"/>
      <c r="N1944" s="239"/>
      <c r="O1944" s="73">
        <f t="shared" si="63"/>
        <v>0</v>
      </c>
      <c r="P1944" s="74" t="str">
        <f t="shared" si="64"/>
        <v>-</v>
      </c>
      <c r="Q1944" s="75" t="str">
        <f t="shared" si="62"/>
        <v/>
      </c>
      <c r="R1944" s="127"/>
    </row>
    <row r="1945" spans="1:18">
      <c r="A1945" s="61"/>
      <c r="B1945" s="62" t="s">
        <v>2367</v>
      </c>
      <c r="C1945" s="133" t="s">
        <v>3291</v>
      </c>
      <c r="D1945" s="64" t="s">
        <v>1012</v>
      </c>
      <c r="E1945" s="64" t="s">
        <v>626</v>
      </c>
      <c r="F1945" s="134" t="s">
        <v>2368</v>
      </c>
      <c r="G1945" s="66">
        <v>500</v>
      </c>
      <c r="H1945" s="67" t="s">
        <v>313</v>
      </c>
      <c r="I1945" s="67"/>
      <c r="J1945" s="231">
        <v>500</v>
      </c>
      <c r="K1945" s="69">
        <v>0.68</v>
      </c>
      <c r="L1945" s="135">
        <v>53247</v>
      </c>
      <c r="M1945" s="71"/>
      <c r="N1945" s="239"/>
      <c r="O1945" s="73">
        <f t="shared" si="63"/>
        <v>0</v>
      </c>
      <c r="P1945" s="74" t="str">
        <f t="shared" si="64"/>
        <v>-</v>
      </c>
      <c r="Q1945" s="75" t="str">
        <f t="shared" si="62"/>
        <v/>
      </c>
      <c r="R1945" s="127"/>
    </row>
    <row r="1946" spans="1:18">
      <c r="A1946" s="61"/>
      <c r="B1946" s="62" t="s">
        <v>2187</v>
      </c>
      <c r="C1946" s="133" t="s">
        <v>3291</v>
      </c>
      <c r="D1946" s="64" t="s">
        <v>994</v>
      </c>
      <c r="E1946" s="64" t="s">
        <v>509</v>
      </c>
      <c r="F1946" s="134" t="s">
        <v>513</v>
      </c>
      <c r="G1946" s="66">
        <v>500</v>
      </c>
      <c r="H1946" s="67" t="s">
        <v>313</v>
      </c>
      <c r="I1946" s="67"/>
      <c r="J1946" s="231">
        <v>500</v>
      </c>
      <c r="K1946" s="69">
        <v>0.42</v>
      </c>
      <c r="L1946" s="135">
        <v>50500</v>
      </c>
      <c r="M1946" s="71"/>
      <c r="N1946" s="239"/>
      <c r="O1946" s="73">
        <f t="shared" si="63"/>
        <v>0</v>
      </c>
      <c r="P1946" s="74" t="str">
        <f t="shared" si="64"/>
        <v>-</v>
      </c>
      <c r="Q1946" s="75" t="str">
        <f t="shared" si="62"/>
        <v/>
      </c>
      <c r="R1946" s="127"/>
    </row>
    <row r="1947" spans="1:18">
      <c r="A1947" s="61"/>
      <c r="B1947" s="62" t="s">
        <v>3274</v>
      </c>
      <c r="C1947" s="133" t="s">
        <v>3291</v>
      </c>
      <c r="D1947" s="64" t="s">
        <v>1000</v>
      </c>
      <c r="E1947" s="64" t="s">
        <v>524</v>
      </c>
      <c r="F1947" s="134" t="s">
        <v>1003</v>
      </c>
      <c r="G1947" s="66">
        <v>1000</v>
      </c>
      <c r="H1947" s="67" t="s">
        <v>1078</v>
      </c>
      <c r="I1947" s="67"/>
      <c r="J1947" s="231">
        <v>1000</v>
      </c>
      <c r="K1947" s="69">
        <v>0.26</v>
      </c>
      <c r="L1947" s="135">
        <v>77610</v>
      </c>
      <c r="M1947" s="71"/>
      <c r="N1947" s="239"/>
      <c r="O1947" s="73">
        <f t="shared" si="63"/>
        <v>0</v>
      </c>
      <c r="P1947" s="74" t="str">
        <f t="shared" si="64"/>
        <v>-</v>
      </c>
      <c r="Q1947" s="75" t="str">
        <f t="shared" si="62"/>
        <v/>
      </c>
      <c r="R1947" s="127"/>
    </row>
    <row r="1948" spans="1:18">
      <c r="A1948" s="61"/>
      <c r="B1948" s="62" t="s">
        <v>2238</v>
      </c>
      <c r="C1948" s="133" t="s">
        <v>3291</v>
      </c>
      <c r="D1948" s="64" t="s">
        <v>1000</v>
      </c>
      <c r="E1948" s="64" t="s">
        <v>524</v>
      </c>
      <c r="F1948" s="134" t="s">
        <v>1003</v>
      </c>
      <c r="G1948" s="66">
        <v>500</v>
      </c>
      <c r="H1948" s="67" t="s">
        <v>313</v>
      </c>
      <c r="I1948" s="67"/>
      <c r="J1948" s="231">
        <v>500</v>
      </c>
      <c r="K1948" s="69">
        <v>0.38</v>
      </c>
      <c r="L1948" s="135">
        <v>50060</v>
      </c>
      <c r="M1948" s="71"/>
      <c r="N1948" s="239"/>
      <c r="O1948" s="73">
        <f t="shared" si="63"/>
        <v>0</v>
      </c>
      <c r="P1948" s="74" t="str">
        <f t="shared" si="64"/>
        <v>-</v>
      </c>
      <c r="Q1948" s="75" t="str">
        <f t="shared" si="62"/>
        <v/>
      </c>
      <c r="R1948" s="127"/>
    </row>
    <row r="1949" spans="1:18">
      <c r="A1949" s="61"/>
      <c r="B1949" s="62" t="s">
        <v>2419</v>
      </c>
      <c r="C1949" s="133" t="s">
        <v>3291</v>
      </c>
      <c r="D1949" s="64" t="s">
        <v>668</v>
      </c>
      <c r="E1949" s="64" t="s">
        <v>669</v>
      </c>
      <c r="F1949" s="134" t="s">
        <v>685</v>
      </c>
      <c r="G1949" s="66">
        <v>500</v>
      </c>
      <c r="H1949" s="67" t="s">
        <v>313</v>
      </c>
      <c r="I1949" s="67"/>
      <c r="J1949" s="231">
        <v>500</v>
      </c>
      <c r="K1949" s="69">
        <v>0.6</v>
      </c>
      <c r="L1949" s="135">
        <v>50148</v>
      </c>
      <c r="M1949" s="71"/>
      <c r="N1949" s="239"/>
      <c r="O1949" s="73">
        <f t="shared" si="63"/>
        <v>0</v>
      </c>
      <c r="P1949" s="74" t="str">
        <f t="shared" si="64"/>
        <v>-</v>
      </c>
      <c r="Q1949" s="75" t="str">
        <f t="shared" si="62"/>
        <v/>
      </c>
      <c r="R1949" s="127"/>
    </row>
    <row r="1950" spans="1:18">
      <c r="A1950" s="61"/>
      <c r="B1950" s="62" t="s">
        <v>2188</v>
      </c>
      <c r="C1950" s="133" t="s">
        <v>3291</v>
      </c>
      <c r="D1950" s="64" t="s">
        <v>994</v>
      </c>
      <c r="E1950" s="64" t="s">
        <v>509</v>
      </c>
      <c r="F1950" s="134" t="s">
        <v>2189</v>
      </c>
      <c r="G1950" s="66">
        <v>500</v>
      </c>
      <c r="H1950" s="67" t="s">
        <v>313</v>
      </c>
      <c r="I1950" s="67"/>
      <c r="J1950" s="231">
        <v>500</v>
      </c>
      <c r="K1950" s="69">
        <v>0.42</v>
      </c>
      <c r="L1950" s="135">
        <v>50505</v>
      </c>
      <c r="M1950" s="71"/>
      <c r="N1950" s="239"/>
      <c r="O1950" s="73">
        <f t="shared" si="63"/>
        <v>0</v>
      </c>
      <c r="P1950" s="74" t="str">
        <f t="shared" si="64"/>
        <v>-</v>
      </c>
      <c r="Q1950" s="75" t="str">
        <f t="shared" si="62"/>
        <v/>
      </c>
      <c r="R1950" s="127"/>
    </row>
    <row r="1951" spans="1:18">
      <c r="A1951" s="61"/>
      <c r="B1951" s="62" t="s">
        <v>2440</v>
      </c>
      <c r="C1951" s="133" t="s">
        <v>3291</v>
      </c>
      <c r="D1951" s="64" t="s">
        <v>2989</v>
      </c>
      <c r="E1951" s="64" t="s">
        <v>691</v>
      </c>
      <c r="F1951" s="134" t="s">
        <v>2441</v>
      </c>
      <c r="G1951" s="66">
        <v>500</v>
      </c>
      <c r="H1951" s="67" t="s">
        <v>313</v>
      </c>
      <c r="I1951" s="67"/>
      <c r="J1951" s="231">
        <v>500</v>
      </c>
      <c r="K1951" s="69">
        <v>0.63</v>
      </c>
      <c r="L1951" s="135">
        <v>50704</v>
      </c>
      <c r="M1951" s="71"/>
      <c r="N1951" s="239"/>
      <c r="O1951" s="73">
        <f t="shared" si="63"/>
        <v>0</v>
      </c>
      <c r="P1951" s="74" t="str">
        <f t="shared" si="64"/>
        <v>-</v>
      </c>
      <c r="Q1951" s="75" t="str">
        <f t="shared" si="62"/>
        <v/>
      </c>
      <c r="R1951" s="127"/>
    </row>
    <row r="1952" spans="1:18">
      <c r="A1952" s="61"/>
      <c r="B1952" s="62" t="s">
        <v>2573</v>
      </c>
      <c r="C1952" s="133" t="s">
        <v>3291</v>
      </c>
      <c r="D1952" s="64" t="s">
        <v>1030</v>
      </c>
      <c r="E1952" s="64" t="s">
        <v>768</v>
      </c>
      <c r="F1952" s="134" t="s">
        <v>2574</v>
      </c>
      <c r="G1952" s="66">
        <v>500</v>
      </c>
      <c r="H1952" s="67" t="s">
        <v>313</v>
      </c>
      <c r="I1952" s="67"/>
      <c r="J1952" s="231">
        <v>500</v>
      </c>
      <c r="K1952" s="69">
        <v>0.49</v>
      </c>
      <c r="L1952" s="135">
        <v>51300</v>
      </c>
      <c r="M1952" s="71"/>
      <c r="N1952" s="239"/>
      <c r="O1952" s="73">
        <f t="shared" si="63"/>
        <v>0</v>
      </c>
      <c r="P1952" s="74" t="str">
        <f t="shared" si="64"/>
        <v>-</v>
      </c>
      <c r="Q1952" s="75" t="str">
        <f t="shared" si="62"/>
        <v/>
      </c>
      <c r="R1952" s="127"/>
    </row>
    <row r="1953" spans="1:18">
      <c r="A1953" s="61"/>
      <c r="B1953" s="62" t="s">
        <v>2369</v>
      </c>
      <c r="C1953" s="133" t="s">
        <v>3291</v>
      </c>
      <c r="D1953" s="64" t="s">
        <v>1012</v>
      </c>
      <c r="E1953" s="64" t="s">
        <v>626</v>
      </c>
      <c r="F1953" s="134" t="s">
        <v>651</v>
      </c>
      <c r="G1953" s="66">
        <v>500</v>
      </c>
      <c r="H1953" s="67" t="s">
        <v>313</v>
      </c>
      <c r="I1953" s="67"/>
      <c r="J1953" s="231">
        <v>500</v>
      </c>
      <c r="K1953" s="69">
        <v>0.63</v>
      </c>
      <c r="L1953" s="135">
        <v>50282</v>
      </c>
      <c r="M1953" s="71"/>
      <c r="N1953" s="239"/>
      <c r="O1953" s="73">
        <f t="shared" si="63"/>
        <v>0</v>
      </c>
      <c r="P1953" s="74" t="str">
        <f t="shared" si="64"/>
        <v>-</v>
      </c>
      <c r="Q1953" s="75" t="str">
        <f t="shared" si="62"/>
        <v/>
      </c>
      <c r="R1953" s="127"/>
    </row>
    <row r="1954" spans="1:18">
      <c r="A1954" s="61"/>
      <c r="B1954" s="62" t="s">
        <v>2370</v>
      </c>
      <c r="C1954" s="133" t="s">
        <v>3291</v>
      </c>
      <c r="D1954" s="64" t="s">
        <v>1012</v>
      </c>
      <c r="E1954" s="64" t="s">
        <v>626</v>
      </c>
      <c r="F1954" s="134" t="s">
        <v>653</v>
      </c>
      <c r="G1954" s="66">
        <v>500</v>
      </c>
      <c r="H1954" s="67" t="s">
        <v>313</v>
      </c>
      <c r="I1954" s="67"/>
      <c r="J1954" s="231">
        <v>500</v>
      </c>
      <c r="K1954" s="69">
        <v>0.55000000000000004</v>
      </c>
      <c r="L1954" s="135">
        <v>50283</v>
      </c>
      <c r="M1954" s="71"/>
      <c r="N1954" s="239"/>
      <c r="O1954" s="73">
        <f t="shared" si="63"/>
        <v>0</v>
      </c>
      <c r="P1954" s="74" t="str">
        <f t="shared" si="64"/>
        <v>-</v>
      </c>
      <c r="Q1954" s="75" t="str">
        <f t="shared" si="62"/>
        <v/>
      </c>
      <c r="R1954" s="127"/>
    </row>
    <row r="1955" spans="1:18">
      <c r="A1955" s="61"/>
      <c r="B1955" s="62" t="s">
        <v>2239</v>
      </c>
      <c r="C1955" s="133" t="s">
        <v>3291</v>
      </c>
      <c r="D1955" s="64" t="s">
        <v>1000</v>
      </c>
      <c r="E1955" s="64" t="s">
        <v>524</v>
      </c>
      <c r="F1955" s="134" t="s">
        <v>546</v>
      </c>
      <c r="G1955" s="66">
        <v>500</v>
      </c>
      <c r="H1955" s="67" t="s">
        <v>313</v>
      </c>
      <c r="I1955" s="67"/>
      <c r="J1955" s="231">
        <v>500</v>
      </c>
      <c r="K1955" s="69">
        <v>0.4</v>
      </c>
      <c r="L1955" s="135">
        <v>50065</v>
      </c>
      <c r="M1955" s="71"/>
      <c r="N1955" s="239"/>
      <c r="O1955" s="73">
        <f t="shared" si="63"/>
        <v>0</v>
      </c>
      <c r="P1955" s="74" t="str">
        <f t="shared" si="64"/>
        <v>-</v>
      </c>
      <c r="Q1955" s="75" t="str">
        <f t="shared" si="62"/>
        <v/>
      </c>
      <c r="R1955" s="127"/>
    </row>
    <row r="1956" spans="1:18">
      <c r="A1956" s="61"/>
      <c r="B1956" s="62" t="s">
        <v>2644</v>
      </c>
      <c r="C1956" s="133" t="s">
        <v>3291</v>
      </c>
      <c r="D1956" s="64" t="s">
        <v>2631</v>
      </c>
      <c r="E1956" s="64" t="s">
        <v>2986</v>
      </c>
      <c r="F1956" s="134" t="s">
        <v>2645</v>
      </c>
      <c r="G1956" s="66">
        <v>500</v>
      </c>
      <c r="H1956" s="67" t="s">
        <v>313</v>
      </c>
      <c r="I1956" s="67"/>
      <c r="J1956" s="231">
        <v>500</v>
      </c>
      <c r="K1956" s="69">
        <v>0.44</v>
      </c>
      <c r="L1956" s="135">
        <v>50351</v>
      </c>
      <c r="M1956" s="71"/>
      <c r="N1956" s="239"/>
      <c r="O1956" s="73">
        <f t="shared" si="63"/>
        <v>0</v>
      </c>
      <c r="P1956" s="74" t="str">
        <f t="shared" si="64"/>
        <v>-</v>
      </c>
      <c r="Q1956" s="75" t="str">
        <f t="shared" ref="Q1956:Q2019" si="65">IF(N1956=0,"",IF(MOD(N1956,J1956)&gt;0,"Ошибка!",""))</f>
        <v/>
      </c>
      <c r="R1956" s="127"/>
    </row>
    <row r="1957" spans="1:18">
      <c r="A1957" s="61"/>
      <c r="B1957" s="62" t="s">
        <v>2455</v>
      </c>
      <c r="C1957" s="133" t="s">
        <v>3291</v>
      </c>
      <c r="D1957" s="64" t="s">
        <v>1024</v>
      </c>
      <c r="E1957" s="64" t="s">
        <v>705</v>
      </c>
      <c r="F1957" s="134" t="s">
        <v>720</v>
      </c>
      <c r="G1957" s="66">
        <v>500</v>
      </c>
      <c r="H1957" s="67" t="s">
        <v>313</v>
      </c>
      <c r="I1957" s="67"/>
      <c r="J1957" s="231">
        <v>500</v>
      </c>
      <c r="K1957" s="69">
        <v>0.61</v>
      </c>
      <c r="L1957" s="135">
        <v>50766</v>
      </c>
      <c r="M1957" s="71"/>
      <c r="N1957" s="239"/>
      <c r="O1957" s="73">
        <f t="shared" ref="O1957:O2020" si="66">N1957*K1957</f>
        <v>0</v>
      </c>
      <c r="P1957" s="74" t="str">
        <f t="shared" ref="P1957:P2020" si="67">IF(N1957/G1957=0,"-",N1957/G1957)</f>
        <v>-</v>
      </c>
      <c r="Q1957" s="75" t="str">
        <f t="shared" si="65"/>
        <v/>
      </c>
      <c r="R1957" s="127"/>
    </row>
    <row r="1958" spans="1:18">
      <c r="A1958" s="61"/>
      <c r="B1958" s="62" t="s">
        <v>2117</v>
      </c>
      <c r="C1958" s="133" t="s">
        <v>3291</v>
      </c>
      <c r="D1958" s="64" t="s">
        <v>987</v>
      </c>
      <c r="E1958" s="64" t="s">
        <v>454</v>
      </c>
      <c r="F1958" s="134" t="s">
        <v>2118</v>
      </c>
      <c r="G1958" s="66">
        <v>500</v>
      </c>
      <c r="H1958" s="67" t="s">
        <v>313</v>
      </c>
      <c r="I1958" s="67"/>
      <c r="J1958" s="231">
        <v>500</v>
      </c>
      <c r="K1958" s="69">
        <v>0.57000000000000006</v>
      </c>
      <c r="L1958" s="135">
        <v>50487</v>
      </c>
      <c r="M1958" s="71"/>
      <c r="N1958" s="239"/>
      <c r="O1958" s="73">
        <f t="shared" si="66"/>
        <v>0</v>
      </c>
      <c r="P1958" s="74" t="str">
        <f t="shared" si="67"/>
        <v>-</v>
      </c>
      <c r="Q1958" s="75" t="str">
        <f t="shared" si="65"/>
        <v/>
      </c>
      <c r="R1958" s="127"/>
    </row>
    <row r="1959" spans="1:18">
      <c r="A1959" s="61"/>
      <c r="B1959" s="62" t="s">
        <v>2575</v>
      </c>
      <c r="C1959" s="133" t="s">
        <v>3291</v>
      </c>
      <c r="D1959" s="64" t="s">
        <v>1030</v>
      </c>
      <c r="E1959" s="64" t="s">
        <v>768</v>
      </c>
      <c r="F1959" s="134" t="s">
        <v>2576</v>
      </c>
      <c r="G1959" s="66">
        <v>500</v>
      </c>
      <c r="H1959" s="67" t="s">
        <v>313</v>
      </c>
      <c r="I1959" s="67"/>
      <c r="J1959" s="231">
        <v>500</v>
      </c>
      <c r="K1959" s="69">
        <v>0.57000000000000006</v>
      </c>
      <c r="L1959" s="135">
        <v>51307</v>
      </c>
      <c r="M1959" s="71"/>
      <c r="N1959" s="239"/>
      <c r="O1959" s="73">
        <f t="shared" si="66"/>
        <v>0</v>
      </c>
      <c r="P1959" s="74" t="str">
        <f t="shared" si="67"/>
        <v>-</v>
      </c>
      <c r="Q1959" s="75" t="str">
        <f t="shared" si="65"/>
        <v/>
      </c>
      <c r="R1959" s="127"/>
    </row>
    <row r="1960" spans="1:18">
      <c r="A1960" s="61"/>
      <c r="B1960" s="62" t="s">
        <v>2577</v>
      </c>
      <c r="C1960" s="133" t="s">
        <v>3291</v>
      </c>
      <c r="D1960" s="64" t="s">
        <v>1030</v>
      </c>
      <c r="E1960" s="64" t="s">
        <v>768</v>
      </c>
      <c r="F1960" s="134" t="s">
        <v>2578</v>
      </c>
      <c r="G1960" s="66">
        <v>500</v>
      </c>
      <c r="H1960" s="67" t="s">
        <v>313</v>
      </c>
      <c r="I1960" s="67"/>
      <c r="J1960" s="231">
        <v>500</v>
      </c>
      <c r="K1960" s="69">
        <v>0.57000000000000006</v>
      </c>
      <c r="L1960" s="135">
        <v>51404</v>
      </c>
      <c r="M1960" s="71"/>
      <c r="N1960" s="239"/>
      <c r="O1960" s="73">
        <f t="shared" si="66"/>
        <v>0</v>
      </c>
      <c r="P1960" s="74" t="str">
        <f t="shared" si="67"/>
        <v>-</v>
      </c>
      <c r="Q1960" s="75" t="str">
        <f t="shared" si="65"/>
        <v/>
      </c>
      <c r="R1960" s="127"/>
    </row>
    <row r="1961" spans="1:18">
      <c r="A1961" s="61"/>
      <c r="B1961" s="62" t="s">
        <v>2119</v>
      </c>
      <c r="C1961" s="133" t="s">
        <v>3291</v>
      </c>
      <c r="D1961" s="64" t="s">
        <v>987</v>
      </c>
      <c r="E1961" s="64" t="s">
        <v>454</v>
      </c>
      <c r="F1961" s="134" t="s">
        <v>2120</v>
      </c>
      <c r="G1961" s="66">
        <v>500</v>
      </c>
      <c r="H1961" s="67" t="s">
        <v>313</v>
      </c>
      <c r="I1961" s="67"/>
      <c r="J1961" s="231">
        <v>500</v>
      </c>
      <c r="K1961" s="69">
        <v>0.52</v>
      </c>
      <c r="L1961" s="135">
        <v>50486</v>
      </c>
      <c r="M1961" s="71"/>
      <c r="N1961" s="239"/>
      <c r="O1961" s="73">
        <f t="shared" si="66"/>
        <v>0</v>
      </c>
      <c r="P1961" s="74" t="str">
        <f t="shared" si="67"/>
        <v>-</v>
      </c>
      <c r="Q1961" s="75" t="str">
        <f t="shared" si="65"/>
        <v/>
      </c>
      <c r="R1961" s="127"/>
    </row>
    <row r="1962" spans="1:18">
      <c r="A1962" s="61"/>
      <c r="B1962" s="62" t="s">
        <v>3275</v>
      </c>
      <c r="C1962" s="133" t="s">
        <v>3291</v>
      </c>
      <c r="D1962" s="64" t="s">
        <v>1030</v>
      </c>
      <c r="E1962" s="64" t="s">
        <v>768</v>
      </c>
      <c r="F1962" s="134" t="s">
        <v>985</v>
      </c>
      <c r="G1962" s="66">
        <v>500</v>
      </c>
      <c r="H1962" s="67" t="s">
        <v>313</v>
      </c>
      <c r="I1962" s="67"/>
      <c r="J1962" s="231">
        <v>500</v>
      </c>
      <c r="K1962" s="69">
        <v>0.57000000000000006</v>
      </c>
      <c r="L1962" s="135">
        <v>51305</v>
      </c>
      <c r="M1962" s="71"/>
      <c r="N1962" s="239"/>
      <c r="O1962" s="73">
        <f t="shared" si="66"/>
        <v>0</v>
      </c>
      <c r="P1962" s="74" t="str">
        <f t="shared" si="67"/>
        <v>-</v>
      </c>
      <c r="Q1962" s="75" t="str">
        <f t="shared" si="65"/>
        <v/>
      </c>
      <c r="R1962" s="127"/>
    </row>
    <row r="1963" spans="1:18">
      <c r="A1963" s="61"/>
      <c r="B1963" s="62" t="s">
        <v>2169</v>
      </c>
      <c r="C1963" s="133" t="s">
        <v>3291</v>
      </c>
      <c r="D1963" s="64" t="s">
        <v>991</v>
      </c>
      <c r="E1963" s="64" t="s">
        <v>480</v>
      </c>
      <c r="F1963" s="134" t="s">
        <v>2170</v>
      </c>
      <c r="G1963" s="66">
        <v>2000</v>
      </c>
      <c r="H1963" s="67" t="s">
        <v>55</v>
      </c>
      <c r="I1963" s="67"/>
      <c r="J1963" s="231">
        <v>2000</v>
      </c>
      <c r="K1963" s="69">
        <v>0.29000000000000004</v>
      </c>
      <c r="L1963" s="135">
        <v>51027</v>
      </c>
      <c r="M1963" s="71"/>
      <c r="N1963" s="239"/>
      <c r="O1963" s="73">
        <f t="shared" si="66"/>
        <v>0</v>
      </c>
      <c r="P1963" s="74" t="str">
        <f t="shared" si="67"/>
        <v>-</v>
      </c>
      <c r="Q1963" s="75" t="str">
        <f t="shared" si="65"/>
        <v/>
      </c>
      <c r="R1963" s="127"/>
    </row>
    <row r="1964" spans="1:18">
      <c r="A1964" s="61"/>
      <c r="B1964" s="62" t="s">
        <v>2121</v>
      </c>
      <c r="C1964" s="133" t="s">
        <v>3291</v>
      </c>
      <c r="D1964" s="64" t="s">
        <v>2991</v>
      </c>
      <c r="E1964" s="64" t="s">
        <v>614</v>
      </c>
      <c r="F1964" s="134" t="s">
        <v>2122</v>
      </c>
      <c r="G1964" s="66">
        <v>500</v>
      </c>
      <c r="H1964" s="67" t="s">
        <v>313</v>
      </c>
      <c r="I1964" s="67"/>
      <c r="J1964" s="231">
        <v>500</v>
      </c>
      <c r="K1964" s="69">
        <v>0.61</v>
      </c>
      <c r="L1964" s="135">
        <v>50451</v>
      </c>
      <c r="M1964" s="71"/>
      <c r="N1964" s="239"/>
      <c r="O1964" s="73">
        <f t="shared" si="66"/>
        <v>0</v>
      </c>
      <c r="P1964" s="74" t="str">
        <f t="shared" si="67"/>
        <v>-</v>
      </c>
      <c r="Q1964" s="75" t="str">
        <f t="shared" si="65"/>
        <v/>
      </c>
      <c r="R1964" s="127"/>
    </row>
    <row r="1965" spans="1:18">
      <c r="A1965" s="61"/>
      <c r="B1965" s="62" t="s">
        <v>3276</v>
      </c>
      <c r="C1965" s="133" t="s">
        <v>3291</v>
      </c>
      <c r="D1965" s="191" t="s">
        <v>1030</v>
      </c>
      <c r="E1965" s="191" t="s">
        <v>768</v>
      </c>
      <c r="F1965" s="193" t="s">
        <v>3536</v>
      </c>
      <c r="G1965" s="66">
        <v>500</v>
      </c>
      <c r="H1965" s="67" t="s">
        <v>313</v>
      </c>
      <c r="I1965" s="67"/>
      <c r="J1965" s="231">
        <v>500</v>
      </c>
      <c r="K1965" s="69">
        <v>0.75</v>
      </c>
      <c r="L1965" s="135">
        <v>50900</v>
      </c>
      <c r="M1965" s="71"/>
      <c r="N1965" s="239"/>
      <c r="O1965" s="73">
        <f t="shared" si="66"/>
        <v>0</v>
      </c>
      <c r="P1965" s="74" t="str">
        <f t="shared" si="67"/>
        <v>-</v>
      </c>
      <c r="Q1965" s="75" t="str">
        <f t="shared" si="65"/>
        <v/>
      </c>
      <c r="R1965" s="127"/>
    </row>
    <row r="1966" spans="1:18">
      <c r="A1966" s="61"/>
      <c r="B1966" s="62" t="s">
        <v>2294</v>
      </c>
      <c r="C1966" s="133" t="s">
        <v>3291</v>
      </c>
      <c r="D1966" s="64" t="s">
        <v>1008</v>
      </c>
      <c r="E1966" s="64" t="s">
        <v>588</v>
      </c>
      <c r="F1966" s="134" t="s">
        <v>602</v>
      </c>
      <c r="G1966" s="66">
        <v>500</v>
      </c>
      <c r="H1966" s="67" t="s">
        <v>313</v>
      </c>
      <c r="I1966" s="67"/>
      <c r="J1966" s="231">
        <v>500</v>
      </c>
      <c r="K1966" s="69">
        <v>0.48</v>
      </c>
      <c r="L1966" s="135">
        <v>50640</v>
      </c>
      <c r="M1966" s="71"/>
      <c r="N1966" s="239"/>
      <c r="O1966" s="73">
        <f t="shared" si="66"/>
        <v>0</v>
      </c>
      <c r="P1966" s="74" t="str">
        <f t="shared" si="67"/>
        <v>-</v>
      </c>
      <c r="Q1966" s="75" t="str">
        <f t="shared" si="65"/>
        <v/>
      </c>
      <c r="R1966" s="127"/>
    </row>
    <row r="1967" spans="1:18">
      <c r="A1967" s="61"/>
      <c r="B1967" s="62" t="s">
        <v>2579</v>
      </c>
      <c r="C1967" s="133" t="s">
        <v>3291</v>
      </c>
      <c r="D1967" s="64" t="s">
        <v>1030</v>
      </c>
      <c r="E1967" s="64" t="s">
        <v>768</v>
      </c>
      <c r="F1967" s="134" t="s">
        <v>2580</v>
      </c>
      <c r="G1967" s="66">
        <v>500</v>
      </c>
      <c r="H1967" s="67" t="s">
        <v>313</v>
      </c>
      <c r="I1967" s="67"/>
      <c r="J1967" s="231">
        <v>500</v>
      </c>
      <c r="K1967" s="69">
        <v>0.44</v>
      </c>
      <c r="L1967" s="135">
        <v>51394</v>
      </c>
      <c r="M1967" s="71"/>
      <c r="N1967" s="239"/>
      <c r="O1967" s="73">
        <f t="shared" si="66"/>
        <v>0</v>
      </c>
      <c r="P1967" s="74" t="str">
        <f t="shared" si="67"/>
        <v>-</v>
      </c>
      <c r="Q1967" s="75" t="str">
        <f t="shared" si="65"/>
        <v/>
      </c>
      <c r="R1967" s="127"/>
    </row>
    <row r="1968" spans="1:18">
      <c r="A1968" s="61"/>
      <c r="B1968" s="62" t="s">
        <v>2005</v>
      </c>
      <c r="C1968" s="133" t="s">
        <v>3291</v>
      </c>
      <c r="D1968" s="64" t="s">
        <v>3481</v>
      </c>
      <c r="E1968" s="64" t="s">
        <v>3482</v>
      </c>
      <c r="F1968" s="134" t="s">
        <v>3537</v>
      </c>
      <c r="G1968" s="66">
        <v>500</v>
      </c>
      <c r="H1968" s="67" t="s">
        <v>49</v>
      </c>
      <c r="I1968" s="67"/>
      <c r="J1968" s="231">
        <v>500</v>
      </c>
      <c r="K1968" s="69">
        <v>0.57000000000000006</v>
      </c>
      <c r="L1968" s="135">
        <v>55109</v>
      </c>
      <c r="M1968" s="71"/>
      <c r="N1968" s="239"/>
      <c r="O1968" s="73">
        <f t="shared" si="66"/>
        <v>0</v>
      </c>
      <c r="P1968" s="74" t="str">
        <f t="shared" si="67"/>
        <v>-</v>
      </c>
      <c r="Q1968" s="75" t="str">
        <f t="shared" si="65"/>
        <v/>
      </c>
      <c r="R1968" s="127"/>
    </row>
    <row r="1969" spans="1:18">
      <c r="A1969" s="61"/>
      <c r="B1969" s="62" t="s">
        <v>2495</v>
      </c>
      <c r="C1969" s="133" t="s">
        <v>3291</v>
      </c>
      <c r="D1969" s="64" t="s">
        <v>2995</v>
      </c>
      <c r="E1969" s="64" t="s">
        <v>727</v>
      </c>
      <c r="F1969" s="134" t="s">
        <v>2496</v>
      </c>
      <c r="G1969" s="66">
        <v>500</v>
      </c>
      <c r="H1969" s="67" t="s">
        <v>313</v>
      </c>
      <c r="I1969" s="67"/>
      <c r="J1969" s="231">
        <v>500</v>
      </c>
      <c r="K1969" s="69">
        <v>0.55000000000000004</v>
      </c>
      <c r="L1969" s="135">
        <v>50905</v>
      </c>
      <c r="M1969" s="71"/>
      <c r="N1969" s="239"/>
      <c r="O1969" s="73">
        <f t="shared" si="66"/>
        <v>0</v>
      </c>
      <c r="P1969" s="74" t="str">
        <f t="shared" si="67"/>
        <v>-</v>
      </c>
      <c r="Q1969" s="75" t="str">
        <f t="shared" si="65"/>
        <v/>
      </c>
      <c r="R1969" s="127"/>
    </row>
    <row r="1970" spans="1:18">
      <c r="A1970" s="61"/>
      <c r="B1970" s="62" t="s">
        <v>2240</v>
      </c>
      <c r="C1970" s="133" t="s">
        <v>3291</v>
      </c>
      <c r="D1970" s="64" t="s">
        <v>1000</v>
      </c>
      <c r="E1970" s="64" t="s">
        <v>524</v>
      </c>
      <c r="F1970" s="134" t="s">
        <v>548</v>
      </c>
      <c r="G1970" s="66">
        <v>500</v>
      </c>
      <c r="H1970" s="67" t="s">
        <v>313</v>
      </c>
      <c r="I1970" s="67"/>
      <c r="J1970" s="231">
        <v>500</v>
      </c>
      <c r="K1970" s="69">
        <v>0.46</v>
      </c>
      <c r="L1970" s="135">
        <v>50070</v>
      </c>
      <c r="M1970" s="71"/>
      <c r="N1970" s="239"/>
      <c r="O1970" s="73">
        <f t="shared" si="66"/>
        <v>0</v>
      </c>
      <c r="P1970" s="74" t="str">
        <f t="shared" si="67"/>
        <v>-</v>
      </c>
      <c r="Q1970" s="75" t="str">
        <f t="shared" si="65"/>
        <v/>
      </c>
      <c r="R1970" s="127"/>
    </row>
    <row r="1971" spans="1:18">
      <c r="A1971" s="61"/>
      <c r="B1971" s="62" t="s">
        <v>2581</v>
      </c>
      <c r="C1971" s="133" t="s">
        <v>3291</v>
      </c>
      <c r="D1971" s="64" t="s">
        <v>1030</v>
      </c>
      <c r="E1971" s="64" t="s">
        <v>768</v>
      </c>
      <c r="F1971" s="134" t="s">
        <v>2582</v>
      </c>
      <c r="G1971" s="66">
        <v>500</v>
      </c>
      <c r="H1971" s="67" t="s">
        <v>313</v>
      </c>
      <c r="I1971" s="67"/>
      <c r="J1971" s="231">
        <v>500</v>
      </c>
      <c r="K1971" s="69">
        <v>0.44</v>
      </c>
      <c r="L1971" s="135">
        <v>51308</v>
      </c>
      <c r="M1971" s="71"/>
      <c r="N1971" s="239"/>
      <c r="O1971" s="73">
        <f t="shared" si="66"/>
        <v>0</v>
      </c>
      <c r="P1971" s="74" t="str">
        <f t="shared" si="67"/>
        <v>-</v>
      </c>
      <c r="Q1971" s="75" t="str">
        <f t="shared" si="65"/>
        <v/>
      </c>
      <c r="R1971" s="127"/>
    </row>
    <row r="1972" spans="1:18">
      <c r="A1972" s="61"/>
      <c r="B1972" s="62" t="s">
        <v>2006</v>
      </c>
      <c r="C1972" s="133" t="s">
        <v>3291</v>
      </c>
      <c r="D1972" s="64" t="s">
        <v>3481</v>
      </c>
      <c r="E1972" s="64" t="s">
        <v>3482</v>
      </c>
      <c r="F1972" s="134" t="s">
        <v>3538</v>
      </c>
      <c r="G1972" s="66">
        <v>500</v>
      </c>
      <c r="H1972" s="67" t="s">
        <v>49</v>
      </c>
      <c r="I1972" s="67"/>
      <c r="J1972" s="231">
        <v>500</v>
      </c>
      <c r="K1972" s="69">
        <v>0.55000000000000004</v>
      </c>
      <c r="L1972" s="135">
        <v>55105</v>
      </c>
      <c r="M1972" s="71"/>
      <c r="N1972" s="239"/>
      <c r="O1972" s="73">
        <f t="shared" si="66"/>
        <v>0</v>
      </c>
      <c r="P1972" s="74" t="str">
        <f t="shared" si="67"/>
        <v>-</v>
      </c>
      <c r="Q1972" s="75" t="str">
        <f t="shared" si="65"/>
        <v/>
      </c>
      <c r="R1972" s="127"/>
    </row>
    <row r="1973" spans="1:18">
      <c r="A1973" s="61"/>
      <c r="B1973" s="62" t="s">
        <v>2241</v>
      </c>
      <c r="C1973" s="133" t="s">
        <v>3291</v>
      </c>
      <c r="D1973" s="64" t="s">
        <v>1000</v>
      </c>
      <c r="E1973" s="64" t="s">
        <v>524</v>
      </c>
      <c r="F1973" s="134" t="s">
        <v>1856</v>
      </c>
      <c r="G1973" s="66">
        <v>500</v>
      </c>
      <c r="H1973" s="67" t="s">
        <v>313</v>
      </c>
      <c r="I1973" s="67"/>
      <c r="J1973" s="231">
        <v>500</v>
      </c>
      <c r="K1973" s="69">
        <v>0.52</v>
      </c>
      <c r="L1973" s="135">
        <v>50069</v>
      </c>
      <c r="M1973" s="71"/>
      <c r="N1973" s="239"/>
      <c r="O1973" s="73">
        <f t="shared" si="66"/>
        <v>0</v>
      </c>
      <c r="P1973" s="74" t="str">
        <f t="shared" si="67"/>
        <v>-</v>
      </c>
      <c r="Q1973" s="75" t="str">
        <f t="shared" si="65"/>
        <v/>
      </c>
      <c r="R1973" s="127"/>
    </row>
    <row r="1974" spans="1:18">
      <c r="A1974" s="61"/>
      <c r="B1974" s="62" t="s">
        <v>3277</v>
      </c>
      <c r="C1974" s="133" t="s">
        <v>3291</v>
      </c>
      <c r="D1974" s="191" t="s">
        <v>1000</v>
      </c>
      <c r="E1974" s="191" t="s">
        <v>524</v>
      </c>
      <c r="F1974" s="193" t="s">
        <v>3539</v>
      </c>
      <c r="G1974" s="66">
        <v>500</v>
      </c>
      <c r="H1974" s="67" t="s">
        <v>313</v>
      </c>
      <c r="I1974" s="67"/>
      <c r="J1974" s="231">
        <v>500</v>
      </c>
      <c r="K1974" s="69">
        <v>0.4</v>
      </c>
      <c r="L1974" s="135">
        <v>50071</v>
      </c>
      <c r="M1974" s="71"/>
      <c r="N1974" s="239"/>
      <c r="O1974" s="73">
        <f t="shared" si="66"/>
        <v>0</v>
      </c>
      <c r="P1974" s="74" t="str">
        <f t="shared" si="67"/>
        <v>-</v>
      </c>
      <c r="Q1974" s="75" t="str">
        <f t="shared" si="65"/>
        <v/>
      </c>
      <c r="R1974" s="127"/>
    </row>
    <row r="1975" spans="1:18">
      <c r="A1975" s="61"/>
      <c r="B1975" s="62" t="s">
        <v>2371</v>
      </c>
      <c r="C1975" s="133" t="s">
        <v>3291</v>
      </c>
      <c r="D1975" s="64" t="s">
        <v>1012</v>
      </c>
      <c r="E1975" s="64" t="s">
        <v>626</v>
      </c>
      <c r="F1975" s="134" t="s">
        <v>115</v>
      </c>
      <c r="G1975" s="66">
        <v>500</v>
      </c>
      <c r="H1975" s="67" t="s">
        <v>313</v>
      </c>
      <c r="I1975" s="67"/>
      <c r="J1975" s="231">
        <v>500</v>
      </c>
      <c r="K1975" s="69">
        <v>0.57000000000000006</v>
      </c>
      <c r="L1975" s="135">
        <v>50281</v>
      </c>
      <c r="M1975" s="71"/>
      <c r="N1975" s="239"/>
      <c r="O1975" s="73">
        <f t="shared" si="66"/>
        <v>0</v>
      </c>
      <c r="P1975" s="74" t="str">
        <f t="shared" si="67"/>
        <v>-</v>
      </c>
      <c r="Q1975" s="75" t="str">
        <f t="shared" si="65"/>
        <v/>
      </c>
      <c r="R1975" s="127"/>
    </row>
    <row r="1976" spans="1:18">
      <c r="A1976" s="61"/>
      <c r="B1976" s="62" t="s">
        <v>2190</v>
      </c>
      <c r="C1976" s="133" t="s">
        <v>3291</v>
      </c>
      <c r="D1976" s="64" t="s">
        <v>994</v>
      </c>
      <c r="E1976" s="64" t="s">
        <v>509</v>
      </c>
      <c r="F1976" s="134" t="s">
        <v>515</v>
      </c>
      <c r="G1976" s="66">
        <v>500</v>
      </c>
      <c r="H1976" s="67" t="s">
        <v>313</v>
      </c>
      <c r="I1976" s="67"/>
      <c r="J1976" s="231">
        <v>500</v>
      </c>
      <c r="K1976" s="69">
        <v>0.44</v>
      </c>
      <c r="L1976" s="135">
        <v>50510</v>
      </c>
      <c r="M1976" s="71"/>
      <c r="N1976" s="239"/>
      <c r="O1976" s="73">
        <f t="shared" si="66"/>
        <v>0</v>
      </c>
      <c r="P1976" s="74" t="str">
        <f t="shared" si="67"/>
        <v>-</v>
      </c>
      <c r="Q1976" s="75" t="str">
        <f t="shared" si="65"/>
        <v/>
      </c>
      <c r="R1976" s="127"/>
    </row>
    <row r="1977" spans="1:18">
      <c r="A1977" s="61"/>
      <c r="B1977" s="62" t="s">
        <v>2372</v>
      </c>
      <c r="C1977" s="133" t="s">
        <v>3291</v>
      </c>
      <c r="D1977" s="64" t="s">
        <v>1012</v>
      </c>
      <c r="E1977" s="64" t="s">
        <v>626</v>
      </c>
      <c r="F1977" s="134" t="s">
        <v>2373</v>
      </c>
      <c r="G1977" s="66">
        <v>500</v>
      </c>
      <c r="H1977" s="67" t="s">
        <v>313</v>
      </c>
      <c r="I1977" s="67"/>
      <c r="J1977" s="231">
        <v>500</v>
      </c>
      <c r="K1977" s="69">
        <v>0.68</v>
      </c>
      <c r="L1977" s="135">
        <v>50280</v>
      </c>
      <c r="M1977" s="71"/>
      <c r="N1977" s="239"/>
      <c r="O1977" s="73">
        <f t="shared" si="66"/>
        <v>0</v>
      </c>
      <c r="P1977" s="74" t="str">
        <f t="shared" si="67"/>
        <v>-</v>
      </c>
      <c r="Q1977" s="75" t="str">
        <f t="shared" si="65"/>
        <v/>
      </c>
      <c r="R1977" s="127"/>
    </row>
    <row r="1978" spans="1:18">
      <c r="A1978" s="61"/>
      <c r="B1978" s="62" t="s">
        <v>2191</v>
      </c>
      <c r="C1978" s="133" t="s">
        <v>3291</v>
      </c>
      <c r="D1978" s="64" t="s">
        <v>994</v>
      </c>
      <c r="E1978" s="64" t="s">
        <v>509</v>
      </c>
      <c r="F1978" s="134" t="s">
        <v>2192</v>
      </c>
      <c r="G1978" s="66">
        <v>500</v>
      </c>
      <c r="H1978" s="67" t="s">
        <v>313</v>
      </c>
      <c r="I1978" s="67"/>
      <c r="J1978" s="231">
        <v>500</v>
      </c>
      <c r="K1978" s="69">
        <v>0.42</v>
      </c>
      <c r="L1978" s="135">
        <v>50515</v>
      </c>
      <c r="M1978" s="71"/>
      <c r="N1978" s="239"/>
      <c r="O1978" s="73">
        <f t="shared" si="66"/>
        <v>0</v>
      </c>
      <c r="P1978" s="74" t="str">
        <f t="shared" si="67"/>
        <v>-</v>
      </c>
      <c r="Q1978" s="75" t="str">
        <f t="shared" si="65"/>
        <v/>
      </c>
      <c r="R1978" s="127"/>
    </row>
    <row r="1979" spans="1:18">
      <c r="A1979" s="61"/>
      <c r="B1979" s="62" t="s">
        <v>2171</v>
      </c>
      <c r="C1979" s="133" t="s">
        <v>3291</v>
      </c>
      <c r="D1979" s="64" t="s">
        <v>991</v>
      </c>
      <c r="E1979" s="64" t="s">
        <v>480</v>
      </c>
      <c r="F1979" s="134" t="s">
        <v>495</v>
      </c>
      <c r="G1979" s="66">
        <v>2000</v>
      </c>
      <c r="H1979" s="67" t="s">
        <v>55</v>
      </c>
      <c r="I1979" s="67"/>
      <c r="J1979" s="231">
        <v>2000</v>
      </c>
      <c r="K1979" s="69">
        <v>0.27</v>
      </c>
      <c r="L1979" s="135">
        <v>51025</v>
      </c>
      <c r="M1979" s="71"/>
      <c r="N1979" s="239"/>
      <c r="O1979" s="73">
        <f t="shared" si="66"/>
        <v>0</v>
      </c>
      <c r="P1979" s="74" t="str">
        <f t="shared" si="67"/>
        <v>-</v>
      </c>
      <c r="Q1979" s="75" t="str">
        <f t="shared" si="65"/>
        <v/>
      </c>
      <c r="R1979" s="127"/>
    </row>
    <row r="1980" spans="1:18">
      <c r="A1980" s="61"/>
      <c r="B1980" s="62" t="s">
        <v>2172</v>
      </c>
      <c r="C1980" s="133" t="s">
        <v>3291</v>
      </c>
      <c r="D1980" s="64" t="s">
        <v>991</v>
      </c>
      <c r="E1980" s="64" t="s">
        <v>480</v>
      </c>
      <c r="F1980" s="134" t="s">
        <v>497</v>
      </c>
      <c r="G1980" s="66">
        <v>2000</v>
      </c>
      <c r="H1980" s="67" t="s">
        <v>1078</v>
      </c>
      <c r="I1980" s="67"/>
      <c r="J1980" s="231">
        <v>2000</v>
      </c>
      <c r="K1980" s="69">
        <v>0.2</v>
      </c>
      <c r="L1980" s="135">
        <v>51030</v>
      </c>
      <c r="M1980" s="71"/>
      <c r="N1980" s="239"/>
      <c r="O1980" s="73">
        <f t="shared" si="66"/>
        <v>0</v>
      </c>
      <c r="P1980" s="74" t="str">
        <f t="shared" si="67"/>
        <v>-</v>
      </c>
      <c r="Q1980" s="75" t="str">
        <f t="shared" si="65"/>
        <v/>
      </c>
      <c r="R1980" s="127"/>
    </row>
    <row r="1981" spans="1:18">
      <c r="A1981" s="61"/>
      <c r="B1981" s="62" t="s">
        <v>2193</v>
      </c>
      <c r="C1981" s="133" t="s">
        <v>3291</v>
      </c>
      <c r="D1981" s="64" t="s">
        <v>994</v>
      </c>
      <c r="E1981" s="64" t="s">
        <v>509</v>
      </c>
      <c r="F1981" s="134" t="s">
        <v>3540</v>
      </c>
      <c r="G1981" s="66">
        <v>500</v>
      </c>
      <c r="H1981" s="67" t="s">
        <v>313</v>
      </c>
      <c r="I1981" s="67"/>
      <c r="J1981" s="231">
        <v>500</v>
      </c>
      <c r="K1981" s="69">
        <v>0.46</v>
      </c>
      <c r="L1981" s="135">
        <v>50520</v>
      </c>
      <c r="M1981" s="71"/>
      <c r="N1981" s="239"/>
      <c r="O1981" s="73">
        <f t="shared" si="66"/>
        <v>0</v>
      </c>
      <c r="P1981" s="74" t="str">
        <f t="shared" si="67"/>
        <v>-</v>
      </c>
      <c r="Q1981" s="75" t="str">
        <f t="shared" si="65"/>
        <v/>
      </c>
      <c r="R1981" s="127"/>
    </row>
    <row r="1982" spans="1:18">
      <c r="A1982" s="61"/>
      <c r="B1982" s="62" t="s">
        <v>2295</v>
      </c>
      <c r="C1982" s="133" t="s">
        <v>3291</v>
      </c>
      <c r="D1982" s="64" t="s">
        <v>1008</v>
      </c>
      <c r="E1982" s="64" t="s">
        <v>588</v>
      </c>
      <c r="F1982" s="134" t="s">
        <v>604</v>
      </c>
      <c r="G1982" s="66">
        <v>500</v>
      </c>
      <c r="H1982" s="67" t="s">
        <v>313</v>
      </c>
      <c r="I1982" s="67"/>
      <c r="J1982" s="231">
        <v>500</v>
      </c>
      <c r="K1982" s="69">
        <v>0.46</v>
      </c>
      <c r="L1982" s="135">
        <v>50650</v>
      </c>
      <c r="M1982" s="71"/>
      <c r="N1982" s="239"/>
      <c r="O1982" s="73">
        <f t="shared" si="66"/>
        <v>0</v>
      </c>
      <c r="P1982" s="74" t="str">
        <f t="shared" si="67"/>
        <v>-</v>
      </c>
      <c r="Q1982" s="75" t="str">
        <f t="shared" si="65"/>
        <v/>
      </c>
      <c r="R1982" s="127"/>
    </row>
    <row r="1983" spans="1:18">
      <c r="A1983" s="61"/>
      <c r="B1983" s="62" t="s">
        <v>2583</v>
      </c>
      <c r="C1983" s="133" t="s">
        <v>3291</v>
      </c>
      <c r="D1983" s="64" t="s">
        <v>1030</v>
      </c>
      <c r="E1983" s="64" t="s">
        <v>768</v>
      </c>
      <c r="F1983" s="134" t="s">
        <v>2584</v>
      </c>
      <c r="G1983" s="66">
        <v>500</v>
      </c>
      <c r="H1983" s="67" t="s">
        <v>313</v>
      </c>
      <c r="I1983" s="67"/>
      <c r="J1983" s="231">
        <v>500</v>
      </c>
      <c r="K1983" s="69">
        <v>0.65</v>
      </c>
      <c r="L1983" s="135">
        <v>51306</v>
      </c>
      <c r="M1983" s="71"/>
      <c r="N1983" s="239"/>
      <c r="O1983" s="73">
        <f t="shared" si="66"/>
        <v>0</v>
      </c>
      <c r="P1983" s="74" t="str">
        <f t="shared" si="67"/>
        <v>-</v>
      </c>
      <c r="Q1983" s="75" t="str">
        <f t="shared" si="65"/>
        <v/>
      </c>
      <c r="R1983" s="127"/>
    </row>
    <row r="1984" spans="1:18">
      <c r="A1984" s="61"/>
      <c r="B1984" s="62" t="s">
        <v>2646</v>
      </c>
      <c r="C1984" s="133" t="s">
        <v>3291</v>
      </c>
      <c r="D1984" s="64" t="s">
        <v>2631</v>
      </c>
      <c r="E1984" s="64" t="s">
        <v>2986</v>
      </c>
      <c r="F1984" s="134" t="s">
        <v>2647</v>
      </c>
      <c r="G1984" s="66">
        <v>500</v>
      </c>
      <c r="H1984" s="67" t="s">
        <v>313</v>
      </c>
      <c r="I1984" s="67"/>
      <c r="J1984" s="231">
        <v>500</v>
      </c>
      <c r="K1984" s="69">
        <v>0.44</v>
      </c>
      <c r="L1984" s="135">
        <v>50335</v>
      </c>
      <c r="M1984" s="71"/>
      <c r="N1984" s="239"/>
      <c r="O1984" s="73">
        <f t="shared" si="66"/>
        <v>0</v>
      </c>
      <c r="P1984" s="74" t="str">
        <f t="shared" si="67"/>
        <v>-</v>
      </c>
      <c r="Q1984" s="75" t="str">
        <f t="shared" si="65"/>
        <v/>
      </c>
      <c r="R1984" s="127"/>
    </row>
    <row r="1985" spans="1:18">
      <c r="A1985" s="61"/>
      <c r="B1985" s="62" t="s">
        <v>2585</v>
      </c>
      <c r="C1985" s="133" t="s">
        <v>3291</v>
      </c>
      <c r="D1985" s="64" t="s">
        <v>1030</v>
      </c>
      <c r="E1985" s="64" t="s">
        <v>768</v>
      </c>
      <c r="F1985" s="134" t="s">
        <v>3541</v>
      </c>
      <c r="G1985" s="66">
        <v>500</v>
      </c>
      <c r="H1985" s="67" t="s">
        <v>313</v>
      </c>
      <c r="I1985" s="67"/>
      <c r="J1985" s="231">
        <v>500</v>
      </c>
      <c r="K1985" s="69">
        <v>0.68</v>
      </c>
      <c r="L1985" s="135">
        <v>51310</v>
      </c>
      <c r="M1985" s="71"/>
      <c r="N1985" s="239"/>
      <c r="O1985" s="73">
        <f t="shared" si="66"/>
        <v>0</v>
      </c>
      <c r="P1985" s="74" t="str">
        <f t="shared" si="67"/>
        <v>-</v>
      </c>
      <c r="Q1985" s="75" t="str">
        <f t="shared" si="65"/>
        <v/>
      </c>
      <c r="R1985" s="127"/>
    </row>
    <row r="1986" spans="1:18">
      <c r="A1986" s="61"/>
      <c r="B1986" s="62" t="s">
        <v>2457</v>
      </c>
      <c r="C1986" s="133" t="s">
        <v>3291</v>
      </c>
      <c r="D1986" s="64" t="s">
        <v>1024</v>
      </c>
      <c r="E1986" s="64" t="s">
        <v>705</v>
      </c>
      <c r="F1986" s="134" t="s">
        <v>3542</v>
      </c>
      <c r="G1986" s="66">
        <v>500</v>
      </c>
      <c r="H1986" s="67" t="s">
        <v>313</v>
      </c>
      <c r="I1986" s="67"/>
      <c r="J1986" s="231">
        <v>500</v>
      </c>
      <c r="K1986" s="69">
        <v>0.68</v>
      </c>
      <c r="L1986" s="135">
        <v>50775</v>
      </c>
      <c r="M1986" s="71"/>
      <c r="N1986" s="239"/>
      <c r="O1986" s="73">
        <f t="shared" si="66"/>
        <v>0</v>
      </c>
      <c r="P1986" s="74" t="str">
        <f t="shared" si="67"/>
        <v>-</v>
      </c>
      <c r="Q1986" s="75" t="str">
        <f t="shared" si="65"/>
        <v/>
      </c>
      <c r="R1986" s="127"/>
    </row>
    <row r="1987" spans="1:18">
      <c r="A1987" s="61"/>
      <c r="B1987" s="62" t="s">
        <v>2173</v>
      </c>
      <c r="C1987" s="133" t="s">
        <v>3291</v>
      </c>
      <c r="D1987" s="64" t="s">
        <v>991</v>
      </c>
      <c r="E1987" s="64" t="s">
        <v>480</v>
      </c>
      <c r="F1987" s="134" t="s">
        <v>3543</v>
      </c>
      <c r="G1987" s="66">
        <v>2000</v>
      </c>
      <c r="H1987" s="67" t="s">
        <v>55</v>
      </c>
      <c r="I1987" s="67"/>
      <c r="J1987" s="231">
        <v>2000</v>
      </c>
      <c r="K1987" s="69">
        <v>0.93</v>
      </c>
      <c r="L1987" s="135">
        <v>51040</v>
      </c>
      <c r="M1987" s="71"/>
      <c r="N1987" s="239"/>
      <c r="O1987" s="73">
        <f t="shared" si="66"/>
        <v>0</v>
      </c>
      <c r="P1987" s="74" t="str">
        <f t="shared" si="67"/>
        <v>-</v>
      </c>
      <c r="Q1987" s="75" t="str">
        <f t="shared" si="65"/>
        <v/>
      </c>
      <c r="R1987" s="127"/>
    </row>
    <row r="1988" spans="1:18">
      <c r="A1988" s="61"/>
      <c r="B1988" s="62" t="s">
        <v>2648</v>
      </c>
      <c r="C1988" s="133" t="s">
        <v>3291</v>
      </c>
      <c r="D1988" s="64" t="s">
        <v>2631</v>
      </c>
      <c r="E1988" s="64" t="s">
        <v>2986</v>
      </c>
      <c r="F1988" s="134" t="s">
        <v>850</v>
      </c>
      <c r="G1988" s="66">
        <v>500</v>
      </c>
      <c r="H1988" s="67" t="s">
        <v>313</v>
      </c>
      <c r="I1988" s="67"/>
      <c r="J1988" s="231">
        <v>500</v>
      </c>
      <c r="K1988" s="69">
        <v>0.46</v>
      </c>
      <c r="L1988" s="135">
        <v>50340</v>
      </c>
      <c r="M1988" s="71"/>
      <c r="N1988" s="239"/>
      <c r="O1988" s="73">
        <f t="shared" si="66"/>
        <v>0</v>
      </c>
      <c r="P1988" s="74" t="str">
        <f t="shared" si="67"/>
        <v>-</v>
      </c>
      <c r="Q1988" s="75" t="str">
        <f t="shared" si="65"/>
        <v/>
      </c>
      <c r="R1988" s="127"/>
    </row>
    <row r="1989" spans="1:18">
      <c r="A1989" s="61"/>
      <c r="B1989" s="62" t="s">
        <v>2265</v>
      </c>
      <c r="C1989" s="133" t="s">
        <v>3291</v>
      </c>
      <c r="D1989" s="64" t="s">
        <v>2990</v>
      </c>
      <c r="E1989" s="64" t="s">
        <v>555</v>
      </c>
      <c r="F1989" s="134" t="s">
        <v>564</v>
      </c>
      <c r="G1989" s="66">
        <v>500</v>
      </c>
      <c r="H1989" s="67" t="s">
        <v>313</v>
      </c>
      <c r="I1989" s="67"/>
      <c r="J1989" s="231">
        <v>500</v>
      </c>
      <c r="K1989" s="69">
        <v>0.42</v>
      </c>
      <c r="L1989" s="135">
        <v>51444</v>
      </c>
      <c r="M1989" s="71"/>
      <c r="N1989" s="239"/>
      <c r="O1989" s="73">
        <f t="shared" si="66"/>
        <v>0</v>
      </c>
      <c r="P1989" s="74" t="str">
        <f t="shared" si="67"/>
        <v>-</v>
      </c>
      <c r="Q1989" s="75" t="str">
        <f t="shared" si="65"/>
        <v/>
      </c>
      <c r="R1989" s="127"/>
    </row>
    <row r="1990" spans="1:18">
      <c r="A1990" s="61"/>
      <c r="B1990" s="62" t="s">
        <v>2296</v>
      </c>
      <c r="C1990" s="133" t="s">
        <v>3291</v>
      </c>
      <c r="D1990" s="64" t="s">
        <v>1008</v>
      </c>
      <c r="E1990" s="64" t="s">
        <v>588</v>
      </c>
      <c r="F1990" s="134" t="s">
        <v>606</v>
      </c>
      <c r="G1990" s="66">
        <v>500</v>
      </c>
      <c r="H1990" s="67" t="s">
        <v>313</v>
      </c>
      <c r="I1990" s="67"/>
      <c r="J1990" s="231">
        <v>500</v>
      </c>
      <c r="K1990" s="69">
        <v>0.48</v>
      </c>
      <c r="L1990" s="135">
        <v>50645</v>
      </c>
      <c r="M1990" s="71"/>
      <c r="N1990" s="239"/>
      <c r="O1990" s="73">
        <f t="shared" si="66"/>
        <v>0</v>
      </c>
      <c r="P1990" s="74" t="str">
        <f t="shared" si="67"/>
        <v>-</v>
      </c>
      <c r="Q1990" s="75" t="str">
        <f t="shared" si="65"/>
        <v/>
      </c>
      <c r="R1990" s="127"/>
    </row>
    <row r="1991" spans="1:18">
      <c r="A1991" s="61"/>
      <c r="B1991" s="62" t="s">
        <v>2586</v>
      </c>
      <c r="C1991" s="133" t="s">
        <v>3291</v>
      </c>
      <c r="D1991" s="64" t="s">
        <v>1030</v>
      </c>
      <c r="E1991" s="64" t="s">
        <v>768</v>
      </c>
      <c r="F1991" s="134" t="s">
        <v>2587</v>
      </c>
      <c r="G1991" s="66">
        <v>500</v>
      </c>
      <c r="H1991" s="67" t="s">
        <v>313</v>
      </c>
      <c r="I1991" s="67"/>
      <c r="J1991" s="231">
        <v>500</v>
      </c>
      <c r="K1991" s="69">
        <v>0.42</v>
      </c>
      <c r="L1991" s="135">
        <v>51315</v>
      </c>
      <c r="M1991" s="71"/>
      <c r="N1991" s="239"/>
      <c r="O1991" s="73">
        <f t="shared" si="66"/>
        <v>0</v>
      </c>
      <c r="P1991" s="74" t="str">
        <f t="shared" si="67"/>
        <v>-</v>
      </c>
      <c r="Q1991" s="75" t="str">
        <f t="shared" si="65"/>
        <v/>
      </c>
      <c r="R1991" s="127"/>
    </row>
    <row r="1992" spans="1:18">
      <c r="A1992" s="61"/>
      <c r="B1992" s="62" t="s">
        <v>2243</v>
      </c>
      <c r="C1992" s="133" t="s">
        <v>3291</v>
      </c>
      <c r="D1992" s="64" t="s">
        <v>1000</v>
      </c>
      <c r="E1992" s="64" t="s">
        <v>524</v>
      </c>
      <c r="F1992" s="134" t="s">
        <v>2244</v>
      </c>
      <c r="G1992" s="66">
        <v>500</v>
      </c>
      <c r="H1992" s="67" t="s">
        <v>313</v>
      </c>
      <c r="I1992" s="67"/>
      <c r="J1992" s="231">
        <v>500</v>
      </c>
      <c r="K1992" s="69">
        <v>0.52</v>
      </c>
      <c r="L1992" s="135">
        <v>50103</v>
      </c>
      <c r="M1992" s="71"/>
      <c r="N1992" s="239"/>
      <c r="O1992" s="73">
        <f t="shared" si="66"/>
        <v>0</v>
      </c>
      <c r="P1992" s="74" t="str">
        <f t="shared" si="67"/>
        <v>-</v>
      </c>
      <c r="Q1992" s="75" t="str">
        <f t="shared" si="65"/>
        <v/>
      </c>
      <c r="R1992" s="127"/>
    </row>
    <row r="1993" spans="1:18">
      <c r="A1993" s="61"/>
      <c r="B1993" s="62" t="s">
        <v>3278</v>
      </c>
      <c r="C1993" s="133" t="s">
        <v>3291</v>
      </c>
      <c r="D1993" s="64" t="s">
        <v>1030</v>
      </c>
      <c r="E1993" s="64" t="s">
        <v>768</v>
      </c>
      <c r="F1993" s="134" t="s">
        <v>816</v>
      </c>
      <c r="G1993" s="66">
        <v>1000</v>
      </c>
      <c r="H1993" s="67" t="s">
        <v>1078</v>
      </c>
      <c r="I1993" s="67"/>
      <c r="J1993" s="231">
        <v>1000</v>
      </c>
      <c r="K1993" s="69">
        <v>0.26</v>
      </c>
      <c r="L1993" s="135">
        <v>70395</v>
      </c>
      <c r="M1993" s="71"/>
      <c r="N1993" s="239"/>
      <c r="O1993" s="73">
        <f t="shared" si="66"/>
        <v>0</v>
      </c>
      <c r="P1993" s="74" t="str">
        <f t="shared" si="67"/>
        <v>-</v>
      </c>
      <c r="Q1993" s="75" t="str">
        <f t="shared" si="65"/>
        <v/>
      </c>
      <c r="R1993" s="127"/>
    </row>
    <row r="1994" spans="1:18">
      <c r="A1994" s="61"/>
      <c r="B1994" s="62" t="s">
        <v>2588</v>
      </c>
      <c r="C1994" s="133" t="s">
        <v>3291</v>
      </c>
      <c r="D1994" s="64" t="s">
        <v>1030</v>
      </c>
      <c r="E1994" s="64" t="s">
        <v>768</v>
      </c>
      <c r="F1994" s="134" t="s">
        <v>816</v>
      </c>
      <c r="G1994" s="66">
        <v>500</v>
      </c>
      <c r="H1994" s="67" t="s">
        <v>313</v>
      </c>
      <c r="I1994" s="67"/>
      <c r="J1994" s="231">
        <v>500</v>
      </c>
      <c r="K1994" s="69">
        <v>0.42</v>
      </c>
      <c r="L1994" s="135">
        <v>51320</v>
      </c>
      <c r="M1994" s="71"/>
      <c r="N1994" s="239"/>
      <c r="O1994" s="73">
        <f t="shared" si="66"/>
        <v>0</v>
      </c>
      <c r="P1994" s="74" t="str">
        <f t="shared" si="67"/>
        <v>-</v>
      </c>
      <c r="Q1994" s="75" t="str">
        <f t="shared" si="65"/>
        <v/>
      </c>
      <c r="R1994" s="127"/>
    </row>
    <row r="1995" spans="1:18">
      <c r="A1995" s="61"/>
      <c r="B1995" s="62" t="s">
        <v>2589</v>
      </c>
      <c r="C1995" s="133" t="s">
        <v>3291</v>
      </c>
      <c r="D1995" s="64" t="s">
        <v>1030</v>
      </c>
      <c r="E1995" s="64" t="s">
        <v>768</v>
      </c>
      <c r="F1995" s="134" t="s">
        <v>2590</v>
      </c>
      <c r="G1995" s="66">
        <v>500</v>
      </c>
      <c r="H1995" s="67" t="s">
        <v>313</v>
      </c>
      <c r="I1995" s="67"/>
      <c r="J1995" s="231">
        <v>500</v>
      </c>
      <c r="K1995" s="69">
        <v>0.52</v>
      </c>
      <c r="L1995" s="135">
        <v>51402</v>
      </c>
      <c r="M1995" s="71"/>
      <c r="N1995" s="239"/>
      <c r="O1995" s="73">
        <f t="shared" si="66"/>
        <v>0</v>
      </c>
      <c r="P1995" s="74" t="str">
        <f t="shared" si="67"/>
        <v>-</v>
      </c>
      <c r="Q1995" s="75" t="str">
        <f t="shared" si="65"/>
        <v/>
      </c>
      <c r="R1995" s="127"/>
    </row>
    <row r="1996" spans="1:18">
      <c r="A1996" s="61"/>
      <c r="B1996" s="62" t="s">
        <v>2123</v>
      </c>
      <c r="C1996" s="133" t="s">
        <v>3291</v>
      </c>
      <c r="D1996" s="64" t="s">
        <v>2991</v>
      </c>
      <c r="E1996" s="64" t="s">
        <v>614</v>
      </c>
      <c r="F1996" s="134" t="s">
        <v>2124</v>
      </c>
      <c r="G1996" s="66">
        <v>500</v>
      </c>
      <c r="H1996" s="67" t="s">
        <v>313</v>
      </c>
      <c r="I1996" s="67"/>
      <c r="J1996" s="231">
        <v>500</v>
      </c>
      <c r="K1996" s="69">
        <v>0.57000000000000006</v>
      </c>
      <c r="L1996" s="135">
        <v>50453</v>
      </c>
      <c r="M1996" s="71"/>
      <c r="N1996" s="239"/>
      <c r="O1996" s="73">
        <f t="shared" si="66"/>
        <v>0</v>
      </c>
      <c r="P1996" s="74" t="str">
        <f t="shared" si="67"/>
        <v>-</v>
      </c>
      <c r="Q1996" s="75" t="str">
        <f t="shared" si="65"/>
        <v/>
      </c>
      <c r="R1996" s="127"/>
    </row>
    <row r="1997" spans="1:18">
      <c r="A1997" s="61"/>
      <c r="B1997" s="62" t="s">
        <v>2194</v>
      </c>
      <c r="C1997" s="133" t="s">
        <v>3291</v>
      </c>
      <c r="D1997" s="64" t="s">
        <v>994</v>
      </c>
      <c r="E1997" s="64" t="s">
        <v>509</v>
      </c>
      <c r="F1997" s="134" t="s">
        <v>517</v>
      </c>
      <c r="G1997" s="66">
        <v>500</v>
      </c>
      <c r="H1997" s="67" t="s">
        <v>313</v>
      </c>
      <c r="I1997" s="67"/>
      <c r="J1997" s="231">
        <v>500</v>
      </c>
      <c r="K1997" s="69">
        <v>0.4</v>
      </c>
      <c r="L1997" s="135">
        <v>50525</v>
      </c>
      <c r="M1997" s="71"/>
      <c r="N1997" s="239"/>
      <c r="O1997" s="73">
        <f t="shared" si="66"/>
        <v>0</v>
      </c>
      <c r="P1997" s="74" t="str">
        <f t="shared" si="67"/>
        <v>-</v>
      </c>
      <c r="Q1997" s="75" t="str">
        <f t="shared" si="65"/>
        <v/>
      </c>
      <c r="R1997" s="127"/>
    </row>
    <row r="1998" spans="1:18">
      <c r="A1998" s="61"/>
      <c r="B1998" s="62" t="s">
        <v>2497</v>
      </c>
      <c r="C1998" s="133" t="s">
        <v>3291</v>
      </c>
      <c r="D1998" s="64" t="s">
        <v>2995</v>
      </c>
      <c r="E1998" s="64" t="s">
        <v>727</v>
      </c>
      <c r="F1998" s="134" t="s">
        <v>735</v>
      </c>
      <c r="G1998" s="66">
        <v>500</v>
      </c>
      <c r="H1998" s="67" t="s">
        <v>313</v>
      </c>
      <c r="I1998" s="67"/>
      <c r="J1998" s="231">
        <v>500</v>
      </c>
      <c r="K1998" s="69">
        <v>0.55000000000000004</v>
      </c>
      <c r="L1998" s="135">
        <v>50910</v>
      </c>
      <c r="M1998" s="71"/>
      <c r="N1998" s="239"/>
      <c r="O1998" s="73">
        <f t="shared" si="66"/>
        <v>0</v>
      </c>
      <c r="P1998" s="74" t="str">
        <f t="shared" si="67"/>
        <v>-</v>
      </c>
      <c r="Q1998" s="75" t="str">
        <f t="shared" si="65"/>
        <v/>
      </c>
      <c r="R1998" s="127"/>
    </row>
    <row r="1999" spans="1:18">
      <c r="A1999" s="61"/>
      <c r="B1999" s="62" t="s">
        <v>2374</v>
      </c>
      <c r="C1999" s="133" t="s">
        <v>3291</v>
      </c>
      <c r="D1999" s="64" t="s">
        <v>1012</v>
      </c>
      <c r="E1999" s="64" t="s">
        <v>626</v>
      </c>
      <c r="F1999" s="134" t="s">
        <v>2375</v>
      </c>
      <c r="G1999" s="66">
        <v>500</v>
      </c>
      <c r="H1999" s="67" t="s">
        <v>313</v>
      </c>
      <c r="I1999" s="67"/>
      <c r="J1999" s="231">
        <v>500</v>
      </c>
      <c r="K1999" s="69">
        <v>0.63</v>
      </c>
      <c r="L1999" s="135">
        <v>50302</v>
      </c>
      <c r="M1999" s="71"/>
      <c r="N1999" s="239"/>
      <c r="O1999" s="73">
        <f t="shared" si="66"/>
        <v>0</v>
      </c>
      <c r="P1999" s="74" t="str">
        <f t="shared" si="67"/>
        <v>-</v>
      </c>
      <c r="Q1999" s="75" t="str">
        <f t="shared" si="65"/>
        <v/>
      </c>
      <c r="R1999" s="127"/>
    </row>
    <row r="2000" spans="1:18">
      <c r="A2000" s="61"/>
      <c r="B2000" s="62" t="s">
        <v>2125</v>
      </c>
      <c r="C2000" s="133" t="s">
        <v>3291</v>
      </c>
      <c r="D2000" s="64" t="s">
        <v>2991</v>
      </c>
      <c r="E2000" s="64" t="s">
        <v>614</v>
      </c>
      <c r="F2000" s="134" t="s">
        <v>3036</v>
      </c>
      <c r="G2000" s="66">
        <v>500</v>
      </c>
      <c r="H2000" s="67" t="s">
        <v>313</v>
      </c>
      <c r="I2000" s="67"/>
      <c r="J2000" s="231">
        <v>500</v>
      </c>
      <c r="K2000" s="69">
        <v>0.55000000000000004</v>
      </c>
      <c r="L2000" s="135">
        <v>50455</v>
      </c>
      <c r="M2000" s="71"/>
      <c r="N2000" s="239"/>
      <c r="O2000" s="73">
        <f t="shared" si="66"/>
        <v>0</v>
      </c>
      <c r="P2000" s="74" t="str">
        <f t="shared" si="67"/>
        <v>-</v>
      </c>
      <c r="Q2000" s="75" t="str">
        <f t="shared" si="65"/>
        <v/>
      </c>
      <c r="R2000" s="127"/>
    </row>
    <row r="2001" spans="1:18">
      <c r="A2001" s="61"/>
      <c r="B2001" s="62" t="s">
        <v>2458</v>
      </c>
      <c r="C2001" s="133" t="s">
        <v>3291</v>
      </c>
      <c r="D2001" s="64" t="s">
        <v>1024</v>
      </c>
      <c r="E2001" s="64" t="s">
        <v>705</v>
      </c>
      <c r="F2001" s="134" t="s">
        <v>2459</v>
      </c>
      <c r="G2001" s="66">
        <v>500</v>
      </c>
      <c r="H2001" s="67" t="s">
        <v>313</v>
      </c>
      <c r="I2001" s="67"/>
      <c r="J2001" s="231">
        <v>500</v>
      </c>
      <c r="K2001" s="69">
        <v>0.63</v>
      </c>
      <c r="L2001" s="135">
        <v>50776</v>
      </c>
      <c r="M2001" s="71"/>
      <c r="N2001" s="239"/>
      <c r="O2001" s="73">
        <f t="shared" si="66"/>
        <v>0</v>
      </c>
      <c r="P2001" s="74" t="str">
        <f t="shared" si="67"/>
        <v>-</v>
      </c>
      <c r="Q2001" s="75" t="str">
        <f t="shared" si="65"/>
        <v/>
      </c>
      <c r="R2001" s="127"/>
    </row>
    <row r="2002" spans="1:18">
      <c r="A2002" s="61"/>
      <c r="B2002" s="62" t="s">
        <v>2627</v>
      </c>
      <c r="C2002" s="133" t="s">
        <v>3291</v>
      </c>
      <c r="D2002" s="64" t="s">
        <v>1030</v>
      </c>
      <c r="E2002" s="64" t="s">
        <v>768</v>
      </c>
      <c r="F2002" s="134" t="s">
        <v>2628</v>
      </c>
      <c r="G2002" s="66">
        <v>500</v>
      </c>
      <c r="H2002" s="67" t="s">
        <v>313</v>
      </c>
      <c r="I2002" s="67"/>
      <c r="J2002" s="231">
        <v>500</v>
      </c>
      <c r="K2002" s="69">
        <v>0.6</v>
      </c>
      <c r="L2002" s="135">
        <v>51322</v>
      </c>
      <c r="M2002" s="71"/>
      <c r="N2002" s="239"/>
      <c r="O2002" s="73">
        <f t="shared" si="66"/>
        <v>0</v>
      </c>
      <c r="P2002" s="74" t="str">
        <f t="shared" si="67"/>
        <v>-</v>
      </c>
      <c r="Q2002" s="75" t="str">
        <f t="shared" si="65"/>
        <v/>
      </c>
      <c r="R2002" s="127"/>
    </row>
    <row r="2003" spans="1:18">
      <c r="A2003" s="61"/>
      <c r="B2003" s="62" t="s">
        <v>2649</v>
      </c>
      <c r="C2003" s="133" t="s">
        <v>3291</v>
      </c>
      <c r="D2003" s="64" t="s">
        <v>2631</v>
      </c>
      <c r="E2003" s="64" t="s">
        <v>2986</v>
      </c>
      <c r="F2003" s="134" t="s">
        <v>852</v>
      </c>
      <c r="G2003" s="66">
        <v>500</v>
      </c>
      <c r="H2003" s="67" t="s">
        <v>313</v>
      </c>
      <c r="I2003" s="67"/>
      <c r="J2003" s="231">
        <v>500</v>
      </c>
      <c r="K2003" s="69">
        <v>0.46</v>
      </c>
      <c r="L2003" s="135">
        <v>50342</v>
      </c>
      <c r="M2003" s="71"/>
      <c r="N2003" s="239"/>
      <c r="O2003" s="73">
        <f t="shared" si="66"/>
        <v>0</v>
      </c>
      <c r="P2003" s="74" t="str">
        <f t="shared" si="67"/>
        <v>-</v>
      </c>
      <c r="Q2003" s="75" t="str">
        <f t="shared" si="65"/>
        <v/>
      </c>
      <c r="R2003" s="127"/>
    </row>
    <row r="2004" spans="1:18">
      <c r="A2004" s="61"/>
      <c r="B2004" s="62" t="s">
        <v>2174</v>
      </c>
      <c r="C2004" s="133" t="s">
        <v>3291</v>
      </c>
      <c r="D2004" s="64" t="s">
        <v>991</v>
      </c>
      <c r="E2004" s="64" t="s">
        <v>480</v>
      </c>
      <c r="F2004" s="134" t="s">
        <v>499</v>
      </c>
      <c r="G2004" s="66">
        <v>2000</v>
      </c>
      <c r="H2004" s="67" t="s">
        <v>55</v>
      </c>
      <c r="I2004" s="67"/>
      <c r="J2004" s="231">
        <v>2000</v>
      </c>
      <c r="K2004" s="69">
        <v>0.27</v>
      </c>
      <c r="L2004" s="135">
        <v>51045</v>
      </c>
      <c r="M2004" s="71"/>
      <c r="N2004" s="239"/>
      <c r="O2004" s="73">
        <f t="shared" si="66"/>
        <v>0</v>
      </c>
      <c r="P2004" s="74" t="str">
        <f t="shared" si="67"/>
        <v>-</v>
      </c>
      <c r="Q2004" s="75" t="str">
        <f t="shared" si="65"/>
        <v/>
      </c>
      <c r="R2004" s="127"/>
    </row>
    <row r="2005" spans="1:18">
      <c r="A2005" s="61"/>
      <c r="B2005" s="62" t="s">
        <v>2245</v>
      </c>
      <c r="C2005" s="133" t="s">
        <v>3291</v>
      </c>
      <c r="D2005" s="64" t="s">
        <v>1000</v>
      </c>
      <c r="E2005" s="64" t="s">
        <v>524</v>
      </c>
      <c r="F2005" s="134" t="s">
        <v>975</v>
      </c>
      <c r="G2005" s="66">
        <v>500</v>
      </c>
      <c r="H2005" s="67" t="s">
        <v>313</v>
      </c>
      <c r="I2005" s="67"/>
      <c r="J2005" s="231">
        <v>500</v>
      </c>
      <c r="K2005" s="69">
        <v>0.41000000000000003</v>
      </c>
      <c r="L2005" s="135">
        <v>50075</v>
      </c>
      <c r="M2005" s="71"/>
      <c r="N2005" s="239"/>
      <c r="O2005" s="73">
        <f t="shared" si="66"/>
        <v>0</v>
      </c>
      <c r="P2005" s="74" t="str">
        <f t="shared" si="67"/>
        <v>-</v>
      </c>
      <c r="Q2005" s="75" t="str">
        <f t="shared" si="65"/>
        <v/>
      </c>
      <c r="R2005" s="127"/>
    </row>
    <row r="2006" spans="1:18">
      <c r="A2006" s="61"/>
      <c r="B2006" s="62" t="s">
        <v>2591</v>
      </c>
      <c r="C2006" s="133" t="s">
        <v>3291</v>
      </c>
      <c r="D2006" s="64" t="s">
        <v>1030</v>
      </c>
      <c r="E2006" s="64" t="s">
        <v>768</v>
      </c>
      <c r="F2006" s="134" t="s">
        <v>2592</v>
      </c>
      <c r="G2006" s="66">
        <v>500</v>
      </c>
      <c r="H2006" s="67" t="s">
        <v>313</v>
      </c>
      <c r="I2006" s="67"/>
      <c r="J2006" s="231">
        <v>500</v>
      </c>
      <c r="K2006" s="69">
        <v>0.44</v>
      </c>
      <c r="L2006" s="135">
        <v>51317</v>
      </c>
      <c r="M2006" s="71"/>
      <c r="N2006" s="239"/>
      <c r="O2006" s="73">
        <f t="shared" si="66"/>
        <v>0</v>
      </c>
      <c r="P2006" s="74" t="str">
        <f t="shared" si="67"/>
        <v>-</v>
      </c>
      <c r="Q2006" s="75" t="str">
        <f t="shared" si="65"/>
        <v/>
      </c>
      <c r="R2006" s="127"/>
    </row>
    <row r="2007" spans="1:18">
      <c r="A2007" s="61"/>
      <c r="B2007" s="62" t="s">
        <v>2246</v>
      </c>
      <c r="C2007" s="133" t="s">
        <v>3291</v>
      </c>
      <c r="D2007" s="64" t="s">
        <v>1000</v>
      </c>
      <c r="E2007" s="64" t="s">
        <v>524</v>
      </c>
      <c r="F2007" s="134" t="s">
        <v>2247</v>
      </c>
      <c r="G2007" s="66">
        <v>500</v>
      </c>
      <c r="H2007" s="67" t="s">
        <v>313</v>
      </c>
      <c r="I2007" s="67"/>
      <c r="J2007" s="231">
        <v>500</v>
      </c>
      <c r="K2007" s="69">
        <v>0.52</v>
      </c>
      <c r="L2007" s="135">
        <v>50083</v>
      </c>
      <c r="M2007" s="71"/>
      <c r="N2007" s="239"/>
      <c r="O2007" s="73">
        <f t="shared" si="66"/>
        <v>0</v>
      </c>
      <c r="P2007" s="74" t="str">
        <f t="shared" si="67"/>
        <v>-</v>
      </c>
      <c r="Q2007" s="75" t="str">
        <f t="shared" si="65"/>
        <v/>
      </c>
      <c r="R2007" s="127"/>
    </row>
    <row r="2008" spans="1:18">
      <c r="A2008" s="61"/>
      <c r="B2008" s="62" t="s">
        <v>2195</v>
      </c>
      <c r="C2008" s="133" t="s">
        <v>3291</v>
      </c>
      <c r="D2008" s="64" t="s">
        <v>994</v>
      </c>
      <c r="E2008" s="64" t="s">
        <v>509</v>
      </c>
      <c r="F2008" s="134" t="s">
        <v>519</v>
      </c>
      <c r="G2008" s="66">
        <v>500</v>
      </c>
      <c r="H2008" s="67" t="s">
        <v>313</v>
      </c>
      <c r="I2008" s="67"/>
      <c r="J2008" s="231">
        <v>500</v>
      </c>
      <c r="K2008" s="69">
        <v>0.42</v>
      </c>
      <c r="L2008" s="135">
        <v>50530</v>
      </c>
      <c r="M2008" s="71"/>
      <c r="N2008" s="239"/>
      <c r="O2008" s="73">
        <f t="shared" si="66"/>
        <v>0</v>
      </c>
      <c r="P2008" s="74" t="str">
        <f t="shared" si="67"/>
        <v>-</v>
      </c>
      <c r="Q2008" s="75" t="str">
        <f t="shared" si="65"/>
        <v/>
      </c>
      <c r="R2008" s="127"/>
    </row>
    <row r="2009" spans="1:18">
      <c r="A2009" s="61"/>
      <c r="B2009" s="62" t="s">
        <v>2593</v>
      </c>
      <c r="C2009" s="133" t="s">
        <v>3291</v>
      </c>
      <c r="D2009" s="64" t="s">
        <v>1030</v>
      </c>
      <c r="E2009" s="64" t="s">
        <v>768</v>
      </c>
      <c r="F2009" s="134" t="s">
        <v>978</v>
      </c>
      <c r="G2009" s="66">
        <v>500</v>
      </c>
      <c r="H2009" s="67" t="s">
        <v>313</v>
      </c>
      <c r="I2009" s="67"/>
      <c r="J2009" s="231">
        <v>500</v>
      </c>
      <c r="K2009" s="69">
        <v>0.48</v>
      </c>
      <c r="L2009" s="135">
        <v>51325</v>
      </c>
      <c r="M2009" s="71"/>
      <c r="N2009" s="239"/>
      <c r="O2009" s="73">
        <f t="shared" si="66"/>
        <v>0</v>
      </c>
      <c r="P2009" s="74" t="str">
        <f t="shared" si="67"/>
        <v>-</v>
      </c>
      <c r="Q2009" s="75" t="str">
        <f t="shared" si="65"/>
        <v/>
      </c>
      <c r="R2009" s="127"/>
    </row>
    <row r="2010" spans="1:18">
      <c r="A2010" s="61"/>
      <c r="B2010" s="62" t="s">
        <v>2594</v>
      </c>
      <c r="C2010" s="133" t="s">
        <v>3291</v>
      </c>
      <c r="D2010" s="64" t="s">
        <v>1030</v>
      </c>
      <c r="E2010" s="64" t="s">
        <v>768</v>
      </c>
      <c r="F2010" s="134" t="s">
        <v>2595</v>
      </c>
      <c r="G2010" s="66">
        <v>500</v>
      </c>
      <c r="H2010" s="67" t="s">
        <v>313</v>
      </c>
      <c r="I2010" s="67"/>
      <c r="J2010" s="231">
        <v>500</v>
      </c>
      <c r="K2010" s="69">
        <v>0.63</v>
      </c>
      <c r="L2010" s="135">
        <v>51330</v>
      </c>
      <c r="M2010" s="71"/>
      <c r="N2010" s="239"/>
      <c r="O2010" s="73">
        <f t="shared" si="66"/>
        <v>0</v>
      </c>
      <c r="P2010" s="74" t="str">
        <f t="shared" si="67"/>
        <v>-</v>
      </c>
      <c r="Q2010" s="75" t="str">
        <f t="shared" si="65"/>
        <v/>
      </c>
      <c r="R2010" s="127"/>
    </row>
    <row r="2011" spans="1:18">
      <c r="A2011" s="61"/>
      <c r="B2011" s="62" t="s">
        <v>2376</v>
      </c>
      <c r="C2011" s="133" t="s">
        <v>3291</v>
      </c>
      <c r="D2011" s="64" t="s">
        <v>1012</v>
      </c>
      <c r="E2011" s="64" t="s">
        <v>626</v>
      </c>
      <c r="F2011" s="134" t="s">
        <v>2377</v>
      </c>
      <c r="G2011" s="66">
        <v>500</v>
      </c>
      <c r="H2011" s="67" t="s">
        <v>313</v>
      </c>
      <c r="I2011" s="67"/>
      <c r="J2011" s="231">
        <v>500</v>
      </c>
      <c r="K2011" s="69">
        <v>0.63</v>
      </c>
      <c r="L2011" s="135">
        <v>50312</v>
      </c>
      <c r="M2011" s="71"/>
      <c r="N2011" s="239"/>
      <c r="O2011" s="73">
        <f t="shared" si="66"/>
        <v>0</v>
      </c>
      <c r="P2011" s="74" t="str">
        <f t="shared" si="67"/>
        <v>-</v>
      </c>
      <c r="Q2011" s="75" t="str">
        <f t="shared" si="65"/>
        <v/>
      </c>
      <c r="R2011" s="127"/>
    </row>
    <row r="2012" spans="1:18">
      <c r="A2012" s="61"/>
      <c r="B2012" s="62" t="s">
        <v>2596</v>
      </c>
      <c r="C2012" s="133" t="s">
        <v>3291</v>
      </c>
      <c r="D2012" s="64" t="s">
        <v>1030</v>
      </c>
      <c r="E2012" s="64" t="s">
        <v>768</v>
      </c>
      <c r="F2012" s="134" t="s">
        <v>2597</v>
      </c>
      <c r="G2012" s="66">
        <v>500</v>
      </c>
      <c r="H2012" s="67" t="s">
        <v>313</v>
      </c>
      <c r="I2012" s="67"/>
      <c r="J2012" s="231">
        <v>500</v>
      </c>
      <c r="K2012" s="69">
        <v>0.52</v>
      </c>
      <c r="L2012" s="135">
        <v>51319</v>
      </c>
      <c r="M2012" s="71"/>
      <c r="N2012" s="239"/>
      <c r="O2012" s="73">
        <f t="shared" si="66"/>
        <v>0</v>
      </c>
      <c r="P2012" s="74" t="str">
        <f t="shared" si="67"/>
        <v>-</v>
      </c>
      <c r="Q2012" s="75" t="str">
        <f t="shared" si="65"/>
        <v/>
      </c>
      <c r="R2012" s="127"/>
    </row>
    <row r="2013" spans="1:18">
      <c r="A2013" s="61"/>
      <c r="B2013" s="62" t="s">
        <v>2378</v>
      </c>
      <c r="C2013" s="133" t="s">
        <v>3291</v>
      </c>
      <c r="D2013" s="64" t="s">
        <v>1012</v>
      </c>
      <c r="E2013" s="64" t="s">
        <v>626</v>
      </c>
      <c r="F2013" s="134" t="s">
        <v>2379</v>
      </c>
      <c r="G2013" s="66">
        <v>500</v>
      </c>
      <c r="H2013" s="67" t="s">
        <v>313</v>
      </c>
      <c r="I2013" s="67"/>
      <c r="J2013" s="231">
        <v>500</v>
      </c>
      <c r="K2013" s="69">
        <v>0.63</v>
      </c>
      <c r="L2013" s="135">
        <v>50259</v>
      </c>
      <c r="M2013" s="71"/>
      <c r="N2013" s="239"/>
      <c r="O2013" s="73">
        <f t="shared" si="66"/>
        <v>0</v>
      </c>
      <c r="P2013" s="74" t="str">
        <f t="shared" si="67"/>
        <v>-</v>
      </c>
      <c r="Q2013" s="75" t="str">
        <f t="shared" si="65"/>
        <v/>
      </c>
      <c r="R2013" s="127"/>
    </row>
    <row r="2014" spans="1:18">
      <c r="A2014" s="61"/>
      <c r="B2014" s="62" t="s">
        <v>3279</v>
      </c>
      <c r="C2014" s="133" t="s">
        <v>3291</v>
      </c>
      <c r="D2014" s="191" t="s">
        <v>1000</v>
      </c>
      <c r="E2014" s="191" t="s">
        <v>524</v>
      </c>
      <c r="F2014" s="193" t="s">
        <v>3544</v>
      </c>
      <c r="G2014" s="66">
        <v>500</v>
      </c>
      <c r="H2014" s="67" t="s">
        <v>313</v>
      </c>
      <c r="I2014" s="67"/>
      <c r="J2014" s="231">
        <v>500</v>
      </c>
      <c r="K2014" s="69">
        <v>0.55000000000000004</v>
      </c>
      <c r="L2014" s="135">
        <v>50082</v>
      </c>
      <c r="M2014" s="71"/>
      <c r="N2014" s="239"/>
      <c r="O2014" s="73">
        <f t="shared" si="66"/>
        <v>0</v>
      </c>
      <c r="P2014" s="74" t="str">
        <f t="shared" si="67"/>
        <v>-</v>
      </c>
      <c r="Q2014" s="75" t="str">
        <f t="shared" si="65"/>
        <v/>
      </c>
      <c r="R2014" s="127"/>
    </row>
    <row r="2015" spans="1:18">
      <c r="A2015" s="61"/>
      <c r="B2015" s="62" t="s">
        <v>2460</v>
      </c>
      <c r="C2015" s="133" t="s">
        <v>3291</v>
      </c>
      <c r="D2015" s="64" t="s">
        <v>1024</v>
      </c>
      <c r="E2015" s="64" t="s">
        <v>705</v>
      </c>
      <c r="F2015" s="134" t="s">
        <v>2461</v>
      </c>
      <c r="G2015" s="66">
        <v>500</v>
      </c>
      <c r="H2015" s="67" t="s">
        <v>313</v>
      </c>
      <c r="I2015" s="67"/>
      <c r="J2015" s="231">
        <v>500</v>
      </c>
      <c r="K2015" s="69">
        <v>0.6</v>
      </c>
      <c r="L2015" s="135">
        <v>50790</v>
      </c>
      <c r="M2015" s="71"/>
      <c r="N2015" s="239"/>
      <c r="O2015" s="73">
        <f t="shared" si="66"/>
        <v>0</v>
      </c>
      <c r="P2015" s="74" t="str">
        <f t="shared" si="67"/>
        <v>-</v>
      </c>
      <c r="Q2015" s="75" t="str">
        <f t="shared" si="65"/>
        <v/>
      </c>
      <c r="R2015" s="127"/>
    </row>
    <row r="2016" spans="1:18">
      <c r="A2016" s="61"/>
      <c r="B2016" s="62" t="s">
        <v>3280</v>
      </c>
      <c r="C2016" s="133" t="s">
        <v>3291</v>
      </c>
      <c r="D2016" s="64" t="s">
        <v>1030</v>
      </c>
      <c r="E2016" s="64" t="s">
        <v>768</v>
      </c>
      <c r="F2016" s="134" t="s">
        <v>819</v>
      </c>
      <c r="G2016" s="66">
        <v>1000</v>
      </c>
      <c r="H2016" s="67" t="s">
        <v>1078</v>
      </c>
      <c r="I2016" s="67"/>
      <c r="J2016" s="231">
        <v>1000</v>
      </c>
      <c r="K2016" s="69">
        <v>0.29000000000000004</v>
      </c>
      <c r="L2016" s="135">
        <v>70715</v>
      </c>
      <c r="M2016" s="71"/>
      <c r="N2016" s="239"/>
      <c r="O2016" s="73">
        <f t="shared" si="66"/>
        <v>0</v>
      </c>
      <c r="P2016" s="74" t="str">
        <f t="shared" si="67"/>
        <v>-</v>
      </c>
      <c r="Q2016" s="75" t="str">
        <f t="shared" si="65"/>
        <v/>
      </c>
      <c r="R2016" s="127"/>
    </row>
    <row r="2017" spans="1:18">
      <c r="A2017" s="61"/>
      <c r="B2017" s="62" t="s">
        <v>2598</v>
      </c>
      <c r="C2017" s="133" t="s">
        <v>3291</v>
      </c>
      <c r="D2017" s="64" t="s">
        <v>1030</v>
      </c>
      <c r="E2017" s="64" t="s">
        <v>768</v>
      </c>
      <c r="F2017" s="134" t="s">
        <v>819</v>
      </c>
      <c r="G2017" s="66">
        <v>500</v>
      </c>
      <c r="H2017" s="67" t="s">
        <v>313</v>
      </c>
      <c r="I2017" s="67"/>
      <c r="J2017" s="231">
        <v>500</v>
      </c>
      <c r="K2017" s="69">
        <v>0.52</v>
      </c>
      <c r="L2017" s="135">
        <v>51335</v>
      </c>
      <c r="M2017" s="71"/>
      <c r="N2017" s="239"/>
      <c r="O2017" s="73">
        <f t="shared" si="66"/>
        <v>0</v>
      </c>
      <c r="P2017" s="74" t="str">
        <f t="shared" si="67"/>
        <v>-</v>
      </c>
      <c r="Q2017" s="75" t="str">
        <f t="shared" si="65"/>
        <v/>
      </c>
      <c r="R2017" s="127"/>
    </row>
    <row r="2018" spans="1:18">
      <c r="A2018" s="61"/>
      <c r="B2018" s="62" t="s">
        <v>2380</v>
      </c>
      <c r="C2018" s="133" t="s">
        <v>3291</v>
      </c>
      <c r="D2018" s="64" t="s">
        <v>1012</v>
      </c>
      <c r="E2018" s="64" t="s">
        <v>626</v>
      </c>
      <c r="F2018" s="134" t="s">
        <v>2381</v>
      </c>
      <c r="G2018" s="66">
        <v>500</v>
      </c>
      <c r="H2018" s="67" t="s">
        <v>313</v>
      </c>
      <c r="I2018" s="67"/>
      <c r="J2018" s="231">
        <v>500</v>
      </c>
      <c r="K2018" s="69">
        <v>0.63</v>
      </c>
      <c r="L2018" s="135">
        <v>50284</v>
      </c>
      <c r="M2018" s="71"/>
      <c r="N2018" s="239"/>
      <c r="O2018" s="73">
        <f t="shared" si="66"/>
        <v>0</v>
      </c>
      <c r="P2018" s="74" t="str">
        <f t="shared" si="67"/>
        <v>-</v>
      </c>
      <c r="Q2018" s="75" t="str">
        <f t="shared" si="65"/>
        <v/>
      </c>
      <c r="R2018" s="127"/>
    </row>
    <row r="2019" spans="1:18">
      <c r="A2019" s="61"/>
      <c r="B2019" s="62" t="s">
        <v>3281</v>
      </c>
      <c r="C2019" s="133" t="s">
        <v>3291</v>
      </c>
      <c r="D2019" s="191" t="s">
        <v>1000</v>
      </c>
      <c r="E2019" s="191" t="s">
        <v>524</v>
      </c>
      <c r="F2019" s="193" t="s">
        <v>3545</v>
      </c>
      <c r="G2019" s="66">
        <v>500</v>
      </c>
      <c r="H2019" s="67" t="s">
        <v>313</v>
      </c>
      <c r="I2019" s="67"/>
      <c r="J2019" s="231">
        <v>500</v>
      </c>
      <c r="K2019" s="69">
        <v>0.52</v>
      </c>
      <c r="L2019" s="135">
        <v>50077</v>
      </c>
      <c r="M2019" s="71"/>
      <c r="N2019" s="239"/>
      <c r="O2019" s="73">
        <f t="shared" si="66"/>
        <v>0</v>
      </c>
      <c r="P2019" s="74" t="str">
        <f t="shared" si="67"/>
        <v>-</v>
      </c>
      <c r="Q2019" s="75" t="str">
        <f t="shared" si="65"/>
        <v/>
      </c>
      <c r="R2019" s="127"/>
    </row>
    <row r="2020" spans="1:18">
      <c r="A2020" s="61"/>
      <c r="B2020" s="62" t="s">
        <v>3282</v>
      </c>
      <c r="C2020" s="133" t="s">
        <v>3291</v>
      </c>
      <c r="D2020" s="64" t="s">
        <v>1030</v>
      </c>
      <c r="E2020" s="64" t="s">
        <v>768</v>
      </c>
      <c r="F2020" s="134" t="s">
        <v>821</v>
      </c>
      <c r="G2020" s="66">
        <v>1000</v>
      </c>
      <c r="H2020" s="67" t="s">
        <v>1078</v>
      </c>
      <c r="I2020" s="67"/>
      <c r="J2020" s="231">
        <v>1000</v>
      </c>
      <c r="K2020" s="69">
        <v>0.29000000000000004</v>
      </c>
      <c r="L2020" s="135">
        <v>51338</v>
      </c>
      <c r="M2020" s="71"/>
      <c r="N2020" s="239"/>
      <c r="O2020" s="73">
        <f t="shared" si="66"/>
        <v>0</v>
      </c>
      <c r="P2020" s="74" t="str">
        <f t="shared" si="67"/>
        <v>-</v>
      </c>
      <c r="Q2020" s="75" t="str">
        <f t="shared" ref="Q2020:Q2083" si="68">IF(N2020=0,"",IF(MOD(N2020,J2020)&gt;0,"Ошибка!",""))</f>
        <v/>
      </c>
      <c r="R2020" s="127"/>
    </row>
    <row r="2021" spans="1:18">
      <c r="A2021" s="61"/>
      <c r="B2021" s="62" t="s">
        <v>2599</v>
      </c>
      <c r="C2021" s="133" t="s">
        <v>3291</v>
      </c>
      <c r="D2021" s="64" t="s">
        <v>1030</v>
      </c>
      <c r="E2021" s="64" t="s">
        <v>768</v>
      </c>
      <c r="F2021" s="134" t="s">
        <v>821</v>
      </c>
      <c r="G2021" s="66">
        <v>500</v>
      </c>
      <c r="H2021" s="67" t="s">
        <v>313</v>
      </c>
      <c r="I2021" s="67"/>
      <c r="J2021" s="231">
        <v>500</v>
      </c>
      <c r="K2021" s="69">
        <v>0.63</v>
      </c>
      <c r="L2021" s="135">
        <v>51336</v>
      </c>
      <c r="M2021" s="71"/>
      <c r="N2021" s="239"/>
      <c r="O2021" s="73">
        <f t="shared" ref="O2021:O2084" si="69">N2021*K2021</f>
        <v>0</v>
      </c>
      <c r="P2021" s="74" t="str">
        <f t="shared" ref="P2021:P2084" si="70">IF(N2021/G2021=0,"-",N2021/G2021)</f>
        <v>-</v>
      </c>
      <c r="Q2021" s="75" t="str">
        <f t="shared" si="68"/>
        <v/>
      </c>
      <c r="R2021" s="127"/>
    </row>
    <row r="2022" spans="1:18">
      <c r="A2022" s="61"/>
      <c r="B2022" s="62" t="s">
        <v>2248</v>
      </c>
      <c r="C2022" s="133" t="s">
        <v>3291</v>
      </c>
      <c r="D2022" s="64" t="s">
        <v>1000</v>
      </c>
      <c r="E2022" s="64" t="s">
        <v>524</v>
      </c>
      <c r="F2022" s="134" t="s">
        <v>551</v>
      </c>
      <c r="G2022" s="66">
        <v>500</v>
      </c>
      <c r="H2022" s="67" t="s">
        <v>313</v>
      </c>
      <c r="I2022" s="67"/>
      <c r="J2022" s="231">
        <v>500</v>
      </c>
      <c r="K2022" s="69">
        <v>0.48</v>
      </c>
      <c r="L2022" s="135">
        <v>50080</v>
      </c>
      <c r="M2022" s="71"/>
      <c r="N2022" s="239"/>
      <c r="O2022" s="73">
        <f t="shared" si="69"/>
        <v>0</v>
      </c>
      <c r="P2022" s="74" t="str">
        <f t="shared" si="70"/>
        <v>-</v>
      </c>
      <c r="Q2022" s="75" t="str">
        <f t="shared" si="68"/>
        <v/>
      </c>
      <c r="R2022" s="127"/>
    </row>
    <row r="2023" spans="1:18">
      <c r="A2023" s="61"/>
      <c r="B2023" s="62" t="s">
        <v>2600</v>
      </c>
      <c r="C2023" s="133" t="s">
        <v>3291</v>
      </c>
      <c r="D2023" s="64" t="s">
        <v>1030</v>
      </c>
      <c r="E2023" s="64" t="s">
        <v>768</v>
      </c>
      <c r="F2023" s="134" t="s">
        <v>2601</v>
      </c>
      <c r="G2023" s="66">
        <v>500</v>
      </c>
      <c r="H2023" s="67" t="s">
        <v>313</v>
      </c>
      <c r="I2023" s="67"/>
      <c r="J2023" s="231">
        <v>500</v>
      </c>
      <c r="K2023" s="69">
        <v>0.49</v>
      </c>
      <c r="L2023" s="135">
        <v>51346</v>
      </c>
      <c r="M2023" s="71"/>
      <c r="N2023" s="239"/>
      <c r="O2023" s="73">
        <f t="shared" si="69"/>
        <v>0</v>
      </c>
      <c r="P2023" s="74" t="str">
        <f t="shared" si="70"/>
        <v>-</v>
      </c>
      <c r="Q2023" s="75" t="str">
        <f t="shared" si="68"/>
        <v/>
      </c>
      <c r="R2023" s="127"/>
    </row>
    <row r="2024" spans="1:18">
      <c r="A2024" s="61"/>
      <c r="B2024" s="62" t="s">
        <v>2126</v>
      </c>
      <c r="C2024" s="133" t="s">
        <v>3291</v>
      </c>
      <c r="D2024" s="64" t="s">
        <v>987</v>
      </c>
      <c r="E2024" s="64" t="s">
        <v>454</v>
      </c>
      <c r="F2024" s="134" t="s">
        <v>2127</v>
      </c>
      <c r="G2024" s="66">
        <v>500</v>
      </c>
      <c r="H2024" s="67" t="s">
        <v>313</v>
      </c>
      <c r="I2024" s="67"/>
      <c r="J2024" s="231">
        <v>500</v>
      </c>
      <c r="K2024" s="69">
        <v>0.49</v>
      </c>
      <c r="L2024" s="135">
        <v>50497</v>
      </c>
      <c r="M2024" s="71"/>
      <c r="N2024" s="239"/>
      <c r="O2024" s="73">
        <f t="shared" si="69"/>
        <v>0</v>
      </c>
      <c r="P2024" s="74" t="str">
        <f t="shared" si="70"/>
        <v>-</v>
      </c>
      <c r="Q2024" s="75" t="str">
        <f t="shared" si="68"/>
        <v/>
      </c>
      <c r="R2024" s="127"/>
    </row>
    <row r="2025" spans="1:18">
      <c r="A2025" s="61"/>
      <c r="B2025" s="62" t="s">
        <v>2128</v>
      </c>
      <c r="C2025" s="133" t="s">
        <v>3291</v>
      </c>
      <c r="D2025" s="64" t="s">
        <v>987</v>
      </c>
      <c r="E2025" s="64" t="s">
        <v>454</v>
      </c>
      <c r="F2025" s="134" t="s">
        <v>2129</v>
      </c>
      <c r="G2025" s="66">
        <v>500</v>
      </c>
      <c r="H2025" s="67" t="s">
        <v>313</v>
      </c>
      <c r="I2025" s="67"/>
      <c r="J2025" s="231">
        <v>500</v>
      </c>
      <c r="K2025" s="69">
        <v>0.52</v>
      </c>
      <c r="L2025" s="135">
        <v>50492</v>
      </c>
      <c r="M2025" s="71"/>
      <c r="N2025" s="239"/>
      <c r="O2025" s="73">
        <f t="shared" si="69"/>
        <v>0</v>
      </c>
      <c r="P2025" s="74" t="str">
        <f t="shared" si="70"/>
        <v>-</v>
      </c>
      <c r="Q2025" s="75" t="str">
        <f t="shared" si="68"/>
        <v/>
      </c>
      <c r="R2025" s="127"/>
    </row>
    <row r="2026" spans="1:18">
      <c r="A2026" s="61"/>
      <c r="B2026" s="62" t="s">
        <v>2130</v>
      </c>
      <c r="C2026" s="133" t="s">
        <v>3291</v>
      </c>
      <c r="D2026" s="64" t="s">
        <v>987</v>
      </c>
      <c r="E2026" s="64" t="s">
        <v>454</v>
      </c>
      <c r="F2026" s="134" t="s">
        <v>2131</v>
      </c>
      <c r="G2026" s="66">
        <v>500</v>
      </c>
      <c r="H2026" s="67" t="s">
        <v>313</v>
      </c>
      <c r="I2026" s="67"/>
      <c r="J2026" s="231">
        <v>500</v>
      </c>
      <c r="K2026" s="69">
        <v>0.49</v>
      </c>
      <c r="L2026" s="135">
        <v>50493</v>
      </c>
      <c r="M2026" s="71"/>
      <c r="N2026" s="239"/>
      <c r="O2026" s="73">
        <f t="shared" si="69"/>
        <v>0</v>
      </c>
      <c r="P2026" s="74" t="str">
        <f t="shared" si="70"/>
        <v>-</v>
      </c>
      <c r="Q2026" s="75" t="str">
        <f t="shared" si="68"/>
        <v/>
      </c>
      <c r="R2026" s="127"/>
    </row>
    <row r="2027" spans="1:18">
      <c r="A2027" s="61"/>
      <c r="B2027" s="62" t="s">
        <v>2132</v>
      </c>
      <c r="C2027" s="133" t="s">
        <v>3291</v>
      </c>
      <c r="D2027" s="64" t="s">
        <v>987</v>
      </c>
      <c r="E2027" s="64" t="s">
        <v>454</v>
      </c>
      <c r="F2027" s="134" t="s">
        <v>3546</v>
      </c>
      <c r="G2027" s="66">
        <v>500</v>
      </c>
      <c r="H2027" s="67" t="s">
        <v>313</v>
      </c>
      <c r="I2027" s="67"/>
      <c r="J2027" s="231">
        <v>500</v>
      </c>
      <c r="K2027" s="69">
        <v>0.49</v>
      </c>
      <c r="L2027" s="135">
        <v>50491</v>
      </c>
      <c r="M2027" s="71"/>
      <c r="N2027" s="239"/>
      <c r="O2027" s="73">
        <f t="shared" si="69"/>
        <v>0</v>
      </c>
      <c r="P2027" s="74" t="str">
        <f t="shared" si="70"/>
        <v>-</v>
      </c>
      <c r="Q2027" s="75" t="str">
        <f t="shared" si="68"/>
        <v/>
      </c>
      <c r="R2027" s="127"/>
    </row>
    <row r="2028" spans="1:18">
      <c r="A2028" s="61"/>
      <c r="B2028" s="62" t="s">
        <v>2133</v>
      </c>
      <c r="C2028" s="133" t="s">
        <v>3291</v>
      </c>
      <c r="D2028" s="64" t="s">
        <v>987</v>
      </c>
      <c r="E2028" s="64" t="s">
        <v>454</v>
      </c>
      <c r="F2028" s="134" t="s">
        <v>2134</v>
      </c>
      <c r="G2028" s="66">
        <v>500</v>
      </c>
      <c r="H2028" s="67" t="s">
        <v>313</v>
      </c>
      <c r="I2028" s="67"/>
      <c r="J2028" s="231">
        <v>500</v>
      </c>
      <c r="K2028" s="69">
        <v>0.52</v>
      </c>
      <c r="L2028" s="135">
        <v>50494</v>
      </c>
      <c r="M2028" s="71"/>
      <c r="N2028" s="239"/>
      <c r="O2028" s="73">
        <f t="shared" si="69"/>
        <v>0</v>
      </c>
      <c r="P2028" s="74" t="str">
        <f t="shared" si="70"/>
        <v>-</v>
      </c>
      <c r="Q2028" s="75" t="str">
        <f t="shared" si="68"/>
        <v/>
      </c>
      <c r="R2028" s="127"/>
    </row>
    <row r="2029" spans="1:18">
      <c r="A2029" s="61"/>
      <c r="B2029" s="62" t="s">
        <v>2135</v>
      </c>
      <c r="C2029" s="133" t="s">
        <v>3291</v>
      </c>
      <c r="D2029" s="64" t="s">
        <v>987</v>
      </c>
      <c r="E2029" s="64" t="s">
        <v>454</v>
      </c>
      <c r="F2029" s="134" t="s">
        <v>2136</v>
      </c>
      <c r="G2029" s="66">
        <v>500</v>
      </c>
      <c r="H2029" s="67" t="s">
        <v>313</v>
      </c>
      <c r="I2029" s="67"/>
      <c r="J2029" s="231">
        <v>500</v>
      </c>
      <c r="K2029" s="69">
        <v>0.52</v>
      </c>
      <c r="L2029" s="135">
        <v>50484</v>
      </c>
      <c r="M2029" s="71"/>
      <c r="N2029" s="239"/>
      <c r="O2029" s="73">
        <f t="shared" si="69"/>
        <v>0</v>
      </c>
      <c r="P2029" s="74" t="str">
        <f t="shared" si="70"/>
        <v>-</v>
      </c>
      <c r="Q2029" s="75" t="str">
        <f t="shared" si="68"/>
        <v/>
      </c>
      <c r="R2029" s="127"/>
    </row>
    <row r="2030" spans="1:18">
      <c r="A2030" s="61"/>
      <c r="B2030" s="62" t="s">
        <v>2297</v>
      </c>
      <c r="C2030" s="133" t="s">
        <v>3291</v>
      </c>
      <c r="D2030" s="64" t="s">
        <v>1008</v>
      </c>
      <c r="E2030" s="64" t="s">
        <v>588</v>
      </c>
      <c r="F2030" s="134" t="s">
        <v>608</v>
      </c>
      <c r="G2030" s="66">
        <v>500</v>
      </c>
      <c r="H2030" s="67" t="s">
        <v>313</v>
      </c>
      <c r="I2030" s="67"/>
      <c r="J2030" s="231">
        <v>500</v>
      </c>
      <c r="K2030" s="69">
        <v>0.49</v>
      </c>
      <c r="L2030" s="135">
        <v>50672</v>
      </c>
      <c r="M2030" s="71"/>
      <c r="N2030" s="239"/>
      <c r="O2030" s="73">
        <f t="shared" si="69"/>
        <v>0</v>
      </c>
      <c r="P2030" s="74" t="str">
        <f t="shared" si="70"/>
        <v>-</v>
      </c>
      <c r="Q2030" s="75" t="str">
        <f t="shared" si="68"/>
        <v/>
      </c>
      <c r="R2030" s="127"/>
    </row>
    <row r="2031" spans="1:18">
      <c r="A2031" s="61"/>
      <c r="B2031" s="62" t="s">
        <v>2602</v>
      </c>
      <c r="C2031" s="133" t="s">
        <v>3291</v>
      </c>
      <c r="D2031" s="64" t="s">
        <v>1008</v>
      </c>
      <c r="E2031" s="64" t="s">
        <v>588</v>
      </c>
      <c r="F2031" s="134" t="s">
        <v>608</v>
      </c>
      <c r="G2031" s="66">
        <v>500</v>
      </c>
      <c r="H2031" s="67" t="s">
        <v>313</v>
      </c>
      <c r="I2031" s="67"/>
      <c r="J2031" s="231">
        <v>500</v>
      </c>
      <c r="K2031" s="69">
        <v>0.52</v>
      </c>
      <c r="L2031" s="135">
        <v>51337</v>
      </c>
      <c r="M2031" s="71"/>
      <c r="N2031" s="239"/>
      <c r="O2031" s="73">
        <f t="shared" si="69"/>
        <v>0</v>
      </c>
      <c r="P2031" s="74" t="str">
        <f t="shared" si="70"/>
        <v>-</v>
      </c>
      <c r="Q2031" s="75" t="str">
        <f t="shared" si="68"/>
        <v/>
      </c>
      <c r="R2031" s="127"/>
    </row>
    <row r="2032" spans="1:18">
      <c r="A2032" s="61"/>
      <c r="B2032" s="62" t="s">
        <v>2298</v>
      </c>
      <c r="C2032" s="133" t="s">
        <v>3291</v>
      </c>
      <c r="D2032" s="64" t="s">
        <v>1008</v>
      </c>
      <c r="E2032" s="64" t="s">
        <v>588</v>
      </c>
      <c r="F2032" s="134" t="s">
        <v>2299</v>
      </c>
      <c r="G2032" s="66">
        <v>500</v>
      </c>
      <c r="H2032" s="67" t="s">
        <v>313</v>
      </c>
      <c r="I2032" s="67"/>
      <c r="J2032" s="231">
        <v>500</v>
      </c>
      <c r="K2032" s="69">
        <v>0.52</v>
      </c>
      <c r="L2032" s="135">
        <v>50651</v>
      </c>
      <c r="M2032" s="71"/>
      <c r="N2032" s="239"/>
      <c r="O2032" s="73">
        <f t="shared" si="69"/>
        <v>0</v>
      </c>
      <c r="P2032" s="74" t="str">
        <f t="shared" si="70"/>
        <v>-</v>
      </c>
      <c r="Q2032" s="75" t="str">
        <f t="shared" si="68"/>
        <v/>
      </c>
      <c r="R2032" s="127"/>
    </row>
    <row r="2033" spans="1:18">
      <c r="A2033" s="61"/>
      <c r="B2033" s="62" t="s">
        <v>2300</v>
      </c>
      <c r="C2033" s="133" t="s">
        <v>3291</v>
      </c>
      <c r="D2033" s="64" t="s">
        <v>1008</v>
      </c>
      <c r="E2033" s="64" t="s">
        <v>588</v>
      </c>
      <c r="F2033" s="134" t="s">
        <v>610</v>
      </c>
      <c r="G2033" s="66">
        <v>500</v>
      </c>
      <c r="H2033" s="67" t="s">
        <v>313</v>
      </c>
      <c r="I2033" s="67"/>
      <c r="J2033" s="231">
        <v>500</v>
      </c>
      <c r="K2033" s="69">
        <v>0.6</v>
      </c>
      <c r="L2033" s="135">
        <v>50677</v>
      </c>
      <c r="M2033" s="71"/>
      <c r="N2033" s="239"/>
      <c r="O2033" s="73">
        <f t="shared" si="69"/>
        <v>0</v>
      </c>
      <c r="P2033" s="74" t="str">
        <f t="shared" si="70"/>
        <v>-</v>
      </c>
      <c r="Q2033" s="75" t="str">
        <f t="shared" si="68"/>
        <v/>
      </c>
      <c r="R2033" s="127"/>
    </row>
    <row r="2034" spans="1:18">
      <c r="A2034" s="61"/>
      <c r="B2034" s="62" t="s">
        <v>2175</v>
      </c>
      <c r="C2034" s="133" t="s">
        <v>3291</v>
      </c>
      <c r="D2034" s="64" t="s">
        <v>991</v>
      </c>
      <c r="E2034" s="64" t="s">
        <v>480</v>
      </c>
      <c r="F2034" s="134" t="s">
        <v>2176</v>
      </c>
      <c r="G2034" s="66">
        <v>2000</v>
      </c>
      <c r="H2034" s="67" t="s">
        <v>55</v>
      </c>
      <c r="I2034" s="67"/>
      <c r="J2034" s="231">
        <v>2000</v>
      </c>
      <c r="K2034" s="69">
        <v>0.17</v>
      </c>
      <c r="L2034" s="135">
        <v>51050</v>
      </c>
      <c r="M2034" s="71"/>
      <c r="N2034" s="239"/>
      <c r="O2034" s="73">
        <f t="shared" si="69"/>
        <v>0</v>
      </c>
      <c r="P2034" s="74" t="str">
        <f t="shared" si="70"/>
        <v>-</v>
      </c>
      <c r="Q2034" s="75" t="str">
        <f t="shared" si="68"/>
        <v/>
      </c>
      <c r="R2034" s="127"/>
    </row>
    <row r="2035" spans="1:18">
      <c r="A2035" s="61"/>
      <c r="B2035" s="62" t="s">
        <v>2277</v>
      </c>
      <c r="C2035" s="133" t="s">
        <v>3291</v>
      </c>
      <c r="D2035" s="64" t="s">
        <v>1005</v>
      </c>
      <c r="E2035" s="64" t="s">
        <v>569</v>
      </c>
      <c r="F2035" s="134" t="s">
        <v>579</v>
      </c>
      <c r="G2035" s="66">
        <v>500</v>
      </c>
      <c r="H2035" s="67" t="s">
        <v>313</v>
      </c>
      <c r="I2035" s="67"/>
      <c r="J2035" s="231">
        <v>500</v>
      </c>
      <c r="K2035" s="69">
        <v>0.42</v>
      </c>
      <c r="L2035" s="135">
        <v>50580</v>
      </c>
      <c r="M2035" s="71"/>
      <c r="N2035" s="239"/>
      <c r="O2035" s="73">
        <f t="shared" si="69"/>
        <v>0</v>
      </c>
      <c r="P2035" s="74" t="str">
        <f t="shared" si="70"/>
        <v>-</v>
      </c>
      <c r="Q2035" s="75" t="str">
        <f t="shared" si="68"/>
        <v/>
      </c>
      <c r="R2035" s="127"/>
    </row>
    <row r="2036" spans="1:18">
      <c r="A2036" s="61"/>
      <c r="B2036" s="62" t="s">
        <v>2301</v>
      </c>
      <c r="C2036" s="133" t="s">
        <v>3291</v>
      </c>
      <c r="D2036" s="64" t="s">
        <v>1008</v>
      </c>
      <c r="E2036" s="64" t="s">
        <v>588</v>
      </c>
      <c r="F2036" s="134" t="s">
        <v>612</v>
      </c>
      <c r="G2036" s="66">
        <v>500</v>
      </c>
      <c r="H2036" s="67" t="s">
        <v>313</v>
      </c>
      <c r="I2036" s="67"/>
      <c r="J2036" s="231">
        <v>500</v>
      </c>
      <c r="K2036" s="69">
        <v>0.55000000000000004</v>
      </c>
      <c r="L2036" s="135">
        <v>50655</v>
      </c>
      <c r="M2036" s="71"/>
      <c r="N2036" s="239"/>
      <c r="O2036" s="73">
        <f t="shared" si="69"/>
        <v>0</v>
      </c>
      <c r="P2036" s="74" t="str">
        <f t="shared" si="70"/>
        <v>-</v>
      </c>
      <c r="Q2036" s="75" t="str">
        <f t="shared" si="68"/>
        <v/>
      </c>
      <c r="R2036" s="127"/>
    </row>
    <row r="2037" spans="1:18">
      <c r="A2037" s="61"/>
      <c r="B2037" s="62" t="s">
        <v>3283</v>
      </c>
      <c r="C2037" s="133" t="s">
        <v>3291</v>
      </c>
      <c r="D2037" s="64" t="s">
        <v>1030</v>
      </c>
      <c r="E2037" s="64" t="s">
        <v>768</v>
      </c>
      <c r="F2037" s="134" t="s">
        <v>823</v>
      </c>
      <c r="G2037" s="66">
        <v>1000</v>
      </c>
      <c r="H2037" s="67" t="s">
        <v>1078</v>
      </c>
      <c r="I2037" s="67"/>
      <c r="J2037" s="231">
        <v>1000</v>
      </c>
      <c r="K2037" s="69">
        <v>0.26</v>
      </c>
      <c r="L2037" s="135">
        <v>70885</v>
      </c>
      <c r="M2037" s="71"/>
      <c r="N2037" s="239"/>
      <c r="O2037" s="73">
        <f t="shared" si="69"/>
        <v>0</v>
      </c>
      <c r="P2037" s="74" t="str">
        <f t="shared" si="70"/>
        <v>-</v>
      </c>
      <c r="Q2037" s="75" t="str">
        <f t="shared" si="68"/>
        <v/>
      </c>
      <c r="R2037" s="127"/>
    </row>
    <row r="2038" spans="1:18">
      <c r="A2038" s="61"/>
      <c r="B2038" s="62" t="s">
        <v>2603</v>
      </c>
      <c r="C2038" s="133" t="s">
        <v>3291</v>
      </c>
      <c r="D2038" s="64" t="s">
        <v>1030</v>
      </c>
      <c r="E2038" s="64" t="s">
        <v>768</v>
      </c>
      <c r="F2038" s="134" t="s">
        <v>823</v>
      </c>
      <c r="G2038" s="66">
        <v>500</v>
      </c>
      <c r="H2038" s="67" t="s">
        <v>313</v>
      </c>
      <c r="I2038" s="67"/>
      <c r="J2038" s="231">
        <v>500</v>
      </c>
      <c r="K2038" s="69">
        <v>0.37</v>
      </c>
      <c r="L2038" s="135">
        <v>51345</v>
      </c>
      <c r="M2038" s="71"/>
      <c r="N2038" s="239"/>
      <c r="O2038" s="73">
        <f t="shared" si="69"/>
        <v>0</v>
      </c>
      <c r="P2038" s="74" t="str">
        <f t="shared" si="70"/>
        <v>-</v>
      </c>
      <c r="Q2038" s="75" t="str">
        <f t="shared" si="68"/>
        <v/>
      </c>
      <c r="R2038" s="127"/>
    </row>
    <row r="2039" spans="1:18">
      <c r="A2039" s="61"/>
      <c r="B2039" s="62" t="s">
        <v>3284</v>
      </c>
      <c r="C2039" s="133" t="s">
        <v>3291</v>
      </c>
      <c r="D2039" s="191" t="s">
        <v>668</v>
      </c>
      <c r="E2039" s="191" t="s">
        <v>669</v>
      </c>
      <c r="F2039" s="193" t="s">
        <v>3547</v>
      </c>
      <c r="G2039" s="66">
        <v>500</v>
      </c>
      <c r="H2039" s="67" t="s">
        <v>313</v>
      </c>
      <c r="I2039" s="67"/>
      <c r="J2039" s="231">
        <v>500</v>
      </c>
      <c r="K2039" s="69">
        <v>0.52</v>
      </c>
      <c r="L2039" s="135">
        <v>50149</v>
      </c>
      <c r="M2039" s="71"/>
      <c r="N2039" s="239"/>
      <c r="O2039" s="73">
        <f t="shared" si="69"/>
        <v>0</v>
      </c>
      <c r="P2039" s="74" t="str">
        <f t="shared" si="70"/>
        <v>-</v>
      </c>
      <c r="Q2039" s="75" t="str">
        <f t="shared" si="68"/>
        <v/>
      </c>
      <c r="R2039" s="127"/>
    </row>
    <row r="2040" spans="1:18">
      <c r="A2040" s="61"/>
      <c r="B2040" s="62" t="s">
        <v>2137</v>
      </c>
      <c r="C2040" s="133" t="s">
        <v>3291</v>
      </c>
      <c r="D2040" s="64" t="s">
        <v>987</v>
      </c>
      <c r="E2040" s="64" t="s">
        <v>454</v>
      </c>
      <c r="F2040" s="134" t="s">
        <v>3037</v>
      </c>
      <c r="G2040" s="66">
        <v>500</v>
      </c>
      <c r="H2040" s="67" t="s">
        <v>313</v>
      </c>
      <c r="I2040" s="67"/>
      <c r="J2040" s="231">
        <v>500</v>
      </c>
      <c r="K2040" s="69">
        <v>0.52</v>
      </c>
      <c r="L2040" s="135">
        <v>50470</v>
      </c>
      <c r="M2040" s="71"/>
      <c r="N2040" s="239"/>
      <c r="O2040" s="73">
        <f t="shared" si="69"/>
        <v>0</v>
      </c>
      <c r="P2040" s="74" t="str">
        <f t="shared" si="70"/>
        <v>-</v>
      </c>
      <c r="Q2040" s="75" t="str">
        <f t="shared" si="68"/>
        <v/>
      </c>
      <c r="R2040" s="127"/>
    </row>
    <row r="2041" spans="1:18">
      <c r="A2041" s="61"/>
      <c r="B2041" s="62" t="s">
        <v>2382</v>
      </c>
      <c r="C2041" s="133" t="s">
        <v>3291</v>
      </c>
      <c r="D2041" s="64" t="s">
        <v>668</v>
      </c>
      <c r="E2041" s="64" t="s">
        <v>669</v>
      </c>
      <c r="F2041" s="134" t="s">
        <v>687</v>
      </c>
      <c r="G2041" s="66">
        <v>500</v>
      </c>
      <c r="H2041" s="67" t="s">
        <v>313</v>
      </c>
      <c r="I2041" s="67"/>
      <c r="J2041" s="231">
        <v>500</v>
      </c>
      <c r="K2041" s="69">
        <v>0.57000000000000006</v>
      </c>
      <c r="L2041" s="135">
        <v>50166</v>
      </c>
      <c r="M2041" s="71"/>
      <c r="N2041" s="239"/>
      <c r="O2041" s="73">
        <f t="shared" si="69"/>
        <v>0</v>
      </c>
      <c r="P2041" s="74" t="str">
        <f t="shared" si="70"/>
        <v>-</v>
      </c>
      <c r="Q2041" s="75" t="str">
        <f t="shared" si="68"/>
        <v/>
      </c>
      <c r="R2041" s="127"/>
    </row>
    <row r="2042" spans="1:18">
      <c r="A2042" s="61"/>
      <c r="B2042" s="62" t="s">
        <v>2604</v>
      </c>
      <c r="C2042" s="133" t="s">
        <v>3291</v>
      </c>
      <c r="D2042" s="64" t="s">
        <v>1030</v>
      </c>
      <c r="E2042" s="64" t="s">
        <v>768</v>
      </c>
      <c r="F2042" s="134" t="s">
        <v>825</v>
      </c>
      <c r="G2042" s="66">
        <v>500</v>
      </c>
      <c r="H2042" s="67" t="s">
        <v>313</v>
      </c>
      <c r="I2042" s="67"/>
      <c r="J2042" s="231">
        <v>500</v>
      </c>
      <c r="K2042" s="69">
        <v>0.65</v>
      </c>
      <c r="L2042" s="135">
        <v>51396</v>
      </c>
      <c r="M2042" s="71"/>
      <c r="N2042" s="239"/>
      <c r="O2042" s="73">
        <f t="shared" si="69"/>
        <v>0</v>
      </c>
      <c r="P2042" s="74" t="str">
        <f t="shared" si="70"/>
        <v>-</v>
      </c>
      <c r="Q2042" s="75" t="str">
        <f t="shared" si="68"/>
        <v/>
      </c>
      <c r="R2042" s="127"/>
    </row>
    <row r="2043" spans="1:18">
      <c r="A2043" s="61"/>
      <c r="B2043" s="62" t="s">
        <v>2462</v>
      </c>
      <c r="C2043" s="133" t="s">
        <v>3291</v>
      </c>
      <c r="D2043" s="64" t="s">
        <v>1024</v>
      </c>
      <c r="E2043" s="64" t="s">
        <v>705</v>
      </c>
      <c r="F2043" s="134" t="s">
        <v>723</v>
      </c>
      <c r="G2043" s="66">
        <v>500</v>
      </c>
      <c r="H2043" s="67" t="s">
        <v>313</v>
      </c>
      <c r="I2043" s="67"/>
      <c r="J2043" s="231">
        <v>500</v>
      </c>
      <c r="K2043" s="69">
        <v>0.61</v>
      </c>
      <c r="L2043" s="135">
        <v>50791</v>
      </c>
      <c r="M2043" s="71"/>
      <c r="N2043" s="239"/>
      <c r="O2043" s="73">
        <f t="shared" si="69"/>
        <v>0</v>
      </c>
      <c r="P2043" s="74" t="str">
        <f t="shared" si="70"/>
        <v>-</v>
      </c>
      <c r="Q2043" s="75" t="str">
        <f t="shared" si="68"/>
        <v/>
      </c>
      <c r="R2043" s="127"/>
    </row>
    <row r="2044" spans="1:18">
      <c r="A2044" s="61"/>
      <c r="B2044" s="62" t="s">
        <v>2017</v>
      </c>
      <c r="C2044" s="133" t="s">
        <v>3291</v>
      </c>
      <c r="D2044" s="64" t="s">
        <v>3481</v>
      </c>
      <c r="E2044" s="64" t="s">
        <v>3482</v>
      </c>
      <c r="F2044" s="134" t="s">
        <v>3548</v>
      </c>
      <c r="G2044" s="66">
        <v>500</v>
      </c>
      <c r="H2044" s="67" t="s">
        <v>49</v>
      </c>
      <c r="I2044" s="67"/>
      <c r="J2044" s="231">
        <v>500</v>
      </c>
      <c r="K2044" s="69">
        <v>0.57000000000000006</v>
      </c>
      <c r="L2044" s="135">
        <v>55106</v>
      </c>
      <c r="M2044" s="71"/>
      <c r="N2044" s="239"/>
      <c r="O2044" s="73">
        <f t="shared" si="69"/>
        <v>0</v>
      </c>
      <c r="P2044" s="74" t="str">
        <f t="shared" si="70"/>
        <v>-</v>
      </c>
      <c r="Q2044" s="75" t="str">
        <f t="shared" si="68"/>
        <v/>
      </c>
      <c r="R2044" s="127"/>
    </row>
    <row r="2045" spans="1:18">
      <c r="A2045" s="61"/>
      <c r="B2045" s="62" t="s">
        <v>2138</v>
      </c>
      <c r="C2045" s="133" t="s">
        <v>3291</v>
      </c>
      <c r="D2045" s="64" t="s">
        <v>2991</v>
      </c>
      <c r="E2045" s="64" t="s">
        <v>614</v>
      </c>
      <c r="F2045" s="134" t="s">
        <v>2139</v>
      </c>
      <c r="G2045" s="66">
        <v>500</v>
      </c>
      <c r="H2045" s="67" t="s">
        <v>313</v>
      </c>
      <c r="I2045" s="67"/>
      <c r="J2045" s="231">
        <v>500</v>
      </c>
      <c r="K2045" s="69">
        <v>0.57000000000000006</v>
      </c>
      <c r="L2045" s="135">
        <v>50465</v>
      </c>
      <c r="M2045" s="71"/>
      <c r="N2045" s="239"/>
      <c r="O2045" s="73">
        <f t="shared" si="69"/>
        <v>0</v>
      </c>
      <c r="P2045" s="74" t="str">
        <f t="shared" si="70"/>
        <v>-</v>
      </c>
      <c r="Q2045" s="75" t="str">
        <f t="shared" si="68"/>
        <v/>
      </c>
      <c r="R2045" s="127"/>
    </row>
    <row r="2046" spans="1:18">
      <c r="A2046" s="61"/>
      <c r="B2046" s="62" t="s">
        <v>2605</v>
      </c>
      <c r="C2046" s="133" t="s">
        <v>3291</v>
      </c>
      <c r="D2046" s="64" t="s">
        <v>1030</v>
      </c>
      <c r="E2046" s="64" t="s">
        <v>768</v>
      </c>
      <c r="F2046" s="134" t="s">
        <v>2606</v>
      </c>
      <c r="G2046" s="66">
        <v>500</v>
      </c>
      <c r="H2046" s="67" t="s">
        <v>313</v>
      </c>
      <c r="I2046" s="67"/>
      <c r="J2046" s="231">
        <v>500</v>
      </c>
      <c r="K2046" s="69">
        <v>0.45</v>
      </c>
      <c r="L2046" s="135">
        <v>51347</v>
      </c>
      <c r="M2046" s="71"/>
      <c r="N2046" s="239"/>
      <c r="O2046" s="73">
        <f t="shared" si="69"/>
        <v>0</v>
      </c>
      <c r="P2046" s="74" t="str">
        <f t="shared" si="70"/>
        <v>-</v>
      </c>
      <c r="Q2046" s="75" t="str">
        <f t="shared" si="68"/>
        <v/>
      </c>
      <c r="R2046" s="127"/>
    </row>
    <row r="2047" spans="1:18">
      <c r="A2047" s="61"/>
      <c r="B2047" s="62" t="s">
        <v>2499</v>
      </c>
      <c r="C2047" s="133" t="s">
        <v>3291</v>
      </c>
      <c r="D2047" s="64" t="s">
        <v>2995</v>
      </c>
      <c r="E2047" s="64" t="s">
        <v>727</v>
      </c>
      <c r="F2047" s="134" t="s">
        <v>2500</v>
      </c>
      <c r="G2047" s="66">
        <v>500</v>
      </c>
      <c r="H2047" s="67" t="s">
        <v>313</v>
      </c>
      <c r="I2047" s="67"/>
      <c r="J2047" s="231">
        <v>500</v>
      </c>
      <c r="K2047" s="69">
        <v>0.55000000000000004</v>
      </c>
      <c r="L2047" s="135">
        <v>50920</v>
      </c>
      <c r="M2047" s="71"/>
      <c r="N2047" s="239"/>
      <c r="O2047" s="73">
        <f t="shared" si="69"/>
        <v>0</v>
      </c>
      <c r="P2047" s="74" t="str">
        <f t="shared" si="70"/>
        <v>-</v>
      </c>
      <c r="Q2047" s="75" t="str">
        <f t="shared" si="68"/>
        <v/>
      </c>
      <c r="R2047" s="127"/>
    </row>
    <row r="2048" spans="1:18">
      <c r="A2048" s="61"/>
      <c r="B2048" s="62" t="s">
        <v>2607</v>
      </c>
      <c r="C2048" s="133" t="s">
        <v>3291</v>
      </c>
      <c r="D2048" s="64" t="s">
        <v>1030</v>
      </c>
      <c r="E2048" s="64" t="s">
        <v>768</v>
      </c>
      <c r="F2048" s="134" t="s">
        <v>827</v>
      </c>
      <c r="G2048" s="66">
        <v>500</v>
      </c>
      <c r="H2048" s="67" t="s">
        <v>313</v>
      </c>
      <c r="I2048" s="67"/>
      <c r="J2048" s="231">
        <v>500</v>
      </c>
      <c r="K2048" s="69">
        <v>0.52</v>
      </c>
      <c r="L2048" s="135">
        <v>51366</v>
      </c>
      <c r="M2048" s="71"/>
      <c r="N2048" s="239"/>
      <c r="O2048" s="73">
        <f t="shared" si="69"/>
        <v>0</v>
      </c>
      <c r="P2048" s="74" t="str">
        <f t="shared" si="70"/>
        <v>-</v>
      </c>
      <c r="Q2048" s="75" t="str">
        <f t="shared" si="68"/>
        <v/>
      </c>
      <c r="R2048" s="127"/>
    </row>
    <row r="2049" spans="1:18">
      <c r="A2049" s="61"/>
      <c r="B2049" s="62" t="s">
        <v>2608</v>
      </c>
      <c r="C2049" s="133" t="s">
        <v>3291</v>
      </c>
      <c r="D2049" s="64" t="s">
        <v>1030</v>
      </c>
      <c r="E2049" s="64" t="s">
        <v>768</v>
      </c>
      <c r="F2049" s="134" t="s">
        <v>3038</v>
      </c>
      <c r="G2049" s="66">
        <v>500</v>
      </c>
      <c r="H2049" s="67" t="s">
        <v>313</v>
      </c>
      <c r="I2049" s="67"/>
      <c r="J2049" s="231">
        <v>500</v>
      </c>
      <c r="K2049" s="69">
        <v>0.52</v>
      </c>
      <c r="L2049" s="135">
        <v>51370</v>
      </c>
      <c r="M2049" s="71"/>
      <c r="N2049" s="239"/>
      <c r="O2049" s="73">
        <f t="shared" si="69"/>
        <v>0</v>
      </c>
      <c r="P2049" s="74" t="str">
        <f t="shared" si="70"/>
        <v>-</v>
      </c>
      <c r="Q2049" s="75" t="str">
        <f t="shared" si="68"/>
        <v/>
      </c>
      <c r="R2049" s="127"/>
    </row>
    <row r="2050" spans="1:18">
      <c r="A2050" s="61"/>
      <c r="B2050" s="62" t="s">
        <v>2266</v>
      </c>
      <c r="C2050" s="133" t="s">
        <v>3291</v>
      </c>
      <c r="D2050" s="64" t="s">
        <v>2990</v>
      </c>
      <c r="E2050" s="64" t="s">
        <v>555</v>
      </c>
      <c r="F2050" s="134" t="s">
        <v>566</v>
      </c>
      <c r="G2050" s="66">
        <v>500</v>
      </c>
      <c r="H2050" s="67" t="s">
        <v>313</v>
      </c>
      <c r="I2050" s="67"/>
      <c r="J2050" s="231">
        <v>500</v>
      </c>
      <c r="K2050" s="69">
        <v>0.6</v>
      </c>
      <c r="L2050" s="135">
        <v>51450</v>
      </c>
      <c r="M2050" s="71"/>
      <c r="N2050" s="239"/>
      <c r="O2050" s="73">
        <f t="shared" si="69"/>
        <v>0</v>
      </c>
      <c r="P2050" s="74" t="str">
        <f t="shared" si="70"/>
        <v>-</v>
      </c>
      <c r="Q2050" s="75" t="str">
        <f t="shared" si="68"/>
        <v/>
      </c>
      <c r="R2050" s="127"/>
    </row>
    <row r="2051" spans="1:18">
      <c r="A2051" s="61"/>
      <c r="B2051" s="62" t="s">
        <v>2278</v>
      </c>
      <c r="C2051" s="133" t="s">
        <v>3291</v>
      </c>
      <c r="D2051" s="64" t="s">
        <v>1005</v>
      </c>
      <c r="E2051" s="64" t="s">
        <v>569</v>
      </c>
      <c r="F2051" s="134" t="s">
        <v>581</v>
      </c>
      <c r="G2051" s="66">
        <v>500</v>
      </c>
      <c r="H2051" s="67" t="s">
        <v>313</v>
      </c>
      <c r="I2051" s="67"/>
      <c r="J2051" s="231">
        <v>500</v>
      </c>
      <c r="K2051" s="69">
        <v>0.45</v>
      </c>
      <c r="L2051" s="135">
        <v>50585</v>
      </c>
      <c r="M2051" s="71"/>
      <c r="N2051" s="239"/>
      <c r="O2051" s="73">
        <f t="shared" si="69"/>
        <v>0</v>
      </c>
      <c r="P2051" s="74" t="str">
        <f t="shared" si="70"/>
        <v>-</v>
      </c>
      <c r="Q2051" s="75" t="str">
        <f t="shared" si="68"/>
        <v/>
      </c>
      <c r="R2051" s="127"/>
    </row>
    <row r="2052" spans="1:18">
      <c r="A2052" s="61"/>
      <c r="B2052" s="62" t="s">
        <v>3285</v>
      </c>
      <c r="C2052" s="133" t="s">
        <v>3291</v>
      </c>
      <c r="D2052" s="64" t="s">
        <v>1030</v>
      </c>
      <c r="E2052" s="64" t="s">
        <v>768</v>
      </c>
      <c r="F2052" s="134" t="s">
        <v>829</v>
      </c>
      <c r="G2052" s="66">
        <v>1000</v>
      </c>
      <c r="H2052" s="67" t="s">
        <v>1078</v>
      </c>
      <c r="I2052" s="67"/>
      <c r="J2052" s="231">
        <v>1000</v>
      </c>
      <c r="K2052" s="69">
        <v>0.26</v>
      </c>
      <c r="L2052" s="135">
        <v>51367</v>
      </c>
      <c r="M2052" s="71"/>
      <c r="N2052" s="239"/>
      <c r="O2052" s="73">
        <f t="shared" si="69"/>
        <v>0</v>
      </c>
      <c r="P2052" s="74" t="str">
        <f t="shared" si="70"/>
        <v>-</v>
      </c>
      <c r="Q2052" s="75" t="str">
        <f t="shared" si="68"/>
        <v/>
      </c>
      <c r="R2052" s="127"/>
    </row>
    <row r="2053" spans="1:18">
      <c r="A2053" s="61"/>
      <c r="B2053" s="62" t="s">
        <v>2609</v>
      </c>
      <c r="C2053" s="133" t="s">
        <v>3291</v>
      </c>
      <c r="D2053" s="64" t="s">
        <v>1030</v>
      </c>
      <c r="E2053" s="64" t="s">
        <v>768</v>
      </c>
      <c r="F2053" s="134" t="s">
        <v>829</v>
      </c>
      <c r="G2053" s="66">
        <v>500</v>
      </c>
      <c r="H2053" s="67" t="s">
        <v>313</v>
      </c>
      <c r="I2053" s="67"/>
      <c r="J2053" s="231">
        <v>500</v>
      </c>
      <c r="K2053" s="69">
        <v>0.49</v>
      </c>
      <c r="L2053" s="135">
        <v>51365</v>
      </c>
      <c r="M2053" s="71"/>
      <c r="N2053" s="239"/>
      <c r="O2053" s="73">
        <f t="shared" si="69"/>
        <v>0</v>
      </c>
      <c r="P2053" s="74" t="str">
        <f t="shared" si="70"/>
        <v>-</v>
      </c>
      <c r="Q2053" s="75" t="str">
        <f t="shared" si="68"/>
        <v/>
      </c>
      <c r="R2053" s="127"/>
    </row>
    <row r="2054" spans="1:18">
      <c r="A2054" s="61"/>
      <c r="B2054" s="62" t="s">
        <v>2610</v>
      </c>
      <c r="C2054" s="133" t="s">
        <v>3291</v>
      </c>
      <c r="D2054" s="64" t="s">
        <v>1030</v>
      </c>
      <c r="E2054" s="64" t="s">
        <v>768</v>
      </c>
      <c r="F2054" s="134" t="s">
        <v>2611</v>
      </c>
      <c r="G2054" s="66">
        <v>500</v>
      </c>
      <c r="H2054" s="67" t="s">
        <v>313</v>
      </c>
      <c r="I2054" s="67"/>
      <c r="J2054" s="231">
        <v>500</v>
      </c>
      <c r="K2054" s="69">
        <v>0.52</v>
      </c>
      <c r="L2054" s="135">
        <v>51375</v>
      </c>
      <c r="M2054" s="71"/>
      <c r="N2054" s="239"/>
      <c r="O2054" s="73">
        <f t="shared" si="69"/>
        <v>0</v>
      </c>
      <c r="P2054" s="74" t="str">
        <f t="shared" si="70"/>
        <v>-</v>
      </c>
      <c r="Q2054" s="75" t="str">
        <f t="shared" si="68"/>
        <v/>
      </c>
      <c r="R2054" s="127"/>
    </row>
    <row r="2055" spans="1:18">
      <c r="A2055" s="61"/>
      <c r="B2055" s="62" t="s">
        <v>2383</v>
      </c>
      <c r="C2055" s="133" t="s">
        <v>3291</v>
      </c>
      <c r="D2055" s="64" t="s">
        <v>1012</v>
      </c>
      <c r="E2055" s="64" t="s">
        <v>626</v>
      </c>
      <c r="F2055" s="134" t="s">
        <v>2384</v>
      </c>
      <c r="G2055" s="66">
        <v>500</v>
      </c>
      <c r="H2055" s="67" t="s">
        <v>313</v>
      </c>
      <c r="I2055" s="67"/>
      <c r="J2055" s="231">
        <v>500</v>
      </c>
      <c r="K2055" s="69">
        <v>0.59</v>
      </c>
      <c r="L2055" s="135">
        <v>50290</v>
      </c>
      <c r="M2055" s="71"/>
      <c r="N2055" s="239"/>
      <c r="O2055" s="73">
        <f t="shared" si="69"/>
        <v>0</v>
      </c>
      <c r="P2055" s="74" t="str">
        <f t="shared" si="70"/>
        <v>-</v>
      </c>
      <c r="Q2055" s="75" t="str">
        <f t="shared" si="68"/>
        <v/>
      </c>
      <c r="R2055" s="127"/>
    </row>
    <row r="2056" spans="1:18">
      <c r="A2056" s="61"/>
      <c r="B2056" s="62" t="s">
        <v>2385</v>
      </c>
      <c r="C2056" s="133" t="s">
        <v>3291</v>
      </c>
      <c r="D2056" s="64" t="s">
        <v>1012</v>
      </c>
      <c r="E2056" s="64" t="s">
        <v>626</v>
      </c>
      <c r="F2056" s="134" t="s">
        <v>1017</v>
      </c>
      <c r="G2056" s="66">
        <v>500</v>
      </c>
      <c r="H2056" s="67" t="s">
        <v>313</v>
      </c>
      <c r="I2056" s="67"/>
      <c r="J2056" s="231">
        <v>500</v>
      </c>
      <c r="K2056" s="69">
        <v>0.46</v>
      </c>
      <c r="L2056" s="135">
        <v>50285</v>
      </c>
      <c r="M2056" s="71"/>
      <c r="N2056" s="239"/>
      <c r="O2056" s="73">
        <f t="shared" si="69"/>
        <v>0</v>
      </c>
      <c r="P2056" s="74" t="str">
        <f t="shared" si="70"/>
        <v>-</v>
      </c>
      <c r="Q2056" s="75" t="str">
        <f t="shared" si="68"/>
        <v/>
      </c>
      <c r="R2056" s="127"/>
    </row>
    <row r="2057" spans="1:18">
      <c r="A2057" s="61"/>
      <c r="B2057" s="62" t="s">
        <v>2612</v>
      </c>
      <c r="C2057" s="133" t="s">
        <v>3291</v>
      </c>
      <c r="D2057" s="64" t="s">
        <v>1030</v>
      </c>
      <c r="E2057" s="64" t="s">
        <v>768</v>
      </c>
      <c r="F2057" s="134" t="s">
        <v>2613</v>
      </c>
      <c r="G2057" s="66">
        <v>500</v>
      </c>
      <c r="H2057" s="67" t="s">
        <v>313</v>
      </c>
      <c r="I2057" s="67"/>
      <c r="J2057" s="231">
        <v>500</v>
      </c>
      <c r="K2057" s="69">
        <v>0.48</v>
      </c>
      <c r="L2057" s="135">
        <v>51393</v>
      </c>
      <c r="M2057" s="71"/>
      <c r="N2057" s="239"/>
      <c r="O2057" s="73">
        <f t="shared" si="69"/>
        <v>0</v>
      </c>
      <c r="P2057" s="74" t="str">
        <f t="shared" si="70"/>
        <v>-</v>
      </c>
      <c r="Q2057" s="75" t="str">
        <f t="shared" si="68"/>
        <v/>
      </c>
      <c r="R2057" s="127"/>
    </row>
    <row r="2058" spans="1:18">
      <c r="A2058" s="61"/>
      <c r="B2058" s="62" t="s">
        <v>2386</v>
      </c>
      <c r="C2058" s="133" t="s">
        <v>3291</v>
      </c>
      <c r="D2058" s="64" t="s">
        <v>1012</v>
      </c>
      <c r="E2058" s="64" t="s">
        <v>626</v>
      </c>
      <c r="F2058" s="134" t="s">
        <v>2387</v>
      </c>
      <c r="G2058" s="66">
        <v>500</v>
      </c>
      <c r="H2058" s="67" t="s">
        <v>313</v>
      </c>
      <c r="I2058" s="67"/>
      <c r="J2058" s="231">
        <v>500</v>
      </c>
      <c r="K2058" s="69">
        <v>0.55000000000000004</v>
      </c>
      <c r="L2058" s="135">
        <v>50309</v>
      </c>
      <c r="M2058" s="71"/>
      <c r="N2058" s="239"/>
      <c r="O2058" s="73">
        <f t="shared" si="69"/>
        <v>0</v>
      </c>
      <c r="P2058" s="74" t="str">
        <f t="shared" si="70"/>
        <v>-</v>
      </c>
      <c r="Q2058" s="75" t="str">
        <f t="shared" si="68"/>
        <v/>
      </c>
      <c r="R2058" s="127"/>
    </row>
    <row r="2059" spans="1:18">
      <c r="A2059" s="61"/>
      <c r="B2059" s="62" t="s">
        <v>2463</v>
      </c>
      <c r="C2059" s="133" t="s">
        <v>3291</v>
      </c>
      <c r="D2059" s="64" t="s">
        <v>1024</v>
      </c>
      <c r="E2059" s="64" t="s">
        <v>705</v>
      </c>
      <c r="F2059" s="134" t="s">
        <v>2464</v>
      </c>
      <c r="G2059" s="66">
        <v>500</v>
      </c>
      <c r="H2059" s="67" t="s">
        <v>313</v>
      </c>
      <c r="I2059" s="67"/>
      <c r="J2059" s="231">
        <v>500</v>
      </c>
      <c r="K2059" s="69">
        <v>0.68</v>
      </c>
      <c r="L2059" s="135">
        <v>50795</v>
      </c>
      <c r="M2059" s="71"/>
      <c r="N2059" s="239"/>
      <c r="O2059" s="73">
        <f t="shared" si="69"/>
        <v>0</v>
      </c>
      <c r="P2059" s="74" t="str">
        <f t="shared" si="70"/>
        <v>-</v>
      </c>
      <c r="Q2059" s="75" t="str">
        <f t="shared" si="68"/>
        <v/>
      </c>
      <c r="R2059" s="127"/>
    </row>
    <row r="2060" spans="1:18">
      <c r="A2060" s="61"/>
      <c r="B2060" s="62" t="s">
        <v>3286</v>
      </c>
      <c r="C2060" s="133" t="s">
        <v>3291</v>
      </c>
      <c r="D2060" s="191" t="s">
        <v>1008</v>
      </c>
      <c r="E2060" s="191" t="s">
        <v>588</v>
      </c>
      <c r="F2060" s="193" t="s">
        <v>3549</v>
      </c>
      <c r="G2060" s="66">
        <v>500</v>
      </c>
      <c r="H2060" s="67" t="s">
        <v>313</v>
      </c>
      <c r="I2060" s="67"/>
      <c r="J2060" s="231">
        <v>500</v>
      </c>
      <c r="K2060" s="69">
        <v>0.53</v>
      </c>
      <c r="L2060" s="135">
        <v>50656</v>
      </c>
      <c r="M2060" s="71"/>
      <c r="N2060" s="239"/>
      <c r="O2060" s="73">
        <f t="shared" si="69"/>
        <v>0</v>
      </c>
      <c r="P2060" s="74" t="str">
        <f t="shared" si="70"/>
        <v>-</v>
      </c>
      <c r="Q2060" s="75" t="str">
        <f t="shared" si="68"/>
        <v/>
      </c>
      <c r="R2060" s="127"/>
    </row>
    <row r="2061" spans="1:18">
      <c r="A2061" s="61"/>
      <c r="B2061" s="62" t="s">
        <v>2196</v>
      </c>
      <c r="C2061" s="133" t="s">
        <v>3291</v>
      </c>
      <c r="D2061" s="64" t="s">
        <v>994</v>
      </c>
      <c r="E2061" s="64" t="s">
        <v>509</v>
      </c>
      <c r="F2061" s="134" t="s">
        <v>521</v>
      </c>
      <c r="G2061" s="66">
        <v>500</v>
      </c>
      <c r="H2061" s="67" t="s">
        <v>313</v>
      </c>
      <c r="I2061" s="67"/>
      <c r="J2061" s="231">
        <v>500</v>
      </c>
      <c r="K2061" s="69">
        <v>0.45</v>
      </c>
      <c r="L2061" s="135">
        <v>50535</v>
      </c>
      <c r="M2061" s="71"/>
      <c r="N2061" s="239"/>
      <c r="O2061" s="73">
        <f t="shared" si="69"/>
        <v>0</v>
      </c>
      <c r="P2061" s="74" t="str">
        <f t="shared" si="70"/>
        <v>-</v>
      </c>
      <c r="Q2061" s="75" t="str">
        <f t="shared" si="68"/>
        <v/>
      </c>
      <c r="R2061" s="127"/>
    </row>
    <row r="2062" spans="1:18">
      <c r="A2062" s="61"/>
      <c r="B2062" s="62" t="s">
        <v>2650</v>
      </c>
      <c r="C2062" s="133" t="s">
        <v>3291</v>
      </c>
      <c r="D2062" s="64" t="s">
        <v>2631</v>
      </c>
      <c r="E2062" s="64" t="s">
        <v>2986</v>
      </c>
      <c r="F2062" s="134" t="s">
        <v>2651</v>
      </c>
      <c r="G2062" s="66">
        <v>500</v>
      </c>
      <c r="H2062" s="67" t="s">
        <v>313</v>
      </c>
      <c r="I2062" s="67"/>
      <c r="J2062" s="231">
        <v>500</v>
      </c>
      <c r="K2062" s="69">
        <v>0.46</v>
      </c>
      <c r="L2062" s="135">
        <v>50346</v>
      </c>
      <c r="M2062" s="71"/>
      <c r="N2062" s="239"/>
      <c r="O2062" s="73">
        <f t="shared" si="69"/>
        <v>0</v>
      </c>
      <c r="P2062" s="74" t="str">
        <f t="shared" si="70"/>
        <v>-</v>
      </c>
      <c r="Q2062" s="75" t="str">
        <f t="shared" si="68"/>
        <v/>
      </c>
      <c r="R2062" s="127"/>
    </row>
    <row r="2063" spans="1:18">
      <c r="A2063" s="61"/>
      <c r="B2063" s="62" t="s">
        <v>2652</v>
      </c>
      <c r="C2063" s="133" t="s">
        <v>3291</v>
      </c>
      <c r="D2063" s="64" t="s">
        <v>2631</v>
      </c>
      <c r="E2063" s="64" t="s">
        <v>2986</v>
      </c>
      <c r="F2063" s="134" t="s">
        <v>3550</v>
      </c>
      <c r="G2063" s="66">
        <v>500</v>
      </c>
      <c r="H2063" s="67" t="s">
        <v>313</v>
      </c>
      <c r="I2063" s="67"/>
      <c r="J2063" s="231">
        <v>500</v>
      </c>
      <c r="K2063" s="69">
        <v>0.49</v>
      </c>
      <c r="L2063" s="135">
        <v>50348</v>
      </c>
      <c r="M2063" s="71"/>
      <c r="N2063" s="239"/>
      <c r="O2063" s="73">
        <f t="shared" si="69"/>
        <v>0</v>
      </c>
      <c r="P2063" s="74" t="str">
        <f t="shared" si="70"/>
        <v>-</v>
      </c>
      <c r="Q2063" s="75" t="str">
        <f t="shared" si="68"/>
        <v/>
      </c>
      <c r="R2063" s="127"/>
    </row>
    <row r="2064" spans="1:18">
      <c r="A2064" s="61"/>
      <c r="B2064" s="62" t="s">
        <v>2653</v>
      </c>
      <c r="C2064" s="133" t="s">
        <v>3291</v>
      </c>
      <c r="D2064" s="64" t="s">
        <v>2631</v>
      </c>
      <c r="E2064" s="64" t="s">
        <v>2986</v>
      </c>
      <c r="F2064" s="134" t="s">
        <v>854</v>
      </c>
      <c r="G2064" s="66">
        <v>500</v>
      </c>
      <c r="H2064" s="67" t="s">
        <v>313</v>
      </c>
      <c r="I2064" s="67"/>
      <c r="J2064" s="231">
        <v>500</v>
      </c>
      <c r="K2064" s="69">
        <v>0.42</v>
      </c>
      <c r="L2064" s="135">
        <v>50345</v>
      </c>
      <c r="M2064" s="71"/>
      <c r="N2064" s="239"/>
      <c r="O2064" s="73">
        <f t="shared" si="69"/>
        <v>0</v>
      </c>
      <c r="P2064" s="74" t="str">
        <f t="shared" si="70"/>
        <v>-</v>
      </c>
      <c r="Q2064" s="75" t="str">
        <f t="shared" si="68"/>
        <v/>
      </c>
      <c r="R2064" s="127"/>
    </row>
    <row r="2065" spans="1:18">
      <c r="A2065" s="61"/>
      <c r="B2065" s="62" t="s">
        <v>2615</v>
      </c>
      <c r="C2065" s="133" t="s">
        <v>3291</v>
      </c>
      <c r="D2065" s="64" t="s">
        <v>1030</v>
      </c>
      <c r="E2065" s="64" t="s">
        <v>768</v>
      </c>
      <c r="F2065" s="134" t="s">
        <v>832</v>
      </c>
      <c r="G2065" s="66">
        <v>500</v>
      </c>
      <c r="H2065" s="67" t="s">
        <v>313</v>
      </c>
      <c r="I2065" s="67"/>
      <c r="J2065" s="231">
        <v>500</v>
      </c>
      <c r="K2065" s="69">
        <v>0.55000000000000004</v>
      </c>
      <c r="L2065" s="135">
        <v>51376</v>
      </c>
      <c r="M2065" s="71"/>
      <c r="N2065" s="239"/>
      <c r="O2065" s="73">
        <f t="shared" si="69"/>
        <v>0</v>
      </c>
      <c r="P2065" s="74" t="str">
        <f t="shared" si="70"/>
        <v>-</v>
      </c>
      <c r="Q2065" s="75" t="str">
        <f t="shared" si="68"/>
        <v/>
      </c>
      <c r="R2065" s="127"/>
    </row>
    <row r="2066" spans="1:18">
      <c r="A2066" s="61"/>
      <c r="B2066" s="62" t="s">
        <v>3287</v>
      </c>
      <c r="C2066" s="133" t="s">
        <v>3291</v>
      </c>
      <c r="D2066" s="64" t="s">
        <v>1030</v>
      </c>
      <c r="E2066" s="64" t="s">
        <v>768</v>
      </c>
      <c r="F2066" s="134" t="s">
        <v>1096</v>
      </c>
      <c r="G2066" s="66">
        <v>1000</v>
      </c>
      <c r="H2066" s="67" t="s">
        <v>1078</v>
      </c>
      <c r="I2066" s="67"/>
      <c r="J2066" s="231">
        <v>1000</v>
      </c>
      <c r="K2066" s="69">
        <v>0.26</v>
      </c>
      <c r="L2066" s="135">
        <v>51379</v>
      </c>
      <c r="M2066" s="71"/>
      <c r="N2066" s="239"/>
      <c r="O2066" s="73">
        <f t="shared" si="69"/>
        <v>0</v>
      </c>
      <c r="P2066" s="74" t="str">
        <f t="shared" si="70"/>
        <v>-</v>
      </c>
      <c r="Q2066" s="75" t="str">
        <f t="shared" si="68"/>
        <v/>
      </c>
      <c r="R2066" s="127"/>
    </row>
    <row r="2067" spans="1:18">
      <c r="A2067" s="61"/>
      <c r="B2067" s="62" t="s">
        <v>2614</v>
      </c>
      <c r="C2067" s="133" t="s">
        <v>3291</v>
      </c>
      <c r="D2067" s="64" t="s">
        <v>1030</v>
      </c>
      <c r="E2067" s="64" t="s">
        <v>768</v>
      </c>
      <c r="F2067" s="134" t="s">
        <v>1096</v>
      </c>
      <c r="G2067" s="66">
        <v>500</v>
      </c>
      <c r="H2067" s="67" t="s">
        <v>313</v>
      </c>
      <c r="I2067" s="67"/>
      <c r="J2067" s="231">
        <v>500</v>
      </c>
      <c r="K2067" s="69">
        <v>0.44</v>
      </c>
      <c r="L2067" s="135">
        <v>51378</v>
      </c>
      <c r="M2067" s="71"/>
      <c r="N2067" s="239"/>
      <c r="O2067" s="73">
        <f t="shared" si="69"/>
        <v>0</v>
      </c>
      <c r="P2067" s="74" t="str">
        <f t="shared" si="70"/>
        <v>-</v>
      </c>
      <c r="Q2067" s="75" t="str">
        <f t="shared" si="68"/>
        <v/>
      </c>
      <c r="R2067" s="127"/>
    </row>
    <row r="2068" spans="1:18">
      <c r="A2068" s="61"/>
      <c r="B2068" s="62" t="s">
        <v>2420</v>
      </c>
      <c r="C2068" s="133" t="s">
        <v>3291</v>
      </c>
      <c r="D2068" s="64" t="s">
        <v>1012</v>
      </c>
      <c r="E2068" s="64" t="s">
        <v>626</v>
      </c>
      <c r="F2068" s="134" t="s">
        <v>3039</v>
      </c>
      <c r="G2068" s="66">
        <v>500</v>
      </c>
      <c r="H2068" s="67" t="s">
        <v>313</v>
      </c>
      <c r="I2068" s="67"/>
      <c r="J2068" s="231">
        <v>500</v>
      </c>
      <c r="K2068" s="69">
        <v>0.53</v>
      </c>
      <c r="L2068" s="135">
        <v>50143</v>
      </c>
      <c r="M2068" s="71"/>
      <c r="N2068" s="239"/>
      <c r="O2068" s="73">
        <f t="shared" si="69"/>
        <v>0</v>
      </c>
      <c r="P2068" s="74" t="str">
        <f t="shared" si="70"/>
        <v>-</v>
      </c>
      <c r="Q2068" s="75" t="str">
        <f t="shared" si="68"/>
        <v/>
      </c>
      <c r="R2068" s="127"/>
    </row>
    <row r="2069" spans="1:18">
      <c r="A2069" s="61"/>
      <c r="B2069" s="62" t="s">
        <v>2178</v>
      </c>
      <c r="C2069" s="133" t="s">
        <v>3291</v>
      </c>
      <c r="D2069" s="64" t="s">
        <v>991</v>
      </c>
      <c r="E2069" s="64" t="s">
        <v>480</v>
      </c>
      <c r="F2069" s="134" t="s">
        <v>503</v>
      </c>
      <c r="G2069" s="66">
        <v>2000</v>
      </c>
      <c r="H2069" s="67" t="s">
        <v>59</v>
      </c>
      <c r="I2069" s="67"/>
      <c r="J2069" s="231">
        <v>2000</v>
      </c>
      <c r="K2069" s="69">
        <v>0.15000000000000002</v>
      </c>
      <c r="L2069" s="135">
        <v>51060</v>
      </c>
      <c r="M2069" s="71"/>
      <c r="N2069" s="239"/>
      <c r="O2069" s="73">
        <f t="shared" si="69"/>
        <v>0</v>
      </c>
      <c r="P2069" s="74" t="str">
        <f t="shared" si="70"/>
        <v>-</v>
      </c>
      <c r="Q2069" s="75" t="str">
        <f t="shared" si="68"/>
        <v/>
      </c>
      <c r="R2069" s="127"/>
    </row>
    <row r="2070" spans="1:18">
      <c r="A2070" s="61"/>
      <c r="B2070" s="62" t="s">
        <v>2179</v>
      </c>
      <c r="C2070" s="133" t="s">
        <v>3291</v>
      </c>
      <c r="D2070" s="64" t="s">
        <v>991</v>
      </c>
      <c r="E2070" s="64" t="s">
        <v>480</v>
      </c>
      <c r="F2070" s="134" t="s">
        <v>503</v>
      </c>
      <c r="G2070" s="66">
        <v>1500</v>
      </c>
      <c r="H2070" s="67" t="s">
        <v>164</v>
      </c>
      <c r="I2070" s="67"/>
      <c r="J2070" s="231">
        <v>1500</v>
      </c>
      <c r="K2070" s="69">
        <v>0.2</v>
      </c>
      <c r="L2070" s="135">
        <v>51055</v>
      </c>
      <c r="M2070" s="71"/>
      <c r="N2070" s="239"/>
      <c r="O2070" s="73">
        <f t="shared" si="69"/>
        <v>0</v>
      </c>
      <c r="P2070" s="74" t="str">
        <f t="shared" si="70"/>
        <v>-</v>
      </c>
      <c r="Q2070" s="75" t="str">
        <f t="shared" si="68"/>
        <v/>
      </c>
      <c r="R2070" s="127"/>
    </row>
    <row r="2071" spans="1:18">
      <c r="A2071" s="61"/>
      <c r="B2071" s="62" t="s">
        <v>2501</v>
      </c>
      <c r="C2071" s="133" t="s">
        <v>3291</v>
      </c>
      <c r="D2071" s="64" t="s">
        <v>2995</v>
      </c>
      <c r="E2071" s="64" t="s">
        <v>727</v>
      </c>
      <c r="F2071" s="134" t="s">
        <v>2502</v>
      </c>
      <c r="G2071" s="66">
        <v>500</v>
      </c>
      <c r="H2071" s="67" t="s">
        <v>313</v>
      </c>
      <c r="I2071" s="67"/>
      <c r="J2071" s="231">
        <v>500</v>
      </c>
      <c r="K2071" s="69">
        <v>0.55000000000000004</v>
      </c>
      <c r="L2071" s="135">
        <v>50925</v>
      </c>
      <c r="M2071" s="71"/>
      <c r="N2071" s="239"/>
      <c r="O2071" s="73">
        <f t="shared" si="69"/>
        <v>0</v>
      </c>
      <c r="P2071" s="74" t="str">
        <f t="shared" si="70"/>
        <v>-</v>
      </c>
      <c r="Q2071" s="75" t="str">
        <f t="shared" si="68"/>
        <v/>
      </c>
      <c r="R2071" s="127"/>
    </row>
    <row r="2072" spans="1:18">
      <c r="A2072" s="61"/>
      <c r="B2072" s="62" t="s">
        <v>2465</v>
      </c>
      <c r="C2072" s="133" t="s">
        <v>3291</v>
      </c>
      <c r="D2072" s="64" t="s">
        <v>1024</v>
      </c>
      <c r="E2072" s="64" t="s">
        <v>705</v>
      </c>
      <c r="F2072" s="134" t="s">
        <v>726</v>
      </c>
      <c r="G2072" s="66">
        <v>500</v>
      </c>
      <c r="H2072" s="67" t="s">
        <v>313</v>
      </c>
      <c r="I2072" s="67"/>
      <c r="J2072" s="231">
        <v>500</v>
      </c>
      <c r="K2072" s="69">
        <v>0.57000000000000006</v>
      </c>
      <c r="L2072" s="135">
        <v>50800</v>
      </c>
      <c r="M2072" s="71"/>
      <c r="N2072" s="239"/>
      <c r="O2072" s="73">
        <f t="shared" si="69"/>
        <v>0</v>
      </c>
      <c r="P2072" s="74" t="str">
        <f t="shared" si="70"/>
        <v>-</v>
      </c>
      <c r="Q2072" s="75" t="str">
        <f t="shared" si="68"/>
        <v/>
      </c>
      <c r="R2072" s="127"/>
    </row>
    <row r="2073" spans="1:18">
      <c r="A2073" s="61"/>
      <c r="B2073" s="62" t="s">
        <v>2279</v>
      </c>
      <c r="C2073" s="133" t="s">
        <v>3291</v>
      </c>
      <c r="D2073" s="64" t="s">
        <v>1005</v>
      </c>
      <c r="E2073" s="64" t="s">
        <v>569</v>
      </c>
      <c r="F2073" s="134" t="s">
        <v>583</v>
      </c>
      <c r="G2073" s="66">
        <v>500</v>
      </c>
      <c r="H2073" s="67" t="s">
        <v>313</v>
      </c>
      <c r="I2073" s="67"/>
      <c r="J2073" s="231">
        <v>500</v>
      </c>
      <c r="K2073" s="69">
        <v>0.45</v>
      </c>
      <c r="L2073" s="135">
        <v>50590</v>
      </c>
      <c r="M2073" s="71"/>
      <c r="N2073" s="239"/>
      <c r="O2073" s="73">
        <f t="shared" si="69"/>
        <v>0</v>
      </c>
      <c r="P2073" s="74" t="str">
        <f t="shared" si="70"/>
        <v>-</v>
      </c>
      <c r="Q2073" s="75" t="str">
        <f t="shared" si="68"/>
        <v/>
      </c>
      <c r="R2073" s="127"/>
    </row>
    <row r="2074" spans="1:18">
      <c r="A2074" s="61"/>
      <c r="B2074" s="62" t="s">
        <v>2616</v>
      </c>
      <c r="C2074" s="133" t="s">
        <v>3291</v>
      </c>
      <c r="D2074" s="64" t="s">
        <v>1030</v>
      </c>
      <c r="E2074" s="64" t="s">
        <v>768</v>
      </c>
      <c r="F2074" s="134" t="s">
        <v>834</v>
      </c>
      <c r="G2074" s="66">
        <v>500</v>
      </c>
      <c r="H2074" s="67" t="s">
        <v>313</v>
      </c>
      <c r="I2074" s="67"/>
      <c r="J2074" s="231">
        <v>500</v>
      </c>
      <c r="K2074" s="69">
        <v>0.55000000000000004</v>
      </c>
      <c r="L2074" s="135">
        <v>51377</v>
      </c>
      <c r="M2074" s="71"/>
      <c r="N2074" s="239"/>
      <c r="O2074" s="73">
        <f t="shared" si="69"/>
        <v>0</v>
      </c>
      <c r="P2074" s="74" t="str">
        <f t="shared" si="70"/>
        <v>-</v>
      </c>
      <c r="Q2074" s="75" t="str">
        <f t="shared" si="68"/>
        <v/>
      </c>
      <c r="R2074" s="127"/>
    </row>
    <row r="2075" spans="1:18">
      <c r="A2075" s="61"/>
      <c r="B2075" s="62" t="s">
        <v>2617</v>
      </c>
      <c r="C2075" s="133" t="s">
        <v>3291</v>
      </c>
      <c r="D2075" s="64" t="s">
        <v>1030</v>
      </c>
      <c r="E2075" s="64" t="s">
        <v>768</v>
      </c>
      <c r="F2075" s="134" t="s">
        <v>836</v>
      </c>
      <c r="G2075" s="66">
        <v>500</v>
      </c>
      <c r="H2075" s="67" t="s">
        <v>313</v>
      </c>
      <c r="I2075" s="67"/>
      <c r="J2075" s="231">
        <v>500</v>
      </c>
      <c r="K2075" s="69">
        <v>0.5</v>
      </c>
      <c r="L2075" s="135">
        <v>51380</v>
      </c>
      <c r="M2075" s="71"/>
      <c r="N2075" s="239"/>
      <c r="O2075" s="73">
        <f t="shared" si="69"/>
        <v>0</v>
      </c>
      <c r="P2075" s="74" t="str">
        <f t="shared" si="70"/>
        <v>-</v>
      </c>
      <c r="Q2075" s="75" t="str">
        <f t="shared" si="68"/>
        <v/>
      </c>
      <c r="R2075" s="127"/>
    </row>
    <row r="2076" spans="1:18">
      <c r="A2076" s="61"/>
      <c r="B2076" s="62" t="s">
        <v>2197</v>
      </c>
      <c r="C2076" s="133" t="s">
        <v>3291</v>
      </c>
      <c r="D2076" s="64" t="s">
        <v>994</v>
      </c>
      <c r="E2076" s="64" t="s">
        <v>509</v>
      </c>
      <c r="F2076" s="134" t="s">
        <v>998</v>
      </c>
      <c r="G2076" s="66">
        <v>500</v>
      </c>
      <c r="H2076" s="67" t="s">
        <v>313</v>
      </c>
      <c r="I2076" s="67"/>
      <c r="J2076" s="231">
        <v>500</v>
      </c>
      <c r="K2076" s="69">
        <v>0.38</v>
      </c>
      <c r="L2076" s="135">
        <v>50540</v>
      </c>
      <c r="M2076" s="71"/>
      <c r="N2076" s="239"/>
      <c r="O2076" s="73">
        <f t="shared" si="69"/>
        <v>0</v>
      </c>
      <c r="P2076" s="74" t="str">
        <f t="shared" si="70"/>
        <v>-</v>
      </c>
      <c r="Q2076" s="75" t="str">
        <f t="shared" si="68"/>
        <v/>
      </c>
      <c r="R2076" s="127"/>
    </row>
    <row r="2077" spans="1:18">
      <c r="A2077" s="61"/>
      <c r="B2077" s="62" t="s">
        <v>2148</v>
      </c>
      <c r="C2077" s="133" t="s">
        <v>3291</v>
      </c>
      <c r="D2077" s="64" t="s">
        <v>2983</v>
      </c>
      <c r="E2077" s="64" t="s">
        <v>2984</v>
      </c>
      <c r="F2077" s="134" t="s">
        <v>3551</v>
      </c>
      <c r="G2077" s="66">
        <v>2000</v>
      </c>
      <c r="H2077" s="67" t="s">
        <v>55</v>
      </c>
      <c r="I2077" s="67"/>
      <c r="J2077" s="231">
        <v>2000</v>
      </c>
      <c r="K2077" s="69">
        <v>0.13</v>
      </c>
      <c r="L2077" s="135">
        <v>50960</v>
      </c>
      <c r="M2077" s="71"/>
      <c r="N2077" s="239"/>
      <c r="O2077" s="73">
        <f t="shared" si="69"/>
        <v>0</v>
      </c>
      <c r="P2077" s="74" t="str">
        <f t="shared" si="70"/>
        <v>-</v>
      </c>
      <c r="Q2077" s="75" t="str">
        <f t="shared" si="68"/>
        <v/>
      </c>
      <c r="R2077" s="127"/>
    </row>
    <row r="2078" spans="1:18">
      <c r="A2078" s="61"/>
      <c r="B2078" s="62" t="s">
        <v>2180</v>
      </c>
      <c r="C2078" s="133" t="s">
        <v>3291</v>
      </c>
      <c r="D2078" s="64" t="s">
        <v>991</v>
      </c>
      <c r="E2078" s="64" t="s">
        <v>480</v>
      </c>
      <c r="F2078" s="134" t="s">
        <v>3040</v>
      </c>
      <c r="G2078" s="66">
        <v>2000</v>
      </c>
      <c r="H2078" s="67" t="s">
        <v>1078</v>
      </c>
      <c r="I2078" s="67"/>
      <c r="J2078" s="231">
        <v>2000</v>
      </c>
      <c r="K2078" s="69">
        <v>0.13</v>
      </c>
      <c r="L2078" s="135">
        <v>51035</v>
      </c>
      <c r="M2078" s="71"/>
      <c r="N2078" s="239"/>
      <c r="O2078" s="73">
        <f t="shared" si="69"/>
        <v>0</v>
      </c>
      <c r="P2078" s="74" t="str">
        <f t="shared" si="70"/>
        <v>-</v>
      </c>
      <c r="Q2078" s="75" t="str">
        <f t="shared" si="68"/>
        <v/>
      </c>
      <c r="R2078" s="127"/>
    </row>
    <row r="2079" spans="1:18">
      <c r="A2079" s="61"/>
      <c r="B2079" s="62" t="s">
        <v>2181</v>
      </c>
      <c r="C2079" s="133" t="s">
        <v>3291</v>
      </c>
      <c r="D2079" s="64" t="s">
        <v>991</v>
      </c>
      <c r="E2079" s="64" t="s">
        <v>480</v>
      </c>
      <c r="F2079" s="134" t="s">
        <v>507</v>
      </c>
      <c r="G2079" s="66">
        <v>2000</v>
      </c>
      <c r="H2079" s="67" t="s">
        <v>55</v>
      </c>
      <c r="I2079" s="67"/>
      <c r="J2079" s="231">
        <v>2000</v>
      </c>
      <c r="K2079" s="69">
        <v>0.17</v>
      </c>
      <c r="L2079" s="135">
        <v>51065</v>
      </c>
      <c r="M2079" s="71"/>
      <c r="N2079" s="239"/>
      <c r="O2079" s="73">
        <f t="shared" si="69"/>
        <v>0</v>
      </c>
      <c r="P2079" s="74" t="str">
        <f t="shared" si="70"/>
        <v>-</v>
      </c>
      <c r="Q2079" s="75" t="str">
        <f t="shared" si="68"/>
        <v/>
      </c>
      <c r="R2079" s="127"/>
    </row>
    <row r="2080" spans="1:18">
      <c r="A2080" s="61"/>
      <c r="B2080" s="62" t="s">
        <v>2388</v>
      </c>
      <c r="C2080" s="133" t="s">
        <v>3291</v>
      </c>
      <c r="D2080" s="64" t="s">
        <v>1012</v>
      </c>
      <c r="E2080" s="64" t="s">
        <v>626</v>
      </c>
      <c r="F2080" s="134" t="s">
        <v>2389</v>
      </c>
      <c r="G2080" s="66">
        <v>500</v>
      </c>
      <c r="H2080" s="67" t="s">
        <v>313</v>
      </c>
      <c r="I2080" s="67"/>
      <c r="J2080" s="231">
        <v>500</v>
      </c>
      <c r="K2080" s="69">
        <v>0.55000000000000004</v>
      </c>
      <c r="L2080" s="135">
        <v>50306</v>
      </c>
      <c r="M2080" s="71"/>
      <c r="N2080" s="239"/>
      <c r="O2080" s="73">
        <f t="shared" si="69"/>
        <v>0</v>
      </c>
      <c r="P2080" s="74" t="str">
        <f t="shared" si="70"/>
        <v>-</v>
      </c>
      <c r="Q2080" s="75" t="str">
        <f t="shared" si="68"/>
        <v/>
      </c>
      <c r="R2080" s="127"/>
    </row>
    <row r="2081" spans="1:18">
      <c r="A2081" s="61"/>
      <c r="B2081" s="62" t="s">
        <v>2390</v>
      </c>
      <c r="C2081" s="133" t="s">
        <v>3291</v>
      </c>
      <c r="D2081" s="64" t="s">
        <v>1012</v>
      </c>
      <c r="E2081" s="64" t="s">
        <v>626</v>
      </c>
      <c r="F2081" s="134" t="s">
        <v>2391</v>
      </c>
      <c r="G2081" s="66">
        <v>500</v>
      </c>
      <c r="H2081" s="67" t="s">
        <v>313</v>
      </c>
      <c r="I2081" s="67"/>
      <c r="J2081" s="231">
        <v>500</v>
      </c>
      <c r="K2081" s="69">
        <v>0.57000000000000006</v>
      </c>
      <c r="L2081" s="135">
        <v>50169</v>
      </c>
      <c r="M2081" s="71"/>
      <c r="N2081" s="239"/>
      <c r="O2081" s="73">
        <f t="shared" si="69"/>
        <v>0</v>
      </c>
      <c r="P2081" s="74" t="str">
        <f t="shared" si="70"/>
        <v>-</v>
      </c>
      <c r="Q2081" s="75" t="str">
        <f t="shared" si="68"/>
        <v/>
      </c>
      <c r="R2081" s="127"/>
    </row>
    <row r="2082" spans="1:18">
      <c r="A2082" s="61"/>
      <c r="B2082" s="62" t="s">
        <v>3288</v>
      </c>
      <c r="C2082" s="133" t="s">
        <v>3291</v>
      </c>
      <c r="D2082" s="64" t="s">
        <v>1000</v>
      </c>
      <c r="E2082" s="64" t="s">
        <v>524</v>
      </c>
      <c r="F2082" s="134" t="s">
        <v>2250</v>
      </c>
      <c r="G2082" s="66">
        <v>1000</v>
      </c>
      <c r="H2082" s="67" t="s">
        <v>1078</v>
      </c>
      <c r="I2082" s="67"/>
      <c r="J2082" s="231">
        <v>1000</v>
      </c>
      <c r="K2082" s="69">
        <v>0.26</v>
      </c>
      <c r="L2082" s="135">
        <v>50086</v>
      </c>
      <c r="M2082" s="71"/>
      <c r="N2082" s="239"/>
      <c r="O2082" s="73">
        <f t="shared" si="69"/>
        <v>0</v>
      </c>
      <c r="P2082" s="74" t="str">
        <f t="shared" si="70"/>
        <v>-</v>
      </c>
      <c r="Q2082" s="75" t="str">
        <f t="shared" si="68"/>
        <v/>
      </c>
      <c r="R2082" s="127"/>
    </row>
    <row r="2083" spans="1:18">
      <c r="A2083" s="61"/>
      <c r="B2083" s="62" t="s">
        <v>2249</v>
      </c>
      <c r="C2083" s="133" t="s">
        <v>3291</v>
      </c>
      <c r="D2083" s="64" t="s">
        <v>1000</v>
      </c>
      <c r="E2083" s="64" t="s">
        <v>524</v>
      </c>
      <c r="F2083" s="134" t="s">
        <v>2250</v>
      </c>
      <c r="G2083" s="66">
        <v>500</v>
      </c>
      <c r="H2083" s="67" t="s">
        <v>313</v>
      </c>
      <c r="I2083" s="67"/>
      <c r="J2083" s="231">
        <v>500</v>
      </c>
      <c r="K2083" s="69">
        <v>0.34</v>
      </c>
      <c r="L2083" s="135">
        <v>50085</v>
      </c>
      <c r="M2083" s="71"/>
      <c r="N2083" s="239"/>
      <c r="O2083" s="73">
        <f t="shared" si="69"/>
        <v>0</v>
      </c>
      <c r="P2083" s="74" t="str">
        <f t="shared" si="70"/>
        <v>-</v>
      </c>
      <c r="Q2083" s="75" t="str">
        <f t="shared" si="68"/>
        <v/>
      </c>
      <c r="R2083" s="127"/>
    </row>
    <row r="2084" spans="1:18">
      <c r="A2084" s="61"/>
      <c r="B2084" s="62" t="s">
        <v>2392</v>
      </c>
      <c r="C2084" s="133" t="s">
        <v>3291</v>
      </c>
      <c r="D2084" s="64" t="s">
        <v>1012</v>
      </c>
      <c r="E2084" s="64" t="s">
        <v>626</v>
      </c>
      <c r="F2084" s="134" t="s">
        <v>2393</v>
      </c>
      <c r="G2084" s="66">
        <v>500</v>
      </c>
      <c r="H2084" s="67" t="s">
        <v>313</v>
      </c>
      <c r="I2084" s="67"/>
      <c r="J2084" s="231">
        <v>500</v>
      </c>
      <c r="K2084" s="69">
        <v>0.55000000000000004</v>
      </c>
      <c r="L2084" s="135">
        <v>50171</v>
      </c>
      <c r="M2084" s="71"/>
      <c r="N2084" s="239"/>
      <c r="O2084" s="73">
        <f t="shared" si="69"/>
        <v>0</v>
      </c>
      <c r="P2084" s="74" t="str">
        <f t="shared" si="70"/>
        <v>-</v>
      </c>
      <c r="Q2084" s="75" t="str">
        <f t="shared" ref="Q2084:Q2146" si="71">IF(N2084=0,"",IF(MOD(N2084,J2084)&gt;0,"Ошибка!",""))</f>
        <v/>
      </c>
      <c r="R2084" s="127"/>
    </row>
    <row r="2085" spans="1:18">
      <c r="A2085" s="61"/>
      <c r="B2085" s="62" t="s">
        <v>2140</v>
      </c>
      <c r="C2085" s="133" t="s">
        <v>3291</v>
      </c>
      <c r="D2085" s="64" t="s">
        <v>2991</v>
      </c>
      <c r="E2085" s="64" t="s">
        <v>614</v>
      </c>
      <c r="F2085" s="134" t="s">
        <v>3041</v>
      </c>
      <c r="G2085" s="66">
        <v>500</v>
      </c>
      <c r="H2085" s="67" t="s">
        <v>313</v>
      </c>
      <c r="I2085" s="67"/>
      <c r="J2085" s="231">
        <v>500</v>
      </c>
      <c r="K2085" s="69">
        <v>0.95</v>
      </c>
      <c r="L2085" s="135">
        <v>50475</v>
      </c>
      <c r="M2085" s="71"/>
      <c r="N2085" s="239"/>
      <c r="O2085" s="73">
        <f t="shared" ref="O2085:O2146" si="72">N2085*K2085</f>
        <v>0</v>
      </c>
      <c r="P2085" s="74" t="str">
        <f t="shared" ref="P2085:P2146" si="73">IF(N2085/G2085=0,"-",N2085/G2085)</f>
        <v>-</v>
      </c>
      <c r="Q2085" s="75" t="str">
        <f t="shared" si="71"/>
        <v/>
      </c>
      <c r="R2085" s="127"/>
    </row>
    <row r="2086" spans="1:18">
      <c r="A2086" s="61"/>
      <c r="B2086" s="62" t="s">
        <v>2302</v>
      </c>
      <c r="C2086" s="133" t="s">
        <v>3291</v>
      </c>
      <c r="D2086" s="64" t="s">
        <v>1008</v>
      </c>
      <c r="E2086" s="64" t="s">
        <v>588</v>
      </c>
      <c r="F2086" s="134" t="s">
        <v>2303</v>
      </c>
      <c r="G2086" s="66">
        <v>500</v>
      </c>
      <c r="H2086" s="67" t="s">
        <v>313</v>
      </c>
      <c r="I2086" s="67"/>
      <c r="J2086" s="231">
        <v>500</v>
      </c>
      <c r="K2086" s="69">
        <v>0.55000000000000004</v>
      </c>
      <c r="L2086" s="135">
        <v>50663</v>
      </c>
      <c r="M2086" s="71"/>
      <c r="N2086" s="239"/>
      <c r="O2086" s="73">
        <f t="shared" si="72"/>
        <v>0</v>
      </c>
      <c r="P2086" s="74" t="str">
        <f t="shared" si="73"/>
        <v>-</v>
      </c>
      <c r="Q2086" s="75" t="str">
        <f t="shared" si="71"/>
        <v/>
      </c>
      <c r="R2086" s="127"/>
    </row>
    <row r="2087" spans="1:18">
      <c r="A2087" s="61"/>
      <c r="B2087" s="62" t="s">
        <v>2421</v>
      </c>
      <c r="C2087" s="133" t="s">
        <v>3291</v>
      </c>
      <c r="D2087" s="64" t="s">
        <v>668</v>
      </c>
      <c r="E2087" s="64" t="s">
        <v>669</v>
      </c>
      <c r="F2087" s="134" t="s">
        <v>689</v>
      </c>
      <c r="G2087" s="66">
        <v>500</v>
      </c>
      <c r="H2087" s="67" t="s">
        <v>313</v>
      </c>
      <c r="I2087" s="67"/>
      <c r="J2087" s="231">
        <v>500</v>
      </c>
      <c r="K2087" s="69">
        <v>0.57000000000000006</v>
      </c>
      <c r="L2087" s="135">
        <v>50155</v>
      </c>
      <c r="M2087" s="71"/>
      <c r="N2087" s="239"/>
      <c r="O2087" s="73">
        <f t="shared" si="72"/>
        <v>0</v>
      </c>
      <c r="P2087" s="74" t="str">
        <f t="shared" si="73"/>
        <v>-</v>
      </c>
      <c r="Q2087" s="75" t="str">
        <f t="shared" si="71"/>
        <v/>
      </c>
      <c r="R2087" s="127"/>
    </row>
    <row r="2088" spans="1:18">
      <c r="A2088" s="61"/>
      <c r="B2088" s="62" t="s">
        <v>2422</v>
      </c>
      <c r="C2088" s="133" t="s">
        <v>3291</v>
      </c>
      <c r="D2088" s="64" t="s">
        <v>668</v>
      </c>
      <c r="E2088" s="64" t="s">
        <v>669</v>
      </c>
      <c r="F2088" s="134" t="s">
        <v>2423</v>
      </c>
      <c r="G2088" s="66">
        <v>500</v>
      </c>
      <c r="H2088" s="67" t="s">
        <v>313</v>
      </c>
      <c r="I2088" s="67"/>
      <c r="J2088" s="231">
        <v>500</v>
      </c>
      <c r="K2088" s="69">
        <v>0.6</v>
      </c>
      <c r="L2088" s="135">
        <v>50160</v>
      </c>
      <c r="M2088" s="71"/>
      <c r="N2088" s="239"/>
      <c r="O2088" s="73">
        <f t="shared" si="72"/>
        <v>0</v>
      </c>
      <c r="P2088" s="74" t="str">
        <f t="shared" si="73"/>
        <v>-</v>
      </c>
      <c r="Q2088" s="75" t="str">
        <f t="shared" si="71"/>
        <v/>
      </c>
      <c r="R2088" s="127"/>
    </row>
    <row r="2089" spans="1:18">
      <c r="A2089" s="61"/>
      <c r="B2089" s="62" t="s">
        <v>2394</v>
      </c>
      <c r="C2089" s="133" t="s">
        <v>3291</v>
      </c>
      <c r="D2089" s="64" t="s">
        <v>1012</v>
      </c>
      <c r="E2089" s="64" t="s">
        <v>626</v>
      </c>
      <c r="F2089" s="134" t="s">
        <v>2395</v>
      </c>
      <c r="G2089" s="66">
        <v>500</v>
      </c>
      <c r="H2089" s="67" t="s">
        <v>313</v>
      </c>
      <c r="I2089" s="67"/>
      <c r="J2089" s="231">
        <v>500</v>
      </c>
      <c r="K2089" s="69">
        <v>0.6</v>
      </c>
      <c r="L2089" s="135">
        <v>50304</v>
      </c>
      <c r="M2089" s="71"/>
      <c r="N2089" s="239"/>
      <c r="O2089" s="73">
        <f t="shared" si="72"/>
        <v>0</v>
      </c>
      <c r="P2089" s="74" t="str">
        <f t="shared" si="73"/>
        <v>-</v>
      </c>
      <c r="Q2089" s="75" t="str">
        <f t="shared" si="71"/>
        <v/>
      </c>
      <c r="R2089" s="127"/>
    </row>
    <row r="2090" spans="1:18">
      <c r="A2090" s="61"/>
      <c r="B2090" s="62" t="s">
        <v>2396</v>
      </c>
      <c r="C2090" s="133" t="s">
        <v>3291</v>
      </c>
      <c r="D2090" s="64" t="s">
        <v>1012</v>
      </c>
      <c r="E2090" s="64" t="s">
        <v>626</v>
      </c>
      <c r="F2090" s="134" t="s">
        <v>2397</v>
      </c>
      <c r="G2090" s="66">
        <v>500</v>
      </c>
      <c r="H2090" s="67" t="s">
        <v>313</v>
      </c>
      <c r="I2090" s="67"/>
      <c r="J2090" s="231">
        <v>500</v>
      </c>
      <c r="K2090" s="69">
        <v>0.55000000000000004</v>
      </c>
      <c r="L2090" s="135">
        <v>50303</v>
      </c>
      <c r="M2090" s="71"/>
      <c r="N2090" s="239"/>
      <c r="O2090" s="73">
        <f t="shared" si="72"/>
        <v>0</v>
      </c>
      <c r="P2090" s="74" t="str">
        <f t="shared" si="73"/>
        <v>-</v>
      </c>
      <c r="Q2090" s="75" t="str">
        <f t="shared" si="71"/>
        <v/>
      </c>
      <c r="R2090" s="127"/>
    </row>
    <row r="2091" spans="1:18">
      <c r="A2091" s="61"/>
      <c r="B2091" s="62" t="s">
        <v>2466</v>
      </c>
      <c r="C2091" s="133" t="s">
        <v>3291</v>
      </c>
      <c r="D2091" s="64" t="s">
        <v>1024</v>
      </c>
      <c r="E2091" s="64" t="s">
        <v>705</v>
      </c>
      <c r="F2091" s="134" t="s">
        <v>2467</v>
      </c>
      <c r="G2091" s="66">
        <v>700</v>
      </c>
      <c r="H2091" s="67" t="s">
        <v>1078</v>
      </c>
      <c r="I2091" s="67"/>
      <c r="J2091" s="231">
        <v>700</v>
      </c>
      <c r="K2091" s="69">
        <v>1.1100000000000001</v>
      </c>
      <c r="L2091" s="135">
        <v>50801</v>
      </c>
      <c r="M2091" s="71"/>
      <c r="N2091" s="239"/>
      <c r="O2091" s="73">
        <f t="shared" si="72"/>
        <v>0</v>
      </c>
      <c r="P2091" s="74" t="str">
        <f t="shared" si="73"/>
        <v>-</v>
      </c>
      <c r="Q2091" s="75" t="str">
        <f t="shared" si="71"/>
        <v/>
      </c>
      <c r="R2091" s="127"/>
    </row>
    <row r="2092" spans="1:18">
      <c r="A2092" s="61"/>
      <c r="B2092" s="62" t="s">
        <v>2620</v>
      </c>
      <c r="C2092" s="133" t="s">
        <v>3291</v>
      </c>
      <c r="D2092" s="64" t="s">
        <v>1030</v>
      </c>
      <c r="E2092" s="64" t="s">
        <v>768</v>
      </c>
      <c r="F2092" s="134" t="s">
        <v>839</v>
      </c>
      <c r="G2092" s="66">
        <v>500</v>
      </c>
      <c r="H2092" s="67" t="s">
        <v>313</v>
      </c>
      <c r="I2092" s="67"/>
      <c r="J2092" s="231">
        <v>500</v>
      </c>
      <c r="K2092" s="69">
        <v>0.45</v>
      </c>
      <c r="L2092" s="135">
        <v>51385</v>
      </c>
      <c r="M2092" s="71"/>
      <c r="N2092" s="239"/>
      <c r="O2092" s="73">
        <f t="shared" si="72"/>
        <v>0</v>
      </c>
      <c r="P2092" s="74" t="str">
        <f t="shared" si="73"/>
        <v>-</v>
      </c>
      <c r="Q2092" s="75" t="str">
        <f t="shared" si="71"/>
        <v/>
      </c>
      <c r="R2092" s="127"/>
    </row>
    <row r="2093" spans="1:18">
      <c r="A2093" s="61"/>
      <c r="B2093" s="62" t="s">
        <v>2468</v>
      </c>
      <c r="C2093" s="133" t="s">
        <v>3291</v>
      </c>
      <c r="D2093" s="64" t="s">
        <v>1024</v>
      </c>
      <c r="E2093" s="64" t="s">
        <v>705</v>
      </c>
      <c r="F2093" s="134" t="s">
        <v>2469</v>
      </c>
      <c r="G2093" s="66">
        <v>500</v>
      </c>
      <c r="H2093" s="67" t="s">
        <v>313</v>
      </c>
      <c r="I2093" s="67"/>
      <c r="J2093" s="231">
        <v>500</v>
      </c>
      <c r="K2093" s="69">
        <v>0.68</v>
      </c>
      <c r="L2093" s="135">
        <v>50810</v>
      </c>
      <c r="M2093" s="71"/>
      <c r="N2093" s="239"/>
      <c r="O2093" s="73">
        <f t="shared" si="72"/>
        <v>0</v>
      </c>
      <c r="P2093" s="74" t="str">
        <f t="shared" si="73"/>
        <v>-</v>
      </c>
      <c r="Q2093" s="75" t="str">
        <f t="shared" si="71"/>
        <v/>
      </c>
      <c r="R2093" s="127"/>
    </row>
    <row r="2094" spans="1:18">
      <c r="A2094" s="61"/>
      <c r="B2094" s="62" t="s">
        <v>2398</v>
      </c>
      <c r="C2094" s="133" t="s">
        <v>3291</v>
      </c>
      <c r="D2094" s="64" t="s">
        <v>1012</v>
      </c>
      <c r="E2094" s="64" t="s">
        <v>626</v>
      </c>
      <c r="F2094" s="134" t="s">
        <v>661</v>
      </c>
      <c r="G2094" s="66">
        <v>500</v>
      </c>
      <c r="H2094" s="67" t="s">
        <v>313</v>
      </c>
      <c r="I2094" s="67"/>
      <c r="J2094" s="231">
        <v>500</v>
      </c>
      <c r="K2094" s="69">
        <v>0.6</v>
      </c>
      <c r="L2094" s="135">
        <v>50313</v>
      </c>
      <c r="M2094" s="71"/>
      <c r="N2094" s="239"/>
      <c r="O2094" s="73">
        <f t="shared" si="72"/>
        <v>0</v>
      </c>
      <c r="P2094" s="74" t="str">
        <f t="shared" si="73"/>
        <v>-</v>
      </c>
      <c r="Q2094" s="75" t="str">
        <f t="shared" si="71"/>
        <v/>
      </c>
      <c r="R2094" s="127"/>
    </row>
    <row r="2095" spans="1:18">
      <c r="A2095" s="61"/>
      <c r="B2095" s="62" t="s">
        <v>2304</v>
      </c>
      <c r="C2095" s="133" t="s">
        <v>3291</v>
      </c>
      <c r="D2095" s="64" t="s">
        <v>1008</v>
      </c>
      <c r="E2095" s="64" t="s">
        <v>588</v>
      </c>
      <c r="F2095" s="134" t="s">
        <v>2305</v>
      </c>
      <c r="G2095" s="66">
        <v>500</v>
      </c>
      <c r="H2095" s="67" t="s">
        <v>313</v>
      </c>
      <c r="I2095" s="67"/>
      <c r="J2095" s="231">
        <v>500</v>
      </c>
      <c r="K2095" s="69">
        <v>0.55000000000000004</v>
      </c>
      <c r="L2095" s="135">
        <v>50665</v>
      </c>
      <c r="M2095" s="71"/>
      <c r="N2095" s="239"/>
      <c r="O2095" s="73">
        <f t="shared" si="72"/>
        <v>0</v>
      </c>
      <c r="P2095" s="74" t="str">
        <f t="shared" si="73"/>
        <v>-</v>
      </c>
      <c r="Q2095" s="75" t="str">
        <f t="shared" si="71"/>
        <v/>
      </c>
      <c r="R2095" s="127"/>
    </row>
    <row r="2096" spans="1:18">
      <c r="A2096" s="61"/>
      <c r="B2096" s="62" t="s">
        <v>2621</v>
      </c>
      <c r="C2096" s="133" t="s">
        <v>3291</v>
      </c>
      <c r="D2096" s="64" t="s">
        <v>1030</v>
      </c>
      <c r="E2096" s="64" t="s">
        <v>768</v>
      </c>
      <c r="F2096" s="134" t="s">
        <v>983</v>
      </c>
      <c r="G2096" s="66">
        <v>500</v>
      </c>
      <c r="H2096" s="67" t="s">
        <v>313</v>
      </c>
      <c r="I2096" s="67"/>
      <c r="J2096" s="231">
        <v>500</v>
      </c>
      <c r="K2096" s="69">
        <v>0.52</v>
      </c>
      <c r="L2096" s="135">
        <v>51390</v>
      </c>
      <c r="M2096" s="71"/>
      <c r="N2096" s="239"/>
      <c r="O2096" s="73">
        <f t="shared" si="72"/>
        <v>0</v>
      </c>
      <c r="P2096" s="74" t="str">
        <f t="shared" si="73"/>
        <v>-</v>
      </c>
      <c r="Q2096" s="75" t="str">
        <f t="shared" si="71"/>
        <v/>
      </c>
      <c r="R2096" s="127"/>
    </row>
    <row r="2097" spans="1:18">
      <c r="A2097" s="61"/>
      <c r="B2097" s="62" t="s">
        <v>2629</v>
      </c>
      <c r="C2097" s="133" t="s">
        <v>3291</v>
      </c>
      <c r="D2097" s="64" t="s">
        <v>1030</v>
      </c>
      <c r="E2097" s="64" t="s">
        <v>768</v>
      </c>
      <c r="F2097" s="134" t="s">
        <v>3552</v>
      </c>
      <c r="G2097" s="66">
        <v>500</v>
      </c>
      <c r="H2097" s="67" t="s">
        <v>313</v>
      </c>
      <c r="I2097" s="67"/>
      <c r="J2097" s="231">
        <v>500</v>
      </c>
      <c r="K2097" s="69">
        <v>0.81</v>
      </c>
      <c r="L2097" s="135">
        <v>51395</v>
      </c>
      <c r="M2097" s="71"/>
      <c r="N2097" s="239"/>
      <c r="O2097" s="73">
        <f t="shared" si="72"/>
        <v>0</v>
      </c>
      <c r="P2097" s="74" t="str">
        <f t="shared" si="73"/>
        <v>-</v>
      </c>
      <c r="Q2097" s="75" t="str">
        <f t="shared" si="71"/>
        <v/>
      </c>
      <c r="R2097" s="127"/>
    </row>
    <row r="2098" spans="1:18">
      <c r="A2098" s="61"/>
      <c r="B2098" s="62" t="s">
        <v>2622</v>
      </c>
      <c r="C2098" s="133" t="s">
        <v>3291</v>
      </c>
      <c r="D2098" s="64" t="s">
        <v>1030</v>
      </c>
      <c r="E2098" s="64" t="s">
        <v>768</v>
      </c>
      <c r="F2098" s="134" t="s">
        <v>2623</v>
      </c>
      <c r="G2098" s="66">
        <v>500</v>
      </c>
      <c r="H2098" s="67" t="s">
        <v>313</v>
      </c>
      <c r="I2098" s="67"/>
      <c r="J2098" s="231">
        <v>500</v>
      </c>
      <c r="K2098" s="69">
        <v>0.41000000000000003</v>
      </c>
      <c r="L2098" s="135">
        <v>51391</v>
      </c>
      <c r="M2098" s="71"/>
      <c r="N2098" s="239"/>
      <c r="O2098" s="73">
        <f t="shared" si="72"/>
        <v>0</v>
      </c>
      <c r="P2098" s="74" t="str">
        <f t="shared" si="73"/>
        <v>-</v>
      </c>
      <c r="Q2098" s="75" t="str">
        <f t="shared" si="71"/>
        <v/>
      </c>
      <c r="R2098" s="127"/>
    </row>
    <row r="2099" spans="1:18">
      <c r="A2099" s="61"/>
      <c r="B2099" s="62" t="s">
        <v>2442</v>
      </c>
      <c r="C2099" s="133" t="s">
        <v>3291</v>
      </c>
      <c r="D2099" s="64" t="s">
        <v>2989</v>
      </c>
      <c r="E2099" s="64" t="s">
        <v>691</v>
      </c>
      <c r="F2099" s="134" t="s">
        <v>703</v>
      </c>
      <c r="G2099" s="66">
        <v>500</v>
      </c>
      <c r="H2099" s="67" t="s">
        <v>313</v>
      </c>
      <c r="I2099" s="67"/>
      <c r="J2099" s="231">
        <v>500</v>
      </c>
      <c r="K2099" s="69">
        <v>0.57000000000000006</v>
      </c>
      <c r="L2099" s="135">
        <v>50707</v>
      </c>
      <c r="M2099" s="71"/>
      <c r="N2099" s="239"/>
      <c r="O2099" s="73">
        <f t="shared" si="72"/>
        <v>0</v>
      </c>
      <c r="P2099" s="74" t="str">
        <f t="shared" si="73"/>
        <v>-</v>
      </c>
      <c r="Q2099" s="75" t="str">
        <f t="shared" si="71"/>
        <v/>
      </c>
      <c r="R2099" s="127"/>
    </row>
    <row r="2100" spans="1:18">
      <c r="A2100" s="61"/>
      <c r="B2100" s="62" t="s">
        <v>2032</v>
      </c>
      <c r="C2100" s="133" t="s">
        <v>3291</v>
      </c>
      <c r="D2100" s="64" t="s">
        <v>3481</v>
      </c>
      <c r="E2100" s="64" t="s">
        <v>3482</v>
      </c>
      <c r="F2100" s="134" t="s">
        <v>3553</v>
      </c>
      <c r="G2100" s="66">
        <v>500</v>
      </c>
      <c r="H2100" s="67" t="s">
        <v>49</v>
      </c>
      <c r="I2100" s="67"/>
      <c r="J2100" s="231">
        <v>500</v>
      </c>
      <c r="K2100" s="69">
        <v>0.55000000000000004</v>
      </c>
      <c r="L2100" s="135">
        <v>55102</v>
      </c>
      <c r="M2100" s="71"/>
      <c r="N2100" s="239"/>
      <c r="O2100" s="73">
        <f t="shared" si="72"/>
        <v>0</v>
      </c>
      <c r="P2100" s="74" t="str">
        <f t="shared" si="73"/>
        <v>-</v>
      </c>
      <c r="Q2100" s="75" t="str">
        <f t="shared" si="71"/>
        <v/>
      </c>
      <c r="R2100" s="127"/>
    </row>
    <row r="2101" spans="1:18">
      <c r="A2101" s="61"/>
      <c r="B2101" s="62" t="s">
        <v>2424</v>
      </c>
      <c r="C2101" s="133" t="s">
        <v>3291</v>
      </c>
      <c r="D2101" s="64" t="s">
        <v>1012</v>
      </c>
      <c r="E2101" s="64" t="s">
        <v>626</v>
      </c>
      <c r="F2101" s="134" t="s">
        <v>663</v>
      </c>
      <c r="G2101" s="66">
        <v>500</v>
      </c>
      <c r="H2101" s="67" t="s">
        <v>313</v>
      </c>
      <c r="I2101" s="67"/>
      <c r="J2101" s="231">
        <v>500</v>
      </c>
      <c r="K2101" s="69">
        <v>0.55000000000000004</v>
      </c>
      <c r="L2101" s="135">
        <v>50162</v>
      </c>
      <c r="M2101" s="71"/>
      <c r="N2101" s="239"/>
      <c r="O2101" s="73">
        <f t="shared" si="72"/>
        <v>0</v>
      </c>
      <c r="P2101" s="74" t="str">
        <f t="shared" si="73"/>
        <v>-</v>
      </c>
      <c r="Q2101" s="75" t="str">
        <f t="shared" si="71"/>
        <v/>
      </c>
      <c r="R2101" s="127"/>
    </row>
    <row r="2102" spans="1:18">
      <c r="A2102" s="61"/>
      <c r="B2102" s="62" t="s">
        <v>2251</v>
      </c>
      <c r="C2102" s="133" t="s">
        <v>3291</v>
      </c>
      <c r="D2102" s="64" t="s">
        <v>1000</v>
      </c>
      <c r="E2102" s="64" t="s">
        <v>524</v>
      </c>
      <c r="F2102" s="134" t="s">
        <v>553</v>
      </c>
      <c r="G2102" s="66">
        <v>500</v>
      </c>
      <c r="H2102" s="67" t="s">
        <v>313</v>
      </c>
      <c r="I2102" s="67"/>
      <c r="J2102" s="231">
        <v>500</v>
      </c>
      <c r="K2102" s="69">
        <v>0.45</v>
      </c>
      <c r="L2102" s="135">
        <v>50090</v>
      </c>
      <c r="M2102" s="71"/>
      <c r="N2102" s="239"/>
      <c r="O2102" s="73">
        <f t="shared" si="72"/>
        <v>0</v>
      </c>
      <c r="P2102" s="74" t="str">
        <f t="shared" si="73"/>
        <v>-</v>
      </c>
      <c r="Q2102" s="75" t="str">
        <f t="shared" si="71"/>
        <v/>
      </c>
      <c r="R2102" s="127"/>
    </row>
    <row r="2103" spans="1:18">
      <c r="A2103" s="61"/>
      <c r="B2103" s="62" t="s">
        <v>2399</v>
      </c>
      <c r="C2103" s="133" t="s">
        <v>3291</v>
      </c>
      <c r="D2103" s="64" t="s">
        <v>1012</v>
      </c>
      <c r="E2103" s="64" t="s">
        <v>626</v>
      </c>
      <c r="F2103" s="134" t="s">
        <v>2400</v>
      </c>
      <c r="G2103" s="66">
        <v>500</v>
      </c>
      <c r="H2103" s="67" t="s">
        <v>313</v>
      </c>
      <c r="I2103" s="67"/>
      <c r="J2103" s="231">
        <v>500</v>
      </c>
      <c r="K2103" s="69">
        <v>0.52</v>
      </c>
      <c r="L2103" s="135">
        <v>50286</v>
      </c>
      <c r="M2103" s="71"/>
      <c r="N2103" s="239"/>
      <c r="O2103" s="73">
        <f t="shared" si="72"/>
        <v>0</v>
      </c>
      <c r="P2103" s="74" t="str">
        <f t="shared" si="73"/>
        <v>-</v>
      </c>
      <c r="Q2103" s="75" t="str">
        <f t="shared" si="71"/>
        <v/>
      </c>
      <c r="R2103" s="127"/>
    </row>
    <row r="2104" spans="1:18">
      <c r="A2104" s="61"/>
      <c r="B2104" s="62" t="s">
        <v>3289</v>
      </c>
      <c r="C2104" s="133" t="s">
        <v>3291</v>
      </c>
      <c r="D2104" s="191" t="s">
        <v>1030</v>
      </c>
      <c r="E2104" s="191" t="s">
        <v>768</v>
      </c>
      <c r="F2104" s="193" t="s">
        <v>3554</v>
      </c>
      <c r="G2104" s="66">
        <v>500</v>
      </c>
      <c r="H2104" s="67" t="s">
        <v>313</v>
      </c>
      <c r="I2104" s="67"/>
      <c r="J2104" s="231">
        <v>500</v>
      </c>
      <c r="K2104" s="69">
        <v>0.68</v>
      </c>
      <c r="L2104" s="135">
        <v>51406</v>
      </c>
      <c r="M2104" s="71"/>
      <c r="N2104" s="239"/>
      <c r="O2104" s="73">
        <f t="shared" si="72"/>
        <v>0</v>
      </c>
      <c r="P2104" s="74" t="str">
        <f t="shared" si="73"/>
        <v>-</v>
      </c>
      <c r="Q2104" s="75" t="str">
        <f t="shared" si="71"/>
        <v/>
      </c>
      <c r="R2104" s="127"/>
    </row>
    <row r="2105" spans="1:18">
      <c r="A2105" s="61"/>
      <c r="B2105" s="62" t="s">
        <v>2401</v>
      </c>
      <c r="C2105" s="133" t="s">
        <v>3291</v>
      </c>
      <c r="D2105" s="64" t="s">
        <v>1012</v>
      </c>
      <c r="E2105" s="64" t="s">
        <v>626</v>
      </c>
      <c r="F2105" s="134" t="s">
        <v>666</v>
      </c>
      <c r="G2105" s="66">
        <v>500</v>
      </c>
      <c r="H2105" s="67" t="s">
        <v>313</v>
      </c>
      <c r="I2105" s="67"/>
      <c r="J2105" s="231">
        <v>500</v>
      </c>
      <c r="K2105" s="69">
        <v>0.44</v>
      </c>
      <c r="L2105" s="135">
        <v>50300</v>
      </c>
      <c r="M2105" s="71"/>
      <c r="N2105" s="239"/>
      <c r="O2105" s="73">
        <f t="shared" si="72"/>
        <v>0</v>
      </c>
      <c r="P2105" s="74" t="str">
        <f t="shared" si="73"/>
        <v>-</v>
      </c>
      <c r="Q2105" s="75" t="str">
        <f t="shared" si="71"/>
        <v/>
      </c>
      <c r="R2105" s="127"/>
    </row>
    <row r="2106" spans="1:18">
      <c r="A2106" s="61"/>
      <c r="B2106" s="62" t="s">
        <v>2306</v>
      </c>
      <c r="C2106" s="133" t="s">
        <v>3291</v>
      </c>
      <c r="D2106" s="64" t="s">
        <v>1008</v>
      </c>
      <c r="E2106" s="64" t="s">
        <v>588</v>
      </c>
      <c r="F2106" s="134" t="s">
        <v>2307</v>
      </c>
      <c r="G2106" s="66">
        <v>500</v>
      </c>
      <c r="H2106" s="67" t="s">
        <v>313</v>
      </c>
      <c r="I2106" s="67"/>
      <c r="J2106" s="231">
        <v>500</v>
      </c>
      <c r="K2106" s="69">
        <v>0.49</v>
      </c>
      <c r="L2106" s="135">
        <v>50676</v>
      </c>
      <c r="M2106" s="71"/>
      <c r="N2106" s="239"/>
      <c r="O2106" s="73">
        <f t="shared" si="72"/>
        <v>0</v>
      </c>
      <c r="P2106" s="74" t="str">
        <f t="shared" si="73"/>
        <v>-</v>
      </c>
      <c r="Q2106" s="75" t="str">
        <f t="shared" si="71"/>
        <v/>
      </c>
      <c r="R2106" s="127"/>
    </row>
    <row r="2107" spans="1:18">
      <c r="A2107" s="61"/>
      <c r="B2107" s="62" t="s">
        <v>2662</v>
      </c>
      <c r="C2107" s="133" t="s">
        <v>3291</v>
      </c>
      <c r="D2107" s="64" t="s">
        <v>3043</v>
      </c>
      <c r="E2107" s="64" t="s">
        <v>3044</v>
      </c>
      <c r="F2107" s="134" t="s">
        <v>2865</v>
      </c>
      <c r="G2107" s="66">
        <v>3000</v>
      </c>
      <c r="H2107" s="67" t="s">
        <v>59</v>
      </c>
      <c r="I2107" s="67"/>
      <c r="J2107" s="231">
        <v>3000</v>
      </c>
      <c r="K2107" s="69">
        <v>0.13</v>
      </c>
      <c r="L2107" s="135">
        <v>53785</v>
      </c>
      <c r="M2107" s="71"/>
      <c r="N2107" s="239"/>
      <c r="O2107" s="73">
        <f t="shared" si="72"/>
        <v>0</v>
      </c>
      <c r="P2107" s="74" t="str">
        <f t="shared" si="73"/>
        <v>-</v>
      </c>
      <c r="Q2107" s="75" t="str">
        <f t="shared" si="71"/>
        <v/>
      </c>
      <c r="R2107" s="127"/>
    </row>
    <row r="2108" spans="1:18">
      <c r="A2108" s="61"/>
      <c r="B2108" s="62" t="s">
        <v>2655</v>
      </c>
      <c r="C2108" s="133" t="s">
        <v>3291</v>
      </c>
      <c r="D2108" s="64" t="s">
        <v>3042</v>
      </c>
      <c r="E2108" s="64" t="s">
        <v>856</v>
      </c>
      <c r="F2108" s="134" t="s">
        <v>2865</v>
      </c>
      <c r="G2108" s="66">
        <v>3000</v>
      </c>
      <c r="H2108" s="67" t="s">
        <v>59</v>
      </c>
      <c r="I2108" s="67"/>
      <c r="J2108" s="231">
        <v>3000</v>
      </c>
      <c r="K2108" s="69">
        <v>0.14000000000000001</v>
      </c>
      <c r="L2108" s="135">
        <v>53745</v>
      </c>
      <c r="M2108" s="71"/>
      <c r="N2108" s="239"/>
      <c r="O2108" s="73">
        <f t="shared" si="72"/>
        <v>0</v>
      </c>
      <c r="P2108" s="74" t="str">
        <f t="shared" si="73"/>
        <v>-</v>
      </c>
      <c r="Q2108" s="75" t="str">
        <f t="shared" si="71"/>
        <v/>
      </c>
      <c r="R2108" s="127"/>
    </row>
    <row r="2109" spans="1:18">
      <c r="A2109" s="61"/>
      <c r="B2109" s="62" t="s">
        <v>2663</v>
      </c>
      <c r="C2109" s="133" t="s">
        <v>3291</v>
      </c>
      <c r="D2109" s="64" t="s">
        <v>3043</v>
      </c>
      <c r="E2109" s="64" t="s">
        <v>3044</v>
      </c>
      <c r="F2109" s="134" t="s">
        <v>2865</v>
      </c>
      <c r="G2109" s="66">
        <v>1750</v>
      </c>
      <c r="H2109" s="67" t="s">
        <v>316</v>
      </c>
      <c r="I2109" s="67"/>
      <c r="J2109" s="231">
        <v>1750</v>
      </c>
      <c r="K2109" s="69">
        <v>0.18000000000000002</v>
      </c>
      <c r="L2109" s="135">
        <v>53780</v>
      </c>
      <c r="M2109" s="71"/>
      <c r="N2109" s="239"/>
      <c r="O2109" s="73">
        <f t="shared" si="72"/>
        <v>0</v>
      </c>
      <c r="P2109" s="74" t="str">
        <f t="shared" si="73"/>
        <v>-</v>
      </c>
      <c r="Q2109" s="75" t="str">
        <f t="shared" si="71"/>
        <v/>
      </c>
      <c r="R2109" s="127"/>
    </row>
    <row r="2110" spans="1:18">
      <c r="A2110" s="61"/>
      <c r="B2110" s="62" t="s">
        <v>2656</v>
      </c>
      <c r="C2110" s="133" t="s">
        <v>3291</v>
      </c>
      <c r="D2110" s="64" t="s">
        <v>3042</v>
      </c>
      <c r="E2110" s="64" t="s">
        <v>856</v>
      </c>
      <c r="F2110" s="134" t="s">
        <v>2865</v>
      </c>
      <c r="G2110" s="66">
        <v>1750</v>
      </c>
      <c r="H2110" s="67" t="s">
        <v>164</v>
      </c>
      <c r="I2110" s="67"/>
      <c r="J2110" s="231">
        <v>1750</v>
      </c>
      <c r="K2110" s="69">
        <v>0.19</v>
      </c>
      <c r="L2110" s="135">
        <v>53750</v>
      </c>
      <c r="M2110" s="71"/>
      <c r="N2110" s="239"/>
      <c r="O2110" s="73">
        <f t="shared" si="72"/>
        <v>0</v>
      </c>
      <c r="P2110" s="74" t="str">
        <f t="shared" si="73"/>
        <v>-</v>
      </c>
      <c r="Q2110" s="75" t="str">
        <f t="shared" si="71"/>
        <v/>
      </c>
      <c r="R2110" s="127"/>
    </row>
    <row r="2111" spans="1:18">
      <c r="A2111" s="61"/>
      <c r="B2111" s="62" t="s">
        <v>2664</v>
      </c>
      <c r="C2111" s="133" t="s">
        <v>3291</v>
      </c>
      <c r="D2111" s="64" t="s">
        <v>3043</v>
      </c>
      <c r="E2111" s="64" t="s">
        <v>3044</v>
      </c>
      <c r="F2111" s="134" t="s">
        <v>167</v>
      </c>
      <c r="G2111" s="66">
        <v>3000</v>
      </c>
      <c r="H2111" s="67" t="s">
        <v>59</v>
      </c>
      <c r="I2111" s="67"/>
      <c r="J2111" s="231">
        <v>3000</v>
      </c>
      <c r="K2111" s="69">
        <v>0.14000000000000001</v>
      </c>
      <c r="L2111" s="135">
        <v>53755</v>
      </c>
      <c r="M2111" s="71"/>
      <c r="N2111" s="239"/>
      <c r="O2111" s="73">
        <f t="shared" si="72"/>
        <v>0</v>
      </c>
      <c r="P2111" s="74" t="str">
        <f t="shared" si="73"/>
        <v>-</v>
      </c>
      <c r="Q2111" s="75" t="str">
        <f t="shared" si="71"/>
        <v/>
      </c>
      <c r="R2111" s="127"/>
    </row>
    <row r="2112" spans="1:18">
      <c r="A2112" s="61"/>
      <c r="B2112" s="62" t="s">
        <v>2657</v>
      </c>
      <c r="C2112" s="133" t="s">
        <v>3291</v>
      </c>
      <c r="D2112" s="64" t="s">
        <v>3042</v>
      </c>
      <c r="E2112" s="64" t="s">
        <v>856</v>
      </c>
      <c r="F2112" s="134" t="s">
        <v>167</v>
      </c>
      <c r="G2112" s="66">
        <v>3000</v>
      </c>
      <c r="H2112" s="67" t="s">
        <v>59</v>
      </c>
      <c r="I2112" s="67"/>
      <c r="J2112" s="231">
        <v>3000</v>
      </c>
      <c r="K2112" s="69">
        <v>0.15000000000000002</v>
      </c>
      <c r="L2112" s="135">
        <v>53720</v>
      </c>
      <c r="M2112" s="71"/>
      <c r="N2112" s="239"/>
      <c r="O2112" s="73">
        <f t="shared" si="72"/>
        <v>0</v>
      </c>
      <c r="P2112" s="74" t="str">
        <f t="shared" si="73"/>
        <v>-</v>
      </c>
      <c r="Q2112" s="75" t="str">
        <f t="shared" si="71"/>
        <v/>
      </c>
      <c r="R2112" s="127"/>
    </row>
    <row r="2113" spans="1:18">
      <c r="A2113" s="61"/>
      <c r="B2113" s="62" t="s">
        <v>2665</v>
      </c>
      <c r="C2113" s="133" t="s">
        <v>3291</v>
      </c>
      <c r="D2113" s="64" t="s">
        <v>3043</v>
      </c>
      <c r="E2113" s="64" t="s">
        <v>3044</v>
      </c>
      <c r="F2113" s="134" t="s">
        <v>441</v>
      </c>
      <c r="G2113" s="66">
        <v>3000</v>
      </c>
      <c r="H2113" s="67" t="s">
        <v>59</v>
      </c>
      <c r="I2113" s="67"/>
      <c r="J2113" s="231">
        <v>3000</v>
      </c>
      <c r="K2113" s="69">
        <v>0.14000000000000001</v>
      </c>
      <c r="L2113" s="135">
        <v>53770</v>
      </c>
      <c r="M2113" s="71"/>
      <c r="N2113" s="239"/>
      <c r="O2113" s="73">
        <f t="shared" si="72"/>
        <v>0</v>
      </c>
      <c r="P2113" s="74" t="str">
        <f t="shared" si="73"/>
        <v>-</v>
      </c>
      <c r="Q2113" s="75" t="str">
        <f t="shared" si="71"/>
        <v/>
      </c>
      <c r="R2113" s="127"/>
    </row>
    <row r="2114" spans="1:18">
      <c r="A2114" s="61"/>
      <c r="B2114" s="62" t="s">
        <v>2658</v>
      </c>
      <c r="C2114" s="133" t="s">
        <v>3291</v>
      </c>
      <c r="D2114" s="64" t="s">
        <v>3042</v>
      </c>
      <c r="E2114" s="64" t="s">
        <v>856</v>
      </c>
      <c r="F2114" s="134" t="s">
        <v>441</v>
      </c>
      <c r="G2114" s="66">
        <v>3000</v>
      </c>
      <c r="H2114" s="67" t="s">
        <v>59</v>
      </c>
      <c r="I2114" s="67"/>
      <c r="J2114" s="231">
        <v>3000</v>
      </c>
      <c r="K2114" s="69">
        <v>0.15000000000000002</v>
      </c>
      <c r="L2114" s="135">
        <v>53725</v>
      </c>
      <c r="M2114" s="71"/>
      <c r="N2114" s="239"/>
      <c r="O2114" s="73">
        <f t="shared" si="72"/>
        <v>0</v>
      </c>
      <c r="P2114" s="74" t="str">
        <f t="shared" si="73"/>
        <v>-</v>
      </c>
      <c r="Q2114" s="75" t="str">
        <f t="shared" si="71"/>
        <v/>
      </c>
      <c r="R2114" s="127"/>
    </row>
    <row r="2115" spans="1:18">
      <c r="A2115" s="61"/>
      <c r="B2115" s="62" t="s">
        <v>2666</v>
      </c>
      <c r="C2115" s="133" t="s">
        <v>3291</v>
      </c>
      <c r="D2115" s="64" t="s">
        <v>3043</v>
      </c>
      <c r="E2115" s="64" t="s">
        <v>3044</v>
      </c>
      <c r="F2115" s="134" t="s">
        <v>286</v>
      </c>
      <c r="G2115" s="66">
        <v>3000</v>
      </c>
      <c r="H2115" s="67" t="s">
        <v>59</v>
      </c>
      <c r="I2115" s="67"/>
      <c r="J2115" s="231">
        <v>3000</v>
      </c>
      <c r="K2115" s="69">
        <v>0.14000000000000001</v>
      </c>
      <c r="L2115" s="135">
        <v>53775</v>
      </c>
      <c r="M2115" s="71"/>
      <c r="N2115" s="239"/>
      <c r="O2115" s="73">
        <f t="shared" si="72"/>
        <v>0</v>
      </c>
      <c r="P2115" s="74" t="str">
        <f t="shared" si="73"/>
        <v>-</v>
      </c>
      <c r="Q2115" s="75" t="str">
        <f t="shared" si="71"/>
        <v/>
      </c>
      <c r="R2115" s="127"/>
    </row>
    <row r="2116" spans="1:18">
      <c r="A2116" s="61"/>
      <c r="B2116" s="62" t="s">
        <v>2659</v>
      </c>
      <c r="C2116" s="133" t="s">
        <v>3291</v>
      </c>
      <c r="D2116" s="64" t="s">
        <v>3042</v>
      </c>
      <c r="E2116" s="64" t="s">
        <v>856</v>
      </c>
      <c r="F2116" s="134" t="s">
        <v>286</v>
      </c>
      <c r="G2116" s="66">
        <v>3000</v>
      </c>
      <c r="H2116" s="67" t="s">
        <v>59</v>
      </c>
      <c r="I2116" s="67"/>
      <c r="J2116" s="231">
        <v>3000</v>
      </c>
      <c r="K2116" s="69">
        <v>0.15000000000000002</v>
      </c>
      <c r="L2116" s="135">
        <v>53730</v>
      </c>
      <c r="M2116" s="71"/>
      <c r="N2116" s="239"/>
      <c r="O2116" s="73">
        <f t="shared" si="72"/>
        <v>0</v>
      </c>
      <c r="P2116" s="74" t="str">
        <f t="shared" si="73"/>
        <v>-</v>
      </c>
      <c r="Q2116" s="75" t="str">
        <f t="shared" si="71"/>
        <v/>
      </c>
      <c r="R2116" s="127"/>
    </row>
    <row r="2117" spans="1:18">
      <c r="A2117" s="61"/>
      <c r="B2117" s="62" t="s">
        <v>2667</v>
      </c>
      <c r="C2117" s="133" t="s">
        <v>3291</v>
      </c>
      <c r="D2117" s="64" t="s">
        <v>3043</v>
      </c>
      <c r="E2117" s="64" t="s">
        <v>3044</v>
      </c>
      <c r="F2117" s="134" t="s">
        <v>169</v>
      </c>
      <c r="G2117" s="66">
        <v>3000</v>
      </c>
      <c r="H2117" s="67" t="s">
        <v>59</v>
      </c>
      <c r="I2117" s="67"/>
      <c r="J2117" s="231">
        <v>3000</v>
      </c>
      <c r="K2117" s="69">
        <v>0.14000000000000001</v>
      </c>
      <c r="L2117" s="135">
        <v>53760</v>
      </c>
      <c r="M2117" s="71"/>
      <c r="N2117" s="239"/>
      <c r="O2117" s="73">
        <f t="shared" si="72"/>
        <v>0</v>
      </c>
      <c r="P2117" s="74" t="str">
        <f t="shared" si="73"/>
        <v>-</v>
      </c>
      <c r="Q2117" s="75" t="str">
        <f t="shared" si="71"/>
        <v/>
      </c>
      <c r="R2117" s="127"/>
    </row>
    <row r="2118" spans="1:18">
      <c r="A2118" s="61"/>
      <c r="B2118" s="62" t="s">
        <v>2660</v>
      </c>
      <c r="C2118" s="133" t="s">
        <v>3291</v>
      </c>
      <c r="D2118" s="64" t="s">
        <v>3042</v>
      </c>
      <c r="E2118" s="64" t="s">
        <v>856</v>
      </c>
      <c r="F2118" s="134" t="s">
        <v>169</v>
      </c>
      <c r="G2118" s="66">
        <v>3000</v>
      </c>
      <c r="H2118" s="67" t="s">
        <v>59</v>
      </c>
      <c r="I2118" s="67"/>
      <c r="J2118" s="231">
        <v>3000</v>
      </c>
      <c r="K2118" s="69">
        <v>0.15000000000000002</v>
      </c>
      <c r="L2118" s="135">
        <v>53735</v>
      </c>
      <c r="M2118" s="71"/>
      <c r="N2118" s="239"/>
      <c r="O2118" s="73">
        <f t="shared" si="72"/>
        <v>0</v>
      </c>
      <c r="P2118" s="74" t="str">
        <f t="shared" si="73"/>
        <v>-</v>
      </c>
      <c r="Q2118" s="75" t="str">
        <f t="shared" si="71"/>
        <v/>
      </c>
      <c r="R2118" s="127"/>
    </row>
    <row r="2119" spans="1:18">
      <c r="A2119" s="61"/>
      <c r="B2119" s="62" t="s">
        <v>2668</v>
      </c>
      <c r="C2119" s="133" t="s">
        <v>3291</v>
      </c>
      <c r="D2119" s="64" t="s">
        <v>3043</v>
      </c>
      <c r="E2119" s="64" t="s">
        <v>3044</v>
      </c>
      <c r="F2119" s="134" t="s">
        <v>290</v>
      </c>
      <c r="G2119" s="66">
        <v>3000</v>
      </c>
      <c r="H2119" s="67" t="s">
        <v>59</v>
      </c>
      <c r="I2119" s="67"/>
      <c r="J2119" s="231">
        <v>3000</v>
      </c>
      <c r="K2119" s="69">
        <v>0.14000000000000001</v>
      </c>
      <c r="L2119" s="135">
        <v>53765</v>
      </c>
      <c r="M2119" s="71"/>
      <c r="N2119" s="239"/>
      <c r="O2119" s="73">
        <f t="shared" si="72"/>
        <v>0</v>
      </c>
      <c r="P2119" s="74" t="str">
        <f t="shared" si="73"/>
        <v>-</v>
      </c>
      <c r="Q2119" s="75" t="str">
        <f t="shared" si="71"/>
        <v/>
      </c>
      <c r="R2119" s="127"/>
    </row>
    <row r="2120" spans="1:18">
      <c r="A2120" s="61"/>
      <c r="B2120" s="62" t="s">
        <v>2661</v>
      </c>
      <c r="C2120" s="133" t="s">
        <v>3291</v>
      </c>
      <c r="D2120" s="64" t="s">
        <v>3042</v>
      </c>
      <c r="E2120" s="64" t="s">
        <v>856</v>
      </c>
      <c r="F2120" s="134" t="s">
        <v>290</v>
      </c>
      <c r="G2120" s="66">
        <v>3000</v>
      </c>
      <c r="H2120" s="67" t="s">
        <v>59</v>
      </c>
      <c r="I2120" s="67"/>
      <c r="J2120" s="231">
        <v>3000</v>
      </c>
      <c r="K2120" s="69">
        <v>0.15000000000000002</v>
      </c>
      <c r="L2120" s="135">
        <v>53740</v>
      </c>
      <c r="M2120" s="71"/>
      <c r="N2120" s="239"/>
      <c r="O2120" s="73">
        <f t="shared" si="72"/>
        <v>0</v>
      </c>
      <c r="P2120" s="74" t="str">
        <f t="shared" si="73"/>
        <v>-</v>
      </c>
      <c r="Q2120" s="75" t="str">
        <f t="shared" si="71"/>
        <v/>
      </c>
      <c r="R2120" s="127"/>
    </row>
    <row r="2121" spans="1:18">
      <c r="A2121" s="61"/>
      <c r="B2121" s="62" t="s">
        <v>2695</v>
      </c>
      <c r="C2121" s="133" t="s">
        <v>3291</v>
      </c>
      <c r="D2121" s="64" t="s">
        <v>3048</v>
      </c>
      <c r="E2121" s="64" t="s">
        <v>875</v>
      </c>
      <c r="F2121" s="134" t="s">
        <v>223</v>
      </c>
      <c r="G2121" s="66">
        <v>3000</v>
      </c>
      <c r="H2121" s="67" t="s">
        <v>59</v>
      </c>
      <c r="I2121" s="67"/>
      <c r="J2121" s="231">
        <v>3000</v>
      </c>
      <c r="K2121" s="69">
        <v>9.9999999999999992E-2</v>
      </c>
      <c r="L2121" s="135">
        <v>53500</v>
      </c>
      <c r="M2121" s="71"/>
      <c r="N2121" s="239"/>
      <c r="O2121" s="73">
        <f t="shared" si="72"/>
        <v>0</v>
      </c>
      <c r="P2121" s="74" t="str">
        <f t="shared" si="73"/>
        <v>-</v>
      </c>
      <c r="Q2121" s="75" t="str">
        <f t="shared" si="71"/>
        <v/>
      </c>
      <c r="R2121" s="127"/>
    </row>
    <row r="2122" spans="1:18">
      <c r="A2122" s="61"/>
      <c r="B2122" s="62" t="s">
        <v>2702</v>
      </c>
      <c r="C2122" s="133" t="s">
        <v>3291</v>
      </c>
      <c r="D2122" s="64" t="s">
        <v>3047</v>
      </c>
      <c r="E2122" s="64" t="s">
        <v>2701</v>
      </c>
      <c r="F2122" s="134" t="s">
        <v>2703</v>
      </c>
      <c r="G2122" s="66">
        <v>3000</v>
      </c>
      <c r="H2122" s="67" t="s">
        <v>59</v>
      </c>
      <c r="I2122" s="67"/>
      <c r="J2122" s="231">
        <v>3000</v>
      </c>
      <c r="K2122" s="69">
        <v>0.17</v>
      </c>
      <c r="L2122" s="135">
        <v>53510</v>
      </c>
      <c r="M2122" s="71"/>
      <c r="N2122" s="239"/>
      <c r="O2122" s="73">
        <f t="shared" si="72"/>
        <v>0</v>
      </c>
      <c r="P2122" s="74" t="str">
        <f t="shared" si="73"/>
        <v>-</v>
      </c>
      <c r="Q2122" s="75" t="str">
        <f t="shared" si="71"/>
        <v/>
      </c>
      <c r="R2122" s="127"/>
    </row>
    <row r="2123" spans="1:18">
      <c r="A2123" s="61"/>
      <c r="B2123" s="62" t="s">
        <v>2700</v>
      </c>
      <c r="C2123" s="133" t="s">
        <v>3291</v>
      </c>
      <c r="D2123" s="64" t="s">
        <v>3047</v>
      </c>
      <c r="E2123" s="64" t="s">
        <v>2701</v>
      </c>
      <c r="F2123" s="134" t="s">
        <v>880</v>
      </c>
      <c r="G2123" s="66">
        <v>3000</v>
      </c>
      <c r="H2123" s="67" t="s">
        <v>59</v>
      </c>
      <c r="I2123" s="67"/>
      <c r="J2123" s="231">
        <v>3000</v>
      </c>
      <c r="K2123" s="69">
        <v>9.9999999999999992E-2</v>
      </c>
      <c r="L2123" s="135">
        <v>53485</v>
      </c>
      <c r="M2123" s="71"/>
      <c r="N2123" s="239"/>
      <c r="O2123" s="73">
        <f t="shared" si="72"/>
        <v>0</v>
      </c>
      <c r="P2123" s="74" t="str">
        <f t="shared" si="73"/>
        <v>-</v>
      </c>
      <c r="Q2123" s="75" t="str">
        <f t="shared" si="71"/>
        <v/>
      </c>
      <c r="R2123" s="127"/>
    </row>
    <row r="2124" spans="1:18">
      <c r="A2124" s="61"/>
      <c r="B2124" s="62" t="s">
        <v>2693</v>
      </c>
      <c r="C2124" s="133" t="s">
        <v>3291</v>
      </c>
      <c r="D2124" s="64" t="s">
        <v>1055</v>
      </c>
      <c r="E2124" s="64" t="s">
        <v>1056</v>
      </c>
      <c r="F2124" s="134" t="s">
        <v>111</v>
      </c>
      <c r="G2124" s="66">
        <v>3000</v>
      </c>
      <c r="H2124" s="67" t="s">
        <v>59</v>
      </c>
      <c r="I2124" s="67"/>
      <c r="J2124" s="231">
        <v>3000</v>
      </c>
      <c r="K2124" s="69">
        <v>9.9999999999999992E-2</v>
      </c>
      <c r="L2124" s="135">
        <v>53490</v>
      </c>
      <c r="M2124" s="71"/>
      <c r="N2124" s="239"/>
      <c r="O2124" s="73">
        <f t="shared" si="72"/>
        <v>0</v>
      </c>
      <c r="P2124" s="74" t="str">
        <f t="shared" si="73"/>
        <v>-</v>
      </c>
      <c r="Q2124" s="75" t="str">
        <f t="shared" si="71"/>
        <v/>
      </c>
      <c r="R2124" s="127"/>
    </row>
    <row r="2125" spans="1:18">
      <c r="A2125" s="61"/>
      <c r="B2125" s="62" t="s">
        <v>2704</v>
      </c>
      <c r="C2125" s="133" t="s">
        <v>3291</v>
      </c>
      <c r="D2125" s="64" t="s">
        <v>3047</v>
      </c>
      <c r="E2125" s="64" t="s">
        <v>2701</v>
      </c>
      <c r="F2125" s="134" t="s">
        <v>882</v>
      </c>
      <c r="G2125" s="66">
        <v>3000</v>
      </c>
      <c r="H2125" s="67" t="s">
        <v>59</v>
      </c>
      <c r="I2125" s="67"/>
      <c r="J2125" s="231">
        <v>3000</v>
      </c>
      <c r="K2125" s="69">
        <v>0.14000000000000001</v>
      </c>
      <c r="L2125" s="135">
        <v>53505</v>
      </c>
      <c r="M2125" s="71"/>
      <c r="N2125" s="239"/>
      <c r="O2125" s="73">
        <f t="shared" si="72"/>
        <v>0</v>
      </c>
      <c r="P2125" s="74" t="str">
        <f t="shared" si="73"/>
        <v>-</v>
      </c>
      <c r="Q2125" s="75" t="str">
        <f t="shared" si="71"/>
        <v/>
      </c>
      <c r="R2125" s="127"/>
    </row>
    <row r="2126" spans="1:18">
      <c r="A2126" s="61"/>
      <c r="B2126" s="62" t="s">
        <v>2696</v>
      </c>
      <c r="C2126" s="133" t="s">
        <v>3291</v>
      </c>
      <c r="D2126" s="64" t="s">
        <v>3048</v>
      </c>
      <c r="E2126" s="64" t="s">
        <v>875</v>
      </c>
      <c r="F2126" s="134" t="s">
        <v>3555</v>
      </c>
      <c r="G2126" s="66">
        <v>3000</v>
      </c>
      <c r="H2126" s="67" t="s">
        <v>59</v>
      </c>
      <c r="I2126" s="67"/>
      <c r="J2126" s="231">
        <v>3000</v>
      </c>
      <c r="K2126" s="69">
        <v>0.11</v>
      </c>
      <c r="L2126" s="135">
        <v>53515</v>
      </c>
      <c r="M2126" s="71"/>
      <c r="N2126" s="239"/>
      <c r="O2126" s="73">
        <f t="shared" si="72"/>
        <v>0</v>
      </c>
      <c r="P2126" s="74" t="str">
        <f t="shared" si="73"/>
        <v>-</v>
      </c>
      <c r="Q2126" s="75" t="str">
        <f t="shared" si="71"/>
        <v/>
      </c>
      <c r="R2126" s="127"/>
    </row>
    <row r="2127" spans="1:18">
      <c r="A2127" s="61"/>
      <c r="B2127" s="62" t="s">
        <v>2697</v>
      </c>
      <c r="C2127" s="133" t="s">
        <v>3291</v>
      </c>
      <c r="D2127" s="64" t="s">
        <v>3556</v>
      </c>
      <c r="E2127" s="64" t="s">
        <v>2698</v>
      </c>
      <c r="F2127" s="134" t="s">
        <v>2699</v>
      </c>
      <c r="G2127" s="66">
        <v>3000</v>
      </c>
      <c r="H2127" s="67" t="s">
        <v>59</v>
      </c>
      <c r="I2127" s="67"/>
      <c r="J2127" s="231">
        <v>3000</v>
      </c>
      <c r="K2127" s="69">
        <v>0.13</v>
      </c>
      <c r="L2127" s="135">
        <v>53520</v>
      </c>
      <c r="M2127" s="71"/>
      <c r="N2127" s="239"/>
      <c r="O2127" s="73">
        <f t="shared" si="72"/>
        <v>0</v>
      </c>
      <c r="P2127" s="74" t="str">
        <f t="shared" si="73"/>
        <v>-</v>
      </c>
      <c r="Q2127" s="75" t="str">
        <f t="shared" si="71"/>
        <v/>
      </c>
      <c r="R2127" s="127"/>
    </row>
    <row r="2128" spans="1:18">
      <c r="A2128" s="61"/>
      <c r="B2128" s="62" t="s">
        <v>2707</v>
      </c>
      <c r="C2128" s="133" t="s">
        <v>3291</v>
      </c>
      <c r="D2128" s="64" t="s">
        <v>3557</v>
      </c>
      <c r="E2128" s="64" t="s">
        <v>2708</v>
      </c>
      <c r="F2128" s="134" t="s">
        <v>2709</v>
      </c>
      <c r="G2128" s="66">
        <v>3000</v>
      </c>
      <c r="H2128" s="67" t="s">
        <v>70</v>
      </c>
      <c r="I2128" s="67"/>
      <c r="J2128" s="231">
        <v>3000</v>
      </c>
      <c r="K2128" s="69">
        <v>0.24000000000000002</v>
      </c>
      <c r="L2128" s="135">
        <v>53580</v>
      </c>
      <c r="M2128" s="71"/>
      <c r="N2128" s="239"/>
      <c r="O2128" s="73">
        <f t="shared" si="72"/>
        <v>0</v>
      </c>
      <c r="P2128" s="74" t="str">
        <f t="shared" si="73"/>
        <v>-</v>
      </c>
      <c r="Q2128" s="75" t="str">
        <f t="shared" si="71"/>
        <v/>
      </c>
      <c r="R2128" s="127"/>
    </row>
    <row r="2129" spans="1:18">
      <c r="A2129" s="61"/>
      <c r="B2129" s="62" t="s">
        <v>2705</v>
      </c>
      <c r="C2129" s="133" t="s">
        <v>3291</v>
      </c>
      <c r="D2129" s="64" t="s">
        <v>3557</v>
      </c>
      <c r="E2129" s="64" t="s">
        <v>2708</v>
      </c>
      <c r="F2129" s="134" t="s">
        <v>2706</v>
      </c>
      <c r="G2129" s="66">
        <v>3000</v>
      </c>
      <c r="H2129" s="67" t="s">
        <v>123</v>
      </c>
      <c r="I2129" s="67"/>
      <c r="J2129" s="231">
        <v>3000</v>
      </c>
      <c r="K2129" s="69">
        <v>1.31</v>
      </c>
      <c r="L2129" s="135">
        <v>53585</v>
      </c>
      <c r="M2129" s="71"/>
      <c r="N2129" s="239"/>
      <c r="O2129" s="73">
        <f t="shared" si="72"/>
        <v>0</v>
      </c>
      <c r="P2129" s="74" t="str">
        <f t="shared" si="73"/>
        <v>-</v>
      </c>
      <c r="Q2129" s="75" t="str">
        <f t="shared" si="71"/>
        <v/>
      </c>
      <c r="R2129" s="127"/>
    </row>
    <row r="2130" spans="1:18">
      <c r="A2130" s="61"/>
      <c r="B2130" s="62" t="s">
        <v>2710</v>
      </c>
      <c r="C2130" s="133" t="s">
        <v>3291</v>
      </c>
      <c r="D2130" s="64" t="s">
        <v>3557</v>
      </c>
      <c r="E2130" s="64" t="s">
        <v>2708</v>
      </c>
      <c r="F2130" s="134" t="s">
        <v>2711</v>
      </c>
      <c r="G2130" s="66">
        <v>3000</v>
      </c>
      <c r="H2130" s="67" t="s">
        <v>59</v>
      </c>
      <c r="I2130" s="67"/>
      <c r="J2130" s="231">
        <v>3000</v>
      </c>
      <c r="K2130" s="69">
        <v>0.48</v>
      </c>
      <c r="L2130" s="135">
        <v>53595</v>
      </c>
      <c r="M2130" s="71"/>
      <c r="N2130" s="239"/>
      <c r="O2130" s="73">
        <f t="shared" si="72"/>
        <v>0</v>
      </c>
      <c r="P2130" s="74" t="str">
        <f t="shared" si="73"/>
        <v>-</v>
      </c>
      <c r="Q2130" s="75" t="str">
        <f t="shared" si="71"/>
        <v/>
      </c>
      <c r="R2130" s="127"/>
    </row>
    <row r="2131" spans="1:18">
      <c r="A2131" s="61"/>
      <c r="B2131" s="62" t="s">
        <v>2712</v>
      </c>
      <c r="C2131" s="133" t="s">
        <v>3291</v>
      </c>
      <c r="D2131" s="64" t="s">
        <v>3558</v>
      </c>
      <c r="E2131" s="64" t="s">
        <v>3559</v>
      </c>
      <c r="F2131" s="134" t="s">
        <v>2853</v>
      </c>
      <c r="G2131" s="66">
        <v>450</v>
      </c>
      <c r="H2131" s="67" t="s">
        <v>2713</v>
      </c>
      <c r="I2131" s="67"/>
      <c r="J2131" s="231">
        <v>450</v>
      </c>
      <c r="K2131" s="69">
        <v>0.7</v>
      </c>
      <c r="L2131" s="135">
        <v>53605</v>
      </c>
      <c r="M2131" s="71"/>
      <c r="N2131" s="239"/>
      <c r="O2131" s="73">
        <f t="shared" si="72"/>
        <v>0</v>
      </c>
      <c r="P2131" s="74" t="str">
        <f t="shared" si="73"/>
        <v>-</v>
      </c>
      <c r="Q2131" s="75" t="str">
        <f t="shared" si="71"/>
        <v/>
      </c>
      <c r="R2131" s="127"/>
    </row>
    <row r="2132" spans="1:18">
      <c r="A2132" s="61"/>
      <c r="B2132" s="62" t="s">
        <v>2714</v>
      </c>
      <c r="C2132" s="133" t="s">
        <v>3291</v>
      </c>
      <c r="D2132" s="64" t="s">
        <v>3558</v>
      </c>
      <c r="E2132" s="64" t="s">
        <v>3559</v>
      </c>
      <c r="F2132" s="134" t="s">
        <v>2853</v>
      </c>
      <c r="G2132" s="66">
        <v>300</v>
      </c>
      <c r="H2132" s="67" t="s">
        <v>2715</v>
      </c>
      <c r="I2132" s="67"/>
      <c r="J2132" s="231">
        <v>300</v>
      </c>
      <c r="K2132" s="69">
        <v>0.81</v>
      </c>
      <c r="L2132" s="135">
        <v>53600</v>
      </c>
      <c r="M2132" s="71"/>
      <c r="N2132" s="239"/>
      <c r="O2132" s="73">
        <f t="shared" si="72"/>
        <v>0</v>
      </c>
      <c r="P2132" s="74" t="str">
        <f t="shared" si="73"/>
        <v>-</v>
      </c>
      <c r="Q2132" s="75" t="str">
        <f t="shared" si="71"/>
        <v/>
      </c>
      <c r="R2132" s="127"/>
    </row>
    <row r="2133" spans="1:18">
      <c r="A2133" s="61"/>
      <c r="B2133" s="62" t="s">
        <v>2717</v>
      </c>
      <c r="C2133" s="133" t="s">
        <v>3291</v>
      </c>
      <c r="D2133" s="64" t="s">
        <v>3049</v>
      </c>
      <c r="E2133" s="64" t="s">
        <v>3050</v>
      </c>
      <c r="F2133" s="134" t="s">
        <v>2853</v>
      </c>
      <c r="G2133" s="66">
        <v>100</v>
      </c>
      <c r="H2133" s="67" t="s">
        <v>188</v>
      </c>
      <c r="I2133" s="67"/>
      <c r="J2133" s="231">
        <v>100</v>
      </c>
      <c r="K2133" s="69">
        <v>1.49</v>
      </c>
      <c r="L2133" s="135">
        <v>53630</v>
      </c>
      <c r="M2133" s="71"/>
      <c r="N2133" s="239"/>
      <c r="O2133" s="73">
        <f t="shared" si="72"/>
        <v>0</v>
      </c>
      <c r="P2133" s="74" t="str">
        <f t="shared" si="73"/>
        <v>-</v>
      </c>
      <c r="Q2133" s="75" t="str">
        <f t="shared" si="71"/>
        <v/>
      </c>
      <c r="R2133" s="127"/>
    </row>
    <row r="2134" spans="1:18">
      <c r="A2134" s="61"/>
      <c r="B2134" s="62" t="s">
        <v>2718</v>
      </c>
      <c r="C2134" s="133" t="s">
        <v>3291</v>
      </c>
      <c r="D2134" s="64" t="s">
        <v>3049</v>
      </c>
      <c r="E2134" s="64" t="s">
        <v>3050</v>
      </c>
      <c r="F2134" s="134" t="s">
        <v>2853</v>
      </c>
      <c r="G2134" s="66">
        <v>80</v>
      </c>
      <c r="H2134" s="67" t="s">
        <v>1339</v>
      </c>
      <c r="I2134" s="67"/>
      <c r="J2134" s="231">
        <v>80</v>
      </c>
      <c r="K2134" s="69">
        <v>2.5799999999999996</v>
      </c>
      <c r="L2134" s="135">
        <v>75940</v>
      </c>
      <c r="M2134" s="71"/>
      <c r="N2134" s="239"/>
      <c r="O2134" s="73">
        <f t="shared" si="72"/>
        <v>0</v>
      </c>
      <c r="P2134" s="74" t="str">
        <f t="shared" si="73"/>
        <v>-</v>
      </c>
      <c r="Q2134" s="75" t="str">
        <f t="shared" si="71"/>
        <v/>
      </c>
      <c r="R2134" s="127"/>
    </row>
    <row r="2135" spans="1:18">
      <c r="A2135" s="61"/>
      <c r="B2135" s="62" t="s">
        <v>2719</v>
      </c>
      <c r="C2135" s="133" t="s">
        <v>3291</v>
      </c>
      <c r="D2135" s="64" t="s">
        <v>3049</v>
      </c>
      <c r="E2135" s="64" t="s">
        <v>3050</v>
      </c>
      <c r="F2135" s="134" t="s">
        <v>2853</v>
      </c>
      <c r="G2135" s="66">
        <v>65</v>
      </c>
      <c r="H2135" s="67" t="s">
        <v>1605</v>
      </c>
      <c r="I2135" s="67"/>
      <c r="J2135" s="231">
        <v>65</v>
      </c>
      <c r="K2135" s="69">
        <v>3.3499999999999996</v>
      </c>
      <c r="L2135" s="135">
        <v>75943</v>
      </c>
      <c r="M2135" s="71"/>
      <c r="N2135" s="239"/>
      <c r="O2135" s="73">
        <f t="shared" si="72"/>
        <v>0</v>
      </c>
      <c r="P2135" s="74" t="str">
        <f t="shared" si="73"/>
        <v>-</v>
      </c>
      <c r="Q2135" s="75" t="str">
        <f t="shared" si="71"/>
        <v/>
      </c>
      <c r="R2135" s="127"/>
    </row>
    <row r="2136" spans="1:18">
      <c r="A2136" s="61"/>
      <c r="B2136" s="62" t="s">
        <v>2720</v>
      </c>
      <c r="C2136" s="133" t="s">
        <v>3291</v>
      </c>
      <c r="D2136" s="64" t="s">
        <v>3049</v>
      </c>
      <c r="E2136" s="64" t="s">
        <v>3050</v>
      </c>
      <c r="F2136" s="134" t="s">
        <v>2853</v>
      </c>
      <c r="G2136" s="66">
        <v>40</v>
      </c>
      <c r="H2136" s="67" t="s">
        <v>2721</v>
      </c>
      <c r="I2136" s="67"/>
      <c r="J2136" s="231">
        <v>40</v>
      </c>
      <c r="K2136" s="69">
        <v>4.3</v>
      </c>
      <c r="L2136" s="135">
        <v>53615</v>
      </c>
      <c r="M2136" s="71"/>
      <c r="N2136" s="239"/>
      <c r="O2136" s="73">
        <f t="shared" si="72"/>
        <v>0</v>
      </c>
      <c r="P2136" s="74" t="str">
        <f t="shared" si="73"/>
        <v>-</v>
      </c>
      <c r="Q2136" s="75" t="str">
        <f t="shared" si="71"/>
        <v/>
      </c>
      <c r="R2136" s="127"/>
    </row>
    <row r="2137" spans="1:18">
      <c r="A2137" s="61"/>
      <c r="B2137" s="62" t="s">
        <v>2716</v>
      </c>
      <c r="C2137" s="133" t="s">
        <v>3291</v>
      </c>
      <c r="D2137" s="64" t="s">
        <v>3049</v>
      </c>
      <c r="E2137" s="64" t="s">
        <v>3050</v>
      </c>
      <c r="F2137" s="134" t="s">
        <v>1354</v>
      </c>
      <c r="G2137" s="66">
        <v>500</v>
      </c>
      <c r="H2137" s="67" t="s">
        <v>958</v>
      </c>
      <c r="I2137" s="67"/>
      <c r="J2137" s="231">
        <v>500</v>
      </c>
      <c r="K2137" s="69">
        <v>2.2799999999999998</v>
      </c>
      <c r="L2137" s="135">
        <v>53635</v>
      </c>
      <c r="M2137" s="71"/>
      <c r="N2137" s="239"/>
      <c r="O2137" s="73">
        <f t="shared" si="72"/>
        <v>0</v>
      </c>
      <c r="P2137" s="74" t="str">
        <f t="shared" si="73"/>
        <v>-</v>
      </c>
      <c r="Q2137" s="75" t="str">
        <f t="shared" si="71"/>
        <v/>
      </c>
      <c r="R2137" s="127"/>
    </row>
    <row r="2138" spans="1:18">
      <c r="A2138" s="61"/>
      <c r="B2138" s="62" t="s">
        <v>2722</v>
      </c>
      <c r="C2138" s="133" t="s">
        <v>3291</v>
      </c>
      <c r="D2138" s="64" t="s">
        <v>865</v>
      </c>
      <c r="E2138" s="64" t="s">
        <v>3560</v>
      </c>
      <c r="F2138" s="134" t="s">
        <v>865</v>
      </c>
      <c r="G2138" s="66">
        <v>500</v>
      </c>
      <c r="H2138" s="67" t="s">
        <v>313</v>
      </c>
      <c r="I2138" s="67"/>
      <c r="J2138" s="231">
        <v>500</v>
      </c>
      <c r="K2138" s="69">
        <v>0.74</v>
      </c>
      <c r="L2138" s="135">
        <v>54520</v>
      </c>
      <c r="M2138" s="71"/>
      <c r="N2138" s="239"/>
      <c r="O2138" s="73">
        <f t="shared" si="72"/>
        <v>0</v>
      </c>
      <c r="P2138" s="74" t="str">
        <f t="shared" si="73"/>
        <v>-</v>
      </c>
      <c r="Q2138" s="75" t="str">
        <f t="shared" si="71"/>
        <v/>
      </c>
      <c r="R2138" s="127"/>
    </row>
    <row r="2139" spans="1:18">
      <c r="A2139" s="61"/>
      <c r="B2139" s="62" t="s">
        <v>2731</v>
      </c>
      <c r="C2139" s="133" t="s">
        <v>3291</v>
      </c>
      <c r="D2139" s="64" t="s">
        <v>2732</v>
      </c>
      <c r="E2139" s="64" t="s">
        <v>3561</v>
      </c>
      <c r="F2139" s="134" t="s">
        <v>2853</v>
      </c>
      <c r="G2139" s="66">
        <v>100</v>
      </c>
      <c r="H2139" s="67" t="s">
        <v>123</v>
      </c>
      <c r="I2139" s="67"/>
      <c r="J2139" s="231">
        <v>100</v>
      </c>
      <c r="K2139" s="69">
        <v>2.8299999999999996</v>
      </c>
      <c r="L2139" s="135">
        <v>53670</v>
      </c>
      <c r="M2139" s="71"/>
      <c r="N2139" s="239"/>
      <c r="O2139" s="73">
        <f t="shared" si="72"/>
        <v>0</v>
      </c>
      <c r="P2139" s="74" t="str">
        <f t="shared" si="73"/>
        <v>-</v>
      </c>
      <c r="Q2139" s="75" t="str">
        <f t="shared" si="71"/>
        <v/>
      </c>
      <c r="R2139" s="127"/>
    </row>
    <row r="2140" spans="1:18">
      <c r="A2140" s="61"/>
      <c r="B2140" s="62" t="s">
        <v>3290</v>
      </c>
      <c r="C2140" s="133" t="s">
        <v>3291</v>
      </c>
      <c r="D2140" s="64" t="s">
        <v>2725</v>
      </c>
      <c r="E2140" s="64" t="s">
        <v>3562</v>
      </c>
      <c r="F2140" s="134" t="s">
        <v>2853</v>
      </c>
      <c r="G2140" s="66">
        <v>100</v>
      </c>
      <c r="H2140" s="67" t="s">
        <v>123</v>
      </c>
      <c r="I2140" s="67"/>
      <c r="J2140" s="231">
        <v>100</v>
      </c>
      <c r="K2140" s="69">
        <v>2.8299999999999996</v>
      </c>
      <c r="L2140" s="135">
        <v>53675</v>
      </c>
      <c r="M2140" s="71"/>
      <c r="N2140" s="239"/>
      <c r="O2140" s="73">
        <f t="shared" si="72"/>
        <v>0</v>
      </c>
      <c r="P2140" s="74" t="str">
        <f t="shared" si="73"/>
        <v>-</v>
      </c>
      <c r="Q2140" s="75" t="str">
        <f t="shared" si="71"/>
        <v/>
      </c>
      <c r="R2140" s="127"/>
    </row>
    <row r="2141" spans="1:18">
      <c r="A2141" s="61"/>
      <c r="B2141" s="62" t="s">
        <v>1957</v>
      </c>
      <c r="C2141" s="133" t="s">
        <v>3291</v>
      </c>
      <c r="D2141" s="64" t="s">
        <v>1958</v>
      </c>
      <c r="E2141" s="64" t="s">
        <v>3563</v>
      </c>
      <c r="F2141" s="134" t="s">
        <v>2853</v>
      </c>
      <c r="G2141" s="66">
        <v>100</v>
      </c>
      <c r="H2141" s="67" t="s">
        <v>123</v>
      </c>
      <c r="I2141" s="67"/>
      <c r="J2141" s="231">
        <v>100</v>
      </c>
      <c r="K2141" s="69">
        <v>3.26</v>
      </c>
      <c r="L2141" s="135">
        <v>54610</v>
      </c>
      <c r="M2141" s="71"/>
      <c r="N2141" s="239"/>
      <c r="O2141" s="73">
        <f t="shared" si="72"/>
        <v>0</v>
      </c>
      <c r="P2141" s="74" t="str">
        <f t="shared" si="73"/>
        <v>-</v>
      </c>
      <c r="Q2141" s="75" t="str">
        <f t="shared" si="71"/>
        <v/>
      </c>
      <c r="R2141" s="127"/>
    </row>
    <row r="2142" spans="1:18">
      <c r="A2142" s="61"/>
      <c r="B2142" s="62" t="s">
        <v>2723</v>
      </c>
      <c r="C2142" s="133" t="s">
        <v>3291</v>
      </c>
      <c r="D2142" s="64" t="s">
        <v>2724</v>
      </c>
      <c r="E2142" s="64" t="s">
        <v>3564</v>
      </c>
      <c r="F2142" s="134" t="s">
        <v>2853</v>
      </c>
      <c r="G2142" s="66">
        <v>50</v>
      </c>
      <c r="H2142" s="67" t="s">
        <v>123</v>
      </c>
      <c r="I2142" s="67"/>
      <c r="J2142" s="231">
        <v>50</v>
      </c>
      <c r="K2142" s="69">
        <v>7.8</v>
      </c>
      <c r="L2142" s="135">
        <v>53680</v>
      </c>
      <c r="M2142" s="71"/>
      <c r="N2142" s="239"/>
      <c r="O2142" s="73">
        <f t="shared" si="72"/>
        <v>0</v>
      </c>
      <c r="P2142" s="74" t="str">
        <f t="shared" si="73"/>
        <v>-</v>
      </c>
      <c r="Q2142" s="75" t="str">
        <f t="shared" si="71"/>
        <v/>
      </c>
      <c r="R2142" s="127"/>
    </row>
    <row r="2143" spans="1:18">
      <c r="A2143" s="61"/>
      <c r="B2143" s="62" t="s">
        <v>2728</v>
      </c>
      <c r="C2143" s="133" t="s">
        <v>3291</v>
      </c>
      <c r="D2143" s="64" t="s">
        <v>2729</v>
      </c>
      <c r="E2143" s="64" t="s">
        <v>3565</v>
      </c>
      <c r="F2143" s="134" t="s">
        <v>2853</v>
      </c>
      <c r="G2143" s="66">
        <v>15</v>
      </c>
      <c r="H2143" s="67" t="s">
        <v>123</v>
      </c>
      <c r="I2143" s="67"/>
      <c r="J2143" s="231">
        <v>15</v>
      </c>
      <c r="K2143" s="69">
        <v>8.89</v>
      </c>
      <c r="L2143" s="135">
        <v>53690</v>
      </c>
      <c r="M2143" s="71"/>
      <c r="N2143" s="239"/>
      <c r="O2143" s="73">
        <f t="shared" si="72"/>
        <v>0</v>
      </c>
      <c r="P2143" s="74" t="str">
        <f t="shared" si="73"/>
        <v>-</v>
      </c>
      <c r="Q2143" s="75" t="str">
        <f t="shared" si="71"/>
        <v/>
      </c>
      <c r="R2143" s="127"/>
    </row>
    <row r="2144" spans="1:18">
      <c r="A2144" s="61"/>
      <c r="B2144" s="62" t="s">
        <v>2730</v>
      </c>
      <c r="C2144" s="133" t="s">
        <v>3291</v>
      </c>
      <c r="D2144" s="64" t="s">
        <v>3178</v>
      </c>
      <c r="E2144" s="64" t="s">
        <v>3179</v>
      </c>
      <c r="F2144" s="134" t="s">
        <v>111</v>
      </c>
      <c r="G2144" s="66">
        <v>75</v>
      </c>
      <c r="H2144" s="67" t="s">
        <v>123</v>
      </c>
      <c r="I2144" s="67"/>
      <c r="J2144" s="231">
        <v>75</v>
      </c>
      <c r="K2144" s="69">
        <v>3.21</v>
      </c>
      <c r="L2144" s="135">
        <v>53700</v>
      </c>
      <c r="M2144" s="71"/>
      <c r="N2144" s="239"/>
      <c r="O2144" s="73">
        <f t="shared" si="72"/>
        <v>0</v>
      </c>
      <c r="P2144" s="74" t="str">
        <f t="shared" si="73"/>
        <v>-</v>
      </c>
      <c r="Q2144" s="75" t="str">
        <f t="shared" si="71"/>
        <v/>
      </c>
      <c r="R2144" s="127"/>
    </row>
    <row r="2145" spans="1:18">
      <c r="A2145" s="61"/>
      <c r="B2145" s="62" t="s">
        <v>2726</v>
      </c>
      <c r="C2145" s="133" t="s">
        <v>3291</v>
      </c>
      <c r="D2145" s="64" t="s">
        <v>3566</v>
      </c>
      <c r="E2145" s="64" t="s">
        <v>3567</v>
      </c>
      <c r="F2145" s="134" t="s">
        <v>755</v>
      </c>
      <c r="G2145" s="66">
        <v>70</v>
      </c>
      <c r="H2145" s="67" t="s">
        <v>123</v>
      </c>
      <c r="I2145" s="67"/>
      <c r="J2145" s="231">
        <v>70</v>
      </c>
      <c r="K2145" s="69">
        <v>3.13</v>
      </c>
      <c r="L2145" s="135">
        <v>53685</v>
      </c>
      <c r="M2145" s="71"/>
      <c r="N2145" s="239"/>
      <c r="O2145" s="73">
        <f t="shared" si="72"/>
        <v>0</v>
      </c>
      <c r="P2145" s="74" t="str">
        <f t="shared" si="73"/>
        <v>-</v>
      </c>
      <c r="Q2145" s="75" t="str">
        <f t="shared" si="71"/>
        <v/>
      </c>
      <c r="R2145" s="127"/>
    </row>
    <row r="2146" spans="1:18">
      <c r="A2146" s="61"/>
      <c r="B2146" s="62" t="s">
        <v>2727</v>
      </c>
      <c r="C2146" s="133" t="s">
        <v>3291</v>
      </c>
      <c r="D2146" s="64" t="s">
        <v>3568</v>
      </c>
      <c r="E2146" s="64" t="s">
        <v>3569</v>
      </c>
      <c r="F2146" s="134" t="s">
        <v>1564</v>
      </c>
      <c r="G2146" s="66">
        <v>70</v>
      </c>
      <c r="H2146" s="67" t="s">
        <v>123</v>
      </c>
      <c r="I2146" s="67"/>
      <c r="J2146" s="231">
        <v>70</v>
      </c>
      <c r="K2146" s="69">
        <v>3.2699999999999996</v>
      </c>
      <c r="L2146" s="135">
        <v>53691</v>
      </c>
      <c r="M2146" s="71"/>
      <c r="N2146" s="239"/>
      <c r="O2146" s="73">
        <f t="shared" si="72"/>
        <v>0</v>
      </c>
      <c r="P2146" s="74" t="str">
        <f t="shared" si="73"/>
        <v>-</v>
      </c>
      <c r="Q2146" s="75" t="str">
        <f t="shared" si="71"/>
        <v/>
      </c>
      <c r="R2146" s="127"/>
    </row>
    <row r="2147" spans="1:18">
      <c r="B2147" s="136" t="s">
        <v>2733</v>
      </c>
      <c r="C2147" s="137" t="s">
        <v>43</v>
      </c>
      <c r="D2147" s="138"/>
      <c r="E2147" s="138"/>
      <c r="F2147" s="139" t="s">
        <v>2734</v>
      </c>
      <c r="G2147" s="140"/>
      <c r="H2147" s="141"/>
      <c r="I2147" s="142"/>
      <c r="J2147" s="142"/>
      <c r="K2147" s="142"/>
      <c r="L2147" s="142"/>
      <c r="M2147" s="143"/>
      <c r="N2147" s="144"/>
      <c r="O2147" s="145"/>
      <c r="P2147" s="143">
        <f>ROUNDUP(N11,0)+ROUNDUP(N15,0)+ROUNDUP(N13,0)</f>
        <v>0</v>
      </c>
      <c r="Q2147" s="143"/>
    </row>
  </sheetData>
  <sheetProtection formatCells="0" formatColumns="0" formatRows="0" insertColumns="0" insertRows="0" autoFilter="0"/>
  <mergeCells count="17">
    <mergeCell ref="C24:H24"/>
    <mergeCell ref="C26:D26"/>
    <mergeCell ref="E26:F26"/>
    <mergeCell ref="G26:H26"/>
    <mergeCell ref="I26:J26"/>
    <mergeCell ref="Q2:R4"/>
    <mergeCell ref="N8:O8"/>
    <mergeCell ref="N10:O10"/>
    <mergeCell ref="N11:O11"/>
    <mergeCell ref="N12:O12"/>
    <mergeCell ref="N13:O13"/>
    <mergeCell ref="N14:O14"/>
    <mergeCell ref="N15:O15"/>
    <mergeCell ref="N16:O16"/>
    <mergeCell ref="N17:O17"/>
    <mergeCell ref="N9:O9"/>
    <mergeCell ref="F6:H6"/>
  </mergeCells>
  <conditionalFormatting sqref="D19:E21 F20:F23">
    <cfRule type="expression" dxfId="10" priority="27">
      <formula>(#REF!="не целая коробка!")</formula>
    </cfRule>
  </conditionalFormatting>
  <conditionalFormatting sqref="E13:F13 F14 E16">
    <cfRule type="expression" dxfId="9" priority="29">
      <formula>(#REF!="не целая коробка!")</formula>
    </cfRule>
  </conditionalFormatting>
  <conditionalFormatting sqref="I6">
    <cfRule type="containsText" dxfId="8" priority="25" operator="containsText" text="нет">
      <formula>NOT(ISERROR(SEARCH("нет",I6)))</formula>
    </cfRule>
    <cfRule type="iconSet" priority="26">
      <iconSet iconSet="3Symbols">
        <cfvo type="percent" val="0"/>
        <cfvo type="percent" val="33"/>
        <cfvo type="percent" val="67"/>
      </iconSet>
    </cfRule>
  </conditionalFormatting>
  <conditionalFormatting sqref="N11">
    <cfRule type="expression" dxfId="7" priority="30">
      <formula>(#REF!="не целая коробка!")</formula>
    </cfRule>
  </conditionalFormatting>
  <conditionalFormatting sqref="R22:R23 Q24">
    <cfRule type="expression" dxfId="6" priority="28">
      <formula>(#REF!="не целая коробка!")</formula>
    </cfRule>
  </conditionalFormatting>
  <conditionalFormatting sqref="R930:R2146">
    <cfRule type="expression" dxfId="5" priority="24">
      <formula>(R930="ошибка - неверное количество в заказе")</formula>
    </cfRule>
  </conditionalFormatting>
  <conditionalFormatting sqref="N31:N707">
    <cfRule type="expression" dxfId="4" priority="5">
      <formula>MOD(N31,J31)&gt;0</formula>
    </cfRule>
  </conditionalFormatting>
  <conditionalFormatting sqref="J31:J707">
    <cfRule type="expression" dxfId="3" priority="4">
      <formula>MOD(N31,J31)&gt;0</formula>
    </cfRule>
  </conditionalFormatting>
  <conditionalFormatting sqref="J932:J2146">
    <cfRule type="expression" dxfId="2" priority="3">
      <formula>MOD(N932,J932)&gt;0</formula>
    </cfRule>
  </conditionalFormatting>
  <conditionalFormatting sqref="N932:N2146">
    <cfRule type="expression" dxfId="1" priority="2">
      <formula>MOD(N932,J932)&gt;0</formula>
    </cfRule>
  </conditionalFormatting>
  <conditionalFormatting sqref="A1:B1048576">
    <cfRule type="duplicateValues" dxfId="0" priority="1"/>
  </conditionalFormatting>
  <dataValidations count="3">
    <dataValidation type="list" allowBlank="1" showInputMessage="1" showErrorMessage="1" sqref="I6" xr:uid="{6562A112-EB44-473A-B8E8-24CF1C162338}">
      <formula1>"да,нет"</formula1>
    </dataValidation>
    <dataValidation type="list" allowBlank="1" showInputMessage="1" showErrorMessage="1" sqref="N9:O9" xr:uid="{0E01BCA5-CC4E-4461-862C-C190279482C3}">
      <formula1>"не выбрано,36 нед. 2026 (01.09.-04.09.),41 нед. 2026 (05.10.-09.10.)"</formula1>
    </dataValidation>
    <dataValidation type="custom" allowBlank="1" showInputMessage="1" showErrorMessage="1" errorTitle="PlantMarket" error="Пожалуйста, ознакомьтесь с условиями работы и подтвердите своё согласие с ними в шапке прайс-листа." sqref="N819 N869:N929 N932:N2146 N31:N707 N864 N859 N854 N849 N844 N839 N784 N779 N774 N769 N764 N759 N754 N749 N744 N739 N734 N729 N724 N719 N714 N709 N814 N809 N804 N799 N794 N824 N829 N834 N789" xr:uid="{B0E820B9-74CF-49AB-96C5-8465157BD909}">
      <formula1>$I$6&lt;&gt;"нет"</formula1>
    </dataValidation>
  </dataValidations>
  <hyperlinks>
    <hyperlink ref="G5" location="'Условия работы'!A1" display="&gt;&gt;&gt; Условия работы &lt;&lt;&lt;" xr:uid="{F91E1561-EA97-402C-95D6-EAD1ECC070F4}"/>
    <hyperlink ref="E26:F26" location="'2026'!C709" display="Шоубоксы" xr:uid="{627E9C5B-D1B7-4A63-B89A-9467409EDB40}"/>
    <hyperlink ref="C26:D26" location="'2026'!C31" display="Малая упаковка" xr:uid="{B51DB2BC-DA44-47DD-A38C-8E3B785A29AA}"/>
    <hyperlink ref="G26:H26" location="'2025'!C932" display="Луковичные в ящиках (ландшафт)" xr:uid="{4B06A4DC-CBD9-4592-AE8D-1352D46A1BB9}"/>
    <hyperlink ref="G26:J26" location="'2026'!C932" display="Луковичные в ящиках (ландшафт)" xr:uid="{3B78BC4D-80F3-4A7D-B18B-FDF856D731A4}"/>
  </hyperlinks>
  <pageMargins left="0.7" right="0.7" top="0.75" bottom="0.75" header="0.3" footer="0.3"/>
  <pageSetup paperSize="9"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6BFE9-2E90-488B-9D71-6424A3BA18F5}">
  <dimension ref="B1:BH111"/>
  <sheetViews>
    <sheetView showGridLines="0" zoomScaleNormal="100" workbookViewId="0"/>
  </sheetViews>
  <sheetFormatPr defaultColWidth="9.15234375" defaultRowHeight="14.6"/>
  <cols>
    <col min="1" max="1" width="3.3046875" style="150" customWidth="1"/>
    <col min="2" max="2" width="5.84375" style="150" customWidth="1"/>
    <col min="3" max="14" width="9.15234375" style="150"/>
    <col min="15" max="15" width="15.3046875" style="150" customWidth="1"/>
    <col min="16" max="16" width="10" style="150" customWidth="1"/>
    <col min="17" max="16384" width="9.15234375" style="150"/>
  </cols>
  <sheetData>
    <row r="1" spans="2:16" ht="15" thickTop="1">
      <c r="B1" s="147"/>
      <c r="C1" s="148"/>
      <c r="D1" s="148"/>
      <c r="E1" s="148"/>
      <c r="F1" s="148"/>
      <c r="G1" s="148"/>
      <c r="H1" s="148"/>
      <c r="I1" s="148"/>
      <c r="J1" s="148"/>
      <c r="K1" s="148"/>
      <c r="L1" s="148"/>
      <c r="M1" s="148"/>
      <c r="N1" s="148"/>
      <c r="O1" s="148"/>
      <c r="P1" s="149"/>
    </row>
    <row r="2" spans="2:16">
      <c r="B2" s="151"/>
      <c r="P2" s="152"/>
    </row>
    <row r="3" spans="2:16">
      <c r="B3" s="151"/>
      <c r="P3" s="152"/>
    </row>
    <row r="4" spans="2:16">
      <c r="B4" s="151"/>
      <c r="P4" s="152"/>
    </row>
    <row r="5" spans="2:16">
      <c r="B5" s="151"/>
      <c r="P5" s="152"/>
    </row>
    <row r="6" spans="2:16" s="155" customFormat="1" ht="16.5" customHeight="1">
      <c r="B6" s="153"/>
      <c r="C6" s="154"/>
      <c r="P6" s="156"/>
    </row>
    <row r="7" spans="2:16" s="157" customFormat="1" ht="12" customHeight="1">
      <c r="B7" s="153"/>
      <c r="C7" s="154"/>
      <c r="P7" s="158"/>
    </row>
    <row r="8" spans="2:16" ht="12" customHeight="1">
      <c r="B8" s="151"/>
      <c r="C8" s="154"/>
      <c r="P8" s="152"/>
    </row>
    <row r="9" spans="2:16" ht="12" customHeight="1">
      <c r="B9" s="159"/>
      <c r="C9" s="154"/>
      <c r="P9" s="152"/>
    </row>
    <row r="10" spans="2:16" ht="12" customHeight="1">
      <c r="B10" s="159"/>
      <c r="C10" s="154"/>
      <c r="P10" s="152"/>
    </row>
    <row r="11" spans="2:16" ht="16.5" customHeight="1">
      <c r="B11" s="151"/>
      <c r="P11" s="152"/>
    </row>
    <row r="12" spans="2:16" ht="20.25" customHeight="1">
      <c r="B12" s="151"/>
      <c r="P12" s="152"/>
    </row>
    <row r="13" spans="2:16" s="162" customFormat="1" ht="17.25" customHeight="1">
      <c r="B13" s="160" t="s">
        <v>2735</v>
      </c>
      <c r="C13" s="161" t="s">
        <v>2736</v>
      </c>
      <c r="D13" s="161"/>
      <c r="E13" s="161"/>
      <c r="F13" s="161"/>
      <c r="G13" s="161"/>
      <c r="H13" s="161"/>
      <c r="I13" s="161"/>
      <c r="J13" s="161"/>
      <c r="K13" s="161"/>
      <c r="L13" s="161"/>
      <c r="M13" s="161"/>
      <c r="N13" s="161"/>
      <c r="P13" s="163"/>
    </row>
    <row r="14" spans="2:16" s="168" customFormat="1" ht="15.45">
      <c r="B14" s="164" t="s">
        <v>2737</v>
      </c>
      <c r="C14" s="165"/>
      <c r="D14" s="166"/>
      <c r="E14" s="166"/>
      <c r="F14" s="166"/>
      <c r="G14" s="166"/>
      <c r="H14" s="167" t="s">
        <v>2738</v>
      </c>
      <c r="I14" s="165"/>
      <c r="J14" s="166"/>
      <c r="K14" s="166"/>
      <c r="L14" s="166"/>
      <c r="M14" s="166"/>
      <c r="N14" s="166"/>
      <c r="P14" s="169"/>
    </row>
    <row r="15" spans="2:16" s="168" customFormat="1">
      <c r="B15" s="170"/>
      <c r="C15" s="171" t="s">
        <v>2739</v>
      </c>
      <c r="D15" s="166"/>
      <c r="E15" s="166"/>
      <c r="F15" s="166"/>
      <c r="G15" s="166"/>
      <c r="H15" s="172" t="s">
        <v>2740</v>
      </c>
      <c r="I15" s="173" t="s">
        <v>2741</v>
      </c>
      <c r="J15" s="166"/>
      <c r="K15" s="166"/>
      <c r="L15" s="166"/>
      <c r="M15" s="166"/>
      <c r="N15" s="166"/>
      <c r="P15" s="169"/>
    </row>
    <row r="16" spans="2:16" s="168" customFormat="1">
      <c r="B16" s="170"/>
      <c r="C16" s="171" t="s">
        <v>2742</v>
      </c>
      <c r="D16" s="166"/>
      <c r="E16" s="166"/>
      <c r="F16" s="166"/>
      <c r="G16" s="166"/>
      <c r="H16" s="172" t="s">
        <v>2740</v>
      </c>
      <c r="I16" s="173" t="s">
        <v>2743</v>
      </c>
      <c r="J16" s="166"/>
      <c r="K16" s="166"/>
      <c r="L16" s="166"/>
      <c r="M16" s="166"/>
      <c r="N16" s="166"/>
      <c r="P16" s="169"/>
    </row>
    <row r="17" spans="2:22" s="168" customFormat="1">
      <c r="B17" s="170"/>
      <c r="C17" s="171" t="s">
        <v>2744</v>
      </c>
      <c r="D17" s="166"/>
      <c r="E17" s="166"/>
      <c r="F17" s="166"/>
      <c r="G17" s="166"/>
      <c r="H17" s="172" t="s">
        <v>2740</v>
      </c>
      <c r="I17" s="173" t="s">
        <v>2745</v>
      </c>
      <c r="J17" s="166"/>
      <c r="K17" s="166"/>
      <c r="L17" s="166"/>
      <c r="M17" s="166"/>
      <c r="N17" s="166"/>
      <c r="P17" s="169"/>
    </row>
    <row r="18" spans="2:22" s="168" customFormat="1">
      <c r="B18" s="170"/>
      <c r="C18" s="171" t="s">
        <v>2746</v>
      </c>
      <c r="D18" s="166"/>
      <c r="E18" s="166"/>
      <c r="F18" s="166"/>
      <c r="G18" s="166"/>
      <c r="H18" s="172" t="s">
        <v>2740</v>
      </c>
      <c r="I18" s="173" t="s">
        <v>2747</v>
      </c>
      <c r="J18" s="166"/>
      <c r="K18" s="166"/>
      <c r="L18" s="166"/>
      <c r="M18" s="166"/>
      <c r="N18" s="166"/>
      <c r="P18" s="169"/>
      <c r="V18" s="174"/>
    </row>
    <row r="19" spans="2:22">
      <c r="B19" s="175"/>
      <c r="C19" s="176"/>
      <c r="D19" s="176"/>
      <c r="E19" s="176"/>
      <c r="F19" s="176"/>
      <c r="G19" s="176"/>
      <c r="H19" s="176"/>
      <c r="I19" s="176"/>
      <c r="J19" s="176"/>
      <c r="K19" s="176"/>
      <c r="L19" s="176"/>
      <c r="M19" s="176"/>
      <c r="N19" s="176"/>
      <c r="P19" s="152"/>
    </row>
    <row r="20" spans="2:22" ht="15.45">
      <c r="B20" s="160" t="s">
        <v>2735</v>
      </c>
      <c r="C20" s="161" t="s">
        <v>2748</v>
      </c>
      <c r="D20" s="176"/>
      <c r="E20" s="176"/>
      <c r="F20" s="176"/>
      <c r="G20" s="176"/>
      <c r="H20" s="176"/>
      <c r="I20" s="176"/>
      <c r="J20" s="176"/>
      <c r="K20" s="176"/>
      <c r="L20" s="176"/>
      <c r="M20" s="176"/>
      <c r="N20" s="176"/>
      <c r="P20" s="152"/>
    </row>
    <row r="21" spans="2:22" s="168" customFormat="1">
      <c r="B21" s="170"/>
      <c r="C21" s="171" t="s">
        <v>2749</v>
      </c>
      <c r="D21" s="166"/>
      <c r="E21" s="166"/>
      <c r="F21" s="166"/>
      <c r="G21" s="166"/>
      <c r="H21" s="172"/>
      <c r="I21" s="173"/>
      <c r="J21" s="166"/>
      <c r="K21" s="166"/>
      <c r="L21" s="166"/>
      <c r="M21" s="166"/>
      <c r="N21" s="166"/>
      <c r="P21" s="169"/>
    </row>
    <row r="22" spans="2:22">
      <c r="B22" s="175"/>
      <c r="C22" s="176"/>
      <c r="D22" s="176"/>
      <c r="E22" s="176"/>
      <c r="F22" s="176"/>
      <c r="G22" s="176"/>
      <c r="H22" s="176"/>
      <c r="I22" s="176"/>
      <c r="J22" s="176"/>
      <c r="K22" s="176"/>
      <c r="L22" s="176"/>
      <c r="M22" s="176"/>
      <c r="N22" s="176"/>
      <c r="P22" s="152"/>
    </row>
    <row r="23" spans="2:22">
      <c r="B23" s="177"/>
      <c r="P23" s="152"/>
    </row>
    <row r="24" spans="2:22">
      <c r="B24" s="177"/>
      <c r="P24" s="152"/>
    </row>
    <row r="25" spans="2:22">
      <c r="B25" s="177"/>
      <c r="P25" s="152"/>
    </row>
    <row r="26" spans="2:22" s="180" customFormat="1" ht="15.45">
      <c r="B26" s="178" t="s">
        <v>2735</v>
      </c>
      <c r="C26" s="179" t="s">
        <v>2750</v>
      </c>
      <c r="P26" s="181"/>
    </row>
    <row r="27" spans="2:22">
      <c r="B27" s="177"/>
      <c r="C27" s="171" t="s">
        <v>2751</v>
      </c>
      <c r="P27" s="152"/>
    </row>
    <row r="28" spans="2:22">
      <c r="B28" s="177"/>
      <c r="C28" s="171" t="s">
        <v>2752</v>
      </c>
      <c r="P28" s="152"/>
    </row>
    <row r="29" spans="2:22" s="180" customFormat="1" ht="15.45">
      <c r="B29" s="178" t="s">
        <v>2735</v>
      </c>
      <c r="C29" s="179" t="s">
        <v>2753</v>
      </c>
      <c r="P29" s="181"/>
    </row>
    <row r="30" spans="2:22" s="185" customFormat="1" ht="45" customHeight="1">
      <c r="B30" s="182" t="s">
        <v>2735</v>
      </c>
      <c r="C30" s="211" t="s">
        <v>2754</v>
      </c>
      <c r="D30" s="211"/>
      <c r="E30" s="211"/>
      <c r="F30" s="211"/>
      <c r="G30" s="211"/>
      <c r="H30" s="211"/>
      <c r="I30" s="211"/>
      <c r="J30" s="211"/>
      <c r="K30" s="211"/>
      <c r="L30" s="211"/>
      <c r="M30" s="211"/>
      <c r="N30" s="211"/>
      <c r="O30" s="211"/>
      <c r="P30" s="184"/>
    </row>
    <row r="31" spans="2:22">
      <c r="B31" s="177"/>
      <c r="C31" s="210" t="s">
        <v>2755</v>
      </c>
      <c r="D31" s="210"/>
      <c r="E31" s="210"/>
      <c r="F31" s="210"/>
      <c r="G31" s="210"/>
      <c r="H31" s="210"/>
      <c r="I31" s="210"/>
      <c r="J31" s="210"/>
      <c r="K31" s="210"/>
      <c r="L31" s="210"/>
      <c r="M31" s="210"/>
      <c r="N31" s="210"/>
      <c r="O31" s="210"/>
      <c r="P31" s="152"/>
    </row>
    <row r="32" spans="2:22" ht="29.25" customHeight="1">
      <c r="B32" s="177"/>
      <c r="C32" s="212" t="s">
        <v>2756</v>
      </c>
      <c r="D32" s="213"/>
      <c r="E32" s="213"/>
      <c r="F32" s="213"/>
      <c r="G32" s="213"/>
      <c r="H32" s="213"/>
      <c r="I32" s="213"/>
      <c r="J32" s="213"/>
      <c r="K32" s="213"/>
      <c r="L32" s="213"/>
      <c r="M32" s="213"/>
      <c r="N32" s="213"/>
      <c r="O32" s="213"/>
      <c r="P32" s="152"/>
    </row>
    <row r="33" spans="2:16" ht="30" customHeight="1">
      <c r="B33" s="177"/>
      <c r="C33" s="212" t="s">
        <v>2757</v>
      </c>
      <c r="D33" s="212"/>
      <c r="E33" s="212"/>
      <c r="F33" s="212"/>
      <c r="G33" s="212"/>
      <c r="H33" s="212"/>
      <c r="I33" s="212"/>
      <c r="J33" s="212"/>
      <c r="K33" s="212"/>
      <c r="L33" s="212"/>
      <c r="M33" s="212"/>
      <c r="N33" s="212"/>
      <c r="O33" s="212"/>
      <c r="P33" s="152"/>
    </row>
    <row r="34" spans="2:16" ht="29.25" customHeight="1">
      <c r="B34" s="177"/>
      <c r="C34" s="210" t="s">
        <v>2758</v>
      </c>
      <c r="D34" s="210"/>
      <c r="E34" s="210"/>
      <c r="F34" s="210"/>
      <c r="G34" s="210"/>
      <c r="H34" s="210"/>
      <c r="I34" s="210"/>
      <c r="J34" s="210"/>
      <c r="K34" s="210"/>
      <c r="L34" s="210"/>
      <c r="M34" s="210"/>
      <c r="N34" s="210"/>
      <c r="O34" s="210"/>
      <c r="P34" s="152"/>
    </row>
    <row r="35" spans="2:16" s="180" customFormat="1" ht="30.75" customHeight="1">
      <c r="B35" s="182" t="s">
        <v>2735</v>
      </c>
      <c r="C35" s="211" t="s">
        <v>2759</v>
      </c>
      <c r="D35" s="211"/>
      <c r="E35" s="211"/>
      <c r="F35" s="211"/>
      <c r="G35" s="211"/>
      <c r="H35" s="211"/>
      <c r="I35" s="211"/>
      <c r="J35" s="211"/>
      <c r="K35" s="211"/>
      <c r="L35" s="211"/>
      <c r="M35" s="211"/>
      <c r="N35" s="211"/>
      <c r="O35" s="211"/>
      <c r="P35" s="181"/>
    </row>
    <row r="36" spans="2:16" ht="29.25" customHeight="1">
      <c r="B36" s="177"/>
      <c r="C36" s="210" t="s">
        <v>2760</v>
      </c>
      <c r="D36" s="210"/>
      <c r="E36" s="210"/>
      <c r="F36" s="210"/>
      <c r="G36" s="210"/>
      <c r="H36" s="210"/>
      <c r="I36" s="210"/>
      <c r="J36" s="210"/>
      <c r="K36" s="210"/>
      <c r="L36" s="210"/>
      <c r="M36" s="210"/>
      <c r="N36" s="210"/>
      <c r="O36" s="210"/>
      <c r="P36" s="152"/>
    </row>
    <row r="37" spans="2:16" ht="29.25" customHeight="1">
      <c r="B37" s="177"/>
      <c r="C37" s="210" t="s">
        <v>2761</v>
      </c>
      <c r="D37" s="210"/>
      <c r="E37" s="210"/>
      <c r="F37" s="210"/>
      <c r="G37" s="210"/>
      <c r="H37" s="210"/>
      <c r="I37" s="210"/>
      <c r="J37" s="210"/>
      <c r="K37" s="210"/>
      <c r="L37" s="210"/>
      <c r="M37" s="210"/>
      <c r="N37" s="210"/>
      <c r="O37" s="210"/>
      <c r="P37" s="152"/>
    </row>
    <row r="38" spans="2:16" s="180" customFormat="1" ht="30.75" customHeight="1">
      <c r="B38" s="182" t="s">
        <v>2735</v>
      </c>
      <c r="C38" s="211" t="s">
        <v>2762</v>
      </c>
      <c r="D38" s="211"/>
      <c r="E38" s="211"/>
      <c r="F38" s="211"/>
      <c r="G38" s="211"/>
      <c r="H38" s="211"/>
      <c r="I38" s="211"/>
      <c r="J38" s="211"/>
      <c r="K38" s="211"/>
      <c r="L38" s="211"/>
      <c r="M38" s="211"/>
      <c r="N38" s="211"/>
      <c r="O38" s="211"/>
      <c r="P38" s="181"/>
    </row>
    <row r="39" spans="2:16">
      <c r="B39" s="177"/>
      <c r="C39" s="186"/>
      <c r="D39" s="186"/>
      <c r="E39" s="186"/>
      <c r="F39" s="186"/>
      <c r="G39" s="186"/>
      <c r="H39" s="186"/>
      <c r="I39" s="186"/>
      <c r="J39" s="186"/>
      <c r="K39" s="186"/>
      <c r="L39" s="186"/>
      <c r="M39" s="186"/>
      <c r="N39" s="186"/>
      <c r="O39" s="186"/>
      <c r="P39" s="152"/>
    </row>
    <row r="40" spans="2:16">
      <c r="B40" s="177"/>
      <c r="C40" s="186"/>
      <c r="D40" s="186"/>
      <c r="E40" s="186"/>
      <c r="F40" s="186"/>
      <c r="G40" s="186"/>
      <c r="H40" s="186"/>
      <c r="I40" s="186"/>
      <c r="J40" s="186"/>
      <c r="K40" s="186"/>
      <c r="L40" s="186"/>
      <c r="M40" s="186"/>
      <c r="N40" s="186"/>
      <c r="O40" s="186"/>
      <c r="P40" s="152"/>
    </row>
    <row r="41" spans="2:16">
      <c r="B41" s="177"/>
      <c r="C41" s="186"/>
      <c r="D41" s="186"/>
      <c r="E41" s="186"/>
      <c r="F41" s="186"/>
      <c r="G41" s="186"/>
      <c r="H41" s="186"/>
      <c r="I41" s="186"/>
      <c r="J41" s="186"/>
      <c r="K41" s="186"/>
      <c r="L41" s="186"/>
      <c r="M41" s="186"/>
      <c r="N41" s="186"/>
      <c r="O41" s="186"/>
      <c r="P41" s="152"/>
    </row>
    <row r="42" spans="2:16" ht="28.5" customHeight="1">
      <c r="B42" s="182" t="s">
        <v>2735</v>
      </c>
      <c r="C42" s="211" t="s">
        <v>2763</v>
      </c>
      <c r="D42" s="211"/>
      <c r="E42" s="211"/>
      <c r="F42" s="211"/>
      <c r="G42" s="211"/>
      <c r="H42" s="211"/>
      <c r="I42" s="211"/>
      <c r="J42" s="211"/>
      <c r="K42" s="211"/>
      <c r="L42" s="211"/>
      <c r="M42" s="211"/>
      <c r="N42" s="211"/>
      <c r="O42" s="211"/>
      <c r="P42" s="152"/>
    </row>
    <row r="43" spans="2:16" s="185" customFormat="1" ht="30" customHeight="1">
      <c r="B43" s="182" t="s">
        <v>2735</v>
      </c>
      <c r="C43" s="211" t="s">
        <v>2764</v>
      </c>
      <c r="D43" s="211"/>
      <c r="E43" s="211"/>
      <c r="F43" s="211"/>
      <c r="G43" s="211"/>
      <c r="H43" s="211"/>
      <c r="I43" s="211"/>
      <c r="J43" s="211"/>
      <c r="K43" s="211"/>
      <c r="L43" s="211"/>
      <c r="M43" s="211"/>
      <c r="N43" s="211"/>
      <c r="O43" s="211"/>
      <c r="P43" s="184"/>
    </row>
    <row r="44" spans="2:16" ht="30" customHeight="1">
      <c r="B44" s="177"/>
      <c r="C44" s="210" t="s">
        <v>2765</v>
      </c>
      <c r="D44" s="210"/>
      <c r="E44" s="210"/>
      <c r="F44" s="210"/>
      <c r="G44" s="210"/>
      <c r="H44" s="210"/>
      <c r="I44" s="210"/>
      <c r="J44" s="210"/>
      <c r="K44" s="210"/>
      <c r="L44" s="210"/>
      <c r="M44" s="210"/>
      <c r="N44" s="210"/>
      <c r="O44" s="210"/>
      <c r="P44" s="152"/>
    </row>
    <row r="45" spans="2:16" ht="29.25" customHeight="1">
      <c r="B45" s="177"/>
      <c r="C45" s="210" t="s">
        <v>2766</v>
      </c>
      <c r="D45" s="210"/>
      <c r="E45" s="210"/>
      <c r="F45" s="210"/>
      <c r="G45" s="210"/>
      <c r="H45" s="210"/>
      <c r="I45" s="210"/>
      <c r="J45" s="210"/>
      <c r="K45" s="210"/>
      <c r="L45" s="210"/>
      <c r="M45" s="210"/>
      <c r="N45" s="210"/>
      <c r="O45" s="210"/>
      <c r="P45" s="152"/>
    </row>
    <row r="46" spans="2:16" s="185" customFormat="1" ht="15">
      <c r="B46" s="182" t="s">
        <v>2735</v>
      </c>
      <c r="C46" s="211" t="s">
        <v>2767</v>
      </c>
      <c r="D46" s="211"/>
      <c r="E46" s="211"/>
      <c r="F46" s="211"/>
      <c r="G46" s="211"/>
      <c r="H46" s="211"/>
      <c r="I46" s="211"/>
      <c r="J46" s="211"/>
      <c r="K46" s="211"/>
      <c r="L46" s="211"/>
      <c r="M46" s="211"/>
      <c r="N46" s="211"/>
      <c r="O46" s="211"/>
      <c r="P46" s="184"/>
    </row>
    <row r="47" spans="2:16" ht="44.25" customHeight="1">
      <c r="B47" s="177"/>
      <c r="C47" s="210" t="s">
        <v>2768</v>
      </c>
      <c r="D47" s="210"/>
      <c r="E47" s="210"/>
      <c r="F47" s="210"/>
      <c r="G47" s="210"/>
      <c r="H47" s="210"/>
      <c r="I47" s="210"/>
      <c r="J47" s="210"/>
      <c r="K47" s="210"/>
      <c r="L47" s="210"/>
      <c r="M47" s="210"/>
      <c r="N47" s="210"/>
      <c r="O47" s="210"/>
      <c r="P47" s="152"/>
    </row>
    <row r="48" spans="2:16" s="185" customFormat="1" ht="15">
      <c r="B48" s="182" t="s">
        <v>2735</v>
      </c>
      <c r="C48" s="211" t="s">
        <v>2769</v>
      </c>
      <c r="D48" s="211"/>
      <c r="E48" s="211"/>
      <c r="F48" s="211"/>
      <c r="G48" s="211"/>
      <c r="H48" s="211"/>
      <c r="I48" s="211"/>
      <c r="J48" s="211"/>
      <c r="K48" s="211"/>
      <c r="L48" s="211"/>
      <c r="M48" s="211"/>
      <c r="N48" s="211"/>
      <c r="O48" s="211"/>
      <c r="P48" s="184"/>
    </row>
    <row r="49" spans="2:16" ht="29.25" customHeight="1">
      <c r="B49" s="177"/>
      <c r="C49" s="210" t="s">
        <v>2770</v>
      </c>
      <c r="D49" s="210"/>
      <c r="E49" s="210"/>
      <c r="F49" s="210"/>
      <c r="G49" s="210"/>
      <c r="H49" s="210"/>
      <c r="I49" s="210"/>
      <c r="J49" s="210"/>
      <c r="K49" s="210"/>
      <c r="L49" s="210"/>
      <c r="M49" s="210"/>
      <c r="N49" s="210"/>
      <c r="O49" s="210"/>
      <c r="P49" s="152"/>
    </row>
    <row r="50" spans="2:16" s="185" customFormat="1" ht="48.75" customHeight="1">
      <c r="B50" s="182" t="s">
        <v>2735</v>
      </c>
      <c r="C50" s="211" t="s">
        <v>2771</v>
      </c>
      <c r="D50" s="211"/>
      <c r="E50" s="211"/>
      <c r="F50" s="211"/>
      <c r="G50" s="211"/>
      <c r="H50" s="211"/>
      <c r="I50" s="211"/>
      <c r="J50" s="211"/>
      <c r="K50" s="211"/>
      <c r="L50" s="211"/>
      <c r="M50" s="211"/>
      <c r="N50" s="211"/>
      <c r="O50" s="211"/>
      <c r="P50" s="184"/>
    </row>
    <row r="51" spans="2:16" ht="30.75" customHeight="1">
      <c r="B51" s="177"/>
      <c r="C51" s="210" t="s">
        <v>2772</v>
      </c>
      <c r="D51" s="210"/>
      <c r="E51" s="210"/>
      <c r="F51" s="210"/>
      <c r="G51" s="210"/>
      <c r="H51" s="210"/>
      <c r="I51" s="210"/>
      <c r="J51" s="210"/>
      <c r="K51" s="210"/>
      <c r="L51" s="210"/>
      <c r="M51" s="210"/>
      <c r="N51" s="210"/>
      <c r="O51" s="210"/>
      <c r="P51" s="152"/>
    </row>
    <row r="52" spans="2:16" ht="30.75" customHeight="1">
      <c r="B52" s="177"/>
      <c r="C52" s="210" t="s">
        <v>2773</v>
      </c>
      <c r="D52" s="210"/>
      <c r="E52" s="210"/>
      <c r="F52" s="210"/>
      <c r="G52" s="210"/>
      <c r="H52" s="210"/>
      <c r="I52" s="210"/>
      <c r="J52" s="210"/>
      <c r="K52" s="210"/>
      <c r="L52" s="210"/>
      <c r="M52" s="210"/>
      <c r="N52" s="210"/>
      <c r="O52" s="210"/>
      <c r="P52" s="152"/>
    </row>
    <row r="53" spans="2:16" ht="30.75" customHeight="1">
      <c r="B53" s="177"/>
      <c r="C53" s="210" t="s">
        <v>2774</v>
      </c>
      <c r="D53" s="210"/>
      <c r="E53" s="210"/>
      <c r="F53" s="210"/>
      <c r="G53" s="210"/>
      <c r="H53" s="210"/>
      <c r="I53" s="210"/>
      <c r="J53" s="210"/>
      <c r="K53" s="210"/>
      <c r="L53" s="210"/>
      <c r="M53" s="210"/>
      <c r="N53" s="210"/>
      <c r="O53" s="210"/>
      <c r="P53" s="152"/>
    </row>
    <row r="54" spans="2:16" ht="42" customHeight="1">
      <c r="B54" s="182" t="s">
        <v>2735</v>
      </c>
      <c r="C54" s="211" t="s">
        <v>2775</v>
      </c>
      <c r="D54" s="211"/>
      <c r="E54" s="211"/>
      <c r="F54" s="211"/>
      <c r="G54" s="211"/>
      <c r="H54" s="211"/>
      <c r="I54" s="211"/>
      <c r="J54" s="211"/>
      <c r="K54" s="211"/>
      <c r="L54" s="211"/>
      <c r="M54" s="211"/>
      <c r="N54" s="211"/>
      <c r="O54" s="211"/>
      <c r="P54" s="152"/>
    </row>
    <row r="55" spans="2:16" ht="9.75" customHeight="1">
      <c r="B55" s="182"/>
      <c r="C55" s="183"/>
      <c r="D55" s="183"/>
      <c r="E55" s="183"/>
      <c r="F55" s="183"/>
      <c r="G55" s="183"/>
      <c r="H55" s="183"/>
      <c r="I55" s="183"/>
      <c r="J55" s="183"/>
      <c r="K55" s="183"/>
      <c r="L55" s="183"/>
      <c r="M55" s="183"/>
      <c r="N55" s="183"/>
      <c r="O55" s="183"/>
      <c r="P55" s="152"/>
    </row>
    <row r="56" spans="2:16">
      <c r="B56" s="177"/>
      <c r="P56" s="152"/>
    </row>
    <row r="57" spans="2:16">
      <c r="B57" s="177"/>
      <c r="P57" s="152"/>
    </row>
    <row r="58" spans="2:16">
      <c r="B58" s="177"/>
      <c r="P58" s="152"/>
    </row>
    <row r="59" spans="2:16" ht="17.25" customHeight="1">
      <c r="B59" s="182" t="s">
        <v>2735</v>
      </c>
      <c r="C59" s="211" t="s">
        <v>2776</v>
      </c>
      <c r="D59" s="211"/>
      <c r="E59" s="211"/>
      <c r="F59" s="211"/>
      <c r="G59" s="211"/>
      <c r="H59" s="211"/>
      <c r="I59" s="211"/>
      <c r="J59" s="211"/>
      <c r="K59" s="211"/>
      <c r="L59" s="211"/>
      <c r="M59" s="211"/>
      <c r="N59" s="211"/>
      <c r="O59" s="211"/>
      <c r="P59" s="152"/>
    </row>
    <row r="60" spans="2:16">
      <c r="B60" s="177"/>
      <c r="C60" s="210" t="s">
        <v>2777</v>
      </c>
      <c r="D60" s="210"/>
      <c r="E60" s="210"/>
      <c r="F60" s="210"/>
      <c r="G60" s="210"/>
      <c r="H60" s="210"/>
      <c r="I60" s="210"/>
      <c r="J60" s="210"/>
      <c r="K60" s="210"/>
      <c r="L60" s="210"/>
      <c r="M60" s="210"/>
      <c r="N60" s="210"/>
      <c r="O60" s="210"/>
      <c r="P60" s="152"/>
    </row>
    <row r="61" spans="2:16">
      <c r="B61" s="177"/>
      <c r="C61" s="210" t="s">
        <v>2778</v>
      </c>
      <c r="D61" s="210"/>
      <c r="E61" s="210"/>
      <c r="F61" s="210"/>
      <c r="G61" s="210"/>
      <c r="H61" s="210"/>
      <c r="I61" s="210"/>
      <c r="J61" s="210"/>
      <c r="K61" s="210"/>
      <c r="L61" s="210"/>
      <c r="M61" s="210"/>
      <c r="N61" s="210"/>
      <c r="O61" s="210"/>
      <c r="P61" s="152"/>
    </row>
    <row r="62" spans="2:16">
      <c r="B62" s="177"/>
      <c r="C62" s="210" t="s">
        <v>2779</v>
      </c>
      <c r="D62" s="210"/>
      <c r="E62" s="210"/>
      <c r="F62" s="210"/>
      <c r="G62" s="210"/>
      <c r="H62" s="210"/>
      <c r="I62" s="210"/>
      <c r="J62" s="210"/>
      <c r="K62" s="210"/>
      <c r="L62" s="210"/>
      <c r="M62" s="210"/>
      <c r="N62" s="210"/>
      <c r="O62" s="210"/>
      <c r="P62" s="152"/>
    </row>
    <row r="63" spans="2:16" ht="31.5" customHeight="1">
      <c r="B63" s="182" t="s">
        <v>2735</v>
      </c>
      <c r="C63" s="211" t="s">
        <v>2780</v>
      </c>
      <c r="D63" s="211"/>
      <c r="E63" s="211"/>
      <c r="F63" s="211"/>
      <c r="G63" s="211"/>
      <c r="H63" s="211"/>
      <c r="I63" s="211"/>
      <c r="J63" s="211"/>
      <c r="K63" s="211"/>
      <c r="L63" s="211"/>
      <c r="M63" s="211"/>
      <c r="N63" s="211"/>
      <c r="O63" s="211"/>
      <c r="P63" s="152"/>
    </row>
    <row r="64" spans="2:16" ht="31.5" customHeight="1">
      <c r="B64" s="182"/>
      <c r="C64" s="210" t="s">
        <v>2781</v>
      </c>
      <c r="D64" s="210"/>
      <c r="E64" s="210"/>
      <c r="F64" s="210"/>
      <c r="G64" s="210"/>
      <c r="H64" s="210"/>
      <c r="I64" s="210"/>
      <c r="J64" s="210"/>
      <c r="K64" s="210"/>
      <c r="L64" s="210"/>
      <c r="M64" s="210"/>
      <c r="N64" s="210"/>
      <c r="O64" s="210"/>
      <c r="P64" s="152"/>
    </row>
    <row r="65" spans="2:60" ht="24.75" customHeight="1">
      <c r="B65" s="182"/>
      <c r="C65" s="210" t="s">
        <v>2782</v>
      </c>
      <c r="D65" s="210"/>
      <c r="E65" s="210"/>
      <c r="F65" s="210"/>
      <c r="G65" s="210"/>
      <c r="H65" s="210"/>
      <c r="I65" s="210"/>
      <c r="J65" s="210"/>
      <c r="K65" s="210"/>
      <c r="L65" s="210"/>
      <c r="M65" s="210"/>
      <c r="N65" s="210"/>
      <c r="O65" s="210"/>
      <c r="P65" s="152"/>
    </row>
    <row r="66" spans="2:60">
      <c r="B66" s="177"/>
      <c r="C66" s="210" t="s">
        <v>2783</v>
      </c>
      <c r="D66" s="210"/>
      <c r="E66" s="210"/>
      <c r="F66" s="210"/>
      <c r="G66" s="210"/>
      <c r="H66" s="210"/>
      <c r="I66" s="210"/>
      <c r="J66" s="210"/>
      <c r="K66" s="210"/>
      <c r="L66" s="210"/>
      <c r="M66" s="210"/>
      <c r="N66" s="210"/>
      <c r="O66" s="210"/>
      <c r="P66" s="152"/>
    </row>
    <row r="67" spans="2:60">
      <c r="B67" s="177"/>
      <c r="C67" s="186"/>
      <c r="D67" s="186"/>
      <c r="E67" s="186"/>
      <c r="F67" s="186"/>
      <c r="G67" s="186"/>
      <c r="H67" s="186"/>
      <c r="I67" s="186"/>
      <c r="J67" s="186"/>
      <c r="K67" s="186"/>
      <c r="L67" s="186"/>
      <c r="M67" s="186"/>
      <c r="N67" s="186"/>
      <c r="O67" s="186"/>
      <c r="P67" s="152"/>
    </row>
    <row r="68" spans="2:60">
      <c r="B68" s="177"/>
      <c r="C68" s="186"/>
      <c r="D68" s="186"/>
      <c r="E68" s="186"/>
      <c r="F68" s="186"/>
      <c r="G68" s="186"/>
      <c r="H68" s="186"/>
      <c r="I68" s="186"/>
      <c r="J68" s="186"/>
      <c r="K68" s="186"/>
      <c r="L68" s="186"/>
      <c r="M68" s="186"/>
      <c r="N68" s="186"/>
      <c r="O68" s="186"/>
      <c r="P68" s="152"/>
    </row>
    <row r="69" spans="2:60">
      <c r="B69" s="177"/>
      <c r="C69" s="186"/>
      <c r="D69" s="186"/>
      <c r="E69" s="186"/>
      <c r="F69" s="186"/>
      <c r="G69" s="186"/>
      <c r="H69" s="186"/>
      <c r="I69" s="186"/>
      <c r="J69" s="186"/>
      <c r="K69" s="186"/>
      <c r="L69" s="186"/>
      <c r="M69" s="186"/>
      <c r="N69" s="186"/>
      <c r="O69" s="186"/>
      <c r="P69" s="152"/>
    </row>
    <row r="70" spans="2:60">
      <c r="B70" s="177"/>
      <c r="C70" s="186"/>
      <c r="D70" s="186"/>
      <c r="E70" s="186"/>
      <c r="F70" s="186"/>
      <c r="G70" s="186"/>
      <c r="H70" s="186"/>
      <c r="I70" s="186"/>
      <c r="J70" s="186"/>
      <c r="K70" s="186"/>
      <c r="L70" s="186"/>
      <c r="M70" s="186"/>
      <c r="N70" s="186"/>
      <c r="O70" s="186"/>
      <c r="P70" s="152"/>
    </row>
    <row r="71" spans="2:60" ht="45" customHeight="1">
      <c r="B71" s="182" t="s">
        <v>2735</v>
      </c>
      <c r="C71" s="211" t="s">
        <v>2784</v>
      </c>
      <c r="D71" s="211"/>
      <c r="E71" s="211"/>
      <c r="F71" s="211"/>
      <c r="G71" s="211"/>
      <c r="H71" s="211"/>
      <c r="I71" s="211"/>
      <c r="J71" s="211"/>
      <c r="K71" s="211"/>
      <c r="L71" s="211"/>
      <c r="M71" s="211"/>
      <c r="N71" s="211"/>
      <c r="O71" s="211"/>
      <c r="P71" s="152"/>
    </row>
    <row r="72" spans="2:60" ht="29.25" customHeight="1">
      <c r="B72" s="182"/>
      <c r="C72" s="210" t="s">
        <v>2785</v>
      </c>
      <c r="D72" s="210"/>
      <c r="E72" s="210"/>
      <c r="F72" s="210"/>
      <c r="G72" s="210"/>
      <c r="H72" s="210"/>
      <c r="I72" s="210"/>
      <c r="J72" s="210"/>
      <c r="K72" s="210"/>
      <c r="L72" s="210"/>
      <c r="M72" s="210"/>
      <c r="N72" s="210"/>
      <c r="O72" s="210"/>
      <c r="P72" s="152"/>
    </row>
    <row r="73" spans="2:60" ht="15">
      <c r="B73" s="182" t="s">
        <v>2735</v>
      </c>
      <c r="C73" s="211" t="s">
        <v>2786</v>
      </c>
      <c r="D73" s="211"/>
      <c r="E73" s="211"/>
      <c r="F73" s="211"/>
      <c r="G73" s="211"/>
      <c r="H73" s="211"/>
      <c r="I73" s="211"/>
      <c r="J73" s="211"/>
      <c r="K73" s="211"/>
      <c r="L73" s="211"/>
      <c r="M73" s="211"/>
      <c r="N73" s="211"/>
      <c r="O73" s="211"/>
      <c r="P73" s="152"/>
    </row>
    <row r="74" spans="2:60" ht="15">
      <c r="B74" s="182"/>
      <c r="C74" s="210" t="s">
        <v>2787</v>
      </c>
      <c r="D74" s="210"/>
      <c r="E74" s="210"/>
      <c r="F74" s="210"/>
      <c r="G74" s="210"/>
      <c r="H74" s="210"/>
      <c r="I74" s="210"/>
      <c r="J74" s="210"/>
      <c r="K74" s="210"/>
      <c r="L74" s="210"/>
      <c r="M74" s="210"/>
      <c r="N74" s="210"/>
      <c r="O74" s="210"/>
      <c r="P74" s="152"/>
    </row>
    <row r="75" spans="2:60" ht="59.25" customHeight="1">
      <c r="B75" s="182"/>
      <c r="C75" s="210" t="s">
        <v>2788</v>
      </c>
      <c r="D75" s="210"/>
      <c r="E75" s="210"/>
      <c r="F75" s="210"/>
      <c r="G75" s="210"/>
      <c r="H75" s="210"/>
      <c r="I75" s="210"/>
      <c r="J75" s="210"/>
      <c r="K75" s="210"/>
      <c r="L75" s="210"/>
      <c r="M75" s="210"/>
      <c r="N75" s="210"/>
      <c r="O75" s="210"/>
      <c r="P75" s="152"/>
      <c r="S75" s="214"/>
      <c r="T75" s="214"/>
      <c r="U75" s="214"/>
      <c r="V75" s="214"/>
      <c r="W75" s="214"/>
      <c r="X75" s="214"/>
      <c r="Y75" s="214"/>
      <c r="Z75" s="214"/>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2:60">
      <c r="B76" s="177"/>
      <c r="C76" s="210" t="s">
        <v>2789</v>
      </c>
      <c r="D76" s="210"/>
      <c r="E76" s="210"/>
      <c r="F76" s="210"/>
      <c r="G76" s="210"/>
      <c r="H76" s="210"/>
      <c r="I76" s="210"/>
      <c r="J76" s="210"/>
      <c r="K76" s="210"/>
      <c r="L76" s="210"/>
      <c r="M76" s="210"/>
      <c r="N76" s="210"/>
      <c r="O76" s="210"/>
      <c r="P76" s="152"/>
      <c r="S76" s="214"/>
      <c r="T76" s="214"/>
      <c r="U76" s="214"/>
      <c r="V76" s="214"/>
      <c r="W76" s="214"/>
      <c r="X76" s="214"/>
      <c r="Y76" s="214"/>
      <c r="Z76" s="214"/>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2:60">
      <c r="B77" s="177"/>
      <c r="C77" s="215" t="s">
        <v>2790</v>
      </c>
      <c r="D77" s="215"/>
      <c r="E77" s="215"/>
      <c r="F77" s="215"/>
      <c r="G77" s="215"/>
      <c r="H77" s="215"/>
      <c r="I77" s="215"/>
      <c r="J77" s="215"/>
      <c r="K77" s="215"/>
      <c r="L77" s="215"/>
      <c r="M77" s="215"/>
      <c r="N77" s="215"/>
      <c r="O77" s="215"/>
      <c r="P77" s="152"/>
      <c r="S77" s="214"/>
      <c r="T77" s="214"/>
      <c r="U77" s="214"/>
      <c r="V77" s="214"/>
      <c r="W77" s="214"/>
      <c r="X77" s="214"/>
      <c r="Y77" s="214"/>
      <c r="Z77" s="214"/>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2:60">
      <c r="B78" s="177"/>
      <c r="C78" s="215" t="s">
        <v>2791</v>
      </c>
      <c r="D78" s="215"/>
      <c r="E78" s="215"/>
      <c r="F78" s="215"/>
      <c r="G78" s="215"/>
      <c r="H78" s="215"/>
      <c r="I78" s="215"/>
      <c r="J78" s="215"/>
      <c r="K78" s="215"/>
      <c r="L78" s="215"/>
      <c r="M78" s="215"/>
      <c r="N78" s="215"/>
      <c r="O78" s="215"/>
      <c r="P78" s="152"/>
      <c r="S78" s="214" t="s">
        <v>2792</v>
      </c>
      <c r="T78" s="214"/>
      <c r="U78" s="214"/>
      <c r="V78" s="214"/>
      <c r="W78" s="214"/>
      <c r="X78" s="214"/>
      <c r="Y78" s="214"/>
      <c r="Z78" s="214"/>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2:60">
      <c r="B79" s="177"/>
      <c r="C79" s="212" t="s">
        <v>2793</v>
      </c>
      <c r="D79" s="213"/>
      <c r="E79" s="213"/>
      <c r="F79" s="213"/>
      <c r="G79" s="213"/>
      <c r="H79" s="213"/>
      <c r="I79" s="213"/>
      <c r="J79" s="213"/>
      <c r="K79" s="213"/>
      <c r="L79" s="213"/>
      <c r="M79" s="213"/>
      <c r="N79" s="213"/>
      <c r="O79" s="213"/>
      <c r="P79" s="152"/>
      <c r="S79" s="214"/>
      <c r="T79" s="214"/>
      <c r="U79" s="214"/>
      <c r="V79" s="214"/>
      <c r="W79" s="214"/>
      <c r="X79" s="214"/>
      <c r="Y79" s="214"/>
      <c r="Z79" s="214"/>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2:60" ht="30.75" customHeight="1">
      <c r="B80" s="177"/>
      <c r="C80" s="210" t="s">
        <v>2794</v>
      </c>
      <c r="D80" s="210"/>
      <c r="E80" s="210"/>
      <c r="F80" s="210"/>
      <c r="G80" s="210"/>
      <c r="H80" s="210"/>
      <c r="I80" s="210"/>
      <c r="J80" s="210"/>
      <c r="K80" s="210"/>
      <c r="L80" s="210"/>
      <c r="M80" s="210"/>
      <c r="N80" s="210"/>
      <c r="O80" s="210"/>
      <c r="P80" s="152"/>
      <c r="S80" s="214"/>
      <c r="T80" s="214"/>
      <c r="U80" s="214"/>
      <c r="V80" s="214"/>
      <c r="W80" s="214"/>
      <c r="X80" s="214"/>
      <c r="Y80" s="214"/>
      <c r="Z80" s="214"/>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2:60">
      <c r="B81" s="177"/>
      <c r="C81" s="210" t="s">
        <v>2795</v>
      </c>
      <c r="D81" s="210"/>
      <c r="E81" s="210"/>
      <c r="F81" s="210"/>
      <c r="G81" s="210"/>
      <c r="H81" s="210"/>
      <c r="I81" s="210"/>
      <c r="J81" s="210"/>
      <c r="K81" s="210"/>
      <c r="L81" s="210"/>
      <c r="M81" s="210"/>
      <c r="N81" s="210"/>
      <c r="O81" s="210"/>
      <c r="P81" s="152"/>
      <c r="S81" s="214"/>
      <c r="T81" s="214"/>
      <c r="U81" s="214"/>
      <c r="V81" s="214"/>
      <c r="W81" s="214"/>
      <c r="X81" s="214"/>
      <c r="Y81" s="214"/>
      <c r="Z81" s="214"/>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2:60" ht="45" customHeight="1">
      <c r="B82" s="182" t="s">
        <v>2735</v>
      </c>
      <c r="C82" s="211" t="s">
        <v>2796</v>
      </c>
      <c r="D82" s="211"/>
      <c r="E82" s="211"/>
      <c r="F82" s="211"/>
      <c r="G82" s="211"/>
      <c r="H82" s="211"/>
      <c r="I82" s="211"/>
      <c r="J82" s="211"/>
      <c r="K82" s="211"/>
      <c r="L82" s="211"/>
      <c r="M82" s="211"/>
      <c r="N82" s="211"/>
      <c r="O82" s="211"/>
      <c r="P82" s="152"/>
    </row>
    <row r="83" spans="2:60" ht="30" customHeight="1">
      <c r="B83" s="177"/>
      <c r="C83" s="210" t="s">
        <v>2797</v>
      </c>
      <c r="D83" s="210"/>
      <c r="E83" s="210"/>
      <c r="F83" s="210"/>
      <c r="G83" s="210"/>
      <c r="H83" s="210"/>
      <c r="I83" s="210"/>
      <c r="J83" s="210"/>
      <c r="K83" s="210"/>
      <c r="L83" s="210"/>
      <c r="M83" s="210"/>
      <c r="N83" s="210"/>
      <c r="O83" s="210"/>
      <c r="P83" s="152"/>
      <c r="S83" s="214"/>
      <c r="T83" s="214"/>
      <c r="U83" s="214"/>
      <c r="V83" s="214"/>
      <c r="W83" s="214"/>
      <c r="X83" s="214"/>
      <c r="Y83" s="214"/>
      <c r="Z83" s="214"/>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2:60" ht="45" customHeight="1">
      <c r="B84" s="177"/>
      <c r="C84" s="210" t="s">
        <v>2798</v>
      </c>
      <c r="D84" s="210"/>
      <c r="E84" s="210"/>
      <c r="F84" s="210"/>
      <c r="G84" s="210"/>
      <c r="H84" s="210"/>
      <c r="I84" s="210"/>
      <c r="J84" s="210"/>
      <c r="K84" s="210"/>
      <c r="L84" s="210"/>
      <c r="M84" s="210"/>
      <c r="N84" s="210"/>
      <c r="O84" s="210"/>
      <c r="P84" s="152"/>
      <c r="S84" s="214"/>
      <c r="T84" s="214"/>
      <c r="U84" s="214"/>
      <c r="V84" s="214"/>
      <c r="W84" s="214"/>
      <c r="X84" s="214"/>
      <c r="Y84" s="214"/>
      <c r="Z84" s="214"/>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2:60">
      <c r="B85" s="177"/>
      <c r="C85" s="186"/>
      <c r="D85" s="186"/>
      <c r="E85" s="186"/>
      <c r="F85" s="186"/>
      <c r="G85" s="186"/>
      <c r="H85" s="186"/>
      <c r="I85" s="186"/>
      <c r="J85" s="186"/>
      <c r="K85" s="186"/>
      <c r="L85" s="186"/>
      <c r="M85" s="186"/>
      <c r="N85" s="186"/>
      <c r="O85" s="186"/>
      <c r="P85" s="152"/>
      <c r="S85" s="187"/>
      <c r="T85" s="187"/>
      <c r="U85" s="187"/>
      <c r="V85" s="187"/>
      <c r="W85" s="187"/>
      <c r="X85" s="187"/>
      <c r="Y85" s="187"/>
      <c r="Z85" s="187"/>
      <c r="AA85" s="187"/>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row>
    <row r="86" spans="2:60">
      <c r="B86" s="177"/>
      <c r="C86" s="186"/>
      <c r="D86" s="186"/>
      <c r="E86" s="186"/>
      <c r="F86" s="186"/>
      <c r="G86" s="186"/>
      <c r="H86" s="186"/>
      <c r="I86" s="186"/>
      <c r="J86" s="186"/>
      <c r="K86" s="186"/>
      <c r="L86" s="186"/>
      <c r="M86" s="186"/>
      <c r="N86" s="186"/>
      <c r="O86" s="186"/>
      <c r="P86" s="152"/>
      <c r="S86" s="187"/>
      <c r="T86" s="187"/>
      <c r="U86" s="187"/>
      <c r="V86" s="187"/>
      <c r="W86" s="187"/>
      <c r="X86" s="187"/>
      <c r="Y86" s="187"/>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row>
    <row r="87" spans="2:60">
      <c r="B87" s="177"/>
      <c r="C87" s="186"/>
      <c r="D87" s="186"/>
      <c r="E87" s="186"/>
      <c r="F87" s="186"/>
      <c r="G87" s="186"/>
      <c r="H87" s="186"/>
      <c r="I87" s="186"/>
      <c r="J87" s="186"/>
      <c r="K87" s="186"/>
      <c r="L87" s="186"/>
      <c r="M87" s="186"/>
      <c r="N87" s="186"/>
      <c r="O87" s="186"/>
      <c r="P87" s="152"/>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c r="BF87" s="187"/>
      <c r="BG87" s="187"/>
      <c r="BH87" s="187"/>
    </row>
    <row r="88" spans="2:60">
      <c r="B88" s="177"/>
      <c r="C88" s="186"/>
      <c r="D88" s="186"/>
      <c r="E88" s="186"/>
      <c r="F88" s="186"/>
      <c r="G88" s="186"/>
      <c r="H88" s="186"/>
      <c r="I88" s="186"/>
      <c r="J88" s="186"/>
      <c r="K88" s="186"/>
      <c r="L88" s="186"/>
      <c r="M88" s="186"/>
      <c r="N88" s="186"/>
      <c r="O88" s="186"/>
      <c r="P88" s="152"/>
      <c r="S88" s="187"/>
      <c r="T88" s="187"/>
      <c r="U88" s="187"/>
      <c r="V88" s="187"/>
      <c r="W88" s="187"/>
      <c r="X88" s="187"/>
      <c r="Y88" s="18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row>
    <row r="89" spans="2:60" ht="15">
      <c r="B89" s="182" t="s">
        <v>2735</v>
      </c>
      <c r="C89" s="211" t="s">
        <v>2799</v>
      </c>
      <c r="D89" s="211"/>
      <c r="E89" s="211"/>
      <c r="F89" s="211"/>
      <c r="G89" s="211"/>
      <c r="H89" s="211"/>
      <c r="I89" s="211"/>
      <c r="J89" s="211"/>
      <c r="K89" s="211"/>
      <c r="L89" s="211"/>
      <c r="M89" s="211"/>
      <c r="N89" s="211"/>
      <c r="O89" s="211"/>
      <c r="P89" s="152"/>
    </row>
    <row r="90" spans="2:60" ht="15">
      <c r="B90" s="182"/>
      <c r="C90" s="183"/>
      <c r="D90" s="183"/>
      <c r="E90" s="183"/>
      <c r="F90" s="183"/>
      <c r="G90" s="183"/>
      <c r="H90" s="183"/>
      <c r="I90" s="183"/>
      <c r="J90" s="183"/>
      <c r="K90" s="183"/>
      <c r="L90" s="183"/>
      <c r="M90" s="183"/>
      <c r="N90" s="183"/>
      <c r="O90" s="183"/>
      <c r="P90" s="152"/>
    </row>
    <row r="91" spans="2:60" ht="15">
      <c r="B91" s="182"/>
      <c r="C91" s="183"/>
      <c r="D91" s="183"/>
      <c r="E91" s="183"/>
      <c r="F91" s="183"/>
      <c r="G91" s="183"/>
      <c r="H91" s="183"/>
      <c r="I91" s="183"/>
      <c r="J91" s="183"/>
      <c r="K91" s="183"/>
      <c r="L91" s="183"/>
      <c r="M91" s="183"/>
      <c r="N91" s="183"/>
      <c r="O91" s="183"/>
      <c r="P91" s="152"/>
    </row>
    <row r="92" spans="2:60" s="233" customFormat="1" ht="37.75">
      <c r="B92" s="232" t="s">
        <v>3604</v>
      </c>
      <c r="P92" s="234"/>
    </row>
    <row r="93" spans="2:60" s="233" customFormat="1" ht="121.75" customHeight="1">
      <c r="B93" s="235" t="s">
        <v>2735</v>
      </c>
      <c r="C93" s="236" t="s">
        <v>3605</v>
      </c>
      <c r="D93" s="236"/>
      <c r="E93" s="236"/>
      <c r="F93" s="236"/>
      <c r="G93" s="236"/>
      <c r="H93" s="236"/>
      <c r="I93" s="236"/>
      <c r="J93" s="236"/>
      <c r="K93" s="236"/>
      <c r="L93" s="236"/>
      <c r="M93" s="236"/>
      <c r="N93" s="236"/>
      <c r="O93" s="236"/>
      <c r="P93" s="234"/>
    </row>
    <row r="94" spans="2:60">
      <c r="B94" s="151"/>
      <c r="P94" s="152"/>
    </row>
    <row r="95" spans="2:60">
      <c r="B95" s="151"/>
      <c r="P95" s="152"/>
    </row>
    <row r="96" spans="2:60">
      <c r="B96" s="151"/>
      <c r="P96" s="152"/>
    </row>
    <row r="97" spans="2:16">
      <c r="B97" s="151"/>
      <c r="P97" s="152"/>
    </row>
    <row r="98" spans="2:16">
      <c r="B98" s="151"/>
      <c r="P98" s="152"/>
    </row>
    <row r="99" spans="2:16">
      <c r="B99" s="151"/>
      <c r="P99" s="152"/>
    </row>
    <row r="100" spans="2:16">
      <c r="B100" s="151"/>
      <c r="P100" s="152"/>
    </row>
    <row r="101" spans="2:16">
      <c r="B101" s="151"/>
      <c r="P101" s="152"/>
    </row>
    <row r="102" spans="2:16">
      <c r="B102" s="151"/>
      <c r="P102" s="152"/>
    </row>
    <row r="103" spans="2:16">
      <c r="B103" s="151"/>
      <c r="P103" s="152"/>
    </row>
    <row r="104" spans="2:16">
      <c r="B104" s="151"/>
      <c r="P104" s="152"/>
    </row>
    <row r="105" spans="2:16">
      <c r="B105" s="151"/>
      <c r="P105" s="152"/>
    </row>
    <row r="106" spans="2:16">
      <c r="B106" s="151"/>
      <c r="P106" s="152"/>
    </row>
    <row r="107" spans="2:16">
      <c r="B107" s="151"/>
      <c r="P107" s="152"/>
    </row>
    <row r="108" spans="2:16">
      <c r="B108" s="151"/>
      <c r="P108" s="152"/>
    </row>
    <row r="109" spans="2:16">
      <c r="B109" s="151"/>
      <c r="P109" s="152"/>
    </row>
    <row r="110" spans="2:16" ht="15" thickBot="1">
      <c r="B110" s="188"/>
      <c r="C110" s="189"/>
      <c r="D110" s="189"/>
      <c r="E110" s="189"/>
      <c r="F110" s="189"/>
      <c r="G110" s="189"/>
      <c r="H110" s="189"/>
      <c r="I110" s="189"/>
      <c r="J110" s="189"/>
      <c r="K110" s="189"/>
      <c r="L110" s="189"/>
      <c r="M110" s="189"/>
      <c r="N110" s="189"/>
      <c r="O110" s="189"/>
      <c r="P110" s="190"/>
    </row>
    <row r="111" spans="2:16" ht="15" thickTop="1"/>
  </sheetData>
  <mergeCells count="55">
    <mergeCell ref="C93:O93"/>
    <mergeCell ref="C89:O89"/>
    <mergeCell ref="C79:O79"/>
    <mergeCell ref="S79:BH79"/>
    <mergeCell ref="C80:O80"/>
    <mergeCell ref="S80:BH80"/>
    <mergeCell ref="C81:O81"/>
    <mergeCell ref="S81:BH81"/>
    <mergeCell ref="C82:O82"/>
    <mergeCell ref="C83:O83"/>
    <mergeCell ref="S83:BH83"/>
    <mergeCell ref="C84:O84"/>
    <mergeCell ref="S84:BH84"/>
    <mergeCell ref="C76:O76"/>
    <mergeCell ref="S76:BH76"/>
    <mergeCell ref="C77:O77"/>
    <mergeCell ref="S77:BH77"/>
    <mergeCell ref="C78:O78"/>
    <mergeCell ref="S78:BH78"/>
    <mergeCell ref="S75:BH75"/>
    <mergeCell ref="C61:O61"/>
    <mergeCell ref="C62:O62"/>
    <mergeCell ref="C63:O63"/>
    <mergeCell ref="C64:O64"/>
    <mergeCell ref="C65:O65"/>
    <mergeCell ref="C66:O66"/>
    <mergeCell ref="C71:O71"/>
    <mergeCell ref="C72:O72"/>
    <mergeCell ref="C73:O73"/>
    <mergeCell ref="C74:O74"/>
    <mergeCell ref="C75:O75"/>
    <mergeCell ref="C60:O60"/>
    <mergeCell ref="C45:O45"/>
    <mergeCell ref="C46:O46"/>
    <mergeCell ref="C47:O47"/>
    <mergeCell ref="C48:O48"/>
    <mergeCell ref="C49:O49"/>
    <mergeCell ref="C50:O50"/>
    <mergeCell ref="C51:O51"/>
    <mergeCell ref="C52:O52"/>
    <mergeCell ref="C53:O53"/>
    <mergeCell ref="C54:O54"/>
    <mergeCell ref="C59:O59"/>
    <mergeCell ref="C44:O44"/>
    <mergeCell ref="C30:O30"/>
    <mergeCell ref="C31:O31"/>
    <mergeCell ref="C32:O32"/>
    <mergeCell ref="C33:O33"/>
    <mergeCell ref="C34:O34"/>
    <mergeCell ref="C35:O35"/>
    <mergeCell ref="C36:O36"/>
    <mergeCell ref="C37:O37"/>
    <mergeCell ref="C38:O38"/>
    <mergeCell ref="C42:O42"/>
    <mergeCell ref="C43:O4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2026</vt:lpstr>
      <vt:lpstr>Условия работы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PlantMarket</dc:creator>
  <dcterms:created xsi:type="dcterms:W3CDTF">2025-06-11T13:07:15Z</dcterms:created>
  <dcterms:modified xsi:type="dcterms:W3CDTF">2026-05-15T09:15:37Z</dcterms:modified>
</cp:coreProperties>
</file>