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5.145\Buyer\Product\Предложения PlantMarket (рабочие файлы)\26.06.01 Черенки в кассетах (Европа, РФ)\"/>
    </mc:Choice>
  </mc:AlternateContent>
  <xr:revisionPtr revIDLastSave="0" documentId="13_ncr:1_{5CF24EAC-2CE8-4C36-99C5-AEA467E35613}" xr6:coauthVersionLast="47" xr6:coauthVersionMax="47" xr10:uidLastSave="{00000000-0000-0000-0000-000000000000}"/>
  <bookViews>
    <workbookView xWindow="-103" yWindow="-103" windowWidth="21806" windowHeight="13886" xr2:uid="{A60A3071-1115-430B-9866-699AA85FA447}"/>
  </bookViews>
  <sheets>
    <sheet name="2025-2026" sheetId="1" r:id="rId1"/>
    <sheet name="Условия работы м. опт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'2025-2026'!$B$25:$N$218</definedName>
    <definedName name="ALVPRX" localSheetId="0">#REF!</definedName>
    <definedName name="ALVPRX" localSheetId="1">#REF!</definedName>
    <definedName name="ALVPRX">#REF!</definedName>
    <definedName name="cher" localSheetId="1">#REF!</definedName>
    <definedName name="cher">#REF!</definedName>
    <definedName name="COMPALV" localSheetId="0">#REF!</definedName>
    <definedName name="COMPALV" localSheetId="1">#REF!</definedName>
    <definedName name="COMPALV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hug" localSheetId="1">#REF!</definedName>
    <definedName name="hug">#REF!</definedName>
    <definedName name="hugen" localSheetId="1">#REF!</definedName>
    <definedName name="hugen">#REF!</definedName>
    <definedName name="HYDNUM" localSheetId="0">#REF!</definedName>
    <definedName name="HYDNUM" localSheetId="1">#REF!</definedName>
    <definedName name="HYDNUM">#REF!</definedName>
    <definedName name="newheko">'[1]рабочий 2022'!$A$10:$L$1012</definedName>
    <definedName name="newhugen" localSheetId="1">#REF!</definedName>
    <definedName name="newhugen">#REF!</definedName>
    <definedName name="PDXCOMP" localSheetId="0">#REF!</definedName>
    <definedName name="PDXCOMP" localSheetId="1">#REF!</definedName>
    <definedName name="PDXCOMP">#REF!</definedName>
    <definedName name="PDXSPR" localSheetId="0">[2]PDX!#REF!</definedName>
    <definedName name="PDXSPR" localSheetId="1">[2]PDX!#REF!</definedName>
    <definedName name="PDXSPR">[2]PDX!#REF!</definedName>
    <definedName name="ROYAL" localSheetId="0">#REF!</definedName>
    <definedName name="ROYAL" localSheetId="1">#REF!</definedName>
    <definedName name="ROYAL">#REF!</definedName>
    <definedName name="stock" localSheetId="1">#REF!</definedName>
    <definedName name="stock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tab" localSheetId="0">#REF!</definedName>
    <definedName name="tab" localSheetId="1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01" localSheetId="1">#REF!</definedName>
    <definedName name="table101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артикулы" localSheetId="0">#REF!</definedName>
    <definedName name="артикулы" localSheetId="1">#REF!</definedName>
    <definedName name="артикулы">#REF!</definedName>
    <definedName name="КУРС" localSheetId="1">#REF!</definedName>
    <definedName name="КУРС">#REF!</definedName>
    <definedName name="Наценка" localSheetId="0">'[3]крупный опт рабочий'!$AG$6</definedName>
    <definedName name="Наценка" localSheetId="1">'[3]крупный опт рабочий'!$AG$6</definedName>
    <definedName name="Наценка">[4]Рабочий!$V$3</definedName>
    <definedName name="НаценкаМ">[4]Рабочий!$Z$3</definedName>
    <definedName name="НКО" localSheetId="1">#REF!</definedName>
    <definedName name="НКО">#REF!</definedName>
    <definedName name="НМО" localSheetId="1">#REF!</definedName>
    <definedName name="НМО">#REF!</definedName>
    <definedName name="ПРЕТ" localSheetId="1">#REF!</definedName>
    <definedName name="ПРЕТ">#REF!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 localSheetId="1">#REF!</definedName>
    <definedName name="ыещл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1" i="1" l="1"/>
  <c r="N71" i="1" s="1"/>
  <c r="L217" i="1" l="1"/>
  <c r="L218" i="1" s="1"/>
  <c r="K10" i="1" l="1"/>
  <c r="K13" i="1" s="1"/>
  <c r="M147" i="1" l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27" i="1" l="1"/>
  <c r="N27" i="1" s="1"/>
  <c r="M70" i="1"/>
  <c r="N70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48" i="1" l="1"/>
  <c r="N48" i="1" s="1"/>
  <c r="M68" i="1"/>
  <c r="N68" i="1" s="1"/>
  <c r="M74" i="1" l="1"/>
  <c r="N74" i="1" s="1"/>
  <c r="M67" i="1"/>
  <c r="N67" i="1" s="1"/>
  <c r="M35" i="1"/>
  <c r="N35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4" i="1"/>
  <c r="N44" i="1" s="1"/>
  <c r="M45" i="1"/>
  <c r="N45" i="1" s="1"/>
  <c r="M43" i="1"/>
  <c r="N43" i="1" s="1"/>
  <c r="M46" i="1"/>
  <c r="N46" i="1" s="1"/>
  <c r="M47" i="1"/>
  <c r="N47" i="1" s="1"/>
  <c r="M49" i="1"/>
  <c r="N49" i="1" s="1"/>
  <c r="M56" i="1"/>
  <c r="N56" i="1" s="1"/>
  <c r="M54" i="1"/>
  <c r="N54" i="1" s="1"/>
  <c r="M50" i="1"/>
  <c r="N50" i="1" s="1"/>
  <c r="M51" i="1"/>
  <c r="N51" i="1" s="1"/>
  <c r="M52" i="1"/>
  <c r="N52" i="1" s="1"/>
  <c r="M53" i="1"/>
  <c r="N53" i="1" s="1"/>
  <c r="M55" i="1"/>
  <c r="N55" i="1" s="1"/>
  <c r="M57" i="1"/>
  <c r="N57" i="1" s="1"/>
  <c r="M58" i="1"/>
  <c r="N58" i="1" s="1"/>
  <c r="M60" i="1"/>
  <c r="N60" i="1" s="1"/>
  <c r="M59" i="1"/>
  <c r="N59" i="1" s="1"/>
  <c r="M61" i="1"/>
  <c r="N61" i="1" s="1"/>
  <c r="M62" i="1"/>
  <c r="N62" i="1" s="1"/>
  <c r="M63" i="1"/>
  <c r="N63" i="1" s="1"/>
  <c r="M65" i="1"/>
  <c r="N65" i="1" s="1"/>
  <c r="M64" i="1"/>
  <c r="N64" i="1" s="1"/>
  <c r="M66" i="1"/>
  <c r="N66" i="1" s="1"/>
  <c r="M69" i="1"/>
  <c r="N69" i="1" s="1"/>
  <c r="M72" i="1"/>
  <c r="N72" i="1" s="1"/>
  <c r="M73" i="1"/>
  <c r="N73" i="1" s="1"/>
  <c r="M78" i="1"/>
  <c r="N78" i="1" s="1"/>
  <c r="M79" i="1"/>
  <c r="N79" i="1" s="1"/>
  <c r="M80" i="1"/>
  <c r="N80" i="1" s="1"/>
  <c r="M82" i="1"/>
  <c r="N82" i="1" s="1"/>
  <c r="M83" i="1"/>
  <c r="N83" i="1" s="1"/>
  <c r="M75" i="1"/>
  <c r="N75" i="1" s="1"/>
  <c r="M76" i="1"/>
  <c r="N76" i="1" s="1"/>
  <c r="M77" i="1"/>
  <c r="N77" i="1" s="1"/>
  <c r="M81" i="1"/>
  <c r="N81" i="1" s="1"/>
  <c r="M84" i="1"/>
  <c r="N84" i="1" s="1"/>
  <c r="M90" i="1"/>
  <c r="N90" i="1" s="1"/>
  <c r="M94" i="1"/>
  <c r="N94" i="1" s="1"/>
  <c r="M99" i="1"/>
  <c r="N99" i="1" s="1"/>
  <c r="M101" i="1"/>
  <c r="N101" i="1" s="1"/>
  <c r="M102" i="1"/>
  <c r="N102" i="1" s="1"/>
  <c r="M100" i="1"/>
  <c r="N100" i="1" s="1"/>
  <c r="M85" i="1"/>
  <c r="N85" i="1" s="1"/>
  <c r="M87" i="1"/>
  <c r="N87" i="1" s="1"/>
  <c r="M92" i="1"/>
  <c r="N92" i="1" s="1"/>
  <c r="M93" i="1"/>
  <c r="N93" i="1" s="1"/>
  <c r="M96" i="1"/>
  <c r="N96" i="1" s="1"/>
  <c r="M95" i="1"/>
  <c r="N95" i="1" s="1"/>
  <c r="M103" i="1"/>
  <c r="N103" i="1" s="1"/>
  <c r="M86" i="1"/>
  <c r="N86" i="1" s="1"/>
  <c r="M88" i="1"/>
  <c r="N88" i="1" s="1"/>
  <c r="M89" i="1"/>
  <c r="N89" i="1" s="1"/>
  <c r="M91" i="1"/>
  <c r="N91" i="1" s="1"/>
  <c r="M97" i="1"/>
  <c r="N97" i="1" s="1"/>
  <c r="M98" i="1"/>
  <c r="N98" i="1" s="1"/>
  <c r="M105" i="1"/>
  <c r="N105" i="1" s="1"/>
  <c r="M104" i="1"/>
  <c r="N104" i="1" s="1"/>
  <c r="M106" i="1"/>
  <c r="N106" i="1" s="1"/>
  <c r="M107" i="1"/>
  <c r="N107" i="1" s="1"/>
  <c r="M108" i="1"/>
  <c r="N108" i="1" s="1"/>
  <c r="M109" i="1"/>
  <c r="N109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8" i="1"/>
  <c r="N118" i="1" s="1"/>
  <c r="M120" i="1"/>
  <c r="N120" i="1" s="1"/>
  <c r="M124" i="1"/>
  <c r="N124" i="1" s="1"/>
  <c r="M133" i="1"/>
  <c r="N133" i="1" s="1"/>
  <c r="M117" i="1"/>
  <c r="N117" i="1" s="1"/>
  <c r="M122" i="1"/>
  <c r="N122" i="1" s="1"/>
  <c r="M126" i="1"/>
  <c r="N126" i="1" s="1"/>
  <c r="M119" i="1"/>
  <c r="N119" i="1" s="1"/>
  <c r="M131" i="1"/>
  <c r="N131" i="1" s="1"/>
  <c r="M134" i="1"/>
  <c r="N134" i="1" s="1"/>
  <c r="M135" i="1"/>
  <c r="N135" i="1" s="1"/>
  <c r="M121" i="1"/>
  <c r="N121" i="1" s="1"/>
  <c r="M123" i="1"/>
  <c r="N123" i="1" s="1"/>
  <c r="M125" i="1"/>
  <c r="N125" i="1" s="1"/>
  <c r="M127" i="1"/>
  <c r="N127" i="1" s="1"/>
  <c r="M128" i="1"/>
  <c r="N128" i="1" s="1"/>
  <c r="M129" i="1"/>
  <c r="N129" i="1" s="1"/>
  <c r="M130" i="1"/>
  <c r="N130" i="1" s="1"/>
  <c r="M132" i="1"/>
  <c r="N132" i="1" s="1"/>
  <c r="M136" i="1"/>
  <c r="N136" i="1" s="1"/>
  <c r="M137" i="1"/>
  <c r="N137" i="1" s="1"/>
  <c r="M138" i="1"/>
  <c r="N138" i="1" s="1"/>
  <c r="M139" i="1"/>
  <c r="N139" i="1" s="1"/>
  <c r="M142" i="1"/>
  <c r="N142" i="1" s="1"/>
  <c r="M140" i="1"/>
  <c r="N140" i="1" s="1"/>
  <c r="M141" i="1"/>
  <c r="N141" i="1" s="1"/>
  <c r="M143" i="1"/>
  <c r="N143" i="1" s="1"/>
  <c r="M144" i="1"/>
  <c r="N144" i="1" s="1"/>
  <c r="M146" i="1"/>
  <c r="N146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8" i="1" l="1"/>
  <c r="K11" i="1" s="1"/>
  <c r="N28" i="1" l="1"/>
  <c r="K12" i="1" s="1"/>
  <c r="K14" i="1" s="1"/>
</calcChain>
</file>

<file path=xl/sharedStrings.xml><?xml version="1.0" encoding="utf-8"?>
<sst xmlns="http://schemas.openxmlformats.org/spreadsheetml/2006/main" count="1631" uniqueCount="576">
  <si>
    <t>Подпишитесь на наш телеграм-канал, чтобы всегда быть в курсе последний новостей, предложений и акций:</t>
  </si>
  <si>
    <t xml:space="preserve">Перед оформлением заказа, пожалуйста, ознакомьтесь с условиями работы и подтвердите своё согласие с ними:                                              </t>
  </si>
  <si>
    <t>&gt;&gt;&gt; Условия работы &lt;&lt;&lt;</t>
  </si>
  <si>
    <t>с условиями работы ознакомлен</t>
  </si>
  <si>
    <t>нет</t>
  </si>
  <si>
    <t>https://t.me/plantmarket_russia</t>
  </si>
  <si>
    <t>Не выбрано</t>
  </si>
  <si>
    <t>← Выберите период поставки</t>
  </si>
  <si>
    <t>Количество кассет</t>
  </si>
  <si>
    <t>Количество растений</t>
  </si>
  <si>
    <t>Минимальный заказ на сорт: 1 кассета</t>
  </si>
  <si>
    <t>Скидка или надбавка за общий объем</t>
  </si>
  <si>
    <t>Общий минимальный заказ: 10 кассет</t>
  </si>
  <si>
    <t>Возможен заказ 5-9 кассет с надбавкой за сборку 10%</t>
  </si>
  <si>
    <t>Тара бесплатно</t>
  </si>
  <si>
    <t>Артикул</t>
  </si>
  <si>
    <t>Соглашение</t>
  </si>
  <si>
    <t>Категория</t>
  </si>
  <si>
    <t>Род, вид (лат)</t>
  </si>
  <si>
    <t>Род, вид (рус)</t>
  </si>
  <si>
    <t>Сорт</t>
  </si>
  <si>
    <t>Черенков в кассете</t>
  </si>
  <si>
    <t>Страна производства</t>
  </si>
  <si>
    <t>Цена, ₽</t>
  </si>
  <si>
    <r>
      <t>Заказ,</t>
    </r>
    <r>
      <rPr>
        <b/>
        <sz val="11"/>
        <rFont val="Arial"/>
        <family val="2"/>
        <charset val="204"/>
      </rPr>
      <t xml:space="preserve"> кассет шт.</t>
    </r>
  </si>
  <si>
    <t>Растений, шт</t>
  </si>
  <si>
    <t>Сумма предварительно, ₽</t>
  </si>
  <si>
    <t>*</t>
  </si>
  <si>
    <t>руб</t>
  </si>
  <si>
    <t>RUS</t>
  </si>
  <si>
    <t>Berberis thunbergii</t>
  </si>
  <si>
    <t>Барбарис тунберга</t>
  </si>
  <si>
    <t>Weigela florida</t>
  </si>
  <si>
    <t>Вейгела цветущая</t>
  </si>
  <si>
    <t>Nana Purpurea</t>
  </si>
  <si>
    <t>46-159-0305</t>
  </si>
  <si>
    <t>Variegata</t>
  </si>
  <si>
    <t>46-159-0316</t>
  </si>
  <si>
    <t>Cornus alba</t>
  </si>
  <si>
    <t>Дерен белый</t>
  </si>
  <si>
    <t>Argenteomarginata</t>
  </si>
  <si>
    <t>Kesselringii</t>
  </si>
  <si>
    <t>46-159-0132</t>
  </si>
  <si>
    <t>Sibirica</t>
  </si>
  <si>
    <t>46-159-0134</t>
  </si>
  <si>
    <t>Дерен отпрысковый</t>
  </si>
  <si>
    <t>Flaviramea</t>
  </si>
  <si>
    <t>46-159-0318</t>
  </si>
  <si>
    <t>Cornus stolonifera</t>
  </si>
  <si>
    <t>Salix purpurea</t>
  </si>
  <si>
    <t>Ива пурпурная</t>
  </si>
  <si>
    <t>Salix integra</t>
  </si>
  <si>
    <t>Hakuro-Nishiki</t>
  </si>
  <si>
    <t>46-159-0143</t>
  </si>
  <si>
    <t>Лапчатка кустарниковая</t>
  </si>
  <si>
    <t>Potentilla fruticosa</t>
  </si>
  <si>
    <t>46-159-0383</t>
  </si>
  <si>
    <t>Goldfinger</t>
  </si>
  <si>
    <t>46-159-0151</t>
  </si>
  <si>
    <t>Goldstar</t>
  </si>
  <si>
    <t>Lovely Pink</t>
  </si>
  <si>
    <t>Smaragd</t>
  </si>
  <si>
    <t>Firelight</t>
  </si>
  <si>
    <t>Physocarpus opulifolius</t>
  </si>
  <si>
    <t>Пузыреплодник калинолистный</t>
  </si>
  <si>
    <t>46-159-0176</t>
  </si>
  <si>
    <t>Diabolo</t>
  </si>
  <si>
    <t>46-159-0331</t>
  </si>
  <si>
    <t>Little Angel</t>
  </si>
  <si>
    <t>Little Greeny</t>
  </si>
  <si>
    <t>Little Joker</t>
  </si>
  <si>
    <t>46-159-0180</t>
  </si>
  <si>
    <t>Luteus</t>
  </si>
  <si>
    <t>46-159-0385</t>
  </si>
  <si>
    <t>Red Baron</t>
  </si>
  <si>
    <t>46-159-0333</t>
  </si>
  <si>
    <t>Schuch</t>
  </si>
  <si>
    <t>46-159-0183</t>
  </si>
  <si>
    <t>46-159-0184</t>
  </si>
  <si>
    <t>Zdechovice</t>
  </si>
  <si>
    <t>46-159-0185</t>
  </si>
  <si>
    <t>46-159-0253</t>
  </si>
  <si>
    <t>Symphoricarpos doorenbosii</t>
  </si>
  <si>
    <t>Magic Berry</t>
  </si>
  <si>
    <t>Снежноягодник доренбоза</t>
  </si>
  <si>
    <t>46-159-0387</t>
  </si>
  <si>
    <t>Spiraea arguta</t>
  </si>
  <si>
    <t>Спирея Аргута</t>
  </si>
  <si>
    <t>Spiraea betulifolia</t>
  </si>
  <si>
    <t>Спирея березолистная</t>
  </si>
  <si>
    <t>Island</t>
  </si>
  <si>
    <t>46-159-0194</t>
  </si>
  <si>
    <t>Spiraea trichocarpa</t>
  </si>
  <si>
    <t>Спирея опушённоплодная</t>
  </si>
  <si>
    <t>46-159-0390</t>
  </si>
  <si>
    <t>Spiraea thunbergii</t>
  </si>
  <si>
    <t>Fujino Pink</t>
  </si>
  <si>
    <t>Spiraea japonica</t>
  </si>
  <si>
    <t>Спирея японская</t>
  </si>
  <si>
    <t>Albiflora</t>
  </si>
  <si>
    <t>46-159-0371</t>
  </si>
  <si>
    <t>Crispa</t>
  </si>
  <si>
    <t>46-159-0197</t>
  </si>
  <si>
    <t>Dart's Red</t>
  </si>
  <si>
    <t>46-159-0199</t>
  </si>
  <si>
    <t>46-159-0335</t>
  </si>
  <si>
    <t>46-159-0202</t>
  </si>
  <si>
    <t>Macrophylla</t>
  </si>
  <si>
    <t>Neon Flash</t>
  </si>
  <si>
    <t>46-159-0394</t>
  </si>
  <si>
    <t>Odensala</t>
  </si>
  <si>
    <t>46-159-0395</t>
  </si>
  <si>
    <t>46-159-0257</t>
  </si>
  <si>
    <t>Гортензии</t>
  </si>
  <si>
    <t>Hydrangea paniculata</t>
  </si>
  <si>
    <t>Гортензия метельчатая</t>
  </si>
  <si>
    <t>46-159-0119</t>
  </si>
  <si>
    <t>46-159-0121</t>
  </si>
  <si>
    <t>46-159-0312</t>
  </si>
  <si>
    <t>46-159-0311</t>
  </si>
  <si>
    <t>Phantom</t>
  </si>
  <si>
    <t>46-159-0126</t>
  </si>
  <si>
    <t>46-159-0245</t>
  </si>
  <si>
    <t>46-159-0315</t>
  </si>
  <si>
    <t>Хвойные растения</t>
  </si>
  <si>
    <t>46-159-0160</t>
  </si>
  <si>
    <t>Juniperus virginiana</t>
  </si>
  <si>
    <t>Можжевельник виргинский</t>
  </si>
  <si>
    <t>Juniperus virginiāna</t>
  </si>
  <si>
    <t>46-159-0161</t>
  </si>
  <si>
    <t>Juniperus horizontalis</t>
  </si>
  <si>
    <t>Можжевельник горизонтальный</t>
  </si>
  <si>
    <t>46-159-0248</t>
  </si>
  <si>
    <t>46-159-0428</t>
  </si>
  <si>
    <t>Prince of Wales</t>
  </si>
  <si>
    <t>46-159-0162</t>
  </si>
  <si>
    <t>46-159-0166</t>
  </si>
  <si>
    <t>Juniperus sabina</t>
  </si>
  <si>
    <t>Можжевельник казацкий</t>
  </si>
  <si>
    <t>Rockery Gem</t>
  </si>
  <si>
    <t>46-159-0167</t>
  </si>
  <si>
    <t>Tamariscifolia</t>
  </si>
  <si>
    <t>Juniperus pfitzeriana</t>
  </si>
  <si>
    <t>46-159-0234</t>
  </si>
  <si>
    <t>Mint Julep</t>
  </si>
  <si>
    <t>46-159-0327</t>
  </si>
  <si>
    <t>Old Gold</t>
  </si>
  <si>
    <t>46-159-0249</t>
  </si>
  <si>
    <t>Pfitzeriana Aurea</t>
  </si>
  <si>
    <t>46-159-0164</t>
  </si>
  <si>
    <t>46-159-0259</t>
  </si>
  <si>
    <t>Juniperus scopulorum</t>
  </si>
  <si>
    <t>Можжевельник скальный</t>
  </si>
  <si>
    <t>Blue Arrow</t>
  </si>
  <si>
    <t>46-159-0374</t>
  </si>
  <si>
    <t>Moonglow</t>
  </si>
  <si>
    <t>46-159-0170</t>
  </si>
  <si>
    <t>Skyrocket</t>
  </si>
  <si>
    <t>46-159-0251</t>
  </si>
  <si>
    <t>Juniperus squamata</t>
  </si>
  <si>
    <t>Можжевельник чешуйчатый</t>
  </si>
  <si>
    <t>Blue Carpet</t>
  </si>
  <si>
    <t>Thuja occidentalis</t>
  </si>
  <si>
    <t>Туя западная</t>
  </si>
  <si>
    <t>Anniek</t>
  </si>
  <si>
    <t>Brabant</t>
  </si>
  <si>
    <t>46-159-0204</t>
  </si>
  <si>
    <t>Columna</t>
  </si>
  <si>
    <t>46-159-0205</t>
  </si>
  <si>
    <t>46-159-0258</t>
  </si>
  <si>
    <t>Danica</t>
  </si>
  <si>
    <t>Globosa</t>
  </si>
  <si>
    <t>46-159-0206</t>
  </si>
  <si>
    <t>Golden Brabant</t>
  </si>
  <si>
    <t>46-159-0208</t>
  </si>
  <si>
    <t>46-159-0209</t>
  </si>
  <si>
    <t>King of Brabant</t>
  </si>
  <si>
    <t>46-159-0430</t>
  </si>
  <si>
    <t>Little Giant</t>
  </si>
  <si>
    <t>Mirjam</t>
  </si>
  <si>
    <t>46-159-0212</t>
  </si>
  <si>
    <t>Pyramidalis Compacta</t>
  </si>
  <si>
    <t>46-159-0213</t>
  </si>
  <si>
    <t>Rheingold</t>
  </si>
  <si>
    <t>46-159-0214</t>
  </si>
  <si>
    <t>Tiny Tim</t>
  </si>
  <si>
    <t>УТ-00003772</t>
  </si>
  <si>
    <t>Ящик пластиковый (60x40x30)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</si>
  <si>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</si>
  <si>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</si>
  <si>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</si>
  <si>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</si>
  <si>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</si>
  <si>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</si>
  <si>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</si>
  <si>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</si>
  <si>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</si>
  <si>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</si>
  <si>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</si>
  <si>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</si>
  <si>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</si>
  <si>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</si>
  <si>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</si>
  <si>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</si>
  <si>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</si>
  <si>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</si>
  <si>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</si>
  <si>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</si>
  <si>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</si>
  <si>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</si>
  <si>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</si>
  <si>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</si>
  <si>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</si>
  <si>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</si>
  <si>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</si>
  <si>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</si>
  <si>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</si>
  <si>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</si>
  <si>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</si>
  <si>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</si>
  <si>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</si>
  <si>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</si>
  <si>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</si>
  <si>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</si>
  <si>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</si>
  <si>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</si>
  <si>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</si>
  <si>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</si>
  <si>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</si>
  <si>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</si>
  <si>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</si>
  <si>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В весенний период черенки поставляются из холодильника, в спящем состоянии.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</si>
  <si>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</si>
  <si>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</si>
  <si>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</si>
  <si>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</si>
  <si>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</si>
  <si>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</si>
  <si>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</si>
  <si>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</si>
  <si>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</si>
  <si>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</si>
  <si>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</si>
  <si>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</si>
  <si>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</si>
  <si>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</si>
  <si>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</si>
  <si>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</si>
  <si>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</si>
  <si>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</si>
  <si>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</si>
  <si>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</si>
  <si>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</si>
  <si>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</si>
  <si>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</si>
  <si>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</si>
  <si>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Little Devil</t>
  </si>
  <si>
    <t>Orange Rocket</t>
  </si>
  <si>
    <t>Hoseri</t>
  </si>
  <si>
    <t>Amber Jubelii</t>
  </si>
  <si>
    <t>46-159-0243</t>
  </si>
  <si>
    <t>46-159-0141</t>
  </si>
  <si>
    <t>46-159-0325</t>
  </si>
  <si>
    <t>46-159-0153</t>
  </si>
  <si>
    <t>46-159-0329</t>
  </si>
  <si>
    <t>46-159-0178</t>
  </si>
  <si>
    <t>46-159-0179</t>
  </si>
  <si>
    <t>46-159-0332</t>
  </si>
  <si>
    <t>46-159-0189</t>
  </si>
  <si>
    <t>46-159-0195</t>
  </si>
  <si>
    <t>46-159-0198</t>
  </si>
  <si>
    <t>46-159-0203</t>
  </si>
  <si>
    <t>46-159-0223</t>
  </si>
  <si>
    <t>46-159-0120</t>
  </si>
  <si>
    <t>46-159-0159</t>
  </si>
  <si>
    <t>46-159-0163</t>
  </si>
  <si>
    <t>46-159-0338</t>
  </si>
  <si>
    <t>46-159-0444</t>
  </si>
  <si>
    <t>46-159-0346</t>
  </si>
  <si>
    <t>46-159-0344</t>
  </si>
  <si>
    <t>46-159-0372</t>
  </si>
  <si>
    <t>Гортензия</t>
  </si>
  <si>
    <t>Nana=Gracilis</t>
  </si>
  <si>
    <t>Cotoneaster lucidus</t>
  </si>
  <si>
    <t>Кизильник блестящий</t>
  </si>
  <si>
    <t/>
  </si>
  <si>
    <t>Angel Gold</t>
  </si>
  <si>
    <t>Summer Wine/Seward</t>
  </si>
  <si>
    <t>Спирея тунберга</t>
  </si>
  <si>
    <t>Double Play Big Bang</t>
  </si>
  <si>
    <t>Genpei= Shirobana</t>
  </si>
  <si>
    <t>Sparkling Champagne=Lonspi</t>
  </si>
  <si>
    <t>Stephanandra tanakae</t>
  </si>
  <si>
    <t>Стефанандра танаки</t>
  </si>
  <si>
    <t>Philadelphus coronarius</t>
  </si>
  <si>
    <t>Чубушник венечный</t>
  </si>
  <si>
    <t>Память о Вехове</t>
  </si>
  <si>
    <t>Diamant Rouge=Rendia</t>
  </si>
  <si>
    <t>Diamantino=Ren101</t>
  </si>
  <si>
    <t>Fraise Melba=Renba</t>
  </si>
  <si>
    <t>Framboisine = Samarskya Lydia</t>
  </si>
  <si>
    <t>Limelight=Zwijnenburg</t>
  </si>
  <si>
    <t>Sundae Fraise=Rensun</t>
  </si>
  <si>
    <t>Vanille Fraise=Renhy</t>
  </si>
  <si>
    <t>Grey Owl</t>
  </si>
  <si>
    <t>Hetz=Hetzii</t>
  </si>
  <si>
    <t>Andora Compact=Plumosa Compacta</t>
  </si>
  <si>
    <t>Blue Chip</t>
  </si>
  <si>
    <t>Blaue Donau=Blue Danube</t>
  </si>
  <si>
    <t>Pfitzeriana Glauca</t>
  </si>
  <si>
    <t>Golden Smaragd=Janed Gold</t>
  </si>
  <si>
    <t>Holmstrup</t>
  </si>
  <si>
    <t>Бесплатная доставка до ближайшего к нашему складу терминала ТК: ПЭК, ЖелДорЭкспедиция, Вера-1.</t>
  </si>
  <si>
    <t>Итоговая сумма заказа</t>
  </si>
  <si>
    <t>Предварительная сумма заказа</t>
  </si>
  <si>
    <t>Задаток при бронировании 50%; доплата 50% за 3 недели до выдачи</t>
  </si>
  <si>
    <t>46-159-0149</t>
  </si>
  <si>
    <t>46-159-0152</t>
  </si>
  <si>
    <t>46-159-0196</t>
  </si>
  <si>
    <t>Hopley's Orange</t>
  </si>
  <si>
    <t>Goldteppich</t>
  </si>
  <si>
    <t>Anthony Waterer</t>
  </si>
  <si>
    <t>⬤</t>
  </si>
  <si>
    <t>Доступно к заказу</t>
  </si>
  <si>
    <t>46-159-0237</t>
  </si>
  <si>
    <t>Berberis ottawensis</t>
  </si>
  <si>
    <t xml:space="preserve">Барбарис оттавский </t>
  </si>
  <si>
    <t>Superba</t>
  </si>
  <si>
    <t>46-159-0238</t>
  </si>
  <si>
    <t>Atropurpurea</t>
  </si>
  <si>
    <t>46-159-0449</t>
  </si>
  <si>
    <t>Carmen</t>
  </si>
  <si>
    <t>46-159-0450</t>
  </si>
  <si>
    <t>Chocolate Summer</t>
  </si>
  <si>
    <t>46-159-0301</t>
  </si>
  <si>
    <t>Golden Ring</t>
  </si>
  <si>
    <t>46-159-0302</t>
  </si>
  <si>
    <t>Green Carpet</t>
  </si>
  <si>
    <t>46-159-0239</t>
  </si>
  <si>
    <t>Kelleris</t>
  </si>
  <si>
    <t>46-159-0303</t>
  </si>
  <si>
    <t>Red Pillar</t>
  </si>
  <si>
    <t>46-159-0236</t>
  </si>
  <si>
    <t>Silver Miles</t>
  </si>
  <si>
    <t>46-159-0375</t>
  </si>
  <si>
    <t>Euonymus alatus</t>
  </si>
  <si>
    <t>Бересклет крылатый</t>
  </si>
  <si>
    <t>46-159-0451</t>
  </si>
  <si>
    <t xml:space="preserve">Бересклет крылатый </t>
  </si>
  <si>
    <t>Compactus</t>
  </si>
  <si>
    <t>46-159-0376</t>
  </si>
  <si>
    <t>Euonymus fortunei</t>
  </si>
  <si>
    <t xml:space="preserve">Бересклет форчуна </t>
  </si>
  <si>
    <t>Emerald Gaiety</t>
  </si>
  <si>
    <t>46-159-0110</t>
  </si>
  <si>
    <t>Emerald'n Gold</t>
  </si>
  <si>
    <t>46-159-0112</t>
  </si>
  <si>
    <t>Ligustrum vulgare</t>
  </si>
  <si>
    <t>Бирючина обыкновенная</t>
  </si>
  <si>
    <t>46-159-0304</t>
  </si>
  <si>
    <t>46-159-0308</t>
  </si>
  <si>
    <t>Alexandra=Wine And Roses</t>
  </si>
  <si>
    <t>46-159-0306</t>
  </si>
  <si>
    <t xml:space="preserve">Вейгела цветущая </t>
  </si>
  <si>
    <t>46-159-0307</t>
  </si>
  <si>
    <t>Victoria</t>
  </si>
  <si>
    <t>46-159-0129</t>
  </si>
  <si>
    <t>Aurea</t>
  </si>
  <si>
    <t>46-159-0131</t>
  </si>
  <si>
    <t>Bailhalo Ivory Halo</t>
  </si>
  <si>
    <t>46-159-0317</t>
  </si>
  <si>
    <t>Elegantissima</t>
  </si>
  <si>
    <t>46-159-0130</t>
  </si>
  <si>
    <t>Gouchaultii</t>
  </si>
  <si>
    <t>46-159-0379</t>
  </si>
  <si>
    <t>Siberian Pearls</t>
  </si>
  <si>
    <t>46-159-0319</t>
  </si>
  <si>
    <t>Sibirica Variegata</t>
  </si>
  <si>
    <t>46-159-0136</t>
  </si>
  <si>
    <t>Spaethii</t>
  </si>
  <si>
    <t>46-159-0137</t>
  </si>
  <si>
    <t>Cornus sanguinea</t>
  </si>
  <si>
    <t>Дерен кроваво-красный</t>
  </si>
  <si>
    <t>46-159-0457</t>
  </si>
  <si>
    <t>Anny's Winter Orange</t>
  </si>
  <si>
    <t>46-159-0380</t>
  </si>
  <si>
    <t>Lonicera periclymenum</t>
  </si>
  <si>
    <t xml:space="preserve">Жимолость вьющаяся </t>
  </si>
  <si>
    <t>Munster</t>
  </si>
  <si>
    <t>46-159-0322</t>
  </si>
  <si>
    <t>Salix repens</t>
  </si>
  <si>
    <t xml:space="preserve">Ива ползучая </t>
  </si>
  <si>
    <t>Nitida</t>
  </si>
  <si>
    <t>46-159-0140</t>
  </si>
  <si>
    <t>Mayak</t>
  </si>
  <si>
    <t>46-159-0142</t>
  </si>
  <si>
    <t>Usni</t>
  </si>
  <si>
    <t>46-159-0458</t>
  </si>
  <si>
    <t>Viburnum lantana</t>
  </si>
  <si>
    <t>Калина гордовина</t>
  </si>
  <si>
    <t>Viburnum opulus</t>
  </si>
  <si>
    <t xml:space="preserve">Калина обыкновенная </t>
  </si>
  <si>
    <t>Roseum</t>
  </si>
  <si>
    <t>46-159-0459</t>
  </si>
  <si>
    <t>Кизильник горизонтальный</t>
  </si>
  <si>
    <t>46-159-0148</t>
  </si>
  <si>
    <t>Abbotswood</t>
  </si>
  <si>
    <t>46-159-0150</t>
  </si>
  <si>
    <t>Bellissima</t>
  </si>
  <si>
    <t>46-159-0460</t>
  </si>
  <si>
    <t>Daydawn</t>
  </si>
  <si>
    <t>46-159-0384</t>
  </si>
  <si>
    <t>Hachmanns Gigant</t>
  </si>
  <si>
    <t>46-159-0461</t>
  </si>
  <si>
    <t>Marian Red Robin</t>
  </si>
  <si>
    <t>46-159-0328</t>
  </si>
  <si>
    <t>46-159-0175</t>
  </si>
  <si>
    <t>Andre</t>
  </si>
  <si>
    <t>46-159-0330</t>
  </si>
  <si>
    <t>Dart's Gold</t>
  </si>
  <si>
    <t>46-159-0463</t>
  </si>
  <si>
    <t>Diable D'or</t>
  </si>
  <si>
    <t>46-159-0177</t>
  </si>
  <si>
    <t>Lady in Red</t>
  </si>
  <si>
    <t>46-159-0181</t>
  </si>
  <si>
    <t>Midnight</t>
  </si>
  <si>
    <t>46-159-0182</t>
  </si>
  <si>
    <t>Nugget</t>
  </si>
  <si>
    <t>Sorbaria sorbifolia</t>
  </si>
  <si>
    <t>Рябинник рябинолистный</t>
  </si>
  <si>
    <t>46-159-0186</t>
  </si>
  <si>
    <t>Sem PBR</t>
  </si>
  <si>
    <t>46-159-0386</t>
  </si>
  <si>
    <t>Ribes alpinum</t>
  </si>
  <si>
    <t xml:space="preserve">Смородина альпийская </t>
  </si>
  <si>
    <t>Schmidt</t>
  </si>
  <si>
    <t>46-159-0388</t>
  </si>
  <si>
    <t>Tor</t>
  </si>
  <si>
    <t>46-159-0190</t>
  </si>
  <si>
    <t>Tor Gold</t>
  </si>
  <si>
    <t>46-159-0191</t>
  </si>
  <si>
    <t>Spiraea vanhouttei</t>
  </si>
  <si>
    <t>Спирея Вангутта</t>
  </si>
  <si>
    <t>46-159-0193</t>
  </si>
  <si>
    <t>Spiraea nipponica</t>
  </si>
  <si>
    <t>Спирея ниппонская Snowmound</t>
  </si>
  <si>
    <t>Snowmound</t>
  </si>
  <si>
    <t>46-159-0389</t>
  </si>
  <si>
    <t>Spiraea cinerea</t>
  </si>
  <si>
    <t>Спирея серая Grefsheim</t>
  </si>
  <si>
    <t>Grefsheim</t>
  </si>
  <si>
    <t>46-159-0464</t>
  </si>
  <si>
    <t>Double Play Artist</t>
  </si>
  <si>
    <t>46-159-0465</t>
  </si>
  <si>
    <t>Double Play Gold</t>
  </si>
  <si>
    <t>46-159-0200</t>
  </si>
  <si>
    <t>Froebelii</t>
  </si>
  <si>
    <t>46-159-0391</t>
  </si>
  <si>
    <t>Golden Princess</t>
  </si>
  <si>
    <t>46-159-0336</t>
  </si>
  <si>
    <t>Goldflame</t>
  </si>
  <si>
    <t>46-159-0337</t>
  </si>
  <si>
    <t>Goldmound</t>
  </si>
  <si>
    <t>46-159-0392</t>
  </si>
  <si>
    <t>Little Princess</t>
  </si>
  <si>
    <t>46-159-0393</t>
  </si>
  <si>
    <t>Magic Carpet</t>
  </si>
  <si>
    <t>46-159-0466</t>
  </si>
  <si>
    <t>Zigeunerblut</t>
  </si>
  <si>
    <t>46-159-0396</t>
  </si>
  <si>
    <t>Forsythia intermedia</t>
  </si>
  <si>
    <t xml:space="preserve">Форзиция промежуточная </t>
  </si>
  <si>
    <t>Maluch</t>
  </si>
  <si>
    <t>46-159-0467</t>
  </si>
  <si>
    <t>Spectabilis</t>
  </si>
  <si>
    <t>46-159-0222</t>
  </si>
  <si>
    <t>Mont Blanc</t>
  </si>
  <si>
    <t>46-159-0218</t>
  </si>
  <si>
    <t>Зоя Космодемьянская</t>
  </si>
  <si>
    <t>46-159-0397</t>
  </si>
  <si>
    <t>Снежная буря</t>
  </si>
  <si>
    <t>46-159-0398</t>
  </si>
  <si>
    <t>Юннат</t>
  </si>
  <si>
    <t xml:space="preserve">Система скидок:   • при общем заказе от 40 кассет - 7% </t>
  </si>
  <si>
    <t>46-159-0382</t>
  </si>
  <si>
    <t>Клен приречный Гиннала</t>
  </si>
  <si>
    <t xml:space="preserve">Ива цельнолистная </t>
  </si>
  <si>
    <t>Лиственные кустарники и деревья</t>
  </si>
  <si>
    <t>Acer tataricum subsp. Ginnala</t>
  </si>
  <si>
    <t>Черенки в кассетах: 2026-2027</t>
  </si>
  <si>
    <t>46-159-0157</t>
  </si>
  <si>
    <t>Microbiota decussata</t>
  </si>
  <si>
    <t>Микробиота перекрестнопарная</t>
  </si>
  <si>
    <t>46-159-0462</t>
  </si>
  <si>
    <t>Jakobsen</t>
  </si>
  <si>
    <t>46-159-0247</t>
  </si>
  <si>
    <t>Alpina</t>
  </si>
  <si>
    <t>46-159-0326</t>
  </si>
  <si>
    <t>Glacier</t>
  </si>
  <si>
    <t>46-159-0429</t>
  </si>
  <si>
    <t>46-159-0173</t>
  </si>
  <si>
    <t>Mathot</t>
  </si>
  <si>
    <t>46-159-0432</t>
  </si>
  <si>
    <t xml:space="preserve">Туя западная </t>
  </si>
  <si>
    <t>Fire Chief=Congabe</t>
  </si>
  <si>
    <t>46-159-0207</t>
  </si>
  <si>
    <t>Golden Globe</t>
  </si>
  <si>
    <t>46-159-0342</t>
  </si>
  <si>
    <t>Goldperle</t>
  </si>
  <si>
    <t>46-159-0210</t>
  </si>
  <si>
    <t>Hoveyi</t>
  </si>
  <si>
    <t>46-159-0431</t>
  </si>
  <si>
    <t>46-159-0443</t>
  </si>
  <si>
    <t>Mr.Bowling Ball=Bobazam</t>
  </si>
  <si>
    <t>46-159-0343</t>
  </si>
  <si>
    <t>Spiralis=Filicoides</t>
  </si>
  <si>
    <t>46-159-0215</t>
  </si>
  <si>
    <t>Teddy</t>
  </si>
  <si>
    <t>46-159-0373</t>
  </si>
  <si>
    <t>Woodwardii</t>
  </si>
  <si>
    <t>Плодово-ягодные кустарники</t>
  </si>
  <si>
    <t>46-159-0144</t>
  </si>
  <si>
    <t>46-159-0108</t>
  </si>
  <si>
    <t>46-159-0324</t>
  </si>
  <si>
    <t>Арония черноплодная</t>
  </si>
  <si>
    <t>Boule de Neige</t>
  </si>
  <si>
    <t>Ирга Ламарка/канадская</t>
  </si>
  <si>
    <t>Amelanchier lamarckii/canadensis</t>
  </si>
  <si>
    <t>Aronia melanocarpa</t>
  </si>
  <si>
    <t>Виноград девичий</t>
  </si>
  <si>
    <t>Клематисы и другие вьющиеся</t>
  </si>
  <si>
    <t>46-159-0309</t>
  </si>
  <si>
    <t>Vitis/Parthenocissus quinquefolia</t>
  </si>
  <si>
    <t>Bobo</t>
  </si>
  <si>
    <t>Candy Love = Summer Love</t>
  </si>
  <si>
    <t>Dentelle de Gorron=Rencri</t>
  </si>
  <si>
    <t>Kyushu</t>
  </si>
  <si>
    <t>Little Lime=Jane</t>
  </si>
  <si>
    <t>Magical Fire=Bokraplume</t>
  </si>
  <si>
    <t>Magical Starlight=Degustar=Perle d'Automne</t>
  </si>
  <si>
    <t>Pink Diamond=Interhydia</t>
  </si>
  <si>
    <t>Pinky Winky</t>
  </si>
  <si>
    <t>Polar Bear</t>
  </si>
  <si>
    <t>Silver Dollar</t>
  </si>
  <si>
    <t>Strawberry blossom</t>
  </si>
  <si>
    <t>Touch of Pink</t>
  </si>
  <si>
    <t>White Lady</t>
  </si>
  <si>
    <t>Wim's Red</t>
  </si>
  <si>
    <t>46-159-0118</t>
  </si>
  <si>
    <t>46-159-0452</t>
  </si>
  <si>
    <t>46-159-0447</t>
  </si>
  <si>
    <t>46-159-0122</t>
  </si>
  <si>
    <t>46-159-0123</t>
  </si>
  <si>
    <t>46-159-0124</t>
  </si>
  <si>
    <t>46-159-0125</t>
  </si>
  <si>
    <t>46-159-0453</t>
  </si>
  <si>
    <t>46-159-0454</t>
  </si>
  <si>
    <t>46-159-0127</t>
  </si>
  <si>
    <t>46-159-0313</t>
  </si>
  <si>
    <t>46-159-0128</t>
  </si>
  <si>
    <t>46-159-0314</t>
  </si>
  <si>
    <t>46-159-0455</t>
  </si>
  <si>
    <t>46-159-0456</t>
  </si>
  <si>
    <r>
      <t xml:space="preserve">Адрес склада: </t>
    </r>
    <r>
      <rPr>
        <sz val="11"/>
        <color indexed="8"/>
        <rFont val="Arial"/>
        <family val="2"/>
      </rPr>
      <t>Владимирская область, Киржачский район, пос. Знаменское</t>
    </r>
  </si>
  <si>
    <t>46-358-0035</t>
  </si>
  <si>
    <t>46-358-0036</t>
  </si>
  <si>
    <t xml:space="preserve">                                 46-47 недели 2026 (9 ноября-20 ноября)  - приём заказов до 25.09.26</t>
  </si>
  <si>
    <t xml:space="preserve">                                15 неделя 2027 (12 апреля-16 апреля) - приём заказов до 15.03.27</t>
  </si>
  <si>
    <t>Выдача заказов:  43-44 недели 2026 (19 октября-30 октября) - приём заказов до 11.09.26</t>
  </si>
  <si>
    <t xml:space="preserve">                                 8 неделя 2027 (24 февраля-26 февраля) - приём заказов до 16.01.27</t>
  </si>
  <si>
    <t>УТ-00141262</t>
  </si>
  <si>
    <t>Поддон (120x80)</t>
  </si>
  <si>
    <r>
      <t xml:space="preserve">   </t>
    </r>
    <r>
      <rPr>
        <b/>
        <i/>
        <sz val="18"/>
        <color rgb="FF005400"/>
        <rFont val="Segoe Print"/>
        <charset val="204"/>
      </rPr>
      <t xml:space="preserve">Политика в отношении обработки и защиты персональных данных </t>
    </r>
  </si>
  <si>
    <t xml:space="preserve">Настоящим Покупатель подтверждает, что до направления заявки или совершения оплаты он в полном объёме ознакомился с Политикой в отношении обработки и защиты персональных данных Оператора, размещённой по адресу https://plantmarket.ru/politika-konfidentsialnosti/, а также с формой Согласия на обработку персональных данных, размещённой по адресу https://plantmarket.ru/soglasie-na-obrabotku-pdn.
Направление заявки или совершение оплаты по настоящему прайс-листу является конклюдентным действием, выражающим свободное, конкретное, информированное, сознательное и однозначное согласие Покупателя на обработку его персональных данных на условиях, указанных в форме Согласия. Покупатель осознаёт объём, цели, способы обработки и правовые последствия дачи согласия
</t>
  </si>
  <si>
    <t>Можжевельник Пфитцера,средний</t>
  </si>
  <si>
    <t>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</si>
</sst>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\ &quot;₽&quot;_-;\-* #,##0\ &quot;₽&quot;_-;_-* &quot;-&quot;??\ &quot;₽&quot;_-;_-@_-"/>
    <numFmt numFmtId="165" formatCode="#,##0\ &quot;₽&quot;"/>
  </numFmts>
  <fonts count="7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  <charset val="204"/>
    </font>
    <font>
      <sz val="11"/>
      <name val="Arial"/>
      <family val="2"/>
    </font>
    <font>
      <sz val="11"/>
      <color theme="1"/>
      <name val="Arial"/>
      <family val="2"/>
      <charset val="204"/>
    </font>
    <font>
      <b/>
      <sz val="22"/>
      <color theme="1"/>
      <name val="Arial"/>
      <family val="2"/>
      <charset val="204"/>
    </font>
    <font>
      <b/>
      <sz val="22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u/>
      <sz val="8"/>
      <color theme="10"/>
      <name val="Arial"/>
      <family val="2"/>
    </font>
    <font>
      <b/>
      <u/>
      <sz val="11"/>
      <color rgb="FFFF0000"/>
      <name val="Calibri"/>
      <family val="2"/>
      <charset val="204"/>
      <scheme val="minor"/>
    </font>
    <font>
      <b/>
      <u/>
      <sz val="10"/>
      <color theme="10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name val="Arial"/>
      <family val="2"/>
    </font>
    <font>
      <b/>
      <sz val="14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color theme="0" tint="-0.499984740745262"/>
      <name val="Arial"/>
      <family val="2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0"/>
      <name val="Calibri"/>
      <family val="2"/>
      <charset val="204"/>
      <scheme val="minor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MT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harcoal CY"/>
      <family val="2"/>
      <charset val="204"/>
    </font>
    <font>
      <sz val="10"/>
      <name val="Arial Cyr"/>
      <charset val="204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MT"/>
      <family val="2"/>
      <charset val="204"/>
    </font>
    <font>
      <sz val="1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0.5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b/>
      <i/>
      <sz val="18"/>
      <color rgb="FF005400"/>
      <name val="Segoe Print"/>
      <charset val="204"/>
    </font>
    <font>
      <sz val="11"/>
      <color theme="2" tint="-9.9978637043366805E-2"/>
      <name val="Calibri"/>
      <family val="2"/>
      <charset val="204"/>
      <scheme val="minor"/>
    </font>
    <font>
      <b/>
      <sz val="11"/>
      <color theme="2" tint="-9.9978637043366805E-2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Up">
        <fgColor theme="0" tint="-0.24994659260841701"/>
        <bgColor theme="9" tint="0.79998168889431442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theme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theme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38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8" fillId="0" borderId="0"/>
    <xf numFmtId="0" fontId="20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52" fillId="0" borderId="0"/>
    <xf numFmtId="0" fontId="18" fillId="0" borderId="0"/>
    <xf numFmtId="0" fontId="4" fillId="0" borderId="0"/>
    <xf numFmtId="0" fontId="54" fillId="0" borderId="0"/>
    <xf numFmtId="0" fontId="1" fillId="0" borderId="0"/>
    <xf numFmtId="0" fontId="55" fillId="0" borderId="0"/>
    <xf numFmtId="0" fontId="1" fillId="0" borderId="0"/>
    <xf numFmtId="0" fontId="32" fillId="0" borderId="0"/>
    <xf numFmtId="0" fontId="3" fillId="0" borderId="0" applyNumberFormat="0" applyFill="0" applyBorder="0" applyAlignment="0" applyProtection="0"/>
    <xf numFmtId="0" fontId="51" fillId="0" borderId="0"/>
    <xf numFmtId="0" fontId="6" fillId="0" borderId="0"/>
    <xf numFmtId="0" fontId="56" fillId="0" borderId="0"/>
    <xf numFmtId="0" fontId="50" fillId="0" borderId="0"/>
    <xf numFmtId="0" fontId="1" fillId="0" borderId="0"/>
    <xf numFmtId="0" fontId="63" fillId="0" borderId="0"/>
    <xf numFmtId="0" fontId="55" fillId="0" borderId="0"/>
    <xf numFmtId="0" fontId="64" fillId="0" borderId="0"/>
    <xf numFmtId="0" fontId="65" fillId="0" borderId="0" applyNumberFormat="0" applyFill="0" applyBorder="0" applyAlignment="0" applyProtection="0"/>
    <xf numFmtId="0" fontId="1" fillId="0" borderId="0"/>
    <xf numFmtId="0" fontId="4" fillId="0" borderId="0"/>
    <xf numFmtId="0" fontId="52" fillId="0" borderId="0"/>
    <xf numFmtId="0" fontId="32" fillId="0" borderId="0"/>
    <xf numFmtId="0" fontId="50" fillId="0" borderId="0"/>
    <xf numFmtId="0" fontId="50" fillId="0" borderId="0"/>
    <xf numFmtId="43" fontId="1" fillId="0" borderId="0" applyFont="0" applyFill="0" applyBorder="0" applyAlignment="0" applyProtection="0"/>
  </cellStyleXfs>
  <cellXfs count="172">
    <xf numFmtId="0" fontId="0" fillId="0" borderId="0" xfId="0"/>
    <xf numFmtId="14" fontId="5" fillId="0" borderId="0" xfId="2" applyNumberFormat="1" applyFont="1"/>
    <xf numFmtId="0" fontId="4" fillId="0" borderId="0" xfId="2"/>
    <xf numFmtId="0" fontId="4" fillId="0" borderId="0" xfId="2" applyAlignment="1">
      <alignment horizontal="center"/>
    </xf>
    <xf numFmtId="0" fontId="7" fillId="2" borderId="0" xfId="3" applyFont="1" applyFill="1" applyAlignment="1" applyProtection="1">
      <alignment horizontal="center"/>
      <protection hidden="1"/>
    </xf>
    <xf numFmtId="0" fontId="8" fillId="2" borderId="0" xfId="3" applyFont="1" applyFill="1" applyProtection="1">
      <protection hidden="1"/>
    </xf>
    <xf numFmtId="0" fontId="9" fillId="2" borderId="0" xfId="3" applyFont="1" applyFill="1" applyProtection="1">
      <protection hidden="1"/>
    </xf>
    <xf numFmtId="2" fontId="10" fillId="2" borderId="0" xfId="3" applyNumberFormat="1" applyFont="1" applyFill="1" applyAlignment="1" applyProtection="1">
      <alignment vertical="center"/>
      <protection hidden="1"/>
    </xf>
    <xf numFmtId="2" fontId="10" fillId="2" borderId="0" xfId="3" applyNumberFormat="1" applyFont="1" applyFill="1" applyAlignment="1" applyProtection="1">
      <alignment horizontal="center" vertical="center"/>
      <protection hidden="1"/>
    </xf>
    <xf numFmtId="0" fontId="9" fillId="2" borderId="0" xfId="3" applyFont="1" applyFill="1" applyAlignment="1" applyProtection="1">
      <alignment horizontal="center"/>
      <protection hidden="1"/>
    </xf>
    <xf numFmtId="0" fontId="13" fillId="0" borderId="0" xfId="2" applyFont="1" applyAlignment="1" applyProtection="1">
      <alignment horizontal="center"/>
      <protection locked="0"/>
    </xf>
    <xf numFmtId="0" fontId="15" fillId="0" borderId="0" xfId="4" applyFont="1" applyFill="1" applyAlignment="1" applyProtection="1">
      <alignment vertical="center"/>
      <protection locked="0"/>
    </xf>
    <xf numFmtId="0" fontId="13" fillId="0" borderId="0" xfId="2" applyFont="1" applyAlignment="1" applyProtection="1">
      <alignment horizontal="right" vertical="center" indent="1"/>
      <protection locked="0"/>
    </xf>
    <xf numFmtId="1" fontId="2" fillId="3" borderId="1" xfId="2" applyNumberFormat="1" applyFont="1" applyFill="1" applyBorder="1" applyAlignment="1">
      <alignment horizontal="center" vertical="center"/>
    </xf>
    <xf numFmtId="0" fontId="16" fillId="0" borderId="0" xfId="5" applyFont="1" applyAlignment="1" applyProtection="1">
      <alignment horizontal="left" vertical="top"/>
      <protection locked="0"/>
    </xf>
    <xf numFmtId="0" fontId="17" fillId="0" borderId="0" xfId="3" applyFont="1"/>
    <xf numFmtId="0" fontId="9" fillId="0" borderId="0" xfId="6" applyFont="1" applyAlignment="1">
      <alignment horizontal="left" vertical="center"/>
    </xf>
    <xf numFmtId="0" fontId="22" fillId="0" borderId="0" xfId="3" applyFont="1" applyAlignment="1">
      <alignment horizontal="left" vertical="center" indent="1"/>
    </xf>
    <xf numFmtId="0" fontId="17" fillId="0" borderId="0" xfId="6" applyFont="1" applyAlignment="1">
      <alignment horizontal="left" vertical="center"/>
    </xf>
    <xf numFmtId="0" fontId="8" fillId="0" borderId="0" xfId="7" applyFont="1" applyAlignment="1" applyProtection="1">
      <alignment horizontal="left" vertical="center" indent="1"/>
      <protection locked="0"/>
    </xf>
    <xf numFmtId="0" fontId="23" fillId="0" borderId="0" xfId="7" applyFont="1" applyAlignment="1" applyProtection="1">
      <alignment horizontal="left" vertical="center" indent="1"/>
      <protection locked="0"/>
    </xf>
    <xf numFmtId="44" fontId="19" fillId="0" borderId="0" xfId="2" applyNumberFormat="1" applyFont="1" applyAlignment="1">
      <alignment vertical="center"/>
    </xf>
    <xf numFmtId="0" fontId="22" fillId="0" borderId="0" xfId="7" applyFont="1" applyAlignment="1" applyProtection="1">
      <alignment horizontal="left" vertical="center" indent="1"/>
      <protection locked="0"/>
    </xf>
    <xf numFmtId="0" fontId="22" fillId="4" borderId="4" xfId="3" applyFont="1" applyFill="1" applyBorder="1" applyAlignment="1">
      <alignment horizontal="center" vertical="top"/>
    </xf>
    <xf numFmtId="0" fontId="22" fillId="4" borderId="4" xfId="3" applyFont="1" applyFill="1" applyBorder="1" applyAlignment="1">
      <alignment horizontal="center" vertical="top" wrapText="1"/>
    </xf>
    <xf numFmtId="0" fontId="23" fillId="4" borderId="4" xfId="3" applyFont="1" applyFill="1" applyBorder="1" applyAlignment="1">
      <alignment horizontal="center" vertical="top" wrapText="1"/>
    </xf>
    <xf numFmtId="0" fontId="23" fillId="4" borderId="5" xfId="3" applyFont="1" applyFill="1" applyBorder="1" applyAlignment="1">
      <alignment horizontal="center" vertical="top" wrapText="1"/>
    </xf>
    <xf numFmtId="2" fontId="23" fillId="4" borderId="6" xfId="3" applyNumberFormat="1" applyFont="1" applyFill="1" applyBorder="1" applyAlignment="1">
      <alignment horizontal="center" vertical="top" wrapText="1"/>
    </xf>
    <xf numFmtId="2" fontId="23" fillId="4" borderId="7" xfId="3" applyNumberFormat="1" applyFont="1" applyFill="1" applyBorder="1" applyAlignment="1">
      <alignment horizontal="center" vertical="top" wrapText="1"/>
    </xf>
    <xf numFmtId="0" fontId="26" fillId="4" borderId="4" xfId="3" applyFont="1" applyFill="1" applyBorder="1" applyAlignment="1">
      <alignment horizontal="left" vertical="center"/>
    </xf>
    <xf numFmtId="0" fontId="26" fillId="4" borderId="8" xfId="3" applyFont="1" applyFill="1" applyBorder="1" applyAlignment="1">
      <alignment horizontal="left" vertical="center"/>
    </xf>
    <xf numFmtId="0" fontId="28" fillId="4" borderId="8" xfId="3" applyFont="1" applyFill="1" applyBorder="1" applyAlignment="1">
      <alignment horizontal="left" vertical="center"/>
    </xf>
    <xf numFmtId="0" fontId="24" fillId="4" borderId="8" xfId="3" applyFont="1" applyFill="1" applyBorder="1" applyAlignment="1">
      <alignment horizontal="center" vertical="top" wrapText="1"/>
    </xf>
    <xf numFmtId="164" fontId="24" fillId="4" borderId="8" xfId="3" applyNumberFormat="1" applyFont="1" applyFill="1" applyBorder="1" applyAlignment="1">
      <alignment horizontal="center" vertical="top" wrapText="1"/>
    </xf>
    <xf numFmtId="2" fontId="24" fillId="4" borderId="8" xfId="3" applyNumberFormat="1" applyFont="1" applyFill="1" applyBorder="1" applyAlignment="1">
      <alignment horizontal="center" vertical="top" wrapText="1"/>
    </xf>
    <xf numFmtId="0" fontId="32" fillId="0" borderId="0" xfId="2" applyFont="1"/>
    <xf numFmtId="0" fontId="1" fillId="0" borderId="9" xfId="9" applyBorder="1"/>
    <xf numFmtId="0" fontId="1" fillId="0" borderId="10" xfId="9" applyBorder="1"/>
    <xf numFmtId="0" fontId="1" fillId="0" borderId="11" xfId="9" applyBorder="1"/>
    <xf numFmtId="0" fontId="1" fillId="0" borderId="0" xfId="9"/>
    <xf numFmtId="0" fontId="1" fillId="0" borderId="12" xfId="9" applyBorder="1"/>
    <xf numFmtId="0" fontId="1" fillId="0" borderId="13" xfId="9" applyBorder="1"/>
    <xf numFmtId="0" fontId="34" fillId="0" borderId="12" xfId="9" applyFont="1" applyBorder="1"/>
    <xf numFmtId="0" fontId="34" fillId="0" borderId="0" xfId="9" applyFont="1"/>
    <xf numFmtId="0" fontId="35" fillId="0" borderId="0" xfId="9" applyFont="1"/>
    <xf numFmtId="0" fontId="35" fillId="0" borderId="13" xfId="9" applyFont="1" applyBorder="1"/>
    <xf numFmtId="0" fontId="36" fillId="0" borderId="0" xfId="9" applyFont="1"/>
    <xf numFmtId="0" fontId="36" fillId="0" borderId="13" xfId="9" applyFont="1" applyBorder="1"/>
    <xf numFmtId="0" fontId="37" fillId="0" borderId="12" xfId="9" applyFont="1" applyBorder="1"/>
    <xf numFmtId="0" fontId="38" fillId="6" borderId="12" xfId="9" applyFont="1" applyFill="1" applyBorder="1" applyAlignment="1">
      <alignment horizontal="right"/>
    </xf>
    <xf numFmtId="0" fontId="38" fillId="0" borderId="0" xfId="9" applyFont="1"/>
    <xf numFmtId="0" fontId="39" fillId="0" borderId="0" xfId="9" applyFont="1"/>
    <xf numFmtId="0" fontId="39" fillId="0" borderId="13" xfId="9" applyFont="1" applyBorder="1"/>
    <xf numFmtId="0" fontId="40" fillId="6" borderId="12" xfId="9" applyFont="1" applyFill="1" applyBorder="1" applyAlignment="1">
      <alignment horizontal="left"/>
    </xf>
    <xf numFmtId="0" fontId="42" fillId="0" borderId="0" xfId="9" applyFont="1"/>
    <xf numFmtId="0" fontId="43" fillId="0" borderId="0" xfId="9" applyFont="1"/>
    <xf numFmtId="0" fontId="40" fillId="0" borderId="0" xfId="9" applyFont="1" applyAlignment="1">
      <alignment horizontal="left"/>
    </xf>
    <xf numFmtId="0" fontId="44" fillId="0" borderId="0" xfId="9" applyFont="1"/>
    <xf numFmtId="0" fontId="44" fillId="0" borderId="13" xfId="9" applyFont="1" applyBorder="1"/>
    <xf numFmtId="0" fontId="43" fillId="6" borderId="12" xfId="9" applyFont="1" applyFill="1" applyBorder="1"/>
    <xf numFmtId="0" fontId="45" fillId="0" borderId="0" xfId="9" applyFont="1" applyAlignment="1">
      <alignment horizontal="left" indent="2"/>
    </xf>
    <xf numFmtId="0" fontId="46" fillId="0" borderId="0" xfId="9" applyFont="1" applyAlignment="1">
      <alignment horizontal="right"/>
    </xf>
    <xf numFmtId="0" fontId="45" fillId="0" borderId="0" xfId="9" applyFont="1" applyAlignment="1">
      <alignment horizontal="left"/>
    </xf>
    <xf numFmtId="0" fontId="47" fillId="0" borderId="0" xfId="9" applyFont="1" applyAlignment="1">
      <alignment vertical="center"/>
    </xf>
    <xf numFmtId="0" fontId="48" fillId="6" borderId="12" xfId="9" applyFont="1" applyFill="1" applyBorder="1"/>
    <xf numFmtId="0" fontId="48" fillId="0" borderId="0" xfId="9" applyFont="1"/>
    <xf numFmtId="0" fontId="1" fillId="6" borderId="12" xfId="9" applyFill="1" applyBorder="1"/>
    <xf numFmtId="0" fontId="39" fillId="6" borderId="12" xfId="9" applyFont="1" applyFill="1" applyBorder="1" applyAlignment="1">
      <alignment horizontal="right"/>
    </xf>
    <xf numFmtId="0" fontId="49" fillId="0" borderId="0" xfId="9" applyFont="1" applyAlignment="1">
      <alignment horizontal="left"/>
    </xf>
    <xf numFmtId="0" fontId="2" fillId="0" borderId="0" xfId="9" applyFont="1"/>
    <xf numFmtId="0" fontId="2" fillId="0" borderId="13" xfId="9" applyFont="1" applyBorder="1"/>
    <xf numFmtId="0" fontId="39" fillId="6" borderId="12" xfId="9" applyFont="1" applyFill="1" applyBorder="1" applyAlignment="1">
      <alignment horizontal="right" vertical="top"/>
    </xf>
    <xf numFmtId="0" fontId="2" fillId="0" borderId="13" xfId="9" applyFont="1" applyBorder="1" applyAlignment="1">
      <alignment vertical="top"/>
    </xf>
    <xf numFmtId="0" fontId="2" fillId="0" borderId="0" xfId="9" applyFont="1" applyAlignment="1">
      <alignment vertical="top"/>
    </xf>
    <xf numFmtId="0" fontId="45" fillId="0" borderId="0" xfId="9" applyFont="1" applyAlignment="1">
      <alignment horizontal="left" vertical="top" wrapText="1" indent="2"/>
    </xf>
    <xf numFmtId="0" fontId="51" fillId="0" borderId="0" xfId="12" applyFont="1" applyAlignment="1">
      <alignment horizontal="left" vertical="top" wrapText="1"/>
    </xf>
    <xf numFmtId="0" fontId="1" fillId="0" borderId="14" xfId="9" applyBorder="1"/>
    <xf numFmtId="0" fontId="1" fillId="0" borderId="15" xfId="9" applyBorder="1"/>
    <xf numFmtId="0" fontId="1" fillId="0" borderId="16" xfId="9" applyBorder="1"/>
    <xf numFmtId="2" fontId="11" fillId="2" borderId="0" xfId="3" applyNumberFormat="1" applyFont="1" applyFill="1" applyAlignment="1" applyProtection="1">
      <alignment horizontal="center" vertical="center"/>
      <protection hidden="1"/>
    </xf>
    <xf numFmtId="44" fontId="25" fillId="0" borderId="0" xfId="2" applyNumberFormat="1" applyFont="1" applyAlignment="1">
      <alignment horizontal="right" vertical="center"/>
    </xf>
    <xf numFmtId="0" fontId="4" fillId="0" borderId="0" xfId="2" applyAlignment="1">
      <alignment horizontal="left"/>
    </xf>
    <xf numFmtId="0" fontId="30" fillId="0" borderId="0" xfId="2" applyFont="1"/>
    <xf numFmtId="2" fontId="23" fillId="4" borderId="18" xfId="3" applyNumberFormat="1" applyFont="1" applyFill="1" applyBorder="1" applyAlignment="1">
      <alignment horizontal="center" vertical="top" wrapText="1"/>
    </xf>
    <xf numFmtId="2" fontId="24" fillId="4" borderId="19" xfId="3" applyNumberFormat="1" applyFont="1" applyFill="1" applyBorder="1" applyAlignment="1">
      <alignment horizontal="center" vertical="top" wrapText="1"/>
    </xf>
    <xf numFmtId="0" fontId="29" fillId="0" borderId="5" xfId="0" applyFont="1" applyBorder="1" applyAlignment="1">
      <alignment horizontal="center"/>
    </xf>
    <xf numFmtId="44" fontId="29" fillId="2" borderId="22" xfId="3" applyNumberFormat="1" applyFont="1" applyFill="1" applyBorder="1" applyAlignment="1">
      <alignment horizontal="right" vertical="center" wrapText="1" indent="1"/>
    </xf>
    <xf numFmtId="0" fontId="57" fillId="0" borderId="0" xfId="2" applyFont="1"/>
    <xf numFmtId="0" fontId="59" fillId="0" borderId="0" xfId="6" applyFont="1" applyAlignment="1">
      <alignment horizontal="left" vertical="center"/>
    </xf>
    <xf numFmtId="0" fontId="60" fillId="0" borderId="0" xfId="6" applyFont="1" applyAlignment="1">
      <alignment horizontal="left" vertical="center"/>
    </xf>
    <xf numFmtId="0" fontId="9" fillId="0" borderId="0" xfId="6" applyFont="1" applyAlignment="1">
      <alignment vertical="center"/>
    </xf>
    <xf numFmtId="0" fontId="58" fillId="0" borderId="0" xfId="24" applyFont="1" applyAlignment="1">
      <alignment vertical="center"/>
    </xf>
    <xf numFmtId="0" fontId="61" fillId="0" borderId="0" xfId="6" applyFont="1" applyAlignment="1">
      <alignment vertical="center"/>
    </xf>
    <xf numFmtId="0" fontId="62" fillId="0" borderId="0" xfId="2" applyFont="1"/>
    <xf numFmtId="0" fontId="23" fillId="4" borderId="4" xfId="3" applyFont="1" applyFill="1" applyBorder="1" applyAlignment="1">
      <alignment vertical="top"/>
    </xf>
    <xf numFmtId="0" fontId="27" fillId="4" borderId="8" xfId="3" applyFont="1" applyFill="1" applyBorder="1" applyAlignment="1">
      <alignment vertical="center"/>
    </xf>
    <xf numFmtId="0" fontId="33" fillId="0" borderId="0" xfId="2" applyFont="1"/>
    <xf numFmtId="2" fontId="59" fillId="0" borderId="0" xfId="20" applyNumberFormat="1" applyFont="1" applyAlignment="1">
      <alignment vertical="center"/>
    </xf>
    <xf numFmtId="0" fontId="2" fillId="0" borderId="0" xfId="0" applyFont="1"/>
    <xf numFmtId="0" fontId="22" fillId="4" borderId="4" xfId="3" applyFont="1" applyFill="1" applyBorder="1" applyAlignment="1">
      <alignment vertical="top"/>
    </xf>
    <xf numFmtId="0" fontId="26" fillId="4" borderId="8" xfId="3" applyFont="1" applyFill="1" applyBorder="1" applyAlignment="1">
      <alignment vertical="center"/>
    </xf>
    <xf numFmtId="0" fontId="28" fillId="4" borderId="8" xfId="3" applyFont="1" applyFill="1" applyBorder="1" applyAlignment="1">
      <alignment vertical="center"/>
    </xf>
    <xf numFmtId="0" fontId="66" fillId="0" borderId="0" xfId="6" applyFont="1" applyAlignment="1">
      <alignment vertical="center"/>
    </xf>
    <xf numFmtId="0" fontId="22" fillId="0" borderId="0" xfId="24" applyFont="1" applyAlignment="1">
      <alignment vertical="center"/>
    </xf>
    <xf numFmtId="0" fontId="8" fillId="0" borderId="0" xfId="2" applyFont="1"/>
    <xf numFmtId="0" fontId="68" fillId="0" borderId="0" xfId="6" applyFont="1" applyAlignment="1">
      <alignment vertical="center"/>
    </xf>
    <xf numFmtId="0" fontId="69" fillId="2" borderId="0" xfId="6" applyFont="1" applyFill="1" applyAlignment="1">
      <alignment vertical="center"/>
    </xf>
    <xf numFmtId="0" fontId="49" fillId="0" borderId="0" xfId="9" applyFont="1" applyAlignment="1">
      <alignment horizontal="left" vertical="top" wrapText="1"/>
    </xf>
    <xf numFmtId="1" fontId="29" fillId="2" borderId="4" xfId="3" applyNumberFormat="1" applyFont="1" applyFill="1" applyBorder="1" applyAlignment="1">
      <alignment horizontal="left" vertical="center" indent="1"/>
    </xf>
    <xf numFmtId="1" fontId="29" fillId="2" borderId="4" xfId="3" applyNumberFormat="1" applyFont="1" applyFill="1" applyBorder="1" applyAlignment="1">
      <alignment vertical="center"/>
    </xf>
    <xf numFmtId="0" fontId="29" fillId="2" borderId="4" xfId="3" applyFont="1" applyFill="1" applyBorder="1" applyAlignment="1">
      <alignment vertical="center"/>
    </xf>
    <xf numFmtId="0" fontId="29" fillId="2" borderId="4" xfId="3" applyFont="1" applyFill="1" applyBorder="1" applyAlignment="1">
      <alignment horizontal="center" vertical="center"/>
    </xf>
    <xf numFmtId="165" fontId="13" fillId="2" borderId="4" xfId="3" applyNumberFormat="1" applyFont="1" applyFill="1" applyBorder="1" applyAlignment="1">
      <alignment horizontal="center" vertical="center"/>
    </xf>
    <xf numFmtId="1" fontId="29" fillId="4" borderId="4" xfId="3" applyNumberFormat="1" applyFont="1" applyFill="1" applyBorder="1" applyAlignment="1">
      <alignment horizontal="center" vertical="center" wrapText="1"/>
    </xf>
    <xf numFmtId="0" fontId="29" fillId="2" borderId="4" xfId="3" applyFont="1" applyFill="1" applyBorder="1" applyAlignment="1">
      <alignment horizontal="center" vertical="center" wrapText="1"/>
    </xf>
    <xf numFmtId="1" fontId="29" fillId="2" borderId="8" xfId="3" applyNumberFormat="1" applyFont="1" applyFill="1" applyBorder="1" applyAlignment="1">
      <alignment horizontal="left" vertical="center" indent="1"/>
    </xf>
    <xf numFmtId="0" fontId="29" fillId="2" borderId="8" xfId="3" applyFont="1" applyFill="1" applyBorder="1" applyAlignment="1">
      <alignment vertical="center"/>
    </xf>
    <xf numFmtId="0" fontId="29" fillId="2" borderId="8" xfId="3" applyFont="1" applyFill="1" applyBorder="1" applyAlignment="1">
      <alignment horizontal="center" vertical="center"/>
    </xf>
    <xf numFmtId="165" fontId="13" fillId="2" borderId="8" xfId="3" applyNumberFormat="1" applyFont="1" applyFill="1" applyBorder="1" applyAlignment="1">
      <alignment horizontal="center" vertical="center"/>
    </xf>
    <xf numFmtId="0" fontId="70" fillId="4" borderId="4" xfId="3" applyFont="1" applyFill="1" applyBorder="1" applyAlignment="1">
      <alignment horizontal="left" vertical="center"/>
    </xf>
    <xf numFmtId="0" fontId="70" fillId="4" borderId="8" xfId="3" applyFont="1" applyFill="1" applyBorder="1" applyAlignment="1">
      <alignment horizontal="left" vertical="center"/>
    </xf>
    <xf numFmtId="0" fontId="70" fillId="4" borderId="8" xfId="3" applyFont="1" applyFill="1" applyBorder="1" applyAlignment="1">
      <alignment vertical="center"/>
    </xf>
    <xf numFmtId="0" fontId="29" fillId="4" borderId="8" xfId="3" applyFont="1" applyFill="1" applyBorder="1" applyAlignment="1">
      <alignment horizontal="center" vertical="top" wrapText="1"/>
    </xf>
    <xf numFmtId="0" fontId="27" fillId="4" borderId="8" xfId="3" applyFont="1" applyFill="1" applyBorder="1" applyAlignment="1">
      <alignment horizontal="left" vertical="center"/>
    </xf>
    <xf numFmtId="165" fontId="29" fillId="4" borderId="8" xfId="3" applyNumberFormat="1" applyFont="1" applyFill="1" applyBorder="1" applyAlignment="1">
      <alignment horizontal="center" vertical="top" wrapText="1"/>
    </xf>
    <xf numFmtId="2" fontId="29" fillId="4" borderId="8" xfId="3" applyNumberFormat="1" applyFont="1" applyFill="1" applyBorder="1" applyAlignment="1">
      <alignment horizontal="center" vertical="top" wrapText="1"/>
    </xf>
    <xf numFmtId="2" fontId="29" fillId="4" borderId="21" xfId="3" applyNumberFormat="1" applyFont="1" applyFill="1" applyBorder="1" applyAlignment="1">
      <alignment horizontal="center" vertical="top" wrapText="1"/>
    </xf>
    <xf numFmtId="1" fontId="71" fillId="5" borderId="17" xfId="8" applyNumberFormat="1" applyFont="1" applyFill="1" applyBorder="1" applyAlignment="1">
      <alignment horizontal="left"/>
    </xf>
    <xf numFmtId="1" fontId="72" fillId="5" borderId="17" xfId="8" applyNumberFormat="1" applyFont="1" applyFill="1" applyBorder="1" applyAlignment="1">
      <alignment horizontal="center"/>
    </xf>
    <xf numFmtId="1" fontId="72" fillId="5" borderId="17" xfId="8" applyNumberFormat="1" applyFont="1" applyFill="1" applyBorder="1"/>
    <xf numFmtId="1" fontId="71" fillId="5" borderId="17" xfId="8" applyNumberFormat="1" applyFont="1" applyFill="1" applyBorder="1"/>
    <xf numFmtId="1" fontId="72" fillId="5" borderId="20" xfId="8" applyNumberFormat="1" applyFont="1" applyFill="1" applyBorder="1" applyAlignment="1">
      <alignment horizontal="center"/>
    </xf>
    <xf numFmtId="1" fontId="71" fillId="5" borderId="2" xfId="8" applyNumberFormat="1" applyFont="1" applyFill="1" applyBorder="1" applyAlignment="1">
      <alignment horizontal="left"/>
    </xf>
    <xf numFmtId="1" fontId="72" fillId="5" borderId="2" xfId="8" applyNumberFormat="1" applyFont="1" applyFill="1" applyBorder="1" applyAlignment="1">
      <alignment horizontal="center"/>
    </xf>
    <xf numFmtId="1" fontId="72" fillId="5" borderId="2" xfId="8" applyNumberFormat="1" applyFont="1" applyFill="1" applyBorder="1"/>
    <xf numFmtId="1" fontId="71" fillId="5" borderId="2" xfId="8" applyNumberFormat="1" applyFont="1" applyFill="1" applyBorder="1"/>
    <xf numFmtId="1" fontId="72" fillId="5" borderId="1" xfId="8" applyNumberFormat="1" applyFont="1" applyFill="1" applyBorder="1" applyAlignment="1">
      <alignment horizontal="center"/>
    </xf>
    <xf numFmtId="0" fontId="73" fillId="0" borderId="12" xfId="26" applyFont="1" applyBorder="1"/>
    <xf numFmtId="0" fontId="1" fillId="0" borderId="0" xfId="26"/>
    <xf numFmtId="0" fontId="1" fillId="0" borderId="13" xfId="26" applyBorder="1"/>
    <xf numFmtId="0" fontId="39" fillId="6" borderId="12" xfId="26" applyFont="1" applyFill="1" applyBorder="1" applyAlignment="1">
      <alignment horizontal="right" vertical="top"/>
    </xf>
    <xf numFmtId="1" fontId="75" fillId="2" borderId="4" xfId="3" applyNumberFormat="1" applyFont="1" applyFill="1" applyBorder="1" applyAlignment="1">
      <alignment horizontal="left" vertical="center" indent="1"/>
    </xf>
    <xf numFmtId="1" fontId="75" fillId="2" borderId="4" xfId="3" applyNumberFormat="1" applyFont="1" applyFill="1" applyBorder="1" applyAlignment="1">
      <alignment vertical="center"/>
    </xf>
    <xf numFmtId="0" fontId="75" fillId="2" borderId="4" xfId="3" applyFont="1" applyFill="1" applyBorder="1" applyAlignment="1">
      <alignment vertical="center"/>
    </xf>
    <xf numFmtId="0" fontId="75" fillId="2" borderId="4" xfId="3" applyFont="1" applyFill="1" applyBorder="1" applyAlignment="1">
      <alignment horizontal="center" vertical="center"/>
    </xf>
    <xf numFmtId="165" fontId="76" fillId="2" borderId="4" xfId="3" applyNumberFormat="1" applyFont="1" applyFill="1" applyBorder="1" applyAlignment="1">
      <alignment horizontal="center" vertical="center"/>
    </xf>
    <xf numFmtId="1" fontId="75" fillId="4" borderId="4" xfId="3" applyNumberFormat="1" applyFont="1" applyFill="1" applyBorder="1" applyAlignment="1">
      <alignment horizontal="center" vertical="center" wrapText="1"/>
    </xf>
    <xf numFmtId="0" fontId="75" fillId="2" borderId="4" xfId="3" applyFont="1" applyFill="1" applyBorder="1" applyAlignment="1">
      <alignment horizontal="center" vertical="center" wrapText="1"/>
    </xf>
    <xf numFmtId="44" fontId="75" fillId="2" borderId="22" xfId="3" applyNumberFormat="1" applyFont="1" applyFill="1" applyBorder="1" applyAlignment="1">
      <alignment horizontal="right" vertical="center" wrapText="1" indent="1"/>
    </xf>
    <xf numFmtId="0" fontId="77" fillId="0" borderId="5" xfId="0" applyFont="1" applyBorder="1" applyAlignment="1">
      <alignment horizontal="center"/>
    </xf>
    <xf numFmtId="9" fontId="19" fillId="0" borderId="2" xfId="2" applyNumberFormat="1" applyFont="1" applyBorder="1" applyAlignment="1">
      <alignment horizontal="right" vertical="center"/>
    </xf>
    <xf numFmtId="9" fontId="19" fillId="0" borderId="3" xfId="2" applyNumberFormat="1" applyFont="1" applyBorder="1" applyAlignment="1">
      <alignment horizontal="right" vertical="center"/>
    </xf>
    <xf numFmtId="44" fontId="25" fillId="0" borderId="2" xfId="2" applyNumberFormat="1" applyFont="1" applyBorder="1" applyAlignment="1">
      <alignment horizontal="right" vertical="center"/>
    </xf>
    <xf numFmtId="44" fontId="25" fillId="0" borderId="3" xfId="2" applyNumberFormat="1" applyFont="1" applyBorder="1" applyAlignment="1">
      <alignment horizontal="right" vertical="center"/>
    </xf>
    <xf numFmtId="2" fontId="19" fillId="0" borderId="2" xfId="2" applyNumberFormat="1" applyFont="1" applyBorder="1" applyAlignment="1">
      <alignment vertical="center"/>
    </xf>
    <xf numFmtId="2" fontId="19" fillId="0" borderId="3" xfId="2" applyNumberFormat="1" applyFont="1" applyBorder="1" applyAlignment="1">
      <alignment vertical="center"/>
    </xf>
    <xf numFmtId="0" fontId="12" fillId="0" borderId="0" xfId="3" applyFont="1" applyAlignment="1" applyProtection="1">
      <alignment horizontal="left" vertical="top" wrapText="1"/>
      <protection locked="0"/>
    </xf>
    <xf numFmtId="0" fontId="15" fillId="0" borderId="0" xfId="1" applyFont="1" applyFill="1" applyAlignment="1" applyProtection="1">
      <alignment horizontal="center" vertical="center"/>
      <protection locked="0"/>
    </xf>
    <xf numFmtId="0" fontId="21" fillId="4" borderId="2" xfId="3" applyFont="1" applyFill="1" applyBorder="1" applyAlignment="1">
      <alignment horizontal="left" vertical="center"/>
    </xf>
    <xf numFmtId="0" fontId="21" fillId="4" borderId="3" xfId="3" applyFont="1" applyFill="1" applyBorder="1" applyAlignment="1">
      <alignment horizontal="left" vertical="center"/>
    </xf>
    <xf numFmtId="44" fontId="19" fillId="0" borderId="2" xfId="2" applyNumberFormat="1" applyFont="1" applyBorder="1" applyAlignment="1">
      <alignment vertical="center"/>
    </xf>
    <xf numFmtId="44" fontId="19" fillId="0" borderId="3" xfId="2" applyNumberFormat="1" applyFont="1" applyBorder="1" applyAlignment="1">
      <alignment vertical="center"/>
    </xf>
    <xf numFmtId="0" fontId="49" fillId="0" borderId="0" xfId="26" applyFont="1" applyAlignment="1">
      <alignment horizontal="left" vertical="top" wrapText="1"/>
    </xf>
    <xf numFmtId="0" fontId="49" fillId="0" borderId="0" xfId="9" applyFont="1" applyAlignment="1">
      <alignment horizontal="left" vertical="top" wrapText="1"/>
    </xf>
    <xf numFmtId="0" fontId="45" fillId="0" borderId="0" xfId="9" applyFont="1" applyAlignment="1">
      <alignment horizontal="left" vertical="top" wrapText="1" indent="2"/>
    </xf>
    <xf numFmtId="0" fontId="51" fillId="0" borderId="0" xfId="12" applyFont="1" applyAlignment="1">
      <alignment horizontal="left" vertical="top" wrapText="1"/>
    </xf>
    <xf numFmtId="0" fontId="45" fillId="0" borderId="0" xfId="9" applyFont="1" applyAlignment="1">
      <alignment horizontal="left" vertical="top" wrapText="1" indent="3"/>
    </xf>
    <xf numFmtId="0" fontId="45" fillId="0" borderId="0" xfId="9" quotePrefix="1" applyFont="1" applyAlignment="1">
      <alignment horizontal="left" vertical="top" wrapText="1" indent="4"/>
    </xf>
    <xf numFmtId="0" fontId="45" fillId="0" borderId="0" xfId="9" applyFont="1" applyAlignment="1">
      <alignment horizontal="left" vertical="top" wrapText="1" indent="4"/>
    </xf>
    <xf numFmtId="0" fontId="49" fillId="0" borderId="0" xfId="10" applyFont="1" applyAlignment="1">
      <alignment horizontal="left" vertical="top" wrapText="1"/>
    </xf>
    <xf numFmtId="0" fontId="45" fillId="0" borderId="0" xfId="10" applyFont="1" applyAlignment="1">
      <alignment horizontal="left" vertical="top" wrapText="1" indent="2"/>
    </xf>
    <xf numFmtId="0" fontId="49" fillId="0" borderId="0" xfId="11" applyFont="1" applyAlignment="1">
      <alignment horizontal="left" vertical="top" wrapText="1"/>
    </xf>
  </cellXfs>
  <cellStyles count="38">
    <cellStyle name="Гиперссылка" xfId="1" builtinId="8"/>
    <cellStyle name="Гиперссылка 2" xfId="4" xr:uid="{9A183018-6CC6-4518-B5F1-E702A240AEBF}"/>
    <cellStyle name="Гиперссылка 2 2" xfId="21" xr:uid="{840D514E-0A79-4B4E-A0C9-FE63CCD4107A}"/>
    <cellStyle name="Гиперссылка 2 3" xfId="30" xr:uid="{869233D8-ADF2-48F1-80B4-27EC4DD8F4BF}"/>
    <cellStyle name="Гиперссылка 3" xfId="5" xr:uid="{D95A9886-AF7E-4664-AD24-F170E6BB9762}"/>
    <cellStyle name="Обычный" xfId="0" builtinId="0"/>
    <cellStyle name="Обычный 11" xfId="26" xr:uid="{C233ED8B-5EDB-4062-A0A1-D63B54648F47}"/>
    <cellStyle name="Обычный 2 2" xfId="2" xr:uid="{C2DBF53F-9384-4EA5-8480-D2D18D06F0DE}"/>
    <cellStyle name="Обычный 2 2 2" xfId="9" xr:uid="{3660667F-3CCF-4C9F-BFFA-6309282A4DFF}"/>
    <cellStyle name="Обычный 2 2 2 2" xfId="6" xr:uid="{5057BB73-9435-429E-8867-3FDBB82706DD}"/>
    <cellStyle name="Обычный 2 2 2 2 2" xfId="14" xr:uid="{4008A681-8DFE-4E52-8830-C91852DF4A7A}"/>
    <cellStyle name="Обычный 2 2 2 2 3" xfId="31" xr:uid="{37278D1A-B05C-4301-AC68-35EA349F8CE1}"/>
    <cellStyle name="Обычный 2 2 2 3" xfId="27" xr:uid="{C51734A7-A671-42C8-A4C5-3AB600F4022D}"/>
    <cellStyle name="Обычный 2 2 2 4" xfId="24" xr:uid="{F8DBC592-2B22-4419-8712-2B65A40F2EEB}"/>
    <cellStyle name="Обычный 2 2 3" xfId="3" xr:uid="{532907D6-08D4-4079-8DB9-47EAFBBEBC01}"/>
    <cellStyle name="Обычный 2 2 4" xfId="13" xr:uid="{2EDAE675-E75C-41AE-9A56-5366D983E0E1}"/>
    <cellStyle name="Обычный 2 2 7" xfId="15" xr:uid="{5160D147-EFBC-466A-8B43-AFFF0F39F768}"/>
    <cellStyle name="Обычный 2 2 7 2" xfId="22" xr:uid="{B32DCAB2-A8B6-4B9C-A690-BFD09B26C3AD}"/>
    <cellStyle name="Обычный 2 3 2" xfId="23" xr:uid="{122B9A15-431D-4E67-A6BE-4C6F0D0B3547}"/>
    <cellStyle name="Обычный 2 3 3" xfId="33" xr:uid="{5575A964-FC38-444A-B9CD-F5A6FC630A2F}"/>
    <cellStyle name="Обычный 2 3 3 2" xfId="19" xr:uid="{3F432367-E3DE-417F-91B2-0D7D08122112}"/>
    <cellStyle name="Обычный 2 4" xfId="32" xr:uid="{AC218F30-7E3D-4426-B2CB-E608EF647050}"/>
    <cellStyle name="Обычный 3 2" xfId="8" xr:uid="{CAFD90AC-2A64-4EF5-9BC6-75BC7447A2A2}"/>
    <cellStyle name="Обычный 3 2 2" xfId="34" xr:uid="{DE9DE520-FAC5-49F8-B193-DE8C92CA02C7}"/>
    <cellStyle name="Обычный 3 2 2 2" xfId="10" xr:uid="{3E6206D6-550B-46A5-9392-A04E5B60DFAB}"/>
    <cellStyle name="Обычный 3 2 3" xfId="16" xr:uid="{0DB8BE58-54AA-4784-A569-2EFC88C54E46}"/>
    <cellStyle name="Обычный 3 2 4" xfId="29" xr:uid="{C728C764-5F9E-4D3A-93CB-26541C2BEE4B}"/>
    <cellStyle name="Обычный 3 3" xfId="36" xr:uid="{32876F99-2121-4785-9240-B68C8F2ED28E}"/>
    <cellStyle name="Обычный 3 3 2" xfId="11" xr:uid="{0508E83A-22A4-4C50-9E45-AA2C80AD251E}"/>
    <cellStyle name="Обычный 3 3 3" xfId="12" xr:uid="{AFAE0AFE-06C7-44A4-9660-383F2982E337}"/>
    <cellStyle name="Обычный 3 4" xfId="25" xr:uid="{04DF6029-A95B-4BD9-BF47-97A5DAD5584D}"/>
    <cellStyle name="Обычный 4 2" xfId="35" xr:uid="{3A89E079-06FE-4E49-9E7D-DA0D628B1528}"/>
    <cellStyle name="Обычный 5" xfId="28" xr:uid="{C686E3CD-30B0-4B0F-AF0A-35B1A7B30238}"/>
    <cellStyle name="Обычный 5 2" xfId="17" xr:uid="{57C5E4BB-E652-49B8-A9E3-22A057199774}"/>
    <cellStyle name="Обычный 5 2 2" xfId="20" xr:uid="{979AEE95-90A7-4715-8001-B3D6728D849D}"/>
    <cellStyle name="Обычный 5 2 3" xfId="18" xr:uid="{538B62C9-38F2-4FA7-BE40-5F913515AD1F}"/>
    <cellStyle name="Обычный_Лист1 2" xfId="7" xr:uid="{E2468680-A502-493D-A723-A39E62979BF7}"/>
    <cellStyle name="Финансовый 2" xfId="37" xr:uid="{10B213AF-AE79-462E-A58F-CCB6F8F1A5EC}"/>
  </cellStyles>
  <dxfs count="24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119742</xdr:colOff>
      <xdr:row>0</xdr:row>
      <xdr:rowOff>370115</xdr:rowOff>
    </xdr:from>
    <xdr:to>
      <xdr:col>13</xdr:col>
      <xdr:colOff>1083497</xdr:colOff>
      <xdr:row>5</xdr:row>
      <xdr:rowOff>16057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3A3550F-23F7-4B89-BF52-652A4312D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06742" y="370115"/>
          <a:ext cx="971375" cy="10088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174172</xdr:rowOff>
    </xdr:from>
    <xdr:to>
      <xdr:col>5</xdr:col>
      <xdr:colOff>135891</xdr:colOff>
      <xdr:row>3</xdr:row>
      <xdr:rowOff>97972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14C05D3-FF71-4E16-BD7B-ECBBF6312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6443" y="560615"/>
          <a:ext cx="1627506" cy="500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60FC261-4F2C-44EF-A744-02F2547F2D84}"/>
            </a:ext>
          </a:extLst>
        </xdr:cNvPr>
        <xdr:cNvSpPr txBox="1"/>
      </xdr:nvSpPr>
      <xdr:spPr>
        <a:xfrm>
          <a:off x="258536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049484" cy="445300"/>
    <xdr:pic>
      <xdr:nvPicPr>
        <xdr:cNvPr id="3" name="Рисунок 2">
          <a:extLst>
            <a:ext uri="{FF2B5EF4-FFF2-40B4-BE49-F238E27FC236}">
              <a16:creationId xmlns:a16="http://schemas.microsoft.com/office/drawing/2014/main" id="{8D0B40AF-6791-4AF1-88AB-33ED6FF2A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049484" cy="4453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60</xdr:row>
      <xdr:rowOff>0</xdr:rowOff>
    </xdr:from>
    <xdr:ext cx="2372056" cy="504895"/>
    <xdr:pic>
      <xdr:nvPicPr>
        <xdr:cNvPr id="4" name="Рисунок 3">
          <a:extLst>
            <a:ext uri="{FF2B5EF4-FFF2-40B4-BE49-F238E27FC236}">
              <a16:creationId xmlns:a16="http://schemas.microsoft.com/office/drawing/2014/main" id="{E36EB606-3307-4CE4-87DD-6BFB6724F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5599229"/>
          <a:ext cx="2372056" cy="50489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72</xdr:row>
      <xdr:rowOff>0</xdr:rowOff>
    </xdr:from>
    <xdr:ext cx="2962688" cy="485843"/>
    <xdr:pic>
      <xdr:nvPicPr>
        <xdr:cNvPr id="5" name="Рисунок 4">
          <a:extLst>
            <a:ext uri="{FF2B5EF4-FFF2-40B4-BE49-F238E27FC236}">
              <a16:creationId xmlns:a16="http://schemas.microsoft.com/office/drawing/2014/main" id="{BC8A05DD-B569-45EA-8805-6B9E895A8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18478500"/>
          <a:ext cx="2962688" cy="485843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230484" cy="535689"/>
    <xdr:pic>
      <xdr:nvPicPr>
        <xdr:cNvPr id="6" name="Рисунок 5">
          <a:extLst>
            <a:ext uri="{FF2B5EF4-FFF2-40B4-BE49-F238E27FC236}">
              <a16:creationId xmlns:a16="http://schemas.microsoft.com/office/drawing/2014/main" id="{A22ED360-9565-4376-A88A-44D5560A5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230484" cy="5356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6315956" cy="533474"/>
    <xdr:pic>
      <xdr:nvPicPr>
        <xdr:cNvPr id="7" name="Рисунок 6">
          <a:extLst>
            <a:ext uri="{FF2B5EF4-FFF2-40B4-BE49-F238E27FC236}">
              <a16:creationId xmlns:a16="http://schemas.microsoft.com/office/drawing/2014/main" id="{78B32006-8A78-4AFC-BBAD-038CD2486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6315956" cy="53347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90</xdr:row>
      <xdr:rowOff>0</xdr:rowOff>
    </xdr:from>
    <xdr:ext cx="4810796" cy="485843"/>
    <xdr:pic>
      <xdr:nvPicPr>
        <xdr:cNvPr id="8" name="Рисунок 7">
          <a:extLst>
            <a:ext uri="{FF2B5EF4-FFF2-40B4-BE49-F238E27FC236}">
              <a16:creationId xmlns:a16="http://schemas.microsoft.com/office/drawing/2014/main" id="{289EF69B-6500-4926-8C99-D4BDF0565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4128186"/>
          <a:ext cx="4810796" cy="485843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97</xdr:row>
      <xdr:rowOff>161925</xdr:rowOff>
    </xdr:from>
    <xdr:ext cx="8924925" cy="2981325"/>
    <xdr:pic>
      <xdr:nvPicPr>
        <xdr:cNvPr id="9" name="Рисунок 8">
          <a:extLst>
            <a:ext uri="{FF2B5EF4-FFF2-40B4-BE49-F238E27FC236}">
              <a16:creationId xmlns:a16="http://schemas.microsoft.com/office/drawing/2014/main" id="{3B98BCF7-FECD-4FD6-B667-0DCE6407A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5220839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3330000" cy="883311"/>
    <xdr:pic>
      <xdr:nvPicPr>
        <xdr:cNvPr id="10" name="Рисунок 9">
          <a:extLst>
            <a:ext uri="{FF2B5EF4-FFF2-40B4-BE49-F238E27FC236}">
              <a16:creationId xmlns:a16="http://schemas.microsoft.com/office/drawing/2014/main" id="{163AEA3F-8DD7-40F5-8B3E-69FE362849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3785" y="50726"/>
          <a:ext cx="3330000" cy="883311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5268060" cy="485843"/>
    <xdr:pic>
      <xdr:nvPicPr>
        <xdr:cNvPr id="11" name="Рисунок 10">
          <a:extLst>
            <a:ext uri="{FF2B5EF4-FFF2-40B4-BE49-F238E27FC236}">
              <a16:creationId xmlns:a16="http://schemas.microsoft.com/office/drawing/2014/main" id="{7A4CD98C-3EB7-446D-AF48-6E3248DAB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061" y="14667139"/>
          <a:ext cx="5268060" cy="48584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cuments\&#1055;&#1088;&#1072;&#1081;&#1089;-&#1083;&#1080;&#1089;&#1090;&#1099;\&#1050;&#1072;&#1089;&#1089;&#1077;&#1090;&#1099;\&#1056;&#1072;&#1073;&#1086;&#1095;&#1080;&#1077;%20&#1087;&#1088;&#1072;&#1081;&#1089;&#1099;\&#1050;&#1072;&#1089;&#1089;&#1077;&#1090;&#1099;%202021-2022%20&#1088;&#1072;&#1073;&#1086;&#1095;&#1080;&#1081;%20(&#1080;&#1090;&#1086;&#1075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sha\Downloads\&#1063;&#1077;&#1088;&#1077;&#1085;&#1082;&#1080;%20&#1074;%20&#1082;&#1072;&#1089;&#1089;&#1077;&#1090;&#1072;&#1093;%202024.xlsx" TargetMode="External"/><Relationship Id="rId1" Type="http://schemas.openxmlformats.org/officeDocument/2006/relationships/externalLinkPath" Target="file:///C:\Users\dasha\Downloads\&#1063;&#1077;&#1088;&#1077;&#1085;&#1082;&#1080;%20&#1074;%20&#1082;&#1072;&#1089;&#1089;&#1077;&#1090;&#1072;&#1093;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sha\Downloads\&#1063;&#1077;&#1088;&#1077;&#1085;&#1082;&#1080;%20&#1074;%20&#1082;&#1072;&#1089;&#1089;&#1077;&#1090;&#1072;&#1093;%202025%20&#1061;&#1077;&#1082;&#1086;%20+%20&#1089;&#1073;&#1086;&#1088;&#1085;&#1099;&#1081;,%20&#1088;&#1072;&#1073;&#1086;&#1095;&#1080;&#1081;.xlsx" TargetMode="External"/><Relationship Id="rId1" Type="http://schemas.openxmlformats.org/officeDocument/2006/relationships/externalLinkPath" Target="file:///C:\Users\dasha\Downloads\&#1063;&#1077;&#1088;&#1077;&#1085;&#1082;&#1080;%20&#1074;%20&#1082;&#1072;&#1089;&#1089;&#1077;&#1090;&#1072;&#1093;%202025%20&#1061;&#1077;&#1082;&#1086;%20+%20&#1089;&#1073;&#1086;&#1088;&#1085;&#1099;&#1081;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8"/>
      <sheetName val="Условия работы м. опт"/>
      <sheetName val="2023 м. опт"/>
      <sheetName val="Условия работы кр. опт"/>
      <sheetName val="2023 кр. опт"/>
      <sheetName val="от оз"/>
      <sheetName val="87-10"/>
      <sheetName val="крупный опт рабочий"/>
      <sheetName val="2024 кр. опт"/>
      <sheetName val="мелкий опт рабочий"/>
      <sheetName val="2024 м. опт"/>
      <sheetName val="кассеты с нал"/>
      <sheetName val="Лист4"/>
      <sheetName val="земляника аст свежее"/>
      <sheetName val="россия"/>
      <sheetName val="Лист2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AG6">
            <v>1.3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3">
          <cell r="I3" t="str">
            <v xml:space="preserve">  Укорененные черенки в кассетах Россия: осень 2023 - весна 2024</v>
          </cell>
        </row>
      </sheetData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родажи"/>
      <sheetName val="2024-2025"/>
      <sheetName val="склад"/>
      <sheetName val="Лист3"/>
      <sheetName val="бронь"/>
      <sheetName val="Рабочий"/>
      <sheetName val="от оз"/>
    </sheetNames>
    <sheetDataSet>
      <sheetData sheetId="0"/>
      <sheetData sheetId="1"/>
      <sheetData sheetId="2"/>
      <sheetData sheetId="3"/>
      <sheetData sheetId="4"/>
      <sheetData sheetId="5">
        <row r="3">
          <cell r="V3">
            <v>1.25</v>
          </cell>
          <cell r="Z3">
            <v>1.35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4428D-8EF7-4914-B614-20415DD1B72D}">
  <sheetPr filterMode="1">
    <pageSetUpPr fitToPage="1"/>
  </sheetPr>
  <dimension ref="A1:O222"/>
  <sheetViews>
    <sheetView showGridLines="0" tabSelected="1" zoomScaleNormal="100" workbookViewId="0">
      <selection activeCell="L27" sqref="L27"/>
    </sheetView>
  </sheetViews>
  <sheetFormatPr defaultColWidth="9.07421875" defaultRowHeight="10.3" outlineLevelCol="1"/>
  <cols>
    <col min="1" max="1" width="5.4609375" style="2" customWidth="1"/>
    <col min="2" max="2" width="14.84375" style="2" hidden="1" customWidth="1" outlineLevel="1"/>
    <col min="3" max="3" width="6.84375" style="2" hidden="1" customWidth="1" outlineLevel="1"/>
    <col min="4" max="4" width="12.23046875" style="2" hidden="1" customWidth="1" outlineLevel="1"/>
    <col min="5" max="5" width="21" style="2" customWidth="1" collapsed="1"/>
    <col min="6" max="6" width="28.4609375" style="2" customWidth="1"/>
    <col min="7" max="7" width="31.3046875" style="2" customWidth="1"/>
    <col min="8" max="8" width="8.53515625" style="2" customWidth="1"/>
    <col min="9" max="9" width="9.07421875" style="2" customWidth="1"/>
    <col min="10" max="11" width="10.3046875" style="3" customWidth="1"/>
    <col min="12" max="12" width="9.07421875" style="2" customWidth="1"/>
    <col min="13" max="13" width="11.07421875" style="2" customWidth="1"/>
    <col min="14" max="14" width="18.07421875" style="2" customWidth="1"/>
    <col min="15" max="15" width="28.53515625" style="2" customWidth="1"/>
    <col min="16" max="16384" width="9.07421875" style="2"/>
  </cols>
  <sheetData>
    <row r="1" spans="1:15" ht="30.45" customHeight="1">
      <c r="A1" s="1">
        <v>46189</v>
      </c>
    </row>
    <row r="2" spans="1:15" s="6" customFormat="1" ht="30" customHeight="1">
      <c r="A2" s="4"/>
      <c r="B2" s="5"/>
      <c r="C2" s="5"/>
      <c r="D2" s="5"/>
      <c r="F2" s="7"/>
      <c r="G2" s="7"/>
      <c r="H2" s="79" t="s">
        <v>489</v>
      </c>
      <c r="J2" s="9"/>
      <c r="K2" s="8"/>
      <c r="L2" s="8"/>
      <c r="M2" s="8"/>
      <c r="N2" s="7"/>
      <c r="O2" s="156" t="s">
        <v>0</v>
      </c>
    </row>
    <row r="3" spans="1:15" ht="15.75" customHeight="1">
      <c r="I3" s="10" t="s">
        <v>1</v>
      </c>
      <c r="O3" s="156"/>
    </row>
    <row r="4" spans="1:15" ht="16.5" customHeight="1">
      <c r="G4" s="157" t="s">
        <v>2</v>
      </c>
      <c r="H4" s="157"/>
      <c r="I4" s="157"/>
      <c r="J4" s="157"/>
      <c r="K4" s="157"/>
      <c r="L4" s="11"/>
      <c r="M4" s="11"/>
      <c r="N4" s="11"/>
      <c r="O4" s="156"/>
    </row>
    <row r="5" spans="1:15" ht="14.6">
      <c r="I5" s="12" t="s">
        <v>3</v>
      </c>
      <c r="J5" s="13" t="s">
        <v>4</v>
      </c>
      <c r="O5" s="14" t="s">
        <v>5</v>
      </c>
    </row>
    <row r="6" spans="1:15" ht="14.15">
      <c r="O6" s="15"/>
    </row>
    <row r="7" spans="1:15" ht="14.15">
      <c r="F7" s="90"/>
      <c r="G7" s="90"/>
      <c r="H7" s="16"/>
    </row>
    <row r="8" spans="1:15" ht="14.15">
      <c r="E8" s="102" t="s">
        <v>563</v>
      </c>
      <c r="F8" s="90"/>
      <c r="G8" s="90"/>
      <c r="H8" s="16"/>
    </row>
    <row r="9" spans="1:15" ht="15.75" customHeight="1">
      <c r="E9" s="103" t="s">
        <v>568</v>
      </c>
      <c r="F9" s="91"/>
      <c r="G9" s="97"/>
      <c r="H9" s="16"/>
      <c r="K9" s="158" t="s">
        <v>6</v>
      </c>
      <c r="L9" s="159"/>
      <c r="M9" s="17" t="s">
        <v>7</v>
      </c>
      <c r="N9" s="81"/>
      <c r="O9" s="3"/>
    </row>
    <row r="10" spans="1:15" ht="15.75" customHeight="1">
      <c r="E10" s="103" t="s">
        <v>566</v>
      </c>
      <c r="H10" s="88"/>
      <c r="K10" s="154">
        <f>SUM(L27:L216)</f>
        <v>0</v>
      </c>
      <c r="L10" s="155"/>
      <c r="M10" s="19" t="s">
        <v>8</v>
      </c>
      <c r="N10" s="81"/>
      <c r="O10" s="3"/>
    </row>
    <row r="11" spans="1:15" ht="15.45">
      <c r="E11" s="103" t="s">
        <v>569</v>
      </c>
      <c r="H11" s="89"/>
      <c r="K11" s="154">
        <f>SUM(M27:M216)</f>
        <v>0</v>
      </c>
      <c r="L11" s="155"/>
      <c r="M11" s="19" t="s">
        <v>9</v>
      </c>
      <c r="N11" s="81"/>
      <c r="O11" s="3"/>
    </row>
    <row r="12" spans="1:15" ht="15.45">
      <c r="E12" s="103" t="s">
        <v>567</v>
      </c>
      <c r="F12" s="91"/>
      <c r="G12" s="97"/>
      <c r="H12" s="18"/>
      <c r="K12" s="160">
        <f>SUM(N27:N216)</f>
        <v>0</v>
      </c>
      <c r="L12" s="161"/>
      <c r="M12" s="19" t="s">
        <v>314</v>
      </c>
      <c r="N12" s="81"/>
      <c r="O12" s="3"/>
    </row>
    <row r="13" spans="1:15" ht="14.6">
      <c r="E13" s="104"/>
      <c r="F13" s="98"/>
      <c r="H13" s="16"/>
      <c r="K13" s="150">
        <f>IF(K10&gt;=40,"-7%",IF(K10&gt;=10,,IF(K10&gt;0,"+10%",)))</f>
        <v>0</v>
      </c>
      <c r="L13" s="151"/>
      <c r="M13" s="19" t="s">
        <v>11</v>
      </c>
      <c r="N13" s="81"/>
      <c r="O13" s="3"/>
    </row>
    <row r="14" spans="1:15" ht="14.15">
      <c r="E14" s="103" t="s">
        <v>12</v>
      </c>
      <c r="F14" s="87"/>
      <c r="H14" s="16"/>
      <c r="K14" s="152">
        <f>IF(K13=0%,K12,K12+K12*K13)</f>
        <v>0</v>
      </c>
      <c r="L14" s="153"/>
      <c r="M14" s="20" t="s">
        <v>313</v>
      </c>
      <c r="N14" s="81"/>
      <c r="O14" s="3"/>
    </row>
    <row r="15" spans="1:15" ht="14.15">
      <c r="E15" s="105" t="s">
        <v>10</v>
      </c>
      <c r="H15" s="16"/>
      <c r="M15" s="80"/>
      <c r="N15" s="80"/>
      <c r="O15" s="20"/>
    </row>
    <row r="16" spans="1:15" ht="14.15">
      <c r="E16" s="104"/>
      <c r="H16" s="16"/>
      <c r="M16" s="80"/>
      <c r="N16" s="80"/>
      <c r="O16" s="20"/>
    </row>
    <row r="17" spans="2:15" ht="15" customHeight="1">
      <c r="E17" s="105" t="s">
        <v>13</v>
      </c>
      <c r="F17" s="92"/>
      <c r="G17" s="90"/>
      <c r="H17" s="16"/>
    </row>
    <row r="18" spans="2:15" ht="15" customHeight="1">
      <c r="E18" s="106" t="s">
        <v>315</v>
      </c>
      <c r="F18" s="92"/>
      <c r="G18" s="90"/>
      <c r="H18" s="16"/>
    </row>
    <row r="19" spans="2:15" ht="15" customHeight="1">
      <c r="F19" s="92"/>
      <c r="G19" s="90"/>
      <c r="H19" s="16"/>
      <c r="M19" s="21"/>
      <c r="N19" s="21"/>
      <c r="O19" s="22"/>
    </row>
    <row r="20" spans="2:15" ht="15" customHeight="1">
      <c r="E20" s="102" t="s">
        <v>483</v>
      </c>
      <c r="F20" s="92"/>
      <c r="G20" s="90"/>
      <c r="H20" s="16"/>
      <c r="M20" s="21"/>
      <c r="N20" s="21"/>
      <c r="O20" s="22"/>
    </row>
    <row r="21" spans="2:15" ht="15" customHeight="1">
      <c r="E21" s="102" t="s">
        <v>312</v>
      </c>
      <c r="F21" s="92"/>
      <c r="G21" s="90"/>
      <c r="H21" s="16"/>
      <c r="M21" s="21"/>
      <c r="N21" s="21"/>
      <c r="O21" s="22"/>
    </row>
    <row r="22" spans="2:15" ht="15" customHeight="1">
      <c r="E22" s="102" t="s">
        <v>14</v>
      </c>
      <c r="F22" s="92"/>
      <c r="G22" s="90"/>
      <c r="H22" s="16"/>
      <c r="M22" s="21"/>
      <c r="N22" s="21"/>
      <c r="O22" s="22"/>
    </row>
    <row r="23" spans="2:15" ht="15" customHeight="1">
      <c r="E23" s="93"/>
      <c r="F23" s="92"/>
      <c r="G23" s="90"/>
      <c r="H23" s="16"/>
      <c r="M23" s="21"/>
      <c r="N23" s="21"/>
      <c r="O23" s="22"/>
    </row>
    <row r="24" spans="2:15" ht="7.85" customHeight="1">
      <c r="E24" s="90"/>
      <c r="F24" s="90"/>
      <c r="G24" s="90"/>
      <c r="H24" s="16"/>
    </row>
    <row r="25" spans="2:15" ht="58.2" customHeight="1">
      <c r="B25" s="23" t="s">
        <v>15</v>
      </c>
      <c r="C25" s="24" t="s">
        <v>16</v>
      </c>
      <c r="D25" s="99" t="s">
        <v>17</v>
      </c>
      <c r="E25" s="94" t="s">
        <v>18</v>
      </c>
      <c r="F25" s="94" t="s">
        <v>19</v>
      </c>
      <c r="G25" s="94" t="s">
        <v>20</v>
      </c>
      <c r="H25" s="25" t="s">
        <v>21</v>
      </c>
      <c r="I25" s="25" t="s">
        <v>22</v>
      </c>
      <c r="J25" s="26" t="s">
        <v>23</v>
      </c>
      <c r="K25" s="26" t="s">
        <v>323</v>
      </c>
      <c r="L25" s="27" t="s">
        <v>24</v>
      </c>
      <c r="M25" s="28" t="s">
        <v>25</v>
      </c>
      <c r="N25" s="83" t="s">
        <v>26</v>
      </c>
      <c r="O25" s="81"/>
    </row>
    <row r="26" spans="2:15" ht="18.45">
      <c r="B26" s="29" t="s">
        <v>27</v>
      </c>
      <c r="C26" s="30"/>
      <c r="D26" s="100"/>
      <c r="E26" s="95" t="s">
        <v>487</v>
      </c>
      <c r="F26" s="101"/>
      <c r="G26" s="101"/>
      <c r="H26" s="32"/>
      <c r="I26" s="31"/>
      <c r="J26" s="33"/>
      <c r="K26" s="33"/>
      <c r="L26" s="34"/>
      <c r="M26" s="34"/>
      <c r="N26" s="84"/>
      <c r="O26" s="81"/>
    </row>
    <row r="27" spans="2:15" s="82" customFormat="1" ht="14.6">
      <c r="B27" s="108" t="s">
        <v>522</v>
      </c>
      <c r="C27" s="108" t="s">
        <v>28</v>
      </c>
      <c r="D27" s="109" t="s">
        <v>520</v>
      </c>
      <c r="E27" s="110" t="s">
        <v>528</v>
      </c>
      <c r="F27" s="110" t="s">
        <v>524</v>
      </c>
      <c r="G27" s="110"/>
      <c r="H27" s="111">
        <v>144</v>
      </c>
      <c r="I27" s="111" t="s">
        <v>29</v>
      </c>
      <c r="J27" s="112">
        <v>49</v>
      </c>
      <c r="K27" s="85" t="s">
        <v>322</v>
      </c>
      <c r="L27" s="113"/>
      <c r="M27" s="114" t="str">
        <f>IF(L27*H27=0,"-",L27*H27)</f>
        <v>-</v>
      </c>
      <c r="N27" s="86" t="str">
        <f>IF(M27="-","-",M27*J27)</f>
        <v>-</v>
      </c>
      <c r="O27" s="81"/>
    </row>
    <row r="28" spans="2:15" s="82" customFormat="1" ht="14.6">
      <c r="B28" s="108" t="s">
        <v>324</v>
      </c>
      <c r="C28" s="108" t="s">
        <v>28</v>
      </c>
      <c r="D28" s="109" t="s">
        <v>487</v>
      </c>
      <c r="E28" s="110" t="s">
        <v>325</v>
      </c>
      <c r="F28" s="110" t="s">
        <v>326</v>
      </c>
      <c r="G28" s="110" t="s">
        <v>327</v>
      </c>
      <c r="H28" s="111">
        <v>144</v>
      </c>
      <c r="I28" s="111" t="s">
        <v>29</v>
      </c>
      <c r="J28" s="112">
        <v>69</v>
      </c>
      <c r="K28" s="85" t="s">
        <v>322</v>
      </c>
      <c r="L28" s="113"/>
      <c r="M28" s="114" t="str">
        <f>IF(L28*H28=0,"-",L28*H28)</f>
        <v>-</v>
      </c>
      <c r="N28" s="86" t="str">
        <f>IF(M28="-","-",M28*J28)</f>
        <v>-</v>
      </c>
      <c r="O28" s="81"/>
    </row>
    <row r="29" spans="2:15" s="82" customFormat="1" ht="14.6" hidden="1">
      <c r="B29" s="141" t="s">
        <v>328</v>
      </c>
      <c r="C29" s="141" t="s">
        <v>28</v>
      </c>
      <c r="D29" s="142" t="s">
        <v>487</v>
      </c>
      <c r="E29" s="143" t="s">
        <v>30</v>
      </c>
      <c r="F29" s="143" t="s">
        <v>31</v>
      </c>
      <c r="G29" s="143" t="s">
        <v>329</v>
      </c>
      <c r="H29" s="144">
        <v>144</v>
      </c>
      <c r="I29" s="144" t="s">
        <v>29</v>
      </c>
      <c r="J29" s="145">
        <v>69</v>
      </c>
      <c r="K29" s="149" t="s">
        <v>575</v>
      </c>
      <c r="L29" s="146"/>
      <c r="M29" s="147" t="str">
        <f>IF(L29*H29=0,"-",L29*H29)</f>
        <v>-</v>
      </c>
      <c r="N29" s="148" t="str">
        <f>IF(M29="-","-",M29*J29)</f>
        <v>-</v>
      </c>
      <c r="O29" s="81"/>
    </row>
    <row r="30" spans="2:15" s="82" customFormat="1" ht="14.6">
      <c r="B30" s="108" t="s">
        <v>330</v>
      </c>
      <c r="C30" s="108" t="s">
        <v>28</v>
      </c>
      <c r="D30" s="109" t="s">
        <v>487</v>
      </c>
      <c r="E30" s="110" t="s">
        <v>30</v>
      </c>
      <c r="F30" s="110" t="s">
        <v>31</v>
      </c>
      <c r="G30" s="110" t="s">
        <v>331</v>
      </c>
      <c r="H30" s="111">
        <v>144</v>
      </c>
      <c r="I30" s="111" t="s">
        <v>29</v>
      </c>
      <c r="J30" s="112">
        <v>69</v>
      </c>
      <c r="K30" s="85" t="s">
        <v>322</v>
      </c>
      <c r="L30" s="113"/>
      <c r="M30" s="114" t="str">
        <f>IF(L30*H30=0,"-",L30*H30)</f>
        <v>-</v>
      </c>
      <c r="N30" s="86" t="str">
        <f>IF(M30="-","-",M30*J30)</f>
        <v>-</v>
      </c>
      <c r="O30" s="81"/>
    </row>
    <row r="31" spans="2:15" ht="14.6">
      <c r="B31" s="108" t="s">
        <v>332</v>
      </c>
      <c r="C31" s="108" t="s">
        <v>28</v>
      </c>
      <c r="D31" s="109" t="s">
        <v>487</v>
      </c>
      <c r="E31" s="110" t="s">
        <v>30</v>
      </c>
      <c r="F31" s="110" t="s">
        <v>31</v>
      </c>
      <c r="G31" s="110" t="s">
        <v>333</v>
      </c>
      <c r="H31" s="111">
        <v>144</v>
      </c>
      <c r="I31" s="111" t="s">
        <v>29</v>
      </c>
      <c r="J31" s="112">
        <v>69</v>
      </c>
      <c r="K31" s="85" t="s">
        <v>322</v>
      </c>
      <c r="L31" s="113"/>
      <c r="M31" s="114" t="str">
        <f>IF(L31*H31=0,"-",L31*H31)</f>
        <v>-</v>
      </c>
      <c r="N31" s="86" t="str">
        <f>IF(M31="-","-",M31*J31)</f>
        <v>-</v>
      </c>
      <c r="O31" s="81"/>
    </row>
    <row r="32" spans="2:15" s="82" customFormat="1" ht="14.6" hidden="1">
      <c r="B32" s="141" t="s">
        <v>334</v>
      </c>
      <c r="C32" s="141" t="s">
        <v>28</v>
      </c>
      <c r="D32" s="142" t="s">
        <v>487</v>
      </c>
      <c r="E32" s="143" t="s">
        <v>30</v>
      </c>
      <c r="F32" s="143" t="s">
        <v>31</v>
      </c>
      <c r="G32" s="143" t="s">
        <v>335</v>
      </c>
      <c r="H32" s="144">
        <v>144</v>
      </c>
      <c r="I32" s="144" t="s">
        <v>29</v>
      </c>
      <c r="J32" s="145">
        <v>49</v>
      </c>
      <c r="K32" s="149" t="s">
        <v>575</v>
      </c>
      <c r="L32" s="146"/>
      <c r="M32" s="147" t="str">
        <f>IF(L32*H32=0,"-",L32*H32)</f>
        <v>-</v>
      </c>
      <c r="N32" s="148" t="str">
        <f>IF(M32="-","-",M32*J32)</f>
        <v>-</v>
      </c>
      <c r="O32" s="81"/>
    </row>
    <row r="33" spans="2:15" ht="14.6">
      <c r="B33" s="108" t="s">
        <v>336</v>
      </c>
      <c r="C33" s="108" t="s">
        <v>28</v>
      </c>
      <c r="D33" s="109" t="s">
        <v>487</v>
      </c>
      <c r="E33" s="110" t="s">
        <v>30</v>
      </c>
      <c r="F33" s="110" t="s">
        <v>31</v>
      </c>
      <c r="G33" s="110" t="s">
        <v>337</v>
      </c>
      <c r="H33" s="111">
        <v>144</v>
      </c>
      <c r="I33" s="111" t="s">
        <v>29</v>
      </c>
      <c r="J33" s="112">
        <v>69</v>
      </c>
      <c r="K33" s="85" t="s">
        <v>322</v>
      </c>
      <c r="L33" s="113"/>
      <c r="M33" s="114" t="str">
        <f>IF(L33*H33=0,"-",L33*H33)</f>
        <v>-</v>
      </c>
      <c r="N33" s="86" t="str">
        <f>IF(M33="-","-",M33*J33)</f>
        <v>-</v>
      </c>
      <c r="O33" s="81"/>
    </row>
    <row r="34" spans="2:15" s="82" customFormat="1" ht="14.6">
      <c r="B34" s="108" t="s">
        <v>338</v>
      </c>
      <c r="C34" s="108" t="s">
        <v>28</v>
      </c>
      <c r="D34" s="109" t="s">
        <v>487</v>
      </c>
      <c r="E34" s="110" t="s">
        <v>30</v>
      </c>
      <c r="F34" s="110" t="s">
        <v>31</v>
      </c>
      <c r="G34" s="110" t="s">
        <v>339</v>
      </c>
      <c r="H34" s="111">
        <v>144</v>
      </c>
      <c r="I34" s="111" t="s">
        <v>29</v>
      </c>
      <c r="J34" s="112">
        <v>69</v>
      </c>
      <c r="K34" s="85" t="s">
        <v>322</v>
      </c>
      <c r="L34" s="113"/>
      <c r="M34" s="114" t="str">
        <f>IF(L34*H34=0,"-",L34*H34)</f>
        <v>-</v>
      </c>
      <c r="N34" s="86" t="str">
        <f>IF(M34="-","-",M34*J34)</f>
        <v>-</v>
      </c>
      <c r="O34" s="81"/>
    </row>
    <row r="35" spans="2:15" ht="14.6">
      <c r="B35" s="108" t="s">
        <v>260</v>
      </c>
      <c r="C35" s="108" t="s">
        <v>28</v>
      </c>
      <c r="D35" s="109" t="s">
        <v>487</v>
      </c>
      <c r="E35" s="110" t="s">
        <v>30</v>
      </c>
      <c r="F35" s="110" t="s">
        <v>31</v>
      </c>
      <c r="G35" s="110" t="s">
        <v>257</v>
      </c>
      <c r="H35" s="111">
        <v>144</v>
      </c>
      <c r="I35" s="111" t="s">
        <v>29</v>
      </c>
      <c r="J35" s="112">
        <v>63</v>
      </c>
      <c r="K35" s="85" t="s">
        <v>322</v>
      </c>
      <c r="L35" s="113"/>
      <c r="M35" s="114" t="str">
        <f>IF(L35*H35=0,"-",L35*H35)</f>
        <v>-</v>
      </c>
      <c r="N35" s="86" t="str">
        <f>IF(M35="-","-",M35*J35)</f>
        <v>-</v>
      </c>
      <c r="O35" s="81"/>
    </row>
    <row r="36" spans="2:15" ht="14.6">
      <c r="B36" s="108" t="s">
        <v>340</v>
      </c>
      <c r="C36" s="108" t="s">
        <v>28</v>
      </c>
      <c r="D36" s="109" t="s">
        <v>487</v>
      </c>
      <c r="E36" s="110" t="s">
        <v>30</v>
      </c>
      <c r="F36" s="110" t="s">
        <v>31</v>
      </c>
      <c r="G36" s="110" t="s">
        <v>341</v>
      </c>
      <c r="H36" s="111">
        <v>144</v>
      </c>
      <c r="I36" s="111" t="s">
        <v>29</v>
      </c>
      <c r="J36" s="112">
        <v>69</v>
      </c>
      <c r="K36" s="85" t="s">
        <v>322</v>
      </c>
      <c r="L36" s="113"/>
      <c r="M36" s="114" t="str">
        <f>IF(L36*H36=0,"-",L36*H36)</f>
        <v>-</v>
      </c>
      <c r="N36" s="86" t="str">
        <f>IF(M36="-","-",M36*J36)</f>
        <v>-</v>
      </c>
      <c r="O36" s="81"/>
    </row>
    <row r="37" spans="2:15" ht="14.6">
      <c r="B37" s="108" t="s">
        <v>342</v>
      </c>
      <c r="C37" s="108" t="s">
        <v>28</v>
      </c>
      <c r="D37" s="109" t="s">
        <v>487</v>
      </c>
      <c r="E37" s="110" t="s">
        <v>30</v>
      </c>
      <c r="F37" s="110" t="s">
        <v>31</v>
      </c>
      <c r="G37" s="110" t="s">
        <v>343</v>
      </c>
      <c r="H37" s="111">
        <v>144</v>
      </c>
      <c r="I37" s="111" t="s">
        <v>29</v>
      </c>
      <c r="J37" s="112">
        <v>69</v>
      </c>
      <c r="K37" s="85" t="s">
        <v>322</v>
      </c>
      <c r="L37" s="113"/>
      <c r="M37" s="114" t="str">
        <f>IF(L37*H37=0,"-",L37*H37)</f>
        <v>-</v>
      </c>
      <c r="N37" s="86" t="str">
        <f>IF(M37="-","-",M37*J37)</f>
        <v>-</v>
      </c>
      <c r="O37" s="81"/>
    </row>
    <row r="38" spans="2:15" s="82" customFormat="1" ht="14.6">
      <c r="B38" s="108" t="s">
        <v>344</v>
      </c>
      <c r="C38" s="108" t="s">
        <v>28</v>
      </c>
      <c r="D38" s="109" t="s">
        <v>487</v>
      </c>
      <c r="E38" s="110" t="s">
        <v>345</v>
      </c>
      <c r="F38" s="110" t="s">
        <v>346</v>
      </c>
      <c r="G38" s="110"/>
      <c r="H38" s="111">
        <v>144</v>
      </c>
      <c r="I38" s="111" t="s">
        <v>29</v>
      </c>
      <c r="J38" s="112">
        <v>49</v>
      </c>
      <c r="K38" s="85" t="s">
        <v>322</v>
      </c>
      <c r="L38" s="113"/>
      <c r="M38" s="114" t="str">
        <f>IF(L38*H38=0,"-",L38*H38)</f>
        <v>-</v>
      </c>
      <c r="N38" s="86" t="str">
        <f>IF(M38="-","-",M38*J38)</f>
        <v>-</v>
      </c>
      <c r="O38" s="81"/>
    </row>
    <row r="39" spans="2:15" s="82" customFormat="1" ht="14.6">
      <c r="B39" s="108" t="s">
        <v>347</v>
      </c>
      <c r="C39" s="108" t="s">
        <v>28</v>
      </c>
      <c r="D39" s="109" t="s">
        <v>487</v>
      </c>
      <c r="E39" s="110" t="s">
        <v>345</v>
      </c>
      <c r="F39" s="110" t="s">
        <v>348</v>
      </c>
      <c r="G39" s="110" t="s">
        <v>349</v>
      </c>
      <c r="H39" s="111">
        <v>144</v>
      </c>
      <c r="I39" s="111" t="s">
        <v>29</v>
      </c>
      <c r="J39" s="112">
        <v>49</v>
      </c>
      <c r="K39" s="85" t="s">
        <v>322</v>
      </c>
      <c r="L39" s="113"/>
      <c r="M39" s="114" t="str">
        <f>IF(L39*H39=0,"-",L39*H39)</f>
        <v>-</v>
      </c>
      <c r="N39" s="86" t="str">
        <f>IF(M39="-","-",M39*J39)</f>
        <v>-</v>
      </c>
      <c r="O39" s="81"/>
    </row>
    <row r="40" spans="2:15" ht="14.6">
      <c r="B40" s="108" t="s">
        <v>350</v>
      </c>
      <c r="C40" s="108" t="s">
        <v>28</v>
      </c>
      <c r="D40" s="109" t="s">
        <v>487</v>
      </c>
      <c r="E40" s="110" t="s">
        <v>351</v>
      </c>
      <c r="F40" s="110" t="s">
        <v>352</v>
      </c>
      <c r="G40" s="110" t="s">
        <v>353</v>
      </c>
      <c r="H40" s="111">
        <v>144</v>
      </c>
      <c r="I40" s="111" t="s">
        <v>29</v>
      </c>
      <c r="J40" s="112">
        <v>49</v>
      </c>
      <c r="K40" s="85" t="s">
        <v>322</v>
      </c>
      <c r="L40" s="113"/>
      <c r="M40" s="114" t="str">
        <f>IF(L40*H40=0,"-",L40*H40)</f>
        <v>-</v>
      </c>
      <c r="N40" s="86" t="str">
        <f>IF(M40="-","-",M40*J40)</f>
        <v>-</v>
      </c>
      <c r="O40" s="81"/>
    </row>
    <row r="41" spans="2:15" ht="14.6">
      <c r="B41" s="108" t="s">
        <v>354</v>
      </c>
      <c r="C41" s="108" t="s">
        <v>28</v>
      </c>
      <c r="D41" s="109" t="s">
        <v>487</v>
      </c>
      <c r="E41" s="110" t="s">
        <v>351</v>
      </c>
      <c r="F41" s="110" t="s">
        <v>352</v>
      </c>
      <c r="G41" s="110" t="s">
        <v>355</v>
      </c>
      <c r="H41" s="111">
        <v>144</v>
      </c>
      <c r="I41" s="111" t="s">
        <v>29</v>
      </c>
      <c r="J41" s="112">
        <v>49</v>
      </c>
      <c r="K41" s="85" t="s">
        <v>322</v>
      </c>
      <c r="L41" s="113"/>
      <c r="M41" s="114" t="str">
        <f>IF(L41*H41=0,"-",L41*H41)</f>
        <v>-</v>
      </c>
      <c r="N41" s="86" t="str">
        <f>IF(M41="-","-",M41*J41)</f>
        <v>-</v>
      </c>
      <c r="O41" s="81"/>
    </row>
    <row r="42" spans="2:15" ht="14.6">
      <c r="B42" s="108" t="s">
        <v>356</v>
      </c>
      <c r="C42" s="108" t="s">
        <v>28</v>
      </c>
      <c r="D42" s="109" t="s">
        <v>487</v>
      </c>
      <c r="E42" s="110" t="s">
        <v>357</v>
      </c>
      <c r="F42" s="110" t="s">
        <v>358</v>
      </c>
      <c r="G42" s="110"/>
      <c r="H42" s="111">
        <v>144</v>
      </c>
      <c r="I42" s="111" t="s">
        <v>29</v>
      </c>
      <c r="J42" s="112">
        <v>49</v>
      </c>
      <c r="K42" s="85" t="s">
        <v>322</v>
      </c>
      <c r="L42" s="113"/>
      <c r="M42" s="114" t="str">
        <f>IF(L42*H42=0,"-",L42*H42)</f>
        <v>-</v>
      </c>
      <c r="N42" s="86" t="str">
        <f>IF(M42="-","-",M42*J42)</f>
        <v>-</v>
      </c>
      <c r="O42" s="81"/>
    </row>
    <row r="43" spans="2:15" ht="14.6">
      <c r="B43" s="108" t="s">
        <v>360</v>
      </c>
      <c r="C43" s="108" t="s">
        <v>28</v>
      </c>
      <c r="D43" s="109" t="s">
        <v>487</v>
      </c>
      <c r="E43" s="110" t="s">
        <v>32</v>
      </c>
      <c r="F43" s="110" t="s">
        <v>33</v>
      </c>
      <c r="G43" s="110" t="s">
        <v>361</v>
      </c>
      <c r="H43" s="111">
        <v>144</v>
      </c>
      <c r="I43" s="111" t="s">
        <v>29</v>
      </c>
      <c r="J43" s="112">
        <v>69</v>
      </c>
      <c r="K43" s="85" t="s">
        <v>322</v>
      </c>
      <c r="L43" s="113"/>
      <c r="M43" s="114" t="str">
        <f>IF(L43*H43=0,"-",L43*H43)</f>
        <v>-</v>
      </c>
      <c r="N43" s="86" t="str">
        <f>IF(M43="-","-",M43*J43)</f>
        <v>-</v>
      </c>
      <c r="O43" s="81"/>
    </row>
    <row r="44" spans="2:15" ht="14.6">
      <c r="B44" s="108" t="s">
        <v>35</v>
      </c>
      <c r="C44" s="108" t="s">
        <v>28</v>
      </c>
      <c r="D44" s="109" t="s">
        <v>487</v>
      </c>
      <c r="E44" s="110" t="s">
        <v>32</v>
      </c>
      <c r="F44" s="110" t="s">
        <v>33</v>
      </c>
      <c r="G44" s="110" t="s">
        <v>34</v>
      </c>
      <c r="H44" s="111">
        <v>144</v>
      </c>
      <c r="I44" s="111" t="s">
        <v>29</v>
      </c>
      <c r="J44" s="112">
        <v>69</v>
      </c>
      <c r="K44" s="85" t="s">
        <v>322</v>
      </c>
      <c r="L44" s="113"/>
      <c r="M44" s="114" t="str">
        <f>IF(L44*H44=0,"-",L44*H44)</f>
        <v>-</v>
      </c>
      <c r="N44" s="86" t="str">
        <f>IF(M44="-","-",M44*J44)</f>
        <v>-</v>
      </c>
      <c r="O44" s="81"/>
    </row>
    <row r="45" spans="2:15" ht="14.6">
      <c r="B45" s="108" t="s">
        <v>359</v>
      </c>
      <c r="C45" s="108" t="s">
        <v>28</v>
      </c>
      <c r="D45" s="109" t="s">
        <v>487</v>
      </c>
      <c r="E45" s="110" t="s">
        <v>32</v>
      </c>
      <c r="F45" s="110" t="s">
        <v>33</v>
      </c>
      <c r="G45" s="110"/>
      <c r="H45" s="111">
        <v>144</v>
      </c>
      <c r="I45" s="111" t="s">
        <v>29</v>
      </c>
      <c r="J45" s="112">
        <v>69</v>
      </c>
      <c r="K45" s="85" t="s">
        <v>322</v>
      </c>
      <c r="L45" s="113"/>
      <c r="M45" s="114" t="str">
        <f>IF(L45*H45=0,"-",L45*H45)</f>
        <v>-</v>
      </c>
      <c r="N45" s="86" t="str">
        <f>IF(M45="-","-",M45*J45)</f>
        <v>-</v>
      </c>
      <c r="O45" s="81"/>
    </row>
    <row r="46" spans="2:15" ht="14.6">
      <c r="B46" s="108" t="s">
        <v>362</v>
      </c>
      <c r="C46" s="108" t="s">
        <v>28</v>
      </c>
      <c r="D46" s="109" t="s">
        <v>487</v>
      </c>
      <c r="E46" s="110" t="s">
        <v>32</v>
      </c>
      <c r="F46" s="110" t="s">
        <v>363</v>
      </c>
      <c r="G46" s="110" t="s">
        <v>36</v>
      </c>
      <c r="H46" s="111">
        <v>144</v>
      </c>
      <c r="I46" s="111" t="s">
        <v>29</v>
      </c>
      <c r="J46" s="112">
        <v>69</v>
      </c>
      <c r="K46" s="85" t="s">
        <v>322</v>
      </c>
      <c r="L46" s="113"/>
      <c r="M46" s="114" t="str">
        <f>IF(L46*H46=0,"-",L46*H46)</f>
        <v>-</v>
      </c>
      <c r="N46" s="86" t="str">
        <f>IF(M46="-","-",M46*J46)</f>
        <v>-</v>
      </c>
      <c r="O46" s="81"/>
    </row>
    <row r="47" spans="2:15" ht="14.6">
      <c r="B47" s="108" t="s">
        <v>364</v>
      </c>
      <c r="C47" s="108" t="s">
        <v>28</v>
      </c>
      <c r="D47" s="109" t="s">
        <v>487</v>
      </c>
      <c r="E47" s="110" t="s">
        <v>32</v>
      </c>
      <c r="F47" s="110" t="s">
        <v>363</v>
      </c>
      <c r="G47" s="110" t="s">
        <v>365</v>
      </c>
      <c r="H47" s="111">
        <v>144</v>
      </c>
      <c r="I47" s="111" t="s">
        <v>29</v>
      </c>
      <c r="J47" s="112">
        <v>69</v>
      </c>
      <c r="K47" s="85" t="s">
        <v>322</v>
      </c>
      <c r="L47" s="113"/>
      <c r="M47" s="114" t="str">
        <f>IF(L47*H47=0,"-",L47*H47)</f>
        <v>-</v>
      </c>
      <c r="N47" s="86" t="str">
        <f>IF(M47="-","-",M47*J47)</f>
        <v>-</v>
      </c>
      <c r="O47" s="81"/>
    </row>
    <row r="48" spans="2:15" ht="14.6">
      <c r="B48" s="108" t="s">
        <v>531</v>
      </c>
      <c r="C48" s="108" t="s">
        <v>28</v>
      </c>
      <c r="D48" s="109" t="s">
        <v>530</v>
      </c>
      <c r="E48" s="110" t="s">
        <v>532</v>
      </c>
      <c r="F48" s="110" t="s">
        <v>529</v>
      </c>
      <c r="G48" s="110"/>
      <c r="H48" s="111">
        <v>144</v>
      </c>
      <c r="I48" s="111" t="s">
        <v>29</v>
      </c>
      <c r="J48" s="112">
        <v>99</v>
      </c>
      <c r="K48" s="85" t="s">
        <v>322</v>
      </c>
      <c r="L48" s="113"/>
      <c r="M48" s="114" t="str">
        <f>IF(L48*H48=0,"-",L48*H48)</f>
        <v>-</v>
      </c>
      <c r="N48" s="86" t="str">
        <f>IF(M48="-","-",M48*J48)</f>
        <v>-</v>
      </c>
      <c r="O48" s="81"/>
    </row>
    <row r="49" spans="2:15" ht="14.6">
      <c r="B49" s="108" t="s">
        <v>37</v>
      </c>
      <c r="C49" s="108" t="s">
        <v>28</v>
      </c>
      <c r="D49" s="109" t="s">
        <v>487</v>
      </c>
      <c r="E49" s="110" t="s">
        <v>38</v>
      </c>
      <c r="F49" s="110" t="s">
        <v>39</v>
      </c>
      <c r="G49" s="110" t="s">
        <v>40</v>
      </c>
      <c r="H49" s="111">
        <v>144</v>
      </c>
      <c r="I49" s="111" t="s">
        <v>29</v>
      </c>
      <c r="J49" s="112">
        <v>35</v>
      </c>
      <c r="K49" s="85" t="s">
        <v>322</v>
      </c>
      <c r="L49" s="113"/>
      <c r="M49" s="114" t="str">
        <f>IF(L49*H49=0,"-",L49*H49)</f>
        <v>-</v>
      </c>
      <c r="N49" s="86" t="str">
        <f>IF(M49="-","-",M49*J49)</f>
        <v>-</v>
      </c>
      <c r="O49" s="81"/>
    </row>
    <row r="50" spans="2:15" ht="14.6">
      <c r="B50" s="108" t="s">
        <v>366</v>
      </c>
      <c r="C50" s="108" t="s">
        <v>28</v>
      </c>
      <c r="D50" s="109" t="s">
        <v>487</v>
      </c>
      <c r="E50" s="110" t="s">
        <v>38</v>
      </c>
      <c r="F50" s="110" t="s">
        <v>39</v>
      </c>
      <c r="G50" s="110" t="s">
        <v>367</v>
      </c>
      <c r="H50" s="111">
        <v>144</v>
      </c>
      <c r="I50" s="111" t="s">
        <v>29</v>
      </c>
      <c r="J50" s="112">
        <v>49</v>
      </c>
      <c r="K50" s="85" t="s">
        <v>322</v>
      </c>
      <c r="L50" s="113"/>
      <c r="M50" s="114" t="str">
        <f>IF(L50*H50=0,"-",L50*H50)</f>
        <v>-</v>
      </c>
      <c r="N50" s="86" t="str">
        <f>IF(M50="-","-",M50*J50)</f>
        <v>-</v>
      </c>
      <c r="O50" s="81"/>
    </row>
    <row r="51" spans="2:15" ht="14.6">
      <c r="B51" s="108" t="s">
        <v>368</v>
      </c>
      <c r="C51" s="108" t="s">
        <v>28</v>
      </c>
      <c r="D51" s="109" t="s">
        <v>487</v>
      </c>
      <c r="E51" s="110" t="s">
        <v>38</v>
      </c>
      <c r="F51" s="110" t="s">
        <v>39</v>
      </c>
      <c r="G51" s="110" t="s">
        <v>369</v>
      </c>
      <c r="H51" s="111">
        <v>144</v>
      </c>
      <c r="I51" s="111" t="s">
        <v>29</v>
      </c>
      <c r="J51" s="112">
        <v>49</v>
      </c>
      <c r="K51" s="85" t="s">
        <v>322</v>
      </c>
      <c r="L51" s="113"/>
      <c r="M51" s="114" t="str">
        <f>IF(L51*H51=0,"-",L51*H51)</f>
        <v>-</v>
      </c>
      <c r="N51" s="86" t="str">
        <f>IF(M51="-","-",M51*J51)</f>
        <v>-</v>
      </c>
      <c r="O51" s="81"/>
    </row>
    <row r="52" spans="2:15" ht="14.6">
      <c r="B52" s="108" t="s">
        <v>370</v>
      </c>
      <c r="C52" s="108" t="s">
        <v>28</v>
      </c>
      <c r="D52" s="109" t="s">
        <v>487</v>
      </c>
      <c r="E52" s="110" t="s">
        <v>38</v>
      </c>
      <c r="F52" s="110" t="s">
        <v>39</v>
      </c>
      <c r="G52" s="110" t="s">
        <v>371</v>
      </c>
      <c r="H52" s="111">
        <v>144</v>
      </c>
      <c r="I52" s="111" t="s">
        <v>29</v>
      </c>
      <c r="J52" s="112">
        <v>49</v>
      </c>
      <c r="K52" s="85" t="s">
        <v>322</v>
      </c>
      <c r="L52" s="113"/>
      <c r="M52" s="114" t="str">
        <f>IF(L52*H52=0,"-",L52*H52)</f>
        <v>-</v>
      </c>
      <c r="N52" s="86" t="str">
        <f>IF(M52="-","-",M52*J52)</f>
        <v>-</v>
      </c>
      <c r="O52" s="81"/>
    </row>
    <row r="53" spans="2:15" ht="14.6">
      <c r="B53" s="108" t="s">
        <v>372</v>
      </c>
      <c r="C53" s="108" t="s">
        <v>28</v>
      </c>
      <c r="D53" s="109" t="s">
        <v>487</v>
      </c>
      <c r="E53" s="110" t="s">
        <v>38</v>
      </c>
      <c r="F53" s="110" t="s">
        <v>39</v>
      </c>
      <c r="G53" s="110" t="s">
        <v>373</v>
      </c>
      <c r="H53" s="111">
        <v>144</v>
      </c>
      <c r="I53" s="111" t="s">
        <v>29</v>
      </c>
      <c r="J53" s="112">
        <v>49</v>
      </c>
      <c r="K53" s="85" t="s">
        <v>322</v>
      </c>
      <c r="L53" s="113"/>
      <c r="M53" s="114" t="str">
        <f>IF(L53*H53=0,"-",L53*H53)</f>
        <v>-</v>
      </c>
      <c r="N53" s="86" t="str">
        <f>IF(M53="-","-",M53*J53)</f>
        <v>-</v>
      </c>
      <c r="O53" s="81"/>
    </row>
    <row r="54" spans="2:15" ht="14.6">
      <c r="B54" s="108" t="s">
        <v>42</v>
      </c>
      <c r="C54" s="108" t="s">
        <v>28</v>
      </c>
      <c r="D54" s="109" t="s">
        <v>487</v>
      </c>
      <c r="E54" s="110" t="s">
        <v>38</v>
      </c>
      <c r="F54" s="110" t="s">
        <v>39</v>
      </c>
      <c r="G54" s="110" t="s">
        <v>41</v>
      </c>
      <c r="H54" s="111">
        <v>144</v>
      </c>
      <c r="I54" s="111" t="s">
        <v>29</v>
      </c>
      <c r="J54" s="112">
        <v>49</v>
      </c>
      <c r="K54" s="85" t="s">
        <v>322</v>
      </c>
      <c r="L54" s="113"/>
      <c r="M54" s="114" t="str">
        <f>IF(L54*H54=0,"-",L54*H54)</f>
        <v>-</v>
      </c>
      <c r="N54" s="86" t="str">
        <f>IF(M54="-","-",M54*J54)</f>
        <v>-</v>
      </c>
      <c r="O54" s="81"/>
    </row>
    <row r="55" spans="2:15" ht="14.6">
      <c r="B55" s="108" t="s">
        <v>374</v>
      </c>
      <c r="C55" s="108" t="s">
        <v>28</v>
      </c>
      <c r="D55" s="109" t="s">
        <v>487</v>
      </c>
      <c r="E55" s="110" t="s">
        <v>38</v>
      </c>
      <c r="F55" s="110" t="s">
        <v>39</v>
      </c>
      <c r="G55" s="110" t="s">
        <v>375</v>
      </c>
      <c r="H55" s="111">
        <v>144</v>
      </c>
      <c r="I55" s="111" t="s">
        <v>29</v>
      </c>
      <c r="J55" s="112">
        <v>49</v>
      </c>
      <c r="K55" s="85" t="s">
        <v>322</v>
      </c>
      <c r="L55" s="113"/>
      <c r="M55" s="114" t="str">
        <f>IF(L55*H55=0,"-",L55*H55)</f>
        <v>-</v>
      </c>
      <c r="N55" s="86" t="str">
        <f>IF(M55="-","-",M55*J55)</f>
        <v>-</v>
      </c>
      <c r="O55" s="81"/>
    </row>
    <row r="56" spans="2:15" ht="14.6">
      <c r="B56" s="108" t="s">
        <v>44</v>
      </c>
      <c r="C56" s="108" t="s">
        <v>28</v>
      </c>
      <c r="D56" s="109" t="s">
        <v>487</v>
      </c>
      <c r="E56" s="110" t="s">
        <v>38</v>
      </c>
      <c r="F56" s="110" t="s">
        <v>39</v>
      </c>
      <c r="G56" s="110" t="s">
        <v>43</v>
      </c>
      <c r="H56" s="111">
        <v>144</v>
      </c>
      <c r="I56" s="111" t="s">
        <v>29</v>
      </c>
      <c r="J56" s="112">
        <v>35</v>
      </c>
      <c r="K56" s="85" t="s">
        <v>322</v>
      </c>
      <c r="L56" s="113"/>
      <c r="M56" s="114" t="str">
        <f>IF(L56*H56=0,"-",L56*H56)</f>
        <v>-</v>
      </c>
      <c r="N56" s="86" t="str">
        <f>IF(M56="-","-",M56*J56)</f>
        <v>-</v>
      </c>
      <c r="O56" s="81"/>
    </row>
    <row r="57" spans="2:15" ht="14.6">
      <c r="B57" s="108" t="s">
        <v>376</v>
      </c>
      <c r="C57" s="108" t="s">
        <v>28</v>
      </c>
      <c r="D57" s="109" t="s">
        <v>487</v>
      </c>
      <c r="E57" s="110" t="s">
        <v>38</v>
      </c>
      <c r="F57" s="110" t="s">
        <v>39</v>
      </c>
      <c r="G57" s="110" t="s">
        <v>377</v>
      </c>
      <c r="H57" s="111">
        <v>144</v>
      </c>
      <c r="I57" s="111" t="s">
        <v>29</v>
      </c>
      <c r="J57" s="112">
        <v>49</v>
      </c>
      <c r="K57" s="85" t="s">
        <v>322</v>
      </c>
      <c r="L57" s="113"/>
      <c r="M57" s="114" t="str">
        <f>IF(L57*H57=0,"-",L57*H57)</f>
        <v>-</v>
      </c>
      <c r="N57" s="86" t="str">
        <f>IF(M57="-","-",M57*J57)</f>
        <v>-</v>
      </c>
      <c r="O57" s="81"/>
    </row>
    <row r="58" spans="2:15" ht="14.6">
      <c r="B58" s="108" t="s">
        <v>378</v>
      </c>
      <c r="C58" s="108" t="s">
        <v>28</v>
      </c>
      <c r="D58" s="109" t="s">
        <v>487</v>
      </c>
      <c r="E58" s="110" t="s">
        <v>38</v>
      </c>
      <c r="F58" s="110" t="s">
        <v>39</v>
      </c>
      <c r="G58" s="110" t="s">
        <v>379</v>
      </c>
      <c r="H58" s="111">
        <v>144</v>
      </c>
      <c r="I58" s="111" t="s">
        <v>29</v>
      </c>
      <c r="J58" s="112">
        <v>49</v>
      </c>
      <c r="K58" s="85" t="s">
        <v>322</v>
      </c>
      <c r="L58" s="113"/>
      <c r="M58" s="114" t="str">
        <f>IF(L58*H58=0,"-",L58*H58)</f>
        <v>-</v>
      </c>
      <c r="N58" s="86" t="str">
        <f>IF(M58="-","-",M58*J58)</f>
        <v>-</v>
      </c>
      <c r="O58" s="81"/>
    </row>
    <row r="59" spans="2:15" ht="14.6">
      <c r="B59" s="108" t="s">
        <v>383</v>
      </c>
      <c r="C59" s="108" t="s">
        <v>28</v>
      </c>
      <c r="D59" s="109" t="s">
        <v>487</v>
      </c>
      <c r="E59" s="110" t="s">
        <v>381</v>
      </c>
      <c r="F59" s="110" t="s">
        <v>382</v>
      </c>
      <c r="G59" s="110" t="s">
        <v>384</v>
      </c>
      <c r="H59" s="111">
        <v>144</v>
      </c>
      <c r="I59" s="111" t="s">
        <v>29</v>
      </c>
      <c r="J59" s="112">
        <v>49</v>
      </c>
      <c r="K59" s="85" t="s">
        <v>322</v>
      </c>
      <c r="L59" s="113"/>
      <c r="M59" s="114" t="str">
        <f>IF(L59*H59=0,"-",L59*H59)</f>
        <v>-</v>
      </c>
      <c r="N59" s="86" t="str">
        <f>IF(M59="-","-",M59*J59)</f>
        <v>-</v>
      </c>
      <c r="O59" s="81"/>
    </row>
    <row r="60" spans="2:15" ht="14.6">
      <c r="B60" s="108" t="s">
        <v>380</v>
      </c>
      <c r="C60" s="108" t="s">
        <v>28</v>
      </c>
      <c r="D60" s="109" t="s">
        <v>487</v>
      </c>
      <c r="E60" s="110" t="s">
        <v>381</v>
      </c>
      <c r="F60" s="110" t="s">
        <v>382</v>
      </c>
      <c r="G60" s="110"/>
      <c r="H60" s="111">
        <v>144</v>
      </c>
      <c r="I60" s="111" t="s">
        <v>29</v>
      </c>
      <c r="J60" s="112">
        <v>49</v>
      </c>
      <c r="K60" s="85" t="s">
        <v>322</v>
      </c>
      <c r="L60" s="113"/>
      <c r="M60" s="114" t="str">
        <f>IF(L60*H60=0,"-",L60*H60)</f>
        <v>-</v>
      </c>
      <c r="N60" s="86" t="str">
        <f>IF(M60="-","-",M60*J60)</f>
        <v>-</v>
      </c>
      <c r="O60" s="81"/>
    </row>
    <row r="61" spans="2:15" ht="14.6">
      <c r="B61" s="108" t="s">
        <v>47</v>
      </c>
      <c r="C61" s="108" t="s">
        <v>28</v>
      </c>
      <c r="D61" s="109" t="s">
        <v>487</v>
      </c>
      <c r="E61" s="110" t="s">
        <v>48</v>
      </c>
      <c r="F61" s="110" t="s">
        <v>45</v>
      </c>
      <c r="G61" s="110" t="s">
        <v>46</v>
      </c>
      <c r="H61" s="111">
        <v>144</v>
      </c>
      <c r="I61" s="111" t="s">
        <v>29</v>
      </c>
      <c r="J61" s="112">
        <v>49</v>
      </c>
      <c r="K61" s="85" t="s">
        <v>322</v>
      </c>
      <c r="L61" s="113"/>
      <c r="M61" s="114" t="str">
        <f>IF(L61*H61=0,"-",L61*H61)</f>
        <v>-</v>
      </c>
      <c r="N61" s="86" t="str">
        <f>IF(M61="-","-",M61*J61)</f>
        <v>-</v>
      </c>
      <c r="O61" s="81"/>
    </row>
    <row r="62" spans="2:15" ht="14.6">
      <c r="B62" s="108" t="s">
        <v>385</v>
      </c>
      <c r="C62" s="108" t="s">
        <v>28</v>
      </c>
      <c r="D62" s="109" t="s">
        <v>487</v>
      </c>
      <c r="E62" s="110" t="s">
        <v>386</v>
      </c>
      <c r="F62" s="110" t="s">
        <v>387</v>
      </c>
      <c r="G62" s="110" t="s">
        <v>388</v>
      </c>
      <c r="H62" s="111">
        <v>144</v>
      </c>
      <c r="I62" s="111" t="s">
        <v>29</v>
      </c>
      <c r="J62" s="112">
        <v>49</v>
      </c>
      <c r="K62" s="85" t="s">
        <v>322</v>
      </c>
      <c r="L62" s="113"/>
      <c r="M62" s="114" t="str">
        <f>IF(L62*H62=0,"-",L62*H62)</f>
        <v>-</v>
      </c>
      <c r="N62" s="86" t="str">
        <f>IF(M62="-","-",M62*J62)</f>
        <v>-</v>
      </c>
      <c r="O62" s="81"/>
    </row>
    <row r="63" spans="2:15" ht="14.6">
      <c r="B63" s="108" t="s">
        <v>389</v>
      </c>
      <c r="C63" s="108" t="s">
        <v>28</v>
      </c>
      <c r="D63" s="109" t="s">
        <v>487</v>
      </c>
      <c r="E63" s="110" t="s">
        <v>390</v>
      </c>
      <c r="F63" s="110" t="s">
        <v>391</v>
      </c>
      <c r="G63" s="110" t="s">
        <v>392</v>
      </c>
      <c r="H63" s="111">
        <v>144</v>
      </c>
      <c r="I63" s="111" t="s">
        <v>29</v>
      </c>
      <c r="J63" s="112">
        <v>45</v>
      </c>
      <c r="K63" s="85" t="s">
        <v>322</v>
      </c>
      <c r="L63" s="113"/>
      <c r="M63" s="114" t="str">
        <f>IF(L63*H63=0,"-",L63*H63)</f>
        <v>-</v>
      </c>
      <c r="N63" s="86" t="str">
        <f>IF(M63="-","-",M63*J63)</f>
        <v>-</v>
      </c>
      <c r="O63" s="81"/>
    </row>
    <row r="64" spans="2:15" ht="14.6">
      <c r="B64" s="108" t="s">
        <v>393</v>
      </c>
      <c r="C64" s="108" t="s">
        <v>28</v>
      </c>
      <c r="D64" s="109" t="s">
        <v>487</v>
      </c>
      <c r="E64" s="110" t="s">
        <v>49</v>
      </c>
      <c r="F64" s="110" t="s">
        <v>50</v>
      </c>
      <c r="G64" s="110" t="s">
        <v>394</v>
      </c>
      <c r="H64" s="111">
        <v>144</v>
      </c>
      <c r="I64" s="111" t="s">
        <v>29</v>
      </c>
      <c r="J64" s="112">
        <v>49</v>
      </c>
      <c r="K64" s="85" t="s">
        <v>322</v>
      </c>
      <c r="L64" s="113"/>
      <c r="M64" s="114" t="str">
        <f>IF(L64*H64=0,"-",L64*H64)</f>
        <v>-</v>
      </c>
      <c r="N64" s="86" t="str">
        <f>IF(M64="-","-",M64*J64)</f>
        <v>-</v>
      </c>
      <c r="O64" s="81"/>
    </row>
    <row r="65" spans="2:15" s="82" customFormat="1" ht="14.6">
      <c r="B65" s="108" t="s">
        <v>261</v>
      </c>
      <c r="C65" s="108" t="s">
        <v>28</v>
      </c>
      <c r="D65" s="109" t="s">
        <v>487</v>
      </c>
      <c r="E65" s="110" t="s">
        <v>49</v>
      </c>
      <c r="F65" s="110" t="s">
        <v>50</v>
      </c>
      <c r="G65" s="110" t="s">
        <v>282</v>
      </c>
      <c r="H65" s="111">
        <v>144</v>
      </c>
      <c r="I65" s="111" t="s">
        <v>29</v>
      </c>
      <c r="J65" s="112">
        <v>35</v>
      </c>
      <c r="K65" s="85" t="s">
        <v>322</v>
      </c>
      <c r="L65" s="113"/>
      <c r="M65" s="114" t="str">
        <f>IF(L65*H65=0,"-",L65*H65)</f>
        <v>-</v>
      </c>
      <c r="N65" s="86" t="str">
        <f>IF(M65="-","-",M65*J65)</f>
        <v>-</v>
      </c>
      <c r="O65" s="81"/>
    </row>
    <row r="66" spans="2:15" ht="14.6">
      <c r="B66" s="108" t="s">
        <v>395</v>
      </c>
      <c r="C66" s="108" t="s">
        <v>28</v>
      </c>
      <c r="D66" s="109" t="s">
        <v>487</v>
      </c>
      <c r="E66" s="110" t="s">
        <v>49</v>
      </c>
      <c r="F66" s="110" t="s">
        <v>50</v>
      </c>
      <c r="G66" s="110" t="s">
        <v>396</v>
      </c>
      <c r="H66" s="111">
        <v>144</v>
      </c>
      <c r="I66" s="111" t="s">
        <v>29</v>
      </c>
      <c r="J66" s="112">
        <v>45</v>
      </c>
      <c r="K66" s="85" t="s">
        <v>322</v>
      </c>
      <c r="L66" s="113"/>
      <c r="M66" s="114" t="str">
        <f>IF(L66*H66=0,"-",L66*H66)</f>
        <v>-</v>
      </c>
      <c r="N66" s="86" t="str">
        <f>IF(M66="-","-",M66*J66)</f>
        <v>-</v>
      </c>
      <c r="O66" s="81"/>
    </row>
    <row r="67" spans="2:15" ht="14.6">
      <c r="B67" s="108" t="s">
        <v>53</v>
      </c>
      <c r="C67" s="108" t="s">
        <v>28</v>
      </c>
      <c r="D67" s="109" t="s">
        <v>487</v>
      </c>
      <c r="E67" s="110" t="s">
        <v>51</v>
      </c>
      <c r="F67" s="110" t="s">
        <v>486</v>
      </c>
      <c r="G67" s="110" t="s">
        <v>52</v>
      </c>
      <c r="H67" s="111">
        <v>144</v>
      </c>
      <c r="I67" s="111" t="s">
        <v>29</v>
      </c>
      <c r="J67" s="112">
        <v>40</v>
      </c>
      <c r="K67" s="85" t="s">
        <v>322</v>
      </c>
      <c r="L67" s="113"/>
      <c r="M67" s="114" t="str">
        <f>IF(L67*H67=0,"-",L67*H67)</f>
        <v>-</v>
      </c>
      <c r="N67" s="86" t="str">
        <f>IF(M67="-","-",M67*J67)</f>
        <v>-</v>
      </c>
      <c r="O67" s="81"/>
    </row>
    <row r="68" spans="2:15" ht="14.6">
      <c r="B68" s="108" t="s">
        <v>521</v>
      </c>
      <c r="C68" s="108" t="s">
        <v>28</v>
      </c>
      <c r="D68" s="109" t="s">
        <v>520</v>
      </c>
      <c r="E68" s="110" t="s">
        <v>527</v>
      </c>
      <c r="F68" s="110" t="s">
        <v>526</v>
      </c>
      <c r="G68" s="110"/>
      <c r="H68" s="111">
        <v>144</v>
      </c>
      <c r="I68" s="111" t="s">
        <v>29</v>
      </c>
      <c r="J68" s="112">
        <v>49</v>
      </c>
      <c r="K68" s="85" t="s">
        <v>322</v>
      </c>
      <c r="L68" s="113"/>
      <c r="M68" s="114" t="str">
        <f>IF(L68*H68=0,"-",L68*H68)</f>
        <v>-</v>
      </c>
      <c r="N68" s="86" t="str">
        <f>IF(M68="-","-",M68*J68)</f>
        <v>-</v>
      </c>
      <c r="O68" s="81"/>
    </row>
    <row r="69" spans="2:15" ht="14.6">
      <c r="B69" s="108" t="s">
        <v>397</v>
      </c>
      <c r="C69" s="108" t="s">
        <v>28</v>
      </c>
      <c r="D69" s="109" t="s">
        <v>487</v>
      </c>
      <c r="E69" s="110" t="s">
        <v>398</v>
      </c>
      <c r="F69" s="110" t="s">
        <v>399</v>
      </c>
      <c r="G69" s="110"/>
      <c r="H69" s="111">
        <v>144</v>
      </c>
      <c r="I69" s="111" t="s">
        <v>29</v>
      </c>
      <c r="J69" s="112">
        <v>49</v>
      </c>
      <c r="K69" s="85" t="s">
        <v>322</v>
      </c>
      <c r="L69" s="113"/>
      <c r="M69" s="114" t="str">
        <f>IF(L69*H69=0,"-",L69*H69)</f>
        <v>-</v>
      </c>
      <c r="N69" s="86" t="str">
        <f>IF(M69="-","-",M69*J69)</f>
        <v>-</v>
      </c>
      <c r="O69" s="81"/>
    </row>
    <row r="70" spans="2:15" ht="14.6">
      <c r="B70" s="108" t="s">
        <v>523</v>
      </c>
      <c r="C70" s="108" t="s">
        <v>28</v>
      </c>
      <c r="D70" s="109" t="s">
        <v>520</v>
      </c>
      <c r="E70" s="110" t="s">
        <v>400</v>
      </c>
      <c r="F70" s="110" t="s">
        <v>401</v>
      </c>
      <c r="G70" s="110" t="s">
        <v>525</v>
      </c>
      <c r="H70" s="111">
        <v>144</v>
      </c>
      <c r="I70" s="111" t="s">
        <v>29</v>
      </c>
      <c r="J70" s="112">
        <v>55</v>
      </c>
      <c r="K70" s="85" t="s">
        <v>322</v>
      </c>
      <c r="L70" s="113"/>
      <c r="M70" s="114" t="str">
        <f>IF(L70*H70=0,"-",L70*H70)</f>
        <v>-</v>
      </c>
      <c r="N70" s="86" t="str">
        <f>IF(M70="-","-",M70*J70)</f>
        <v>-</v>
      </c>
      <c r="O70" s="81"/>
    </row>
    <row r="71" spans="2:15" ht="14.6">
      <c r="B71" s="108" t="s">
        <v>564</v>
      </c>
      <c r="C71" s="108" t="s">
        <v>28</v>
      </c>
      <c r="D71" s="109" t="s">
        <v>487</v>
      </c>
      <c r="E71" s="110" t="s">
        <v>400</v>
      </c>
      <c r="F71" s="110" t="s">
        <v>401</v>
      </c>
      <c r="G71" s="110" t="s">
        <v>402</v>
      </c>
      <c r="H71" s="111">
        <v>100</v>
      </c>
      <c r="I71" s="111" t="s">
        <v>29</v>
      </c>
      <c r="J71" s="112">
        <v>79</v>
      </c>
      <c r="K71" s="85" t="s">
        <v>322</v>
      </c>
      <c r="L71" s="113"/>
      <c r="M71" s="114" t="str">
        <f>IF(L71*H71=0,"-",L71*H71)</f>
        <v>-</v>
      </c>
      <c r="N71" s="86" t="str">
        <f>IF(M71="-","-",M71*J71)</f>
        <v>-</v>
      </c>
      <c r="O71" s="81"/>
    </row>
    <row r="72" spans="2:15" ht="14.6">
      <c r="B72" s="108" t="s">
        <v>262</v>
      </c>
      <c r="C72" s="108" t="s">
        <v>28</v>
      </c>
      <c r="D72" s="109" t="s">
        <v>487</v>
      </c>
      <c r="E72" s="110" t="s">
        <v>283</v>
      </c>
      <c r="F72" s="110" t="s">
        <v>284</v>
      </c>
      <c r="G72" s="110" t="s">
        <v>285</v>
      </c>
      <c r="H72" s="111">
        <v>144</v>
      </c>
      <c r="I72" s="111" t="s">
        <v>29</v>
      </c>
      <c r="J72" s="112">
        <v>49</v>
      </c>
      <c r="K72" s="85" t="s">
        <v>322</v>
      </c>
      <c r="L72" s="113"/>
      <c r="M72" s="114" t="str">
        <f>IF(L72*H72=0,"-",L72*H72)</f>
        <v>-</v>
      </c>
      <c r="N72" s="86" t="str">
        <f>IF(M72="-","-",M72*J72)</f>
        <v>-</v>
      </c>
      <c r="O72" s="81"/>
    </row>
    <row r="73" spans="2:15" ht="14.6">
      <c r="B73" s="108" t="s">
        <v>403</v>
      </c>
      <c r="C73" s="108" t="s">
        <v>28</v>
      </c>
      <c r="D73" s="109" t="s">
        <v>487</v>
      </c>
      <c r="E73" s="110" t="s">
        <v>283</v>
      </c>
      <c r="F73" s="110" t="s">
        <v>404</v>
      </c>
      <c r="G73" s="110"/>
      <c r="H73" s="111">
        <v>144</v>
      </c>
      <c r="I73" s="111" t="s">
        <v>29</v>
      </c>
      <c r="J73" s="112">
        <v>49</v>
      </c>
      <c r="K73" s="85" t="s">
        <v>322</v>
      </c>
      <c r="L73" s="113"/>
      <c r="M73" s="114" t="str">
        <f>IF(L73*H73=0,"-",L73*H73)</f>
        <v>-</v>
      </c>
      <c r="N73" s="86" t="str">
        <f>IF(M73="-","-",M73*J73)</f>
        <v>-</v>
      </c>
      <c r="O73" s="81"/>
    </row>
    <row r="74" spans="2:15" ht="14.6">
      <c r="B74" s="108" t="s">
        <v>484</v>
      </c>
      <c r="C74" s="108" t="s">
        <v>28</v>
      </c>
      <c r="D74" s="109" t="s">
        <v>487</v>
      </c>
      <c r="E74" s="110" t="s">
        <v>488</v>
      </c>
      <c r="F74" s="110" t="s">
        <v>485</v>
      </c>
      <c r="G74" s="110"/>
      <c r="H74" s="111">
        <v>144</v>
      </c>
      <c r="I74" s="111" t="s">
        <v>29</v>
      </c>
      <c r="J74" s="112">
        <v>49</v>
      </c>
      <c r="K74" s="85" t="s">
        <v>322</v>
      </c>
      <c r="L74" s="113"/>
      <c r="M74" s="114" t="str">
        <f>IF(L74*H74=0,"-",L74*H74)</f>
        <v>-</v>
      </c>
      <c r="N74" s="86" t="str">
        <f>IF(M74="-","-",M74*J74)</f>
        <v>-</v>
      </c>
      <c r="O74" s="81"/>
    </row>
    <row r="75" spans="2:15" ht="14.6">
      <c r="B75" s="108" t="s">
        <v>405</v>
      </c>
      <c r="C75" s="108" t="s">
        <v>28</v>
      </c>
      <c r="D75" s="109" t="s">
        <v>487</v>
      </c>
      <c r="E75" s="110" t="s">
        <v>55</v>
      </c>
      <c r="F75" s="110" t="s">
        <v>54</v>
      </c>
      <c r="G75" s="110" t="s">
        <v>406</v>
      </c>
      <c r="H75" s="111">
        <v>144</v>
      </c>
      <c r="I75" s="111" t="s">
        <v>29</v>
      </c>
      <c r="J75" s="112">
        <v>35</v>
      </c>
      <c r="K75" s="85" t="s">
        <v>322</v>
      </c>
      <c r="L75" s="113"/>
      <c r="M75" s="114" t="str">
        <f>IF(L75*H75=0,"-",L75*H75)</f>
        <v>-</v>
      </c>
      <c r="N75" s="86" t="str">
        <f>IF(M75="-","-",M75*J75)</f>
        <v>-</v>
      </c>
      <c r="O75" s="81"/>
    </row>
    <row r="76" spans="2:15" ht="14.6">
      <c r="B76" s="108" t="s">
        <v>407</v>
      </c>
      <c r="C76" s="108" t="s">
        <v>28</v>
      </c>
      <c r="D76" s="109" t="s">
        <v>487</v>
      </c>
      <c r="E76" s="110" t="s">
        <v>55</v>
      </c>
      <c r="F76" s="110" t="s">
        <v>54</v>
      </c>
      <c r="G76" s="110" t="s">
        <v>408</v>
      </c>
      <c r="H76" s="111">
        <v>144</v>
      </c>
      <c r="I76" s="111" t="s">
        <v>29</v>
      </c>
      <c r="J76" s="112">
        <v>49</v>
      </c>
      <c r="K76" s="85" t="s">
        <v>322</v>
      </c>
      <c r="L76" s="113"/>
      <c r="M76" s="114" t="str">
        <f>IF(L76*H76=0,"-",L76*H76)</f>
        <v>-</v>
      </c>
      <c r="N76" s="86" t="str">
        <f>IF(M76="-","-",M76*J76)</f>
        <v>-</v>
      </c>
      <c r="O76" s="81"/>
    </row>
    <row r="77" spans="2:15" ht="14.6">
      <c r="B77" s="108" t="s">
        <v>409</v>
      </c>
      <c r="C77" s="108" t="s">
        <v>28</v>
      </c>
      <c r="D77" s="109" t="s">
        <v>487</v>
      </c>
      <c r="E77" s="110" t="s">
        <v>55</v>
      </c>
      <c r="F77" s="110" t="s">
        <v>54</v>
      </c>
      <c r="G77" s="110" t="s">
        <v>410</v>
      </c>
      <c r="H77" s="111">
        <v>144</v>
      </c>
      <c r="I77" s="111" t="s">
        <v>29</v>
      </c>
      <c r="J77" s="112">
        <v>49</v>
      </c>
      <c r="K77" s="85" t="s">
        <v>322</v>
      </c>
      <c r="L77" s="113"/>
      <c r="M77" s="114" t="str">
        <f>IF(L77*H77=0,"-",L77*H77)</f>
        <v>-</v>
      </c>
      <c r="N77" s="86" t="str">
        <f>IF(M77="-","-",M77*J77)</f>
        <v>-</v>
      </c>
      <c r="O77" s="81"/>
    </row>
    <row r="78" spans="2:15" ht="14.6">
      <c r="B78" s="108" t="s">
        <v>56</v>
      </c>
      <c r="C78" s="108" t="s">
        <v>28</v>
      </c>
      <c r="D78" s="109" t="s">
        <v>487</v>
      </c>
      <c r="E78" s="110" t="s">
        <v>55</v>
      </c>
      <c r="F78" s="110" t="s">
        <v>54</v>
      </c>
      <c r="G78" s="110" t="s">
        <v>57</v>
      </c>
      <c r="H78" s="111">
        <v>144</v>
      </c>
      <c r="I78" s="111" t="s">
        <v>29</v>
      </c>
      <c r="J78" s="112">
        <v>49</v>
      </c>
      <c r="K78" s="85" t="s">
        <v>322</v>
      </c>
      <c r="L78" s="113"/>
      <c r="M78" s="114" t="str">
        <f>IF(L78*H78=0,"-",L78*H78)</f>
        <v>-</v>
      </c>
      <c r="N78" s="86" t="str">
        <f>IF(M78="-","-",M78*J78)</f>
        <v>-</v>
      </c>
      <c r="O78" s="81"/>
    </row>
    <row r="79" spans="2:15" ht="14.6">
      <c r="B79" s="108" t="s">
        <v>58</v>
      </c>
      <c r="C79" s="108" t="s">
        <v>28</v>
      </c>
      <c r="D79" s="109" t="s">
        <v>487</v>
      </c>
      <c r="E79" s="110" t="s">
        <v>55</v>
      </c>
      <c r="F79" s="110" t="s">
        <v>54</v>
      </c>
      <c r="G79" s="110" t="s">
        <v>59</v>
      </c>
      <c r="H79" s="111">
        <v>144</v>
      </c>
      <c r="I79" s="111" t="s">
        <v>29</v>
      </c>
      <c r="J79" s="112">
        <v>49</v>
      </c>
      <c r="K79" s="85" t="s">
        <v>322</v>
      </c>
      <c r="L79" s="113"/>
      <c r="M79" s="114" t="str">
        <f>IF(L79*H79=0,"-",L79*H79)</f>
        <v>-</v>
      </c>
      <c r="N79" s="86" t="str">
        <f>IF(M79="-","-",M79*J79)</f>
        <v>-</v>
      </c>
      <c r="O79" s="81"/>
    </row>
    <row r="80" spans="2:15" ht="14.6">
      <c r="B80" s="108" t="s">
        <v>317</v>
      </c>
      <c r="C80" s="108" t="s">
        <v>28</v>
      </c>
      <c r="D80" s="109" t="s">
        <v>487</v>
      </c>
      <c r="E80" s="110" t="s">
        <v>55</v>
      </c>
      <c r="F80" s="110" t="s">
        <v>54</v>
      </c>
      <c r="G80" s="110" t="s">
        <v>320</v>
      </c>
      <c r="H80" s="111">
        <v>144</v>
      </c>
      <c r="I80" s="111" t="s">
        <v>29</v>
      </c>
      <c r="J80" s="112">
        <v>49</v>
      </c>
      <c r="K80" s="85" t="s">
        <v>322</v>
      </c>
      <c r="L80" s="113"/>
      <c r="M80" s="114" t="str">
        <f>IF(L80*H80=0,"-",L80*H80)</f>
        <v>-</v>
      </c>
      <c r="N80" s="86" t="str">
        <f>IF(M80="-","-",M80*J80)</f>
        <v>-</v>
      </c>
      <c r="O80" s="81"/>
    </row>
    <row r="81" spans="2:15" ht="14.6">
      <c r="B81" s="108" t="s">
        <v>411</v>
      </c>
      <c r="C81" s="108" t="s">
        <v>28</v>
      </c>
      <c r="D81" s="109" t="s">
        <v>487</v>
      </c>
      <c r="E81" s="110" t="s">
        <v>55</v>
      </c>
      <c r="F81" s="110" t="s">
        <v>54</v>
      </c>
      <c r="G81" s="110" t="s">
        <v>412</v>
      </c>
      <c r="H81" s="111">
        <v>144</v>
      </c>
      <c r="I81" s="111" t="s">
        <v>29</v>
      </c>
      <c r="J81" s="112">
        <v>49</v>
      </c>
      <c r="K81" s="85" t="s">
        <v>322</v>
      </c>
      <c r="L81" s="113"/>
      <c r="M81" s="114" t="str">
        <f>IF(L81*H81=0,"-",L81*H81)</f>
        <v>-</v>
      </c>
      <c r="N81" s="86" t="str">
        <f>IF(M81="-","-",M81*J81)</f>
        <v>-</v>
      </c>
      <c r="O81" s="81"/>
    </row>
    <row r="82" spans="2:15" ht="14.6">
      <c r="B82" s="108" t="s">
        <v>316</v>
      </c>
      <c r="C82" s="108" t="s">
        <v>28</v>
      </c>
      <c r="D82" s="109" t="s">
        <v>487</v>
      </c>
      <c r="E82" s="110" t="s">
        <v>55</v>
      </c>
      <c r="F82" s="110" t="s">
        <v>54</v>
      </c>
      <c r="G82" s="110" t="s">
        <v>319</v>
      </c>
      <c r="H82" s="111">
        <v>144</v>
      </c>
      <c r="I82" s="111" t="s">
        <v>29</v>
      </c>
      <c r="J82" s="112">
        <v>49</v>
      </c>
      <c r="K82" s="85" t="s">
        <v>322</v>
      </c>
      <c r="L82" s="113"/>
      <c r="M82" s="114" t="str">
        <f>IF(L82*H82=0,"-",L82*H82)</f>
        <v>-</v>
      </c>
      <c r="N82" s="86" t="str">
        <f>IF(M82="-","-",M82*J82)</f>
        <v>-</v>
      </c>
      <c r="O82" s="81"/>
    </row>
    <row r="83" spans="2:15" ht="14.6">
      <c r="B83" s="108" t="s">
        <v>263</v>
      </c>
      <c r="C83" s="108" t="s">
        <v>28</v>
      </c>
      <c r="D83" s="109" t="s">
        <v>487</v>
      </c>
      <c r="E83" s="110" t="s">
        <v>55</v>
      </c>
      <c r="F83" s="110" t="s">
        <v>54</v>
      </c>
      <c r="G83" s="110" t="s">
        <v>60</v>
      </c>
      <c r="H83" s="111">
        <v>144</v>
      </c>
      <c r="I83" s="111" t="s">
        <v>29</v>
      </c>
      <c r="J83" s="112">
        <v>49</v>
      </c>
      <c r="K83" s="85" t="s">
        <v>322</v>
      </c>
      <c r="L83" s="113"/>
      <c r="M83" s="114" t="str">
        <f>IF(L83*H83=0,"-",L83*H83)</f>
        <v>-</v>
      </c>
      <c r="N83" s="86" t="str">
        <f>IF(M83="-","-",M83*J83)</f>
        <v>-</v>
      </c>
      <c r="O83" s="81"/>
    </row>
    <row r="84" spans="2:15" ht="14.6">
      <c r="B84" s="108" t="s">
        <v>413</v>
      </c>
      <c r="C84" s="108" t="s">
        <v>28</v>
      </c>
      <c r="D84" s="109" t="s">
        <v>487</v>
      </c>
      <c r="E84" s="110" t="s">
        <v>55</v>
      </c>
      <c r="F84" s="110" t="s">
        <v>54</v>
      </c>
      <c r="G84" s="110" t="s">
        <v>414</v>
      </c>
      <c r="H84" s="111">
        <v>144</v>
      </c>
      <c r="I84" s="111" t="s">
        <v>29</v>
      </c>
      <c r="J84" s="112">
        <v>49</v>
      </c>
      <c r="K84" s="85" t="s">
        <v>322</v>
      </c>
      <c r="L84" s="113"/>
      <c r="M84" s="114" t="str">
        <f>IF(L84*H84=0,"-",L84*H84)</f>
        <v>-</v>
      </c>
      <c r="N84" s="86" t="str">
        <f>IF(M84="-","-",M84*J84)</f>
        <v>-</v>
      </c>
      <c r="O84" s="81"/>
    </row>
    <row r="85" spans="2:15" ht="14.6">
      <c r="B85" s="108" t="s">
        <v>264</v>
      </c>
      <c r="C85" s="108" t="s">
        <v>28</v>
      </c>
      <c r="D85" s="109" t="s">
        <v>487</v>
      </c>
      <c r="E85" s="110" t="s">
        <v>63</v>
      </c>
      <c r="F85" s="110" t="s">
        <v>64</v>
      </c>
      <c r="G85" s="110" t="s">
        <v>259</v>
      </c>
      <c r="H85" s="111">
        <v>144</v>
      </c>
      <c r="I85" s="111" t="s">
        <v>29</v>
      </c>
      <c r="J85" s="112">
        <v>49</v>
      </c>
      <c r="K85" s="85" t="s">
        <v>322</v>
      </c>
      <c r="L85" s="113"/>
      <c r="M85" s="114" t="str">
        <f>IF(L85*H85=0,"-",L85*H85)</f>
        <v>-</v>
      </c>
      <c r="N85" s="86" t="str">
        <f>IF(M85="-","-",M85*J85)</f>
        <v>-</v>
      </c>
      <c r="O85" s="81"/>
    </row>
    <row r="86" spans="2:15" ht="14.6">
      <c r="B86" s="108" t="s">
        <v>416</v>
      </c>
      <c r="C86" s="108" t="s">
        <v>28</v>
      </c>
      <c r="D86" s="109" t="s">
        <v>487</v>
      </c>
      <c r="E86" s="110" t="s">
        <v>63</v>
      </c>
      <c r="F86" s="110" t="s">
        <v>64</v>
      </c>
      <c r="G86" s="110" t="s">
        <v>417</v>
      </c>
      <c r="H86" s="111">
        <v>144</v>
      </c>
      <c r="I86" s="111" t="s">
        <v>29</v>
      </c>
      <c r="J86" s="112">
        <v>45</v>
      </c>
      <c r="K86" s="85" t="s">
        <v>322</v>
      </c>
      <c r="L86" s="113"/>
      <c r="M86" s="114" t="str">
        <f>IF(L86*H86=0,"-",L86*H86)</f>
        <v>-</v>
      </c>
      <c r="N86" s="86" t="str">
        <f>IF(M86="-","-",M86*J86)</f>
        <v>-</v>
      </c>
      <c r="O86" s="81"/>
    </row>
    <row r="87" spans="2:15" ht="14.6">
      <c r="B87" s="108" t="s">
        <v>65</v>
      </c>
      <c r="C87" s="108" t="s">
        <v>28</v>
      </c>
      <c r="D87" s="109" t="s">
        <v>487</v>
      </c>
      <c r="E87" s="110" t="s">
        <v>63</v>
      </c>
      <c r="F87" s="110" t="s">
        <v>64</v>
      </c>
      <c r="G87" s="110" t="s">
        <v>286</v>
      </c>
      <c r="H87" s="111">
        <v>144</v>
      </c>
      <c r="I87" s="111" t="s">
        <v>29</v>
      </c>
      <c r="J87" s="112">
        <v>49</v>
      </c>
      <c r="K87" s="85" t="s">
        <v>322</v>
      </c>
      <c r="L87" s="113"/>
      <c r="M87" s="114" t="str">
        <f>IF(L87*H87=0,"-",L87*H87)</f>
        <v>-</v>
      </c>
      <c r="N87" s="86" t="str">
        <f>IF(M87="-","-",M87*J87)</f>
        <v>-</v>
      </c>
      <c r="O87" s="81"/>
    </row>
    <row r="88" spans="2:15" ht="14.6">
      <c r="B88" s="108" t="s">
        <v>418</v>
      </c>
      <c r="C88" s="108" t="s">
        <v>28</v>
      </c>
      <c r="D88" s="109" t="s">
        <v>487</v>
      </c>
      <c r="E88" s="110" t="s">
        <v>63</v>
      </c>
      <c r="F88" s="110" t="s">
        <v>64</v>
      </c>
      <c r="G88" s="110" t="s">
        <v>419</v>
      </c>
      <c r="H88" s="111">
        <v>144</v>
      </c>
      <c r="I88" s="111" t="s">
        <v>29</v>
      </c>
      <c r="J88" s="112">
        <v>40</v>
      </c>
      <c r="K88" s="85" t="s">
        <v>322</v>
      </c>
      <c r="L88" s="113"/>
      <c r="M88" s="114" t="str">
        <f>IF(L88*H88=0,"-",L88*H88)</f>
        <v>-</v>
      </c>
      <c r="N88" s="86" t="str">
        <f>IF(M88="-","-",M88*J88)</f>
        <v>-</v>
      </c>
      <c r="O88" s="81"/>
    </row>
    <row r="89" spans="2:15" ht="14.6">
      <c r="B89" s="108" t="s">
        <v>420</v>
      </c>
      <c r="C89" s="108" t="s">
        <v>28</v>
      </c>
      <c r="D89" s="109" t="s">
        <v>487</v>
      </c>
      <c r="E89" s="110" t="s">
        <v>63</v>
      </c>
      <c r="F89" s="110" t="s">
        <v>64</v>
      </c>
      <c r="G89" s="110" t="s">
        <v>421</v>
      </c>
      <c r="H89" s="111">
        <v>144</v>
      </c>
      <c r="I89" s="111" t="s">
        <v>29</v>
      </c>
      <c r="J89" s="112">
        <v>45</v>
      </c>
      <c r="K89" s="85" t="s">
        <v>322</v>
      </c>
      <c r="L89" s="113"/>
      <c r="M89" s="114" t="str">
        <f>IF(L89*H89=0,"-",L89*H89)</f>
        <v>-</v>
      </c>
      <c r="N89" s="86" t="str">
        <f>IF(M89="-","-",M89*J89)</f>
        <v>-</v>
      </c>
      <c r="O89" s="81"/>
    </row>
    <row r="90" spans="2:15" ht="14.6">
      <c r="B90" s="108" t="s">
        <v>67</v>
      </c>
      <c r="C90" s="108" t="s">
        <v>28</v>
      </c>
      <c r="D90" s="109" t="s">
        <v>487</v>
      </c>
      <c r="E90" s="110" t="s">
        <v>63</v>
      </c>
      <c r="F90" s="110" t="s">
        <v>64</v>
      </c>
      <c r="G90" s="110" t="s">
        <v>66</v>
      </c>
      <c r="H90" s="111">
        <v>144</v>
      </c>
      <c r="I90" s="111" t="s">
        <v>29</v>
      </c>
      <c r="J90" s="112">
        <v>35</v>
      </c>
      <c r="K90" s="85" t="s">
        <v>322</v>
      </c>
      <c r="L90" s="113"/>
      <c r="M90" s="114" t="str">
        <f>IF(L90*H90=0,"-",L90*H90)</f>
        <v>-</v>
      </c>
      <c r="N90" s="86" t="str">
        <f>IF(M90="-","-",M90*J90)</f>
        <v>-</v>
      </c>
      <c r="O90" s="81"/>
    </row>
    <row r="91" spans="2:15" ht="14.6">
      <c r="B91" s="108" t="s">
        <v>422</v>
      </c>
      <c r="C91" s="108" t="s">
        <v>28</v>
      </c>
      <c r="D91" s="109" t="s">
        <v>487</v>
      </c>
      <c r="E91" s="110" t="s">
        <v>63</v>
      </c>
      <c r="F91" s="110" t="s">
        <v>64</v>
      </c>
      <c r="G91" s="110" t="s">
        <v>423</v>
      </c>
      <c r="H91" s="111">
        <v>144</v>
      </c>
      <c r="I91" s="111" t="s">
        <v>29</v>
      </c>
      <c r="J91" s="112">
        <v>40</v>
      </c>
      <c r="K91" s="85" t="s">
        <v>322</v>
      </c>
      <c r="L91" s="113"/>
      <c r="M91" s="114" t="str">
        <f>IF(L91*H91=0,"-",L91*H91)</f>
        <v>-</v>
      </c>
      <c r="N91" s="86" t="str">
        <f>IF(M91="-","-",M91*J91)</f>
        <v>-</v>
      </c>
      <c r="O91" s="81"/>
    </row>
    <row r="92" spans="2:15" ht="14.6">
      <c r="B92" s="108" t="s">
        <v>265</v>
      </c>
      <c r="C92" s="108" t="s">
        <v>28</v>
      </c>
      <c r="D92" s="109" t="s">
        <v>487</v>
      </c>
      <c r="E92" s="110" t="s">
        <v>63</v>
      </c>
      <c r="F92" s="110" t="s">
        <v>64</v>
      </c>
      <c r="G92" s="110" t="s">
        <v>68</v>
      </c>
      <c r="H92" s="111">
        <v>144</v>
      </c>
      <c r="I92" s="111" t="s">
        <v>29</v>
      </c>
      <c r="J92" s="112">
        <v>49</v>
      </c>
      <c r="K92" s="85" t="s">
        <v>322</v>
      </c>
      <c r="L92" s="113"/>
      <c r="M92" s="114" t="str">
        <f>IF(L92*H92=0,"-",L92*H92)</f>
        <v>-</v>
      </c>
      <c r="N92" s="86" t="str">
        <f>IF(M92="-","-",M92*J92)</f>
        <v>-</v>
      </c>
      <c r="O92" s="81"/>
    </row>
    <row r="93" spans="2:15" ht="14.6">
      <c r="B93" s="108" t="s">
        <v>266</v>
      </c>
      <c r="C93" s="108" t="s">
        <v>28</v>
      </c>
      <c r="D93" s="109" t="s">
        <v>487</v>
      </c>
      <c r="E93" s="110" t="s">
        <v>63</v>
      </c>
      <c r="F93" s="110" t="s">
        <v>64</v>
      </c>
      <c r="G93" s="110" t="s">
        <v>256</v>
      </c>
      <c r="H93" s="111">
        <v>144</v>
      </c>
      <c r="I93" s="111" t="s">
        <v>29</v>
      </c>
      <c r="J93" s="112">
        <v>49</v>
      </c>
      <c r="K93" s="85" t="s">
        <v>322</v>
      </c>
      <c r="L93" s="113"/>
      <c r="M93" s="114" t="str">
        <f>IF(L93*H93=0,"-",L93*H93)</f>
        <v>-</v>
      </c>
      <c r="N93" s="86" t="str">
        <f>IF(M93="-","-",M93*J93)</f>
        <v>-</v>
      </c>
      <c r="O93" s="81"/>
    </row>
    <row r="94" spans="2:15" ht="14.6">
      <c r="B94" s="108" t="s">
        <v>267</v>
      </c>
      <c r="C94" s="108" t="s">
        <v>28</v>
      </c>
      <c r="D94" s="109" t="s">
        <v>487</v>
      </c>
      <c r="E94" s="110" t="s">
        <v>63</v>
      </c>
      <c r="F94" s="110" t="s">
        <v>64</v>
      </c>
      <c r="G94" s="110" t="s">
        <v>69</v>
      </c>
      <c r="H94" s="111">
        <v>144</v>
      </c>
      <c r="I94" s="111" t="s">
        <v>29</v>
      </c>
      <c r="J94" s="112">
        <v>35</v>
      </c>
      <c r="K94" s="85" t="s">
        <v>322</v>
      </c>
      <c r="L94" s="113"/>
      <c r="M94" s="114" t="str">
        <f>IF(L94*H94=0,"-",L94*H94)</f>
        <v>-</v>
      </c>
      <c r="N94" s="86" t="str">
        <f>IF(M94="-","-",M94*J94)</f>
        <v>-</v>
      </c>
      <c r="O94" s="81"/>
    </row>
    <row r="95" spans="2:15" ht="14.6">
      <c r="B95" s="108" t="s">
        <v>71</v>
      </c>
      <c r="C95" s="108" t="s">
        <v>28</v>
      </c>
      <c r="D95" s="109" t="s">
        <v>487</v>
      </c>
      <c r="E95" s="110" t="s">
        <v>63</v>
      </c>
      <c r="F95" s="110" t="s">
        <v>64</v>
      </c>
      <c r="G95" s="110" t="s">
        <v>70</v>
      </c>
      <c r="H95" s="111">
        <v>144</v>
      </c>
      <c r="I95" s="111" t="s">
        <v>29</v>
      </c>
      <c r="J95" s="112">
        <v>50</v>
      </c>
      <c r="K95" s="85" t="s">
        <v>322</v>
      </c>
      <c r="L95" s="113"/>
      <c r="M95" s="114" t="str">
        <f>IF(L95*H95=0,"-",L95*H95)</f>
        <v>-</v>
      </c>
      <c r="N95" s="86" t="str">
        <f>IF(M95="-","-",M95*J95)</f>
        <v>-</v>
      </c>
      <c r="O95" s="81"/>
    </row>
    <row r="96" spans="2:15" ht="14.6">
      <c r="B96" s="108" t="s">
        <v>73</v>
      </c>
      <c r="C96" s="108" t="s">
        <v>28</v>
      </c>
      <c r="D96" s="109" t="s">
        <v>487</v>
      </c>
      <c r="E96" s="110" t="s">
        <v>63</v>
      </c>
      <c r="F96" s="110" t="s">
        <v>64</v>
      </c>
      <c r="G96" s="110" t="s">
        <v>72</v>
      </c>
      <c r="H96" s="111">
        <v>144</v>
      </c>
      <c r="I96" s="111" t="s">
        <v>29</v>
      </c>
      <c r="J96" s="112">
        <v>49</v>
      </c>
      <c r="K96" s="85" t="s">
        <v>322</v>
      </c>
      <c r="L96" s="113"/>
      <c r="M96" s="114" t="str">
        <f>IF(L96*H96=0,"-",L96*H96)</f>
        <v>-</v>
      </c>
      <c r="N96" s="86" t="str">
        <f>IF(M96="-","-",M96*J96)</f>
        <v>-</v>
      </c>
      <c r="O96" s="81"/>
    </row>
    <row r="97" spans="2:15" ht="14.6">
      <c r="B97" s="108" t="s">
        <v>424</v>
      </c>
      <c r="C97" s="108" t="s">
        <v>28</v>
      </c>
      <c r="D97" s="109" t="s">
        <v>487</v>
      </c>
      <c r="E97" s="110" t="s">
        <v>63</v>
      </c>
      <c r="F97" s="110" t="s">
        <v>64</v>
      </c>
      <c r="G97" s="110" t="s">
        <v>425</v>
      </c>
      <c r="H97" s="111">
        <v>144</v>
      </c>
      <c r="I97" s="111" t="s">
        <v>29</v>
      </c>
      <c r="J97" s="112">
        <v>65</v>
      </c>
      <c r="K97" s="85" t="s">
        <v>322</v>
      </c>
      <c r="L97" s="113"/>
      <c r="M97" s="114" t="str">
        <f>IF(L97*H97=0,"-",L97*H97)</f>
        <v>-</v>
      </c>
      <c r="N97" s="86" t="str">
        <f>IF(M97="-","-",M97*J97)</f>
        <v>-</v>
      </c>
      <c r="O97" s="81"/>
    </row>
    <row r="98" spans="2:15" ht="14.6">
      <c r="B98" s="108" t="s">
        <v>426</v>
      </c>
      <c r="C98" s="108" t="s">
        <v>28</v>
      </c>
      <c r="D98" s="109" t="s">
        <v>487</v>
      </c>
      <c r="E98" s="110" t="s">
        <v>63</v>
      </c>
      <c r="F98" s="110" t="s">
        <v>64</v>
      </c>
      <c r="G98" s="110" t="s">
        <v>427</v>
      </c>
      <c r="H98" s="111">
        <v>144</v>
      </c>
      <c r="I98" s="111" t="s">
        <v>29</v>
      </c>
      <c r="J98" s="112">
        <v>40</v>
      </c>
      <c r="K98" s="85" t="s">
        <v>322</v>
      </c>
      <c r="L98" s="113"/>
      <c r="M98" s="114" t="str">
        <f>IF(L98*H98=0,"-",L98*H98)</f>
        <v>-</v>
      </c>
      <c r="N98" s="86" t="str">
        <f>IF(M98="-","-",M98*J98)</f>
        <v>-</v>
      </c>
      <c r="O98" s="81"/>
    </row>
    <row r="99" spans="2:15" ht="14.6">
      <c r="B99" s="108" t="s">
        <v>75</v>
      </c>
      <c r="C99" s="108" t="s">
        <v>28</v>
      </c>
      <c r="D99" s="109" t="s">
        <v>487</v>
      </c>
      <c r="E99" s="110" t="s">
        <v>63</v>
      </c>
      <c r="F99" s="110" t="s">
        <v>64</v>
      </c>
      <c r="G99" s="110" t="s">
        <v>74</v>
      </c>
      <c r="H99" s="111">
        <v>144</v>
      </c>
      <c r="I99" s="111" t="s">
        <v>29</v>
      </c>
      <c r="J99" s="112">
        <v>40</v>
      </c>
      <c r="K99" s="85" t="s">
        <v>322</v>
      </c>
      <c r="L99" s="113"/>
      <c r="M99" s="114" t="str">
        <f>IF(L99*H99=0,"-",L99*H99)</f>
        <v>-</v>
      </c>
      <c r="N99" s="86" t="str">
        <f>IF(M99="-","-",M99*J99)</f>
        <v>-</v>
      </c>
      <c r="O99" s="81"/>
    </row>
    <row r="100" spans="2:15" ht="14.6">
      <c r="B100" s="108" t="s">
        <v>77</v>
      </c>
      <c r="C100" s="108" t="s">
        <v>28</v>
      </c>
      <c r="D100" s="109" t="s">
        <v>487</v>
      </c>
      <c r="E100" s="110" t="s">
        <v>63</v>
      </c>
      <c r="F100" s="110" t="s">
        <v>64</v>
      </c>
      <c r="G100" s="110" t="s">
        <v>76</v>
      </c>
      <c r="H100" s="111">
        <v>144</v>
      </c>
      <c r="I100" s="111" t="s">
        <v>29</v>
      </c>
      <c r="J100" s="112">
        <v>45</v>
      </c>
      <c r="K100" s="85" t="s">
        <v>322</v>
      </c>
      <c r="L100" s="113"/>
      <c r="M100" s="114" t="str">
        <f>IF(L100*H100=0,"-",L100*H100)</f>
        <v>-</v>
      </c>
      <c r="N100" s="86" t="str">
        <f>IF(M100="-","-",M100*J100)</f>
        <v>-</v>
      </c>
      <c r="O100" s="81"/>
    </row>
    <row r="101" spans="2:15" ht="14.6">
      <c r="B101" s="108" t="s">
        <v>78</v>
      </c>
      <c r="C101" s="108" t="s">
        <v>28</v>
      </c>
      <c r="D101" s="109" t="s">
        <v>487</v>
      </c>
      <c r="E101" s="110" t="s">
        <v>63</v>
      </c>
      <c r="F101" s="110" t="s">
        <v>64</v>
      </c>
      <c r="G101" s="110" t="s">
        <v>287</v>
      </c>
      <c r="H101" s="111">
        <v>144</v>
      </c>
      <c r="I101" s="111" t="s">
        <v>29</v>
      </c>
      <c r="J101" s="112">
        <v>40</v>
      </c>
      <c r="K101" s="85" t="s">
        <v>322</v>
      </c>
      <c r="L101" s="113"/>
      <c r="M101" s="114" t="str">
        <f>IF(L101*H101=0,"-",L101*H101)</f>
        <v>-</v>
      </c>
      <c r="N101" s="86" t="str">
        <f>IF(M101="-","-",M101*J101)</f>
        <v>-</v>
      </c>
      <c r="O101" s="81"/>
    </row>
    <row r="102" spans="2:15" ht="14.6">
      <c r="B102" s="108" t="s">
        <v>80</v>
      </c>
      <c r="C102" s="108" t="s">
        <v>28</v>
      </c>
      <c r="D102" s="109" t="s">
        <v>487</v>
      </c>
      <c r="E102" s="110" t="s">
        <v>63</v>
      </c>
      <c r="F102" s="110" t="s">
        <v>64</v>
      </c>
      <c r="G102" s="110" t="s">
        <v>79</v>
      </c>
      <c r="H102" s="111">
        <v>144</v>
      </c>
      <c r="I102" s="111" t="s">
        <v>29</v>
      </c>
      <c r="J102" s="112">
        <v>40</v>
      </c>
      <c r="K102" s="85" t="s">
        <v>322</v>
      </c>
      <c r="L102" s="113"/>
      <c r="M102" s="114" t="str">
        <f>IF(L102*H102=0,"-",L102*H102)</f>
        <v>-</v>
      </c>
      <c r="N102" s="86" t="str">
        <f>IF(M102="-","-",M102*J102)</f>
        <v>-</v>
      </c>
      <c r="O102" s="81"/>
    </row>
    <row r="103" spans="2:15" ht="14.6">
      <c r="B103" s="108" t="s">
        <v>415</v>
      </c>
      <c r="C103" s="108" t="s">
        <v>28</v>
      </c>
      <c r="D103" s="109" t="s">
        <v>487</v>
      </c>
      <c r="E103" s="110" t="s">
        <v>63</v>
      </c>
      <c r="F103" s="110" t="s">
        <v>64</v>
      </c>
      <c r="G103" s="110"/>
      <c r="H103" s="111">
        <v>144</v>
      </c>
      <c r="I103" s="111" t="s">
        <v>29</v>
      </c>
      <c r="J103" s="112">
        <v>45</v>
      </c>
      <c r="K103" s="85" t="s">
        <v>322</v>
      </c>
      <c r="L103" s="113"/>
      <c r="M103" s="114" t="str">
        <f>IF(L103*H103=0,"-",L103*H103)</f>
        <v>-</v>
      </c>
      <c r="N103" s="86" t="str">
        <f>IF(M103="-","-",M103*J103)</f>
        <v>-</v>
      </c>
      <c r="O103" s="81"/>
    </row>
    <row r="104" spans="2:15" ht="14.6">
      <c r="B104" s="108" t="s">
        <v>430</v>
      </c>
      <c r="C104" s="108" t="s">
        <v>28</v>
      </c>
      <c r="D104" s="109" t="s">
        <v>487</v>
      </c>
      <c r="E104" s="110" t="s">
        <v>428</v>
      </c>
      <c r="F104" s="110" t="s">
        <v>429</v>
      </c>
      <c r="G104" s="110" t="s">
        <v>431</v>
      </c>
      <c r="H104" s="111">
        <v>144</v>
      </c>
      <c r="I104" s="111" t="s">
        <v>29</v>
      </c>
      <c r="J104" s="112">
        <v>49</v>
      </c>
      <c r="K104" s="85" t="s">
        <v>322</v>
      </c>
      <c r="L104" s="113"/>
      <c r="M104" s="114" t="str">
        <f>IF(L104*H104=0,"-",L104*H104)</f>
        <v>-</v>
      </c>
      <c r="N104" s="86" t="str">
        <f>IF(M104="-","-",M104*J104)</f>
        <v>-</v>
      </c>
      <c r="O104" s="81"/>
    </row>
    <row r="105" spans="2:15" ht="14.6">
      <c r="B105" s="108" t="s">
        <v>565</v>
      </c>
      <c r="C105" s="108" t="s">
        <v>28</v>
      </c>
      <c r="D105" s="109" t="s">
        <v>487</v>
      </c>
      <c r="E105" s="110" t="s">
        <v>428</v>
      </c>
      <c r="F105" s="110" t="s">
        <v>429</v>
      </c>
      <c r="G105" s="110"/>
      <c r="H105" s="111">
        <v>100</v>
      </c>
      <c r="I105" s="111" t="s">
        <v>29</v>
      </c>
      <c r="J105" s="112">
        <v>50</v>
      </c>
      <c r="K105" s="85" t="s">
        <v>322</v>
      </c>
      <c r="L105" s="113"/>
      <c r="M105" s="114" t="str">
        <f>IF(L105*H105=0,"-",L105*H105)</f>
        <v>-</v>
      </c>
      <c r="N105" s="86" t="str">
        <f>IF(M105="-","-",M105*J105)</f>
        <v>-</v>
      </c>
      <c r="O105" s="81"/>
    </row>
    <row r="106" spans="2:15" ht="14.6">
      <c r="B106" s="108" t="s">
        <v>432</v>
      </c>
      <c r="C106" s="108" t="s">
        <v>28</v>
      </c>
      <c r="D106" s="109" t="s">
        <v>487</v>
      </c>
      <c r="E106" s="110" t="s">
        <v>433</v>
      </c>
      <c r="F106" s="110" t="s">
        <v>434</v>
      </c>
      <c r="G106" s="110" t="s">
        <v>435</v>
      </c>
      <c r="H106" s="111">
        <v>144</v>
      </c>
      <c r="I106" s="111" t="s">
        <v>29</v>
      </c>
      <c r="J106" s="112">
        <v>50</v>
      </c>
      <c r="K106" s="85" t="s">
        <v>322</v>
      </c>
      <c r="L106" s="113"/>
      <c r="M106" s="114" t="str">
        <f>IF(L106*H106=0,"-",L106*H106)</f>
        <v>-</v>
      </c>
      <c r="N106" s="86" t="str">
        <f>IF(M106="-","-",M106*J106)</f>
        <v>-</v>
      </c>
      <c r="O106" s="81"/>
    </row>
    <row r="107" spans="2:15" ht="14.6">
      <c r="B107" s="108" t="s">
        <v>81</v>
      </c>
      <c r="C107" s="108" t="s">
        <v>28</v>
      </c>
      <c r="D107" s="109" t="s">
        <v>487</v>
      </c>
      <c r="E107" s="110" t="s">
        <v>82</v>
      </c>
      <c r="F107" s="110" t="s">
        <v>84</v>
      </c>
      <c r="G107" s="110" t="s">
        <v>83</v>
      </c>
      <c r="H107" s="111">
        <v>144</v>
      </c>
      <c r="I107" s="111" t="s">
        <v>29</v>
      </c>
      <c r="J107" s="112">
        <v>45</v>
      </c>
      <c r="K107" s="85" t="s">
        <v>322</v>
      </c>
      <c r="L107" s="113"/>
      <c r="M107" s="114" t="str">
        <f>IF(L107*H107=0,"-",L107*H107)</f>
        <v>-</v>
      </c>
      <c r="N107" s="86" t="str">
        <f>IF(M107="-","-",M107*J107)</f>
        <v>-</v>
      </c>
      <c r="O107" s="81"/>
    </row>
    <row r="108" spans="2:15" ht="14.6">
      <c r="B108" s="108" t="s">
        <v>85</v>
      </c>
      <c r="C108" s="108" t="s">
        <v>28</v>
      </c>
      <c r="D108" s="109" t="s">
        <v>487</v>
      </c>
      <c r="E108" s="110" t="s">
        <v>86</v>
      </c>
      <c r="F108" s="110" t="s">
        <v>87</v>
      </c>
      <c r="G108" s="110" t="s">
        <v>285</v>
      </c>
      <c r="H108" s="111">
        <v>144</v>
      </c>
      <c r="I108" s="111" t="s">
        <v>29</v>
      </c>
      <c r="J108" s="112">
        <v>49</v>
      </c>
      <c r="K108" s="85" t="s">
        <v>322</v>
      </c>
      <c r="L108" s="113"/>
      <c r="M108" s="114" t="str">
        <f>IF(L108*H108=0,"-",L108*H108)</f>
        <v>-</v>
      </c>
      <c r="N108" s="86" t="str">
        <f>IF(M108="-","-",M108*J108)</f>
        <v>-</v>
      </c>
      <c r="O108" s="81"/>
    </row>
    <row r="109" spans="2:15" ht="14.6">
      <c r="B109" s="108" t="s">
        <v>268</v>
      </c>
      <c r="C109" s="108" t="s">
        <v>28</v>
      </c>
      <c r="D109" s="109" t="s">
        <v>487</v>
      </c>
      <c r="E109" s="110" t="s">
        <v>88</v>
      </c>
      <c r="F109" s="110" t="s">
        <v>89</v>
      </c>
      <c r="G109" s="110" t="s">
        <v>90</v>
      </c>
      <c r="H109" s="111">
        <v>144</v>
      </c>
      <c r="I109" s="111" t="s">
        <v>29</v>
      </c>
      <c r="J109" s="112">
        <v>49</v>
      </c>
      <c r="K109" s="85" t="s">
        <v>322</v>
      </c>
      <c r="L109" s="113"/>
      <c r="M109" s="114" t="str">
        <f>IF(L109*H109=0,"-",L109*H109)</f>
        <v>-</v>
      </c>
      <c r="N109" s="86" t="str">
        <f>IF(M109="-","-",M109*J109)</f>
        <v>-</v>
      </c>
      <c r="O109" s="81"/>
    </row>
    <row r="110" spans="2:15" s="82" customFormat="1" ht="14.6">
      <c r="B110" s="108" t="s">
        <v>436</v>
      </c>
      <c r="C110" s="108" t="s">
        <v>28</v>
      </c>
      <c r="D110" s="109" t="s">
        <v>487</v>
      </c>
      <c r="E110" s="110" t="s">
        <v>88</v>
      </c>
      <c r="F110" s="110" t="s">
        <v>89</v>
      </c>
      <c r="G110" s="110" t="s">
        <v>437</v>
      </c>
      <c r="H110" s="111">
        <v>144</v>
      </c>
      <c r="I110" s="111" t="s">
        <v>29</v>
      </c>
      <c r="J110" s="112">
        <v>40</v>
      </c>
      <c r="K110" s="85" t="s">
        <v>322</v>
      </c>
      <c r="L110" s="113"/>
      <c r="M110" s="114" t="str">
        <f>IF(L110*H110=0,"-",L110*H110)</f>
        <v>-</v>
      </c>
      <c r="N110" s="86" t="str">
        <f>IF(M110="-","-",M110*J110)</f>
        <v>-</v>
      </c>
      <c r="O110" s="81"/>
    </row>
    <row r="111" spans="2:15" ht="14.6">
      <c r="B111" s="108" t="s">
        <v>438</v>
      </c>
      <c r="C111" s="108" t="s">
        <v>28</v>
      </c>
      <c r="D111" s="109" t="s">
        <v>487</v>
      </c>
      <c r="E111" s="110" t="s">
        <v>88</v>
      </c>
      <c r="F111" s="110" t="s">
        <v>89</v>
      </c>
      <c r="G111" s="110" t="s">
        <v>439</v>
      </c>
      <c r="H111" s="111">
        <v>144</v>
      </c>
      <c r="I111" s="111" t="s">
        <v>29</v>
      </c>
      <c r="J111" s="112">
        <v>35</v>
      </c>
      <c r="K111" s="85" t="s">
        <v>322</v>
      </c>
      <c r="L111" s="113"/>
      <c r="M111" s="114" t="str">
        <f>IF(L111*H111=0,"-",L111*H111)</f>
        <v>-</v>
      </c>
      <c r="N111" s="86" t="str">
        <f>IF(M111="-","-",M111*J111)</f>
        <v>-</v>
      </c>
      <c r="O111" s="81"/>
    </row>
    <row r="112" spans="2:15" s="82" customFormat="1" ht="14.6">
      <c r="B112" s="108" t="s">
        <v>440</v>
      </c>
      <c r="C112" s="108" t="s">
        <v>28</v>
      </c>
      <c r="D112" s="109" t="s">
        <v>487</v>
      </c>
      <c r="E112" s="110" t="s">
        <v>441</v>
      </c>
      <c r="F112" s="110" t="s">
        <v>442</v>
      </c>
      <c r="G112" s="110"/>
      <c r="H112" s="111">
        <v>144</v>
      </c>
      <c r="I112" s="111" t="s">
        <v>29</v>
      </c>
      <c r="J112" s="112">
        <v>45</v>
      </c>
      <c r="K112" s="85" t="s">
        <v>322</v>
      </c>
      <c r="L112" s="113"/>
      <c r="M112" s="114" t="str">
        <f>IF(L112*H112=0,"-",L112*H112)</f>
        <v>-</v>
      </c>
      <c r="N112" s="86" t="str">
        <f>IF(M112="-","-",M112*J112)</f>
        <v>-</v>
      </c>
      <c r="O112" s="81"/>
    </row>
    <row r="113" spans="2:15" ht="14.6">
      <c r="B113" s="108" t="s">
        <v>443</v>
      </c>
      <c r="C113" s="108" t="s">
        <v>28</v>
      </c>
      <c r="D113" s="109" t="s">
        <v>487</v>
      </c>
      <c r="E113" s="110" t="s">
        <v>444</v>
      </c>
      <c r="F113" s="110" t="s">
        <v>445</v>
      </c>
      <c r="G113" s="110" t="s">
        <v>446</v>
      </c>
      <c r="H113" s="111">
        <v>144</v>
      </c>
      <c r="I113" s="111" t="s">
        <v>29</v>
      </c>
      <c r="J113" s="112">
        <v>40</v>
      </c>
      <c r="K113" s="85" t="s">
        <v>322</v>
      </c>
      <c r="L113" s="113"/>
      <c r="M113" s="114" t="str">
        <f>IF(L113*H113=0,"-",L113*H113)</f>
        <v>-</v>
      </c>
      <c r="N113" s="86" t="str">
        <f>IF(M113="-","-",M113*J113)</f>
        <v>-</v>
      </c>
      <c r="O113" s="81"/>
    </row>
    <row r="114" spans="2:15" ht="14.6">
      <c r="B114" s="108" t="s">
        <v>91</v>
      </c>
      <c r="C114" s="108" t="s">
        <v>28</v>
      </c>
      <c r="D114" s="109" t="s">
        <v>487</v>
      </c>
      <c r="E114" s="110" t="s">
        <v>92</v>
      </c>
      <c r="F114" s="110" t="s">
        <v>93</v>
      </c>
      <c r="G114" s="110" t="s">
        <v>285</v>
      </c>
      <c r="H114" s="111">
        <v>144</v>
      </c>
      <c r="I114" s="111" t="s">
        <v>29</v>
      </c>
      <c r="J114" s="112">
        <v>49</v>
      </c>
      <c r="K114" s="85" t="s">
        <v>322</v>
      </c>
      <c r="L114" s="113"/>
      <c r="M114" s="114" t="str">
        <f>IF(L114*H114=0,"-",L114*H114)</f>
        <v>-</v>
      </c>
      <c r="N114" s="86" t="str">
        <f>IF(M114="-","-",M114*J114)</f>
        <v>-</v>
      </c>
      <c r="O114" s="81"/>
    </row>
    <row r="115" spans="2:15" s="82" customFormat="1" ht="14.6">
      <c r="B115" s="108" t="s">
        <v>447</v>
      </c>
      <c r="C115" s="108" t="s">
        <v>28</v>
      </c>
      <c r="D115" s="109" t="s">
        <v>487</v>
      </c>
      <c r="E115" s="110" t="s">
        <v>448</v>
      </c>
      <c r="F115" s="110" t="s">
        <v>449</v>
      </c>
      <c r="G115" s="110" t="s">
        <v>450</v>
      </c>
      <c r="H115" s="111">
        <v>144</v>
      </c>
      <c r="I115" s="111" t="s">
        <v>29</v>
      </c>
      <c r="J115" s="112">
        <v>40</v>
      </c>
      <c r="K115" s="85" t="s">
        <v>322</v>
      </c>
      <c r="L115" s="113"/>
      <c r="M115" s="114" t="str">
        <f>IF(L115*H115=0,"-",L115*H115)</f>
        <v>-</v>
      </c>
      <c r="N115" s="86" t="str">
        <f>IF(M115="-","-",M115*J115)</f>
        <v>-</v>
      </c>
      <c r="O115" s="81"/>
    </row>
    <row r="116" spans="2:15" s="82" customFormat="1" ht="14.6">
      <c r="B116" s="108" t="s">
        <v>94</v>
      </c>
      <c r="C116" s="108" t="s">
        <v>28</v>
      </c>
      <c r="D116" s="109" t="s">
        <v>487</v>
      </c>
      <c r="E116" s="110" t="s">
        <v>95</v>
      </c>
      <c r="F116" s="110" t="s">
        <v>288</v>
      </c>
      <c r="G116" s="110" t="s">
        <v>96</v>
      </c>
      <c r="H116" s="111">
        <v>144</v>
      </c>
      <c r="I116" s="111" t="s">
        <v>29</v>
      </c>
      <c r="J116" s="112">
        <v>49</v>
      </c>
      <c r="K116" s="85" t="s">
        <v>322</v>
      </c>
      <c r="L116" s="113"/>
      <c r="M116" s="114" t="str">
        <f>IF(L116*H116=0,"-",L116*H116)</f>
        <v>-</v>
      </c>
      <c r="N116" s="86" t="str">
        <f>IF(M116="-","-",M116*J116)</f>
        <v>-</v>
      </c>
      <c r="O116" s="81"/>
    </row>
    <row r="117" spans="2:15" s="82" customFormat="1" ht="14.6">
      <c r="B117" s="108" t="s">
        <v>269</v>
      </c>
      <c r="C117" s="108" t="s">
        <v>28</v>
      </c>
      <c r="D117" s="109" t="s">
        <v>487</v>
      </c>
      <c r="E117" s="110" t="s">
        <v>97</v>
      </c>
      <c r="F117" s="110" t="s">
        <v>98</v>
      </c>
      <c r="G117" s="110" t="s">
        <v>99</v>
      </c>
      <c r="H117" s="111">
        <v>144</v>
      </c>
      <c r="I117" s="111" t="s">
        <v>29</v>
      </c>
      <c r="J117" s="112">
        <v>40</v>
      </c>
      <c r="K117" s="85" t="s">
        <v>322</v>
      </c>
      <c r="L117" s="113"/>
      <c r="M117" s="114" t="str">
        <f>IF(L117*H117=0,"-",L117*H117)</f>
        <v>-</v>
      </c>
      <c r="N117" s="86" t="str">
        <f>IF(M117="-","-",M117*J117)</f>
        <v>-</v>
      </c>
      <c r="O117" s="81"/>
    </row>
    <row r="118" spans="2:15" ht="14.6">
      <c r="B118" s="108" t="s">
        <v>318</v>
      </c>
      <c r="C118" s="108" t="s">
        <v>28</v>
      </c>
      <c r="D118" s="109" t="s">
        <v>487</v>
      </c>
      <c r="E118" s="110" t="s">
        <v>97</v>
      </c>
      <c r="F118" s="110" t="s">
        <v>98</v>
      </c>
      <c r="G118" s="110" t="s">
        <v>321</v>
      </c>
      <c r="H118" s="111">
        <v>144</v>
      </c>
      <c r="I118" s="111" t="s">
        <v>29</v>
      </c>
      <c r="J118" s="112">
        <v>35</v>
      </c>
      <c r="K118" s="85" t="s">
        <v>322</v>
      </c>
      <c r="L118" s="113"/>
      <c r="M118" s="114" t="str">
        <f>IF(L118*H118=0,"-",L118*H118)</f>
        <v>-</v>
      </c>
      <c r="N118" s="86" t="str">
        <f>IF(M118="-","-",M118*J118)</f>
        <v>-</v>
      </c>
      <c r="O118" s="81"/>
    </row>
    <row r="119" spans="2:15" ht="14.6">
      <c r="B119" s="108" t="s">
        <v>100</v>
      </c>
      <c r="C119" s="108" t="s">
        <v>28</v>
      </c>
      <c r="D119" s="109" t="s">
        <v>487</v>
      </c>
      <c r="E119" s="110" t="s">
        <v>97</v>
      </c>
      <c r="F119" s="110" t="s">
        <v>98</v>
      </c>
      <c r="G119" s="110" t="s">
        <v>101</v>
      </c>
      <c r="H119" s="111">
        <v>144</v>
      </c>
      <c r="I119" s="111" t="s">
        <v>29</v>
      </c>
      <c r="J119" s="112">
        <v>45</v>
      </c>
      <c r="K119" s="85" t="s">
        <v>322</v>
      </c>
      <c r="L119" s="113"/>
      <c r="M119" s="114" t="str">
        <f>IF(L119*H119=0,"-",L119*H119)</f>
        <v>-</v>
      </c>
      <c r="N119" s="86" t="str">
        <f>IF(M119="-","-",M119*J119)</f>
        <v>-</v>
      </c>
      <c r="O119" s="81"/>
    </row>
    <row r="120" spans="2:15" s="82" customFormat="1" ht="14.6">
      <c r="B120" s="108" t="s">
        <v>102</v>
      </c>
      <c r="C120" s="108" t="s">
        <v>28</v>
      </c>
      <c r="D120" s="109" t="s">
        <v>487</v>
      </c>
      <c r="E120" s="110" t="s">
        <v>97</v>
      </c>
      <c r="F120" s="110" t="s">
        <v>98</v>
      </c>
      <c r="G120" s="110" t="s">
        <v>103</v>
      </c>
      <c r="H120" s="111">
        <v>144</v>
      </c>
      <c r="I120" s="111" t="s">
        <v>29</v>
      </c>
      <c r="J120" s="112">
        <v>35</v>
      </c>
      <c r="K120" s="85" t="s">
        <v>322</v>
      </c>
      <c r="L120" s="113"/>
      <c r="M120" s="114" t="str">
        <f>IF(L120*H120=0,"-",L120*H120)</f>
        <v>-</v>
      </c>
      <c r="N120" s="86" t="str">
        <f>IF(M120="-","-",M120*J120)</f>
        <v>-</v>
      </c>
      <c r="O120" s="81"/>
    </row>
    <row r="121" spans="2:15" s="82" customFormat="1" ht="14.6">
      <c r="B121" s="108" t="s">
        <v>451</v>
      </c>
      <c r="C121" s="108" t="s">
        <v>28</v>
      </c>
      <c r="D121" s="109" t="s">
        <v>487</v>
      </c>
      <c r="E121" s="110" t="s">
        <v>97</v>
      </c>
      <c r="F121" s="110" t="s">
        <v>98</v>
      </c>
      <c r="G121" s="110" t="s">
        <v>452</v>
      </c>
      <c r="H121" s="111">
        <v>144</v>
      </c>
      <c r="I121" s="111" t="s">
        <v>29</v>
      </c>
      <c r="J121" s="112">
        <v>45</v>
      </c>
      <c r="K121" s="85" t="s">
        <v>322</v>
      </c>
      <c r="L121" s="113"/>
      <c r="M121" s="114" t="str">
        <f>IF(L121*H121=0,"-",L121*H121)</f>
        <v>-</v>
      </c>
      <c r="N121" s="86" t="str">
        <f>IF(M121="-","-",M121*J121)</f>
        <v>-</v>
      </c>
      <c r="O121" s="81"/>
    </row>
    <row r="122" spans="2:15" ht="14.6">
      <c r="B122" s="108" t="s">
        <v>270</v>
      </c>
      <c r="C122" s="108" t="s">
        <v>28</v>
      </c>
      <c r="D122" s="109" t="s">
        <v>487</v>
      </c>
      <c r="E122" s="110" t="s">
        <v>97</v>
      </c>
      <c r="F122" s="110" t="s">
        <v>98</v>
      </c>
      <c r="G122" s="110" t="s">
        <v>289</v>
      </c>
      <c r="H122" s="111">
        <v>144</v>
      </c>
      <c r="I122" s="111" t="s">
        <v>29</v>
      </c>
      <c r="J122" s="112">
        <v>40</v>
      </c>
      <c r="K122" s="85" t="s">
        <v>322</v>
      </c>
      <c r="L122" s="113"/>
      <c r="M122" s="114" t="str">
        <f>IF(L122*H122=0,"-",L122*H122)</f>
        <v>-</v>
      </c>
      <c r="N122" s="86" t="str">
        <f>IF(M122="-","-",M122*J122)</f>
        <v>-</v>
      </c>
      <c r="O122" s="81"/>
    </row>
    <row r="123" spans="2:15" s="82" customFormat="1" ht="14.6">
      <c r="B123" s="108" t="s">
        <v>453</v>
      </c>
      <c r="C123" s="108" t="s">
        <v>28</v>
      </c>
      <c r="D123" s="109" t="s">
        <v>487</v>
      </c>
      <c r="E123" s="110" t="s">
        <v>97</v>
      </c>
      <c r="F123" s="110" t="s">
        <v>98</v>
      </c>
      <c r="G123" s="110" t="s">
        <v>454</v>
      </c>
      <c r="H123" s="111">
        <v>144</v>
      </c>
      <c r="I123" s="111" t="s">
        <v>29</v>
      </c>
      <c r="J123" s="112">
        <v>40</v>
      </c>
      <c r="K123" s="85" t="s">
        <v>322</v>
      </c>
      <c r="L123" s="113"/>
      <c r="M123" s="114" t="str">
        <f>IF(L123*H123=0,"-",L123*H123)</f>
        <v>-</v>
      </c>
      <c r="N123" s="86" t="str">
        <f>IF(M123="-","-",M123*J123)</f>
        <v>-</v>
      </c>
      <c r="O123" s="81"/>
    </row>
    <row r="124" spans="2:15" ht="14.6">
      <c r="B124" s="108" t="s">
        <v>104</v>
      </c>
      <c r="C124" s="108" t="s">
        <v>28</v>
      </c>
      <c r="D124" s="109" t="s">
        <v>487</v>
      </c>
      <c r="E124" s="110" t="s">
        <v>97</v>
      </c>
      <c r="F124" s="110" t="s">
        <v>98</v>
      </c>
      <c r="G124" s="110" t="s">
        <v>62</v>
      </c>
      <c r="H124" s="111">
        <v>144</v>
      </c>
      <c r="I124" s="111" t="s">
        <v>29</v>
      </c>
      <c r="J124" s="112">
        <v>35</v>
      </c>
      <c r="K124" s="85" t="s">
        <v>322</v>
      </c>
      <c r="L124" s="113"/>
      <c r="M124" s="114" t="str">
        <f>IF(L124*H124=0,"-",L124*H124)</f>
        <v>-</v>
      </c>
      <c r="N124" s="86" t="str">
        <f>IF(M124="-","-",M124*J124)</f>
        <v>-</v>
      </c>
      <c r="O124" s="81"/>
    </row>
    <row r="125" spans="2:15" ht="14.6">
      <c r="B125" s="108" t="s">
        <v>455</v>
      </c>
      <c r="C125" s="108" t="s">
        <v>28</v>
      </c>
      <c r="D125" s="109" t="s">
        <v>487</v>
      </c>
      <c r="E125" s="110" t="s">
        <v>97</v>
      </c>
      <c r="F125" s="110" t="s">
        <v>98</v>
      </c>
      <c r="G125" s="110" t="s">
        <v>456</v>
      </c>
      <c r="H125" s="111">
        <v>144</v>
      </c>
      <c r="I125" s="111" t="s">
        <v>29</v>
      </c>
      <c r="J125" s="112">
        <v>45</v>
      </c>
      <c r="K125" s="85" t="s">
        <v>322</v>
      </c>
      <c r="L125" s="113"/>
      <c r="M125" s="114" t="str">
        <f>IF(L125*H125=0,"-",L125*H125)</f>
        <v>-</v>
      </c>
      <c r="N125" s="86" t="str">
        <f>IF(M125="-","-",M125*J125)</f>
        <v>-</v>
      </c>
      <c r="O125" s="81"/>
    </row>
    <row r="126" spans="2:15" ht="14.6">
      <c r="B126" s="108" t="s">
        <v>105</v>
      </c>
      <c r="C126" s="108" t="s">
        <v>28</v>
      </c>
      <c r="D126" s="109" t="s">
        <v>487</v>
      </c>
      <c r="E126" s="110" t="s">
        <v>97</v>
      </c>
      <c r="F126" s="110" t="s">
        <v>98</v>
      </c>
      <c r="G126" s="110" t="s">
        <v>290</v>
      </c>
      <c r="H126" s="111">
        <v>144</v>
      </c>
      <c r="I126" s="111" t="s">
        <v>29</v>
      </c>
      <c r="J126" s="112">
        <v>40</v>
      </c>
      <c r="K126" s="85" t="s">
        <v>322</v>
      </c>
      <c r="L126" s="113"/>
      <c r="M126" s="114" t="str">
        <f>IF(L126*H126=0,"-",L126*H126)</f>
        <v>-</v>
      </c>
      <c r="N126" s="86" t="str">
        <f>IF(M126="-","-",M126*J126)</f>
        <v>-</v>
      </c>
      <c r="O126" s="81"/>
    </row>
    <row r="127" spans="2:15" ht="14.6">
      <c r="B127" s="108" t="s">
        <v>457</v>
      </c>
      <c r="C127" s="108" t="s">
        <v>28</v>
      </c>
      <c r="D127" s="109" t="s">
        <v>487</v>
      </c>
      <c r="E127" s="110" t="s">
        <v>97</v>
      </c>
      <c r="F127" s="110" t="s">
        <v>98</v>
      </c>
      <c r="G127" s="110" t="s">
        <v>458</v>
      </c>
      <c r="H127" s="111">
        <v>144</v>
      </c>
      <c r="I127" s="111" t="s">
        <v>29</v>
      </c>
      <c r="J127" s="112">
        <v>35</v>
      </c>
      <c r="K127" s="85" t="s">
        <v>322</v>
      </c>
      <c r="L127" s="113"/>
      <c r="M127" s="114" t="str">
        <f>IF(L127*H127=0,"-",L127*H127)</f>
        <v>-</v>
      </c>
      <c r="N127" s="86" t="str">
        <f>IF(M127="-","-",M127*J127)</f>
        <v>-</v>
      </c>
      <c r="O127" s="81"/>
    </row>
    <row r="128" spans="2:15" s="82" customFormat="1" ht="14.6">
      <c r="B128" s="108" t="s">
        <v>459</v>
      </c>
      <c r="C128" s="108" t="s">
        <v>28</v>
      </c>
      <c r="D128" s="109" t="s">
        <v>487</v>
      </c>
      <c r="E128" s="110" t="s">
        <v>97</v>
      </c>
      <c r="F128" s="110" t="s">
        <v>98</v>
      </c>
      <c r="G128" s="110" t="s">
        <v>460</v>
      </c>
      <c r="H128" s="111">
        <v>144</v>
      </c>
      <c r="I128" s="111" t="s">
        <v>29</v>
      </c>
      <c r="J128" s="112">
        <v>40</v>
      </c>
      <c r="K128" s="85" t="s">
        <v>322</v>
      </c>
      <c r="L128" s="113"/>
      <c r="M128" s="114" t="str">
        <f>IF(L128*H128=0,"-",L128*H128)</f>
        <v>-</v>
      </c>
      <c r="N128" s="86" t="str">
        <f>IF(M128="-","-",M128*J128)</f>
        <v>-</v>
      </c>
      <c r="O128" s="81"/>
    </row>
    <row r="129" spans="2:15" ht="14.6">
      <c r="B129" s="108" t="s">
        <v>461</v>
      </c>
      <c r="C129" s="108" t="s">
        <v>28</v>
      </c>
      <c r="D129" s="109" t="s">
        <v>487</v>
      </c>
      <c r="E129" s="110" t="s">
        <v>97</v>
      </c>
      <c r="F129" s="110" t="s">
        <v>98</v>
      </c>
      <c r="G129" s="110" t="s">
        <v>462</v>
      </c>
      <c r="H129" s="111">
        <v>144</v>
      </c>
      <c r="I129" s="111" t="s">
        <v>29</v>
      </c>
      <c r="J129" s="112">
        <v>49</v>
      </c>
      <c r="K129" s="85" t="s">
        <v>322</v>
      </c>
      <c r="L129" s="113"/>
      <c r="M129" s="114" t="str">
        <f>IF(L129*H129=0,"-",L129*H129)</f>
        <v>-</v>
      </c>
      <c r="N129" s="86" t="str">
        <f>IF(M129="-","-",M129*J129)</f>
        <v>-</v>
      </c>
      <c r="O129" s="81"/>
    </row>
    <row r="130" spans="2:15" ht="14.6">
      <c r="B130" s="108" t="s">
        <v>463</v>
      </c>
      <c r="C130" s="108" t="s">
        <v>28</v>
      </c>
      <c r="D130" s="109" t="s">
        <v>487</v>
      </c>
      <c r="E130" s="110" t="s">
        <v>97</v>
      </c>
      <c r="F130" s="110" t="s">
        <v>98</v>
      </c>
      <c r="G130" s="110" t="s">
        <v>464</v>
      </c>
      <c r="H130" s="111">
        <v>144</v>
      </c>
      <c r="I130" s="111" t="s">
        <v>29</v>
      </c>
      <c r="J130" s="112">
        <v>35</v>
      </c>
      <c r="K130" s="85" t="s">
        <v>322</v>
      </c>
      <c r="L130" s="113"/>
      <c r="M130" s="114" t="str">
        <f>IF(L130*H130=0,"-",L130*H130)</f>
        <v>-</v>
      </c>
      <c r="N130" s="86" t="str">
        <f>IF(M130="-","-",M130*J130)</f>
        <v>-</v>
      </c>
      <c r="O130" s="81"/>
    </row>
    <row r="131" spans="2:15" s="82" customFormat="1" ht="14.6">
      <c r="B131" s="108" t="s">
        <v>106</v>
      </c>
      <c r="C131" s="108" t="s">
        <v>28</v>
      </c>
      <c r="D131" s="109" t="s">
        <v>487</v>
      </c>
      <c r="E131" s="110" t="s">
        <v>97</v>
      </c>
      <c r="F131" s="110" t="s">
        <v>98</v>
      </c>
      <c r="G131" s="110" t="s">
        <v>107</v>
      </c>
      <c r="H131" s="111">
        <v>144</v>
      </c>
      <c r="I131" s="111" t="s">
        <v>29</v>
      </c>
      <c r="J131" s="112">
        <v>45</v>
      </c>
      <c r="K131" s="85" t="s">
        <v>322</v>
      </c>
      <c r="L131" s="113"/>
      <c r="M131" s="114" t="str">
        <f>IF(L131*H131=0,"-",L131*H131)</f>
        <v>-</v>
      </c>
      <c r="N131" s="86" t="str">
        <f>IF(M131="-","-",M131*J131)</f>
        <v>-</v>
      </c>
      <c r="O131" s="81"/>
    </row>
    <row r="132" spans="2:15" ht="14.6">
      <c r="B132" s="108" t="s">
        <v>465</v>
      </c>
      <c r="C132" s="108" t="s">
        <v>28</v>
      </c>
      <c r="D132" s="109" t="s">
        <v>487</v>
      </c>
      <c r="E132" s="110" t="s">
        <v>97</v>
      </c>
      <c r="F132" s="110" t="s">
        <v>98</v>
      </c>
      <c r="G132" s="110" t="s">
        <v>466</v>
      </c>
      <c r="H132" s="111">
        <v>144</v>
      </c>
      <c r="I132" s="111" t="s">
        <v>29</v>
      </c>
      <c r="J132" s="112">
        <v>45</v>
      </c>
      <c r="K132" s="85" t="s">
        <v>322</v>
      </c>
      <c r="L132" s="113"/>
      <c r="M132" s="114" t="str">
        <f>IF(L132*H132=0,"-",L132*H132)</f>
        <v>-</v>
      </c>
      <c r="N132" s="86" t="str">
        <f>IF(M132="-","-",M132*J132)</f>
        <v>-</v>
      </c>
      <c r="O132" s="81"/>
    </row>
    <row r="133" spans="2:15" ht="14.6">
      <c r="B133" s="108" t="s">
        <v>271</v>
      </c>
      <c r="C133" s="108" t="s">
        <v>28</v>
      </c>
      <c r="D133" s="109" t="s">
        <v>487</v>
      </c>
      <c r="E133" s="110" t="s">
        <v>97</v>
      </c>
      <c r="F133" s="110" t="s">
        <v>98</v>
      </c>
      <c r="G133" s="110" t="s">
        <v>108</v>
      </c>
      <c r="H133" s="111">
        <v>144</v>
      </c>
      <c r="I133" s="111" t="s">
        <v>29</v>
      </c>
      <c r="J133" s="112">
        <v>35</v>
      </c>
      <c r="K133" s="85" t="s">
        <v>322</v>
      </c>
      <c r="L133" s="113"/>
      <c r="M133" s="114" t="str">
        <f>IF(L133*H133=0,"-",L133*H133)</f>
        <v>-</v>
      </c>
      <c r="N133" s="86" t="str">
        <f>IF(M133="-","-",M133*J133)</f>
        <v>-</v>
      </c>
      <c r="O133" s="81"/>
    </row>
    <row r="134" spans="2:15" ht="14.6">
      <c r="B134" s="108" t="s">
        <v>109</v>
      </c>
      <c r="C134" s="108" t="s">
        <v>28</v>
      </c>
      <c r="D134" s="109" t="s">
        <v>487</v>
      </c>
      <c r="E134" s="110" t="s">
        <v>97</v>
      </c>
      <c r="F134" s="110" t="s">
        <v>98</v>
      </c>
      <c r="G134" s="110" t="s">
        <v>110</v>
      </c>
      <c r="H134" s="111">
        <v>144</v>
      </c>
      <c r="I134" s="111" t="s">
        <v>29</v>
      </c>
      <c r="J134" s="112">
        <v>45</v>
      </c>
      <c r="K134" s="85" t="s">
        <v>322</v>
      </c>
      <c r="L134" s="113"/>
      <c r="M134" s="114" t="str">
        <f>IF(L134*H134=0,"-",L134*H134)</f>
        <v>-</v>
      </c>
      <c r="N134" s="86" t="str">
        <f>IF(M134="-","-",M134*J134)</f>
        <v>-</v>
      </c>
      <c r="O134" s="81"/>
    </row>
    <row r="135" spans="2:15" s="82" customFormat="1" ht="14.6">
      <c r="B135" s="108" t="s">
        <v>111</v>
      </c>
      <c r="C135" s="108" t="s">
        <v>28</v>
      </c>
      <c r="D135" s="109" t="s">
        <v>487</v>
      </c>
      <c r="E135" s="110" t="s">
        <v>97</v>
      </c>
      <c r="F135" s="110" t="s">
        <v>98</v>
      </c>
      <c r="G135" s="110" t="s">
        <v>291</v>
      </c>
      <c r="H135" s="111">
        <v>144</v>
      </c>
      <c r="I135" s="111" t="s">
        <v>29</v>
      </c>
      <c r="J135" s="112">
        <v>45</v>
      </c>
      <c r="K135" s="85" t="s">
        <v>322</v>
      </c>
      <c r="L135" s="113"/>
      <c r="M135" s="114" t="str">
        <f>IF(L135*H135=0,"-",L135*H135)</f>
        <v>-</v>
      </c>
      <c r="N135" s="86" t="str">
        <f>IF(M135="-","-",M135*J135)</f>
        <v>-</v>
      </c>
      <c r="O135" s="81"/>
    </row>
    <row r="136" spans="2:15" s="82" customFormat="1" ht="14.6">
      <c r="B136" s="108" t="s">
        <v>467</v>
      </c>
      <c r="C136" s="108" t="s">
        <v>28</v>
      </c>
      <c r="D136" s="109" t="s">
        <v>487</v>
      </c>
      <c r="E136" s="110" t="s">
        <v>97</v>
      </c>
      <c r="F136" s="110" t="s">
        <v>98</v>
      </c>
      <c r="G136" s="110" t="s">
        <v>468</v>
      </c>
      <c r="H136" s="111">
        <v>144</v>
      </c>
      <c r="I136" s="111" t="s">
        <v>29</v>
      </c>
      <c r="J136" s="112">
        <v>45</v>
      </c>
      <c r="K136" s="85" t="s">
        <v>322</v>
      </c>
      <c r="L136" s="113"/>
      <c r="M136" s="114" t="str">
        <f>IF(L136*H136=0,"-",L136*H136)</f>
        <v>-</v>
      </c>
      <c r="N136" s="86" t="str">
        <f>IF(M136="-","-",M136*J136)</f>
        <v>-</v>
      </c>
      <c r="O136" s="81"/>
    </row>
    <row r="137" spans="2:15" s="82" customFormat="1" ht="14.6">
      <c r="B137" s="108" t="s">
        <v>112</v>
      </c>
      <c r="C137" s="115" t="s">
        <v>28</v>
      </c>
      <c r="D137" s="109" t="s">
        <v>487</v>
      </c>
      <c r="E137" s="116" t="s">
        <v>292</v>
      </c>
      <c r="F137" s="116" t="s">
        <v>293</v>
      </c>
      <c r="G137" s="116" t="s">
        <v>285</v>
      </c>
      <c r="H137" s="117">
        <v>144</v>
      </c>
      <c r="I137" s="117" t="s">
        <v>29</v>
      </c>
      <c r="J137" s="118">
        <v>49</v>
      </c>
      <c r="K137" s="85" t="s">
        <v>322</v>
      </c>
      <c r="L137" s="113"/>
      <c r="M137" s="114" t="str">
        <f>IF(L137*H137=0,"-",L137*H137)</f>
        <v>-</v>
      </c>
      <c r="N137" s="86" t="str">
        <f>IF(M137="-","-",M137*J137)</f>
        <v>-</v>
      </c>
      <c r="O137" s="81"/>
    </row>
    <row r="138" spans="2:15" s="82" customFormat="1" ht="14.6">
      <c r="B138" s="108" t="s">
        <v>469</v>
      </c>
      <c r="C138" s="115" t="s">
        <v>28</v>
      </c>
      <c r="D138" s="109" t="s">
        <v>487</v>
      </c>
      <c r="E138" s="116" t="s">
        <v>470</v>
      </c>
      <c r="F138" s="116" t="s">
        <v>471</v>
      </c>
      <c r="G138" s="116" t="s">
        <v>472</v>
      </c>
      <c r="H138" s="117">
        <v>144</v>
      </c>
      <c r="I138" s="117" t="s">
        <v>29</v>
      </c>
      <c r="J138" s="118">
        <v>49</v>
      </c>
      <c r="K138" s="85" t="s">
        <v>322</v>
      </c>
      <c r="L138" s="113"/>
      <c r="M138" s="114" t="str">
        <f>IF(L138*H138=0,"-",L138*H138)</f>
        <v>-</v>
      </c>
      <c r="N138" s="86" t="str">
        <f>IF(M138="-","-",M138*J138)</f>
        <v>-</v>
      </c>
      <c r="O138" s="81"/>
    </row>
    <row r="139" spans="2:15" s="82" customFormat="1" ht="14.6">
      <c r="B139" s="108" t="s">
        <v>473</v>
      </c>
      <c r="C139" s="108" t="s">
        <v>28</v>
      </c>
      <c r="D139" s="109" t="s">
        <v>487</v>
      </c>
      <c r="E139" s="110" t="s">
        <v>470</v>
      </c>
      <c r="F139" s="110" t="s">
        <v>471</v>
      </c>
      <c r="G139" s="110" t="s">
        <v>474</v>
      </c>
      <c r="H139" s="111">
        <v>144</v>
      </c>
      <c r="I139" s="111" t="s">
        <v>29</v>
      </c>
      <c r="J139" s="112">
        <v>49</v>
      </c>
      <c r="K139" s="85" t="s">
        <v>322</v>
      </c>
      <c r="L139" s="113"/>
      <c r="M139" s="114" t="str">
        <f>IF(L139*H139=0,"-",L139*H139)</f>
        <v>-</v>
      </c>
      <c r="N139" s="86" t="str">
        <f>IF(M139="-","-",M139*J139)</f>
        <v>-</v>
      </c>
      <c r="O139" s="81"/>
    </row>
    <row r="140" spans="2:15" s="82" customFormat="1" ht="14.6">
      <c r="B140" s="108" t="s">
        <v>475</v>
      </c>
      <c r="C140" s="108" t="s">
        <v>28</v>
      </c>
      <c r="D140" s="109" t="s">
        <v>487</v>
      </c>
      <c r="E140" s="110" t="s">
        <v>294</v>
      </c>
      <c r="F140" s="110" t="s">
        <v>295</v>
      </c>
      <c r="G140" s="110" t="s">
        <v>476</v>
      </c>
      <c r="H140" s="111">
        <v>144</v>
      </c>
      <c r="I140" s="111" t="s">
        <v>29</v>
      </c>
      <c r="J140" s="112">
        <v>49</v>
      </c>
      <c r="K140" s="85" t="s">
        <v>322</v>
      </c>
      <c r="L140" s="113"/>
      <c r="M140" s="114" t="str">
        <f>IF(L140*H140=0,"-",L140*H140)</f>
        <v>-</v>
      </c>
      <c r="N140" s="86" t="str">
        <f>IF(M140="-","-",M140*J140)</f>
        <v>-</v>
      </c>
      <c r="O140" s="81"/>
    </row>
    <row r="141" spans="2:15" s="82" customFormat="1" ht="14.6">
      <c r="B141" s="108" t="s">
        <v>477</v>
      </c>
      <c r="C141" s="108" t="s">
        <v>28</v>
      </c>
      <c r="D141" s="109" t="s">
        <v>487</v>
      </c>
      <c r="E141" s="110" t="s">
        <v>294</v>
      </c>
      <c r="F141" s="110" t="s">
        <v>295</v>
      </c>
      <c r="G141" s="110" t="s">
        <v>478</v>
      </c>
      <c r="H141" s="111">
        <v>144</v>
      </c>
      <c r="I141" s="111" t="s">
        <v>29</v>
      </c>
      <c r="J141" s="112">
        <v>49</v>
      </c>
      <c r="K141" s="85" t="s">
        <v>322</v>
      </c>
      <c r="L141" s="113"/>
      <c r="M141" s="114" t="str">
        <f>IF(L141*H141=0,"-",L141*H141)</f>
        <v>-</v>
      </c>
      <c r="N141" s="86" t="str">
        <f>IF(M141="-","-",M141*J141)</f>
        <v>-</v>
      </c>
      <c r="O141" s="81"/>
    </row>
    <row r="142" spans="2:15" ht="14.6">
      <c r="B142" s="108" t="s">
        <v>272</v>
      </c>
      <c r="C142" s="108" t="s">
        <v>28</v>
      </c>
      <c r="D142" s="109" t="s">
        <v>487</v>
      </c>
      <c r="E142" s="110" t="s">
        <v>294</v>
      </c>
      <c r="F142" s="110" t="s">
        <v>295</v>
      </c>
      <c r="G142" s="110" t="s">
        <v>296</v>
      </c>
      <c r="H142" s="111">
        <v>144</v>
      </c>
      <c r="I142" s="111" t="s">
        <v>29</v>
      </c>
      <c r="J142" s="112">
        <v>45</v>
      </c>
      <c r="K142" s="85" t="s">
        <v>322</v>
      </c>
      <c r="L142" s="113"/>
      <c r="M142" s="114" t="str">
        <f>IF(L142*H142=0,"-",L142*H142)</f>
        <v>-</v>
      </c>
      <c r="N142" s="86" t="str">
        <f>IF(M142="-","-",M142*J142)</f>
        <v>-</v>
      </c>
      <c r="O142" s="81"/>
    </row>
    <row r="143" spans="2:15" ht="14.6">
      <c r="B143" s="108" t="s">
        <v>479</v>
      </c>
      <c r="C143" s="108" t="s">
        <v>28</v>
      </c>
      <c r="D143" s="109" t="s">
        <v>487</v>
      </c>
      <c r="E143" s="110" t="s">
        <v>294</v>
      </c>
      <c r="F143" s="110" t="s">
        <v>295</v>
      </c>
      <c r="G143" s="110" t="s">
        <v>480</v>
      </c>
      <c r="H143" s="111">
        <v>144</v>
      </c>
      <c r="I143" s="111" t="s">
        <v>29</v>
      </c>
      <c r="J143" s="112">
        <v>49</v>
      </c>
      <c r="K143" s="85" t="s">
        <v>322</v>
      </c>
      <c r="L143" s="113"/>
      <c r="M143" s="114" t="str">
        <f>IF(L143*H143=0,"-",L143*H143)</f>
        <v>-</v>
      </c>
      <c r="N143" s="86" t="str">
        <f>IF(M143="-","-",M143*J143)</f>
        <v>-</v>
      </c>
      <c r="O143" s="81"/>
    </row>
    <row r="144" spans="2:15" s="82" customFormat="1" ht="14.6">
      <c r="B144" s="108" t="s">
        <v>481</v>
      </c>
      <c r="C144" s="108" t="s">
        <v>28</v>
      </c>
      <c r="D144" s="109" t="s">
        <v>487</v>
      </c>
      <c r="E144" s="110" t="s">
        <v>294</v>
      </c>
      <c r="F144" s="110" t="s">
        <v>295</v>
      </c>
      <c r="G144" s="110" t="s">
        <v>482</v>
      </c>
      <c r="H144" s="111">
        <v>144</v>
      </c>
      <c r="I144" s="111" t="s">
        <v>29</v>
      </c>
      <c r="J144" s="112">
        <v>49</v>
      </c>
      <c r="K144" s="85" t="s">
        <v>322</v>
      </c>
      <c r="L144" s="113"/>
      <c r="M144" s="114" t="str">
        <f>IF(L144*H144=0,"-",L144*H144)</f>
        <v>-</v>
      </c>
      <c r="N144" s="86" t="str">
        <f>IF(M144="-","-",M144*J144)</f>
        <v>-</v>
      </c>
      <c r="O144" s="81"/>
    </row>
    <row r="145" spans="2:15" ht="18.45">
      <c r="B145" s="119" t="s">
        <v>27</v>
      </c>
      <c r="C145" s="120"/>
      <c r="D145" s="121"/>
      <c r="E145" s="95" t="s">
        <v>113</v>
      </c>
      <c r="F145" s="95"/>
      <c r="G145" s="95"/>
      <c r="H145" s="122"/>
      <c r="I145" s="123"/>
      <c r="J145" s="124"/>
      <c r="K145" s="124"/>
      <c r="L145" s="113"/>
      <c r="M145" s="125"/>
      <c r="N145" s="126"/>
      <c r="O145" s="81"/>
    </row>
    <row r="146" spans="2:15" s="82" customFormat="1" ht="14.6">
      <c r="B146" s="108" t="s">
        <v>548</v>
      </c>
      <c r="C146" s="108" t="s">
        <v>28</v>
      </c>
      <c r="D146" s="109" t="s">
        <v>281</v>
      </c>
      <c r="E146" s="110" t="s">
        <v>114</v>
      </c>
      <c r="F146" s="110" t="s">
        <v>115</v>
      </c>
      <c r="G146" s="110" t="s">
        <v>533</v>
      </c>
      <c r="H146" s="111">
        <v>144</v>
      </c>
      <c r="I146" s="111" t="s">
        <v>29</v>
      </c>
      <c r="J146" s="112">
        <v>69</v>
      </c>
      <c r="K146" s="85" t="s">
        <v>322</v>
      </c>
      <c r="L146" s="113"/>
      <c r="M146" s="114" t="str">
        <f>IF(L146*H146=0,"-",L146*H146)</f>
        <v>-</v>
      </c>
      <c r="N146" s="86" t="str">
        <f t="shared" ref="N146:N175" si="0">IF(M146="-","-",M146*J146)</f>
        <v>-</v>
      </c>
      <c r="O146" s="81"/>
    </row>
    <row r="147" spans="2:15" s="82" customFormat="1" ht="14.6">
      <c r="B147" s="108" t="s">
        <v>549</v>
      </c>
      <c r="C147" s="108" t="s">
        <v>28</v>
      </c>
      <c r="D147" s="109" t="s">
        <v>281</v>
      </c>
      <c r="E147" s="110" t="s">
        <v>114</v>
      </c>
      <c r="F147" s="110" t="s">
        <v>115</v>
      </c>
      <c r="G147" s="110" t="s">
        <v>534</v>
      </c>
      <c r="H147" s="111">
        <v>144</v>
      </c>
      <c r="I147" s="111" t="s">
        <v>29</v>
      </c>
      <c r="J147" s="112">
        <v>69</v>
      </c>
      <c r="K147" s="85" t="s">
        <v>322</v>
      </c>
      <c r="L147" s="113"/>
      <c r="M147" s="114" t="str">
        <f t="shared" ref="M147:M168" si="1">IF(L147*H147=0,"-",L147*H147)</f>
        <v>-</v>
      </c>
      <c r="N147" s="86" t="str">
        <f t="shared" ref="N147:N168" si="2">IF(M147="-","-",M147*J147)</f>
        <v>-</v>
      </c>
      <c r="O147" s="81"/>
    </row>
    <row r="148" spans="2:15" s="82" customFormat="1" ht="14.6">
      <c r="B148" s="108" t="s">
        <v>550</v>
      </c>
      <c r="C148" s="108" t="s">
        <v>28</v>
      </c>
      <c r="D148" s="109" t="s">
        <v>281</v>
      </c>
      <c r="E148" s="110" t="s">
        <v>114</v>
      </c>
      <c r="F148" s="110" t="s">
        <v>115</v>
      </c>
      <c r="G148" s="110" t="s">
        <v>535</v>
      </c>
      <c r="H148" s="111">
        <v>144</v>
      </c>
      <c r="I148" s="111" t="s">
        <v>29</v>
      </c>
      <c r="J148" s="112">
        <v>69</v>
      </c>
      <c r="K148" s="85" t="s">
        <v>322</v>
      </c>
      <c r="L148" s="113"/>
      <c r="M148" s="114" t="str">
        <f t="shared" si="1"/>
        <v>-</v>
      </c>
      <c r="N148" s="86" t="str">
        <f t="shared" si="2"/>
        <v>-</v>
      </c>
      <c r="O148" s="81"/>
    </row>
    <row r="149" spans="2:15" s="82" customFormat="1" ht="14.6">
      <c r="B149" s="108" t="s">
        <v>116</v>
      </c>
      <c r="C149" s="108" t="s">
        <v>28</v>
      </c>
      <c r="D149" s="109" t="s">
        <v>281</v>
      </c>
      <c r="E149" s="110" t="s">
        <v>114</v>
      </c>
      <c r="F149" s="110" t="s">
        <v>115</v>
      </c>
      <c r="G149" s="110" t="s">
        <v>297</v>
      </c>
      <c r="H149" s="111">
        <v>144</v>
      </c>
      <c r="I149" s="111" t="s">
        <v>29</v>
      </c>
      <c r="J149" s="112">
        <v>69</v>
      </c>
      <c r="K149" s="85" t="s">
        <v>322</v>
      </c>
      <c r="L149" s="113"/>
      <c r="M149" s="114" t="str">
        <f t="shared" si="1"/>
        <v>-</v>
      </c>
      <c r="N149" s="86" t="str">
        <f t="shared" si="2"/>
        <v>-</v>
      </c>
      <c r="O149" s="81"/>
    </row>
    <row r="150" spans="2:15" s="82" customFormat="1" ht="14.6">
      <c r="B150" s="108" t="s">
        <v>273</v>
      </c>
      <c r="C150" s="108" t="s">
        <v>28</v>
      </c>
      <c r="D150" s="109" t="s">
        <v>281</v>
      </c>
      <c r="E150" s="110" t="s">
        <v>114</v>
      </c>
      <c r="F150" s="110" t="s">
        <v>115</v>
      </c>
      <c r="G150" s="110" t="s">
        <v>298</v>
      </c>
      <c r="H150" s="111">
        <v>144</v>
      </c>
      <c r="I150" s="111" t="s">
        <v>29</v>
      </c>
      <c r="J150" s="112">
        <v>69</v>
      </c>
      <c r="K150" s="85" t="s">
        <v>322</v>
      </c>
      <c r="L150" s="113"/>
      <c r="M150" s="114" t="str">
        <f t="shared" si="1"/>
        <v>-</v>
      </c>
      <c r="N150" s="86" t="str">
        <f t="shared" si="2"/>
        <v>-</v>
      </c>
      <c r="O150" s="81"/>
    </row>
    <row r="151" spans="2:15" s="82" customFormat="1" ht="14.6">
      <c r="B151" s="108" t="s">
        <v>117</v>
      </c>
      <c r="C151" s="108" t="s">
        <v>28</v>
      </c>
      <c r="D151" s="109" t="s">
        <v>281</v>
      </c>
      <c r="E151" s="110" t="s">
        <v>114</v>
      </c>
      <c r="F151" s="110" t="s">
        <v>115</v>
      </c>
      <c r="G151" s="110" t="s">
        <v>299</v>
      </c>
      <c r="H151" s="111">
        <v>144</v>
      </c>
      <c r="I151" s="111" t="s">
        <v>29</v>
      </c>
      <c r="J151" s="112">
        <v>69</v>
      </c>
      <c r="K151" s="85" t="s">
        <v>322</v>
      </c>
      <c r="L151" s="113"/>
      <c r="M151" s="114" t="str">
        <f t="shared" si="1"/>
        <v>-</v>
      </c>
      <c r="N151" s="86" t="str">
        <f t="shared" si="2"/>
        <v>-</v>
      </c>
      <c r="O151" s="81"/>
    </row>
    <row r="152" spans="2:15" s="82" customFormat="1" ht="14.6">
      <c r="B152" s="108" t="s">
        <v>118</v>
      </c>
      <c r="C152" s="108" t="s">
        <v>28</v>
      </c>
      <c r="D152" s="109" t="s">
        <v>281</v>
      </c>
      <c r="E152" s="110" t="s">
        <v>114</v>
      </c>
      <c r="F152" s="110" t="s">
        <v>115</v>
      </c>
      <c r="G152" s="110" t="s">
        <v>300</v>
      </c>
      <c r="H152" s="111">
        <v>144</v>
      </c>
      <c r="I152" s="111" t="s">
        <v>29</v>
      </c>
      <c r="J152" s="112">
        <v>69</v>
      </c>
      <c r="K152" s="85" t="s">
        <v>322</v>
      </c>
      <c r="L152" s="113"/>
      <c r="M152" s="114" t="str">
        <f t="shared" si="1"/>
        <v>-</v>
      </c>
      <c r="N152" s="86" t="str">
        <f t="shared" si="2"/>
        <v>-</v>
      </c>
      <c r="O152" s="81"/>
    </row>
    <row r="153" spans="2:15" s="82" customFormat="1" ht="14.6">
      <c r="B153" s="108" t="s">
        <v>551</v>
      </c>
      <c r="C153" s="108" t="s">
        <v>28</v>
      </c>
      <c r="D153" s="109" t="s">
        <v>281</v>
      </c>
      <c r="E153" s="110" t="s">
        <v>114</v>
      </c>
      <c r="F153" s="110" t="s">
        <v>115</v>
      </c>
      <c r="G153" s="110" t="s">
        <v>536</v>
      </c>
      <c r="H153" s="111">
        <v>144</v>
      </c>
      <c r="I153" s="111" t="s">
        <v>29</v>
      </c>
      <c r="J153" s="112">
        <v>69</v>
      </c>
      <c r="K153" s="85" t="s">
        <v>322</v>
      </c>
      <c r="L153" s="113"/>
      <c r="M153" s="114" t="str">
        <f t="shared" si="1"/>
        <v>-</v>
      </c>
      <c r="N153" s="86" t="str">
        <f t="shared" si="2"/>
        <v>-</v>
      </c>
      <c r="O153" s="81"/>
    </row>
    <row r="154" spans="2:15" s="82" customFormat="1" ht="14.6">
      <c r="B154" s="108" t="s">
        <v>119</v>
      </c>
      <c r="C154" s="108" t="s">
        <v>28</v>
      </c>
      <c r="D154" s="109" t="s">
        <v>281</v>
      </c>
      <c r="E154" s="110" t="s">
        <v>114</v>
      </c>
      <c r="F154" s="110" t="s">
        <v>115</v>
      </c>
      <c r="G154" s="110" t="s">
        <v>301</v>
      </c>
      <c r="H154" s="111">
        <v>144</v>
      </c>
      <c r="I154" s="111" t="s">
        <v>29</v>
      </c>
      <c r="J154" s="112">
        <v>69</v>
      </c>
      <c r="K154" s="85" t="s">
        <v>322</v>
      </c>
      <c r="L154" s="113"/>
      <c r="M154" s="114" t="str">
        <f t="shared" si="1"/>
        <v>-</v>
      </c>
      <c r="N154" s="86" t="str">
        <f t="shared" si="2"/>
        <v>-</v>
      </c>
      <c r="O154" s="81"/>
    </row>
    <row r="155" spans="2:15" s="82" customFormat="1" ht="14.6">
      <c r="B155" s="108" t="s">
        <v>552</v>
      </c>
      <c r="C155" s="108" t="s">
        <v>28</v>
      </c>
      <c r="D155" s="109" t="s">
        <v>281</v>
      </c>
      <c r="E155" s="110" t="s">
        <v>114</v>
      </c>
      <c r="F155" s="110" t="s">
        <v>115</v>
      </c>
      <c r="G155" s="110" t="s">
        <v>537</v>
      </c>
      <c r="H155" s="111">
        <v>144</v>
      </c>
      <c r="I155" s="111" t="s">
        <v>29</v>
      </c>
      <c r="J155" s="112">
        <v>69</v>
      </c>
      <c r="K155" s="85" t="s">
        <v>322</v>
      </c>
      <c r="L155" s="113"/>
      <c r="M155" s="114" t="str">
        <f t="shared" si="1"/>
        <v>-</v>
      </c>
      <c r="N155" s="86" t="str">
        <f t="shared" si="2"/>
        <v>-</v>
      </c>
      <c r="O155" s="81"/>
    </row>
    <row r="156" spans="2:15" s="82" customFormat="1" ht="14.6">
      <c r="B156" s="108" t="s">
        <v>553</v>
      </c>
      <c r="C156" s="108" t="s">
        <v>28</v>
      </c>
      <c r="D156" s="109" t="s">
        <v>281</v>
      </c>
      <c r="E156" s="110" t="s">
        <v>114</v>
      </c>
      <c r="F156" s="110" t="s">
        <v>115</v>
      </c>
      <c r="G156" s="110" t="s">
        <v>538</v>
      </c>
      <c r="H156" s="111">
        <v>144</v>
      </c>
      <c r="I156" s="111" t="s">
        <v>29</v>
      </c>
      <c r="J156" s="112">
        <v>69</v>
      </c>
      <c r="K156" s="85" t="s">
        <v>322</v>
      </c>
      <c r="L156" s="113"/>
      <c r="M156" s="114" t="str">
        <f t="shared" si="1"/>
        <v>-</v>
      </c>
      <c r="N156" s="86" t="str">
        <f t="shared" si="2"/>
        <v>-</v>
      </c>
      <c r="O156" s="81"/>
    </row>
    <row r="157" spans="2:15" s="82" customFormat="1" ht="14.6">
      <c r="B157" s="108" t="s">
        <v>554</v>
      </c>
      <c r="C157" s="108" t="s">
        <v>28</v>
      </c>
      <c r="D157" s="109" t="s">
        <v>281</v>
      </c>
      <c r="E157" s="110" t="s">
        <v>114</v>
      </c>
      <c r="F157" s="110" t="s">
        <v>115</v>
      </c>
      <c r="G157" s="110" t="s">
        <v>539</v>
      </c>
      <c r="H157" s="111">
        <v>144</v>
      </c>
      <c r="I157" s="111" t="s">
        <v>29</v>
      </c>
      <c r="J157" s="112">
        <v>69</v>
      </c>
      <c r="K157" s="85" t="s">
        <v>322</v>
      </c>
      <c r="L157" s="113"/>
      <c r="M157" s="114" t="str">
        <f t="shared" si="1"/>
        <v>-</v>
      </c>
      <c r="N157" s="86" t="str">
        <f t="shared" si="2"/>
        <v>-</v>
      </c>
      <c r="O157" s="81"/>
    </row>
    <row r="158" spans="2:15" s="82" customFormat="1" ht="14.6">
      <c r="B158" s="108" t="s">
        <v>121</v>
      </c>
      <c r="C158" s="108" t="s">
        <v>28</v>
      </c>
      <c r="D158" s="109" t="s">
        <v>281</v>
      </c>
      <c r="E158" s="110" t="s">
        <v>114</v>
      </c>
      <c r="F158" s="110" t="s">
        <v>115</v>
      </c>
      <c r="G158" s="110" t="s">
        <v>120</v>
      </c>
      <c r="H158" s="111">
        <v>144</v>
      </c>
      <c r="I158" s="111" t="s">
        <v>29</v>
      </c>
      <c r="J158" s="112">
        <v>69</v>
      </c>
      <c r="K158" s="85" t="s">
        <v>322</v>
      </c>
      <c r="L158" s="113"/>
      <c r="M158" s="114" t="str">
        <f t="shared" si="1"/>
        <v>-</v>
      </c>
      <c r="N158" s="86" t="str">
        <f t="shared" si="2"/>
        <v>-</v>
      </c>
      <c r="O158" s="81"/>
    </row>
    <row r="159" spans="2:15" s="82" customFormat="1" ht="14.6">
      <c r="B159" s="108" t="s">
        <v>555</v>
      </c>
      <c r="C159" s="108" t="s">
        <v>28</v>
      </c>
      <c r="D159" s="109" t="s">
        <v>281</v>
      </c>
      <c r="E159" s="110" t="s">
        <v>114</v>
      </c>
      <c r="F159" s="110" t="s">
        <v>115</v>
      </c>
      <c r="G159" s="110" t="s">
        <v>540</v>
      </c>
      <c r="H159" s="111">
        <v>144</v>
      </c>
      <c r="I159" s="111" t="s">
        <v>29</v>
      </c>
      <c r="J159" s="112">
        <v>69</v>
      </c>
      <c r="K159" s="85" t="s">
        <v>322</v>
      </c>
      <c r="L159" s="113"/>
      <c r="M159" s="114" t="str">
        <f t="shared" si="1"/>
        <v>-</v>
      </c>
      <c r="N159" s="86" t="str">
        <f t="shared" si="2"/>
        <v>-</v>
      </c>
      <c r="O159" s="81"/>
    </row>
    <row r="160" spans="2:15" s="82" customFormat="1" ht="14.6">
      <c r="B160" s="108" t="s">
        <v>556</v>
      </c>
      <c r="C160" s="108" t="s">
        <v>28</v>
      </c>
      <c r="D160" s="109" t="s">
        <v>281</v>
      </c>
      <c r="E160" s="110" t="s">
        <v>114</v>
      </c>
      <c r="F160" s="110" t="s">
        <v>115</v>
      </c>
      <c r="G160" s="110" t="s">
        <v>541</v>
      </c>
      <c r="H160" s="111">
        <v>144</v>
      </c>
      <c r="I160" s="111" t="s">
        <v>29</v>
      </c>
      <c r="J160" s="112">
        <v>69</v>
      </c>
      <c r="K160" s="85" t="s">
        <v>322</v>
      </c>
      <c r="L160" s="113"/>
      <c r="M160" s="114" t="str">
        <f t="shared" si="1"/>
        <v>-</v>
      </c>
      <c r="N160" s="86" t="str">
        <f t="shared" si="2"/>
        <v>-</v>
      </c>
      <c r="O160" s="81"/>
    </row>
    <row r="161" spans="2:15" ht="14.6">
      <c r="B161" s="108" t="s">
        <v>557</v>
      </c>
      <c r="C161" s="108" t="s">
        <v>28</v>
      </c>
      <c r="D161" s="109" t="s">
        <v>281</v>
      </c>
      <c r="E161" s="110" t="s">
        <v>114</v>
      </c>
      <c r="F161" s="110" t="s">
        <v>115</v>
      </c>
      <c r="G161" s="110" t="s">
        <v>542</v>
      </c>
      <c r="H161" s="111">
        <v>144</v>
      </c>
      <c r="I161" s="111" t="s">
        <v>29</v>
      </c>
      <c r="J161" s="112">
        <v>69</v>
      </c>
      <c r="K161" s="85" t="s">
        <v>322</v>
      </c>
      <c r="L161" s="113"/>
      <c r="M161" s="114" t="str">
        <f t="shared" si="1"/>
        <v>-</v>
      </c>
      <c r="N161" s="86" t="str">
        <f t="shared" si="2"/>
        <v>-</v>
      </c>
      <c r="O161" s="81"/>
    </row>
    <row r="162" spans="2:15" s="82" customFormat="1" ht="14.6">
      <c r="B162" s="108" t="s">
        <v>558</v>
      </c>
      <c r="C162" s="108" t="s">
        <v>28</v>
      </c>
      <c r="D162" s="109" t="s">
        <v>281</v>
      </c>
      <c r="E162" s="110" t="s">
        <v>114</v>
      </c>
      <c r="F162" s="110" t="s">
        <v>115</v>
      </c>
      <c r="G162" s="110" t="s">
        <v>543</v>
      </c>
      <c r="H162" s="111">
        <v>144</v>
      </c>
      <c r="I162" s="111" t="s">
        <v>29</v>
      </c>
      <c r="J162" s="112">
        <v>69</v>
      </c>
      <c r="K162" s="85" t="s">
        <v>322</v>
      </c>
      <c r="L162" s="113"/>
      <c r="M162" s="114" t="str">
        <f t="shared" si="1"/>
        <v>-</v>
      </c>
      <c r="N162" s="86" t="str">
        <f t="shared" si="2"/>
        <v>-</v>
      </c>
      <c r="O162" s="81"/>
    </row>
    <row r="163" spans="2:15" s="82" customFormat="1" ht="14.6">
      <c r="B163" s="108" t="s">
        <v>559</v>
      </c>
      <c r="C163" s="108" t="s">
        <v>28</v>
      </c>
      <c r="D163" s="109" t="s">
        <v>281</v>
      </c>
      <c r="E163" s="110" t="s">
        <v>114</v>
      </c>
      <c r="F163" s="110" t="s">
        <v>115</v>
      </c>
      <c r="G163" s="110" t="s">
        <v>544</v>
      </c>
      <c r="H163" s="111">
        <v>144</v>
      </c>
      <c r="I163" s="111" t="s">
        <v>29</v>
      </c>
      <c r="J163" s="112">
        <v>69</v>
      </c>
      <c r="K163" s="85" t="s">
        <v>322</v>
      </c>
      <c r="L163" s="113"/>
      <c r="M163" s="114" t="str">
        <f t="shared" si="1"/>
        <v>-</v>
      </c>
      <c r="N163" s="86" t="str">
        <f t="shared" si="2"/>
        <v>-</v>
      </c>
      <c r="O163" s="81"/>
    </row>
    <row r="164" spans="2:15" s="82" customFormat="1" ht="14.6">
      <c r="B164" s="108" t="s">
        <v>122</v>
      </c>
      <c r="C164" s="108" t="s">
        <v>28</v>
      </c>
      <c r="D164" s="109" t="s">
        <v>281</v>
      </c>
      <c r="E164" s="110" t="s">
        <v>114</v>
      </c>
      <c r="F164" s="110" t="s">
        <v>115</v>
      </c>
      <c r="G164" s="110" t="s">
        <v>302</v>
      </c>
      <c r="H164" s="111">
        <v>144</v>
      </c>
      <c r="I164" s="111" t="s">
        <v>29</v>
      </c>
      <c r="J164" s="112">
        <v>69</v>
      </c>
      <c r="K164" s="85" t="s">
        <v>322</v>
      </c>
      <c r="L164" s="113"/>
      <c r="M164" s="114" t="str">
        <f t="shared" si="1"/>
        <v>-</v>
      </c>
      <c r="N164" s="86" t="str">
        <f t="shared" si="2"/>
        <v>-</v>
      </c>
      <c r="O164" s="81"/>
    </row>
    <row r="165" spans="2:15" s="82" customFormat="1" ht="14.6">
      <c r="B165" s="108" t="s">
        <v>560</v>
      </c>
      <c r="C165" s="108" t="s">
        <v>28</v>
      </c>
      <c r="D165" s="109" t="s">
        <v>281</v>
      </c>
      <c r="E165" s="110" t="s">
        <v>114</v>
      </c>
      <c r="F165" s="110" t="s">
        <v>115</v>
      </c>
      <c r="G165" s="110" t="s">
        <v>545</v>
      </c>
      <c r="H165" s="111">
        <v>144</v>
      </c>
      <c r="I165" s="111" t="s">
        <v>29</v>
      </c>
      <c r="J165" s="112">
        <v>69</v>
      </c>
      <c r="K165" s="85" t="s">
        <v>322</v>
      </c>
      <c r="L165" s="113"/>
      <c r="M165" s="114" t="str">
        <f t="shared" si="1"/>
        <v>-</v>
      </c>
      <c r="N165" s="86" t="str">
        <f t="shared" si="2"/>
        <v>-</v>
      </c>
      <c r="O165" s="81"/>
    </row>
    <row r="166" spans="2:15" s="82" customFormat="1" ht="14.6">
      <c r="B166" s="108" t="s">
        <v>123</v>
      </c>
      <c r="C166" s="108" t="s">
        <v>28</v>
      </c>
      <c r="D166" s="109" t="s">
        <v>281</v>
      </c>
      <c r="E166" s="110" t="s">
        <v>114</v>
      </c>
      <c r="F166" s="110" t="s">
        <v>115</v>
      </c>
      <c r="G166" s="110" t="s">
        <v>303</v>
      </c>
      <c r="H166" s="111">
        <v>144</v>
      </c>
      <c r="I166" s="111" t="s">
        <v>29</v>
      </c>
      <c r="J166" s="112">
        <v>69</v>
      </c>
      <c r="K166" s="85" t="s">
        <v>322</v>
      </c>
      <c r="L166" s="113"/>
      <c r="M166" s="114" t="str">
        <f t="shared" si="1"/>
        <v>-</v>
      </c>
      <c r="N166" s="86" t="str">
        <f t="shared" si="2"/>
        <v>-</v>
      </c>
      <c r="O166" s="81"/>
    </row>
    <row r="167" spans="2:15" s="82" customFormat="1" ht="14.6">
      <c r="B167" s="108" t="s">
        <v>561</v>
      </c>
      <c r="C167" s="108" t="s">
        <v>28</v>
      </c>
      <c r="D167" s="109" t="s">
        <v>281</v>
      </c>
      <c r="E167" s="110" t="s">
        <v>114</v>
      </c>
      <c r="F167" s="110" t="s">
        <v>115</v>
      </c>
      <c r="G167" s="110" t="s">
        <v>546</v>
      </c>
      <c r="H167" s="111">
        <v>144</v>
      </c>
      <c r="I167" s="111" t="s">
        <v>29</v>
      </c>
      <c r="J167" s="112">
        <v>69</v>
      </c>
      <c r="K167" s="85" t="s">
        <v>322</v>
      </c>
      <c r="L167" s="113"/>
      <c r="M167" s="114" t="str">
        <f t="shared" si="1"/>
        <v>-</v>
      </c>
      <c r="N167" s="86" t="str">
        <f t="shared" si="2"/>
        <v>-</v>
      </c>
      <c r="O167" s="81"/>
    </row>
    <row r="168" spans="2:15" s="82" customFormat="1" ht="14.6">
      <c r="B168" s="108" t="s">
        <v>562</v>
      </c>
      <c r="C168" s="108" t="s">
        <v>28</v>
      </c>
      <c r="D168" s="109" t="s">
        <v>281</v>
      </c>
      <c r="E168" s="110" t="s">
        <v>114</v>
      </c>
      <c r="F168" s="110" t="s">
        <v>115</v>
      </c>
      <c r="G168" s="110" t="s">
        <v>547</v>
      </c>
      <c r="H168" s="111">
        <v>144</v>
      </c>
      <c r="I168" s="111" t="s">
        <v>29</v>
      </c>
      <c r="J168" s="112">
        <v>69</v>
      </c>
      <c r="K168" s="85" t="s">
        <v>322</v>
      </c>
      <c r="L168" s="113"/>
      <c r="M168" s="114" t="str">
        <f t="shared" si="1"/>
        <v>-</v>
      </c>
      <c r="N168" s="86" t="str">
        <f t="shared" si="2"/>
        <v>-</v>
      </c>
      <c r="O168" s="81"/>
    </row>
    <row r="169" spans="2:15" ht="18.45">
      <c r="B169" s="119" t="s">
        <v>27</v>
      </c>
      <c r="C169" s="120"/>
      <c r="D169" s="121"/>
      <c r="E169" s="95" t="s">
        <v>124</v>
      </c>
      <c r="F169" s="95"/>
      <c r="G169" s="95"/>
      <c r="H169" s="122"/>
      <c r="I169" s="123"/>
      <c r="J169" s="124"/>
      <c r="K169" s="124"/>
      <c r="L169" s="113"/>
      <c r="M169" s="125"/>
      <c r="N169" s="126"/>
      <c r="O169" s="81"/>
    </row>
    <row r="170" spans="2:15" s="82" customFormat="1" ht="14.6">
      <c r="B170" s="108" t="s">
        <v>490</v>
      </c>
      <c r="C170" s="108" t="s">
        <v>28</v>
      </c>
      <c r="D170" s="109" t="s">
        <v>124</v>
      </c>
      <c r="E170" s="110" t="s">
        <v>491</v>
      </c>
      <c r="F170" s="110" t="s">
        <v>492</v>
      </c>
      <c r="G170" s="110"/>
      <c r="H170" s="111">
        <v>96</v>
      </c>
      <c r="I170" s="111" t="s">
        <v>29</v>
      </c>
      <c r="J170" s="112">
        <v>79</v>
      </c>
      <c r="K170" s="85" t="s">
        <v>322</v>
      </c>
      <c r="L170" s="113"/>
      <c r="M170" s="114" t="str">
        <f t="shared" ref="M170:M206" si="3">IF(L170*H170=0,"-",L170*H170)</f>
        <v>-</v>
      </c>
      <c r="N170" s="86" t="str">
        <f t="shared" si="0"/>
        <v>-</v>
      </c>
      <c r="O170" s="81"/>
    </row>
    <row r="171" spans="2:15" ht="14.6">
      <c r="B171" s="108" t="s">
        <v>493</v>
      </c>
      <c r="C171" s="108" t="s">
        <v>28</v>
      </c>
      <c r="D171" s="109" t="s">
        <v>124</v>
      </c>
      <c r="E171" s="110" t="s">
        <v>491</v>
      </c>
      <c r="F171" s="110" t="s">
        <v>492</v>
      </c>
      <c r="G171" s="110" t="s">
        <v>494</v>
      </c>
      <c r="H171" s="111">
        <v>96</v>
      </c>
      <c r="I171" s="111" t="s">
        <v>29</v>
      </c>
      <c r="J171" s="112">
        <v>79</v>
      </c>
      <c r="K171" s="85" t="s">
        <v>322</v>
      </c>
      <c r="L171" s="113"/>
      <c r="M171" s="114" t="str">
        <f t="shared" si="3"/>
        <v>-</v>
      </c>
      <c r="N171" s="86" t="str">
        <f t="shared" si="0"/>
        <v>-</v>
      </c>
      <c r="O171" s="81"/>
    </row>
    <row r="172" spans="2:15" ht="14.6">
      <c r="B172" s="108" t="s">
        <v>125</v>
      </c>
      <c r="C172" s="108" t="s">
        <v>28</v>
      </c>
      <c r="D172" s="109" t="s">
        <v>124</v>
      </c>
      <c r="E172" s="110" t="s">
        <v>126</v>
      </c>
      <c r="F172" s="110" t="s">
        <v>127</v>
      </c>
      <c r="G172" s="110" t="s">
        <v>305</v>
      </c>
      <c r="H172" s="111">
        <v>96</v>
      </c>
      <c r="I172" s="111" t="s">
        <v>29</v>
      </c>
      <c r="J172" s="112">
        <v>99</v>
      </c>
      <c r="K172" s="85" t="s">
        <v>322</v>
      </c>
      <c r="L172" s="113"/>
      <c r="M172" s="114" t="str">
        <f t="shared" si="3"/>
        <v>-</v>
      </c>
      <c r="N172" s="86" t="str">
        <f t="shared" si="0"/>
        <v>-</v>
      </c>
      <c r="O172" s="81"/>
    </row>
    <row r="173" spans="2:15" ht="14.6">
      <c r="B173" s="108" t="s">
        <v>274</v>
      </c>
      <c r="C173" s="108" t="s">
        <v>28</v>
      </c>
      <c r="D173" s="109" t="s">
        <v>124</v>
      </c>
      <c r="E173" s="110" t="s">
        <v>128</v>
      </c>
      <c r="F173" s="110" t="s">
        <v>127</v>
      </c>
      <c r="G173" s="110" t="s">
        <v>304</v>
      </c>
      <c r="H173" s="111">
        <v>96</v>
      </c>
      <c r="I173" s="111" t="s">
        <v>29</v>
      </c>
      <c r="J173" s="112">
        <v>99</v>
      </c>
      <c r="K173" s="85" t="s">
        <v>322</v>
      </c>
      <c r="L173" s="113"/>
      <c r="M173" s="114" t="str">
        <f t="shared" si="3"/>
        <v>-</v>
      </c>
      <c r="N173" s="86" t="str">
        <f t="shared" si="0"/>
        <v>-</v>
      </c>
      <c r="O173" s="81"/>
    </row>
    <row r="174" spans="2:15" ht="14.6">
      <c r="B174" s="108" t="s">
        <v>129</v>
      </c>
      <c r="C174" s="108" t="s">
        <v>28</v>
      </c>
      <c r="D174" s="109" t="s">
        <v>124</v>
      </c>
      <c r="E174" s="110" t="s">
        <v>130</v>
      </c>
      <c r="F174" s="110" t="s">
        <v>131</v>
      </c>
      <c r="G174" s="110" t="s">
        <v>306</v>
      </c>
      <c r="H174" s="111">
        <v>96</v>
      </c>
      <c r="I174" s="111" t="s">
        <v>29</v>
      </c>
      <c r="J174" s="112">
        <v>99</v>
      </c>
      <c r="K174" s="85" t="s">
        <v>322</v>
      </c>
      <c r="L174" s="113"/>
      <c r="M174" s="114" t="str">
        <f t="shared" si="3"/>
        <v>-</v>
      </c>
      <c r="N174" s="86" t="str">
        <f t="shared" si="0"/>
        <v>-</v>
      </c>
      <c r="O174" s="81"/>
    </row>
    <row r="175" spans="2:15" s="82" customFormat="1" ht="14.6">
      <c r="B175" s="108" t="s">
        <v>132</v>
      </c>
      <c r="C175" s="108" t="s">
        <v>28</v>
      </c>
      <c r="D175" s="109" t="s">
        <v>124</v>
      </c>
      <c r="E175" s="110" t="s">
        <v>130</v>
      </c>
      <c r="F175" s="110" t="s">
        <v>131</v>
      </c>
      <c r="G175" s="110" t="s">
        <v>307</v>
      </c>
      <c r="H175" s="111">
        <v>96</v>
      </c>
      <c r="I175" s="111" t="s">
        <v>29</v>
      </c>
      <c r="J175" s="112">
        <v>99</v>
      </c>
      <c r="K175" s="85" t="s">
        <v>322</v>
      </c>
      <c r="L175" s="113"/>
      <c r="M175" s="114" t="str">
        <f t="shared" si="3"/>
        <v>-</v>
      </c>
      <c r="N175" s="86" t="str">
        <f t="shared" si="0"/>
        <v>-</v>
      </c>
      <c r="O175" s="81"/>
    </row>
    <row r="176" spans="2:15" s="82" customFormat="1" ht="14.6">
      <c r="B176" s="108" t="s">
        <v>133</v>
      </c>
      <c r="C176" s="108" t="s">
        <v>28</v>
      </c>
      <c r="D176" s="109" t="s">
        <v>124</v>
      </c>
      <c r="E176" s="110" t="s">
        <v>130</v>
      </c>
      <c r="F176" s="110" t="s">
        <v>131</v>
      </c>
      <c r="G176" s="110" t="s">
        <v>134</v>
      </c>
      <c r="H176" s="111">
        <v>96</v>
      </c>
      <c r="I176" s="111" t="s">
        <v>29</v>
      </c>
      <c r="J176" s="112">
        <v>99</v>
      </c>
      <c r="K176" s="85" t="s">
        <v>322</v>
      </c>
      <c r="L176" s="113"/>
      <c r="M176" s="114" t="str">
        <f t="shared" si="3"/>
        <v>-</v>
      </c>
      <c r="N176" s="86" t="str">
        <f t="shared" ref="N176:N206" si="4">IF(M176="-","-",M176*J176)</f>
        <v>-</v>
      </c>
      <c r="O176" s="81"/>
    </row>
    <row r="177" spans="2:15" s="82" customFormat="1" ht="14.6">
      <c r="B177" s="108" t="s">
        <v>135</v>
      </c>
      <c r="C177" s="108" t="s">
        <v>28</v>
      </c>
      <c r="D177" s="109" t="s">
        <v>124</v>
      </c>
      <c r="E177" s="110" t="s">
        <v>130</v>
      </c>
      <c r="F177" s="110" t="s">
        <v>131</v>
      </c>
      <c r="G177" s="110" t="s">
        <v>36</v>
      </c>
      <c r="H177" s="111">
        <v>96</v>
      </c>
      <c r="I177" s="111" t="s">
        <v>29</v>
      </c>
      <c r="J177" s="112">
        <v>99</v>
      </c>
      <c r="K177" s="85" t="s">
        <v>322</v>
      </c>
      <c r="L177" s="113"/>
      <c r="M177" s="114" t="str">
        <f t="shared" si="3"/>
        <v>-</v>
      </c>
      <c r="N177" s="86" t="str">
        <f t="shared" si="4"/>
        <v>-</v>
      </c>
      <c r="O177" s="81"/>
    </row>
    <row r="178" spans="2:15" s="82" customFormat="1" ht="14.6">
      <c r="B178" s="108" t="s">
        <v>495</v>
      </c>
      <c r="C178" s="108" t="s">
        <v>28</v>
      </c>
      <c r="D178" s="109" t="s">
        <v>124</v>
      </c>
      <c r="E178" s="110" t="s">
        <v>130</v>
      </c>
      <c r="F178" s="110" t="s">
        <v>131</v>
      </c>
      <c r="G178" s="110" t="s">
        <v>496</v>
      </c>
      <c r="H178" s="111">
        <v>96</v>
      </c>
      <c r="I178" s="111" t="s">
        <v>29</v>
      </c>
      <c r="J178" s="112">
        <v>99</v>
      </c>
      <c r="K178" s="85" t="s">
        <v>322</v>
      </c>
      <c r="L178" s="113"/>
      <c r="M178" s="114" t="str">
        <f t="shared" si="3"/>
        <v>-</v>
      </c>
      <c r="N178" s="86" t="str">
        <f t="shared" si="4"/>
        <v>-</v>
      </c>
      <c r="O178" s="81"/>
    </row>
    <row r="179" spans="2:15" s="82" customFormat="1" ht="14.6">
      <c r="B179" s="108" t="s">
        <v>497</v>
      </c>
      <c r="C179" s="108" t="s">
        <v>28</v>
      </c>
      <c r="D179" s="109" t="s">
        <v>124</v>
      </c>
      <c r="E179" s="110" t="s">
        <v>130</v>
      </c>
      <c r="F179" s="110" t="s">
        <v>131</v>
      </c>
      <c r="G179" s="110" t="s">
        <v>498</v>
      </c>
      <c r="H179" s="111">
        <v>96</v>
      </c>
      <c r="I179" s="111" t="s">
        <v>29</v>
      </c>
      <c r="J179" s="112">
        <v>99</v>
      </c>
      <c r="K179" s="85" t="s">
        <v>322</v>
      </c>
      <c r="L179" s="113"/>
      <c r="M179" s="114" t="str">
        <f t="shared" si="3"/>
        <v>-</v>
      </c>
      <c r="N179" s="86" t="str">
        <f t="shared" si="4"/>
        <v>-</v>
      </c>
      <c r="O179" s="81"/>
    </row>
    <row r="180" spans="2:15" ht="14.6">
      <c r="B180" s="108" t="s">
        <v>275</v>
      </c>
      <c r="C180" s="108" t="s">
        <v>28</v>
      </c>
      <c r="D180" s="109" t="s">
        <v>124</v>
      </c>
      <c r="E180" s="110" t="s">
        <v>137</v>
      </c>
      <c r="F180" s="110" t="s">
        <v>138</v>
      </c>
      <c r="G180" s="110" t="s">
        <v>308</v>
      </c>
      <c r="H180" s="111">
        <v>96</v>
      </c>
      <c r="I180" s="111" t="s">
        <v>29</v>
      </c>
      <c r="J180" s="112">
        <v>99</v>
      </c>
      <c r="K180" s="85" t="s">
        <v>322</v>
      </c>
      <c r="L180" s="113"/>
      <c r="M180" s="114" t="str">
        <f t="shared" si="3"/>
        <v>-</v>
      </c>
      <c r="N180" s="86" t="str">
        <f t="shared" si="4"/>
        <v>-</v>
      </c>
      <c r="O180" s="81"/>
    </row>
    <row r="181" spans="2:15" ht="14.6">
      <c r="B181" s="108" t="s">
        <v>136</v>
      </c>
      <c r="C181" s="108" t="s">
        <v>28</v>
      </c>
      <c r="D181" s="109" t="s">
        <v>124</v>
      </c>
      <c r="E181" s="110" t="s">
        <v>137</v>
      </c>
      <c r="F181" s="110" t="s">
        <v>138</v>
      </c>
      <c r="G181" s="110" t="s">
        <v>139</v>
      </c>
      <c r="H181" s="111">
        <v>96</v>
      </c>
      <c r="I181" s="111" t="s">
        <v>29</v>
      </c>
      <c r="J181" s="112">
        <v>99</v>
      </c>
      <c r="K181" s="85" t="s">
        <v>322</v>
      </c>
      <c r="L181" s="113"/>
      <c r="M181" s="114" t="str">
        <f t="shared" si="3"/>
        <v>-</v>
      </c>
      <c r="N181" s="86" t="str">
        <f t="shared" si="4"/>
        <v>-</v>
      </c>
      <c r="O181" s="81"/>
    </row>
    <row r="182" spans="2:15" s="82" customFormat="1" ht="14.6">
      <c r="B182" s="108" t="s">
        <v>140</v>
      </c>
      <c r="C182" s="108" t="s">
        <v>28</v>
      </c>
      <c r="D182" s="109" t="s">
        <v>124</v>
      </c>
      <c r="E182" s="110" t="s">
        <v>137</v>
      </c>
      <c r="F182" s="110" t="s">
        <v>138</v>
      </c>
      <c r="G182" s="110" t="s">
        <v>141</v>
      </c>
      <c r="H182" s="111">
        <v>96</v>
      </c>
      <c r="I182" s="111" t="s">
        <v>29</v>
      </c>
      <c r="J182" s="112">
        <v>99</v>
      </c>
      <c r="K182" s="85" t="s">
        <v>322</v>
      </c>
      <c r="L182" s="113"/>
      <c r="M182" s="114" t="str">
        <f t="shared" si="3"/>
        <v>-</v>
      </c>
      <c r="N182" s="86" t="str">
        <f t="shared" si="4"/>
        <v>-</v>
      </c>
      <c r="O182" s="81"/>
    </row>
    <row r="183" spans="2:15" ht="14.6">
      <c r="B183" s="108" t="s">
        <v>499</v>
      </c>
      <c r="C183" s="108" t="s">
        <v>28</v>
      </c>
      <c r="D183" s="109" t="s">
        <v>124</v>
      </c>
      <c r="E183" s="110" t="s">
        <v>137</v>
      </c>
      <c r="F183" s="110" t="s">
        <v>138</v>
      </c>
      <c r="G183" s="110"/>
      <c r="H183" s="111">
        <v>96</v>
      </c>
      <c r="I183" s="111" t="s">
        <v>29</v>
      </c>
      <c r="J183" s="112">
        <v>99</v>
      </c>
      <c r="K183" s="85" t="s">
        <v>322</v>
      </c>
      <c r="L183" s="113"/>
      <c r="M183" s="114" t="str">
        <f t="shared" si="3"/>
        <v>-</v>
      </c>
      <c r="N183" s="86" t="str">
        <f t="shared" si="4"/>
        <v>-</v>
      </c>
      <c r="O183" s="81"/>
    </row>
    <row r="184" spans="2:15" ht="14.6">
      <c r="B184" s="108" t="s">
        <v>143</v>
      </c>
      <c r="C184" s="108" t="s">
        <v>28</v>
      </c>
      <c r="D184" s="109" t="s">
        <v>124</v>
      </c>
      <c r="E184" s="110" t="s">
        <v>142</v>
      </c>
      <c r="F184" s="110" t="s">
        <v>574</v>
      </c>
      <c r="G184" s="110" t="s">
        <v>144</v>
      </c>
      <c r="H184" s="111">
        <v>96</v>
      </c>
      <c r="I184" s="111" t="s">
        <v>29</v>
      </c>
      <c r="J184" s="112">
        <v>99</v>
      </c>
      <c r="K184" s="85" t="s">
        <v>322</v>
      </c>
      <c r="L184" s="113"/>
      <c r="M184" s="114" t="str">
        <f t="shared" si="3"/>
        <v>-</v>
      </c>
      <c r="N184" s="86" t="str">
        <f t="shared" si="4"/>
        <v>-</v>
      </c>
      <c r="O184" s="81"/>
    </row>
    <row r="185" spans="2:15" ht="14.6">
      <c r="B185" s="108" t="s">
        <v>145</v>
      </c>
      <c r="C185" s="108" t="s">
        <v>28</v>
      </c>
      <c r="D185" s="109" t="s">
        <v>124</v>
      </c>
      <c r="E185" s="110" t="s">
        <v>142</v>
      </c>
      <c r="F185" s="110" t="s">
        <v>574</v>
      </c>
      <c r="G185" s="110" t="s">
        <v>146</v>
      </c>
      <c r="H185" s="111">
        <v>96</v>
      </c>
      <c r="I185" s="111" t="s">
        <v>29</v>
      </c>
      <c r="J185" s="112">
        <v>99</v>
      </c>
      <c r="K185" s="85" t="s">
        <v>322</v>
      </c>
      <c r="L185" s="113"/>
      <c r="M185" s="114" t="str">
        <f t="shared" si="3"/>
        <v>-</v>
      </c>
      <c r="N185" s="86" t="str">
        <f t="shared" si="4"/>
        <v>-</v>
      </c>
      <c r="O185" s="81"/>
    </row>
    <row r="186" spans="2:15" s="82" customFormat="1" ht="14.6">
      <c r="B186" s="108" t="s">
        <v>147</v>
      </c>
      <c r="C186" s="108" t="s">
        <v>28</v>
      </c>
      <c r="D186" s="109" t="s">
        <v>124</v>
      </c>
      <c r="E186" s="110" t="s">
        <v>142</v>
      </c>
      <c r="F186" s="110" t="s">
        <v>574</v>
      </c>
      <c r="G186" s="110" t="s">
        <v>148</v>
      </c>
      <c r="H186" s="111">
        <v>96</v>
      </c>
      <c r="I186" s="111" t="s">
        <v>29</v>
      </c>
      <c r="J186" s="112">
        <v>99</v>
      </c>
      <c r="K186" s="85" t="s">
        <v>322</v>
      </c>
      <c r="L186" s="113"/>
      <c r="M186" s="114" t="str">
        <f t="shared" si="3"/>
        <v>-</v>
      </c>
      <c r="N186" s="86" t="str">
        <f t="shared" si="4"/>
        <v>-</v>
      </c>
      <c r="O186" s="81"/>
    </row>
    <row r="187" spans="2:15" ht="14.6">
      <c r="B187" s="108" t="s">
        <v>149</v>
      </c>
      <c r="C187" s="108" t="s">
        <v>28</v>
      </c>
      <c r="D187" s="109" t="s">
        <v>124</v>
      </c>
      <c r="E187" s="110" t="s">
        <v>142</v>
      </c>
      <c r="F187" s="110" t="s">
        <v>574</v>
      </c>
      <c r="G187" s="110" t="s">
        <v>309</v>
      </c>
      <c r="H187" s="111">
        <v>96</v>
      </c>
      <c r="I187" s="111" t="s">
        <v>29</v>
      </c>
      <c r="J187" s="112">
        <v>99</v>
      </c>
      <c r="K187" s="85" t="s">
        <v>322</v>
      </c>
      <c r="L187" s="113"/>
      <c r="M187" s="114" t="str">
        <f t="shared" si="3"/>
        <v>-</v>
      </c>
      <c r="N187" s="86" t="str">
        <f t="shared" si="4"/>
        <v>-</v>
      </c>
      <c r="O187" s="81"/>
    </row>
    <row r="188" spans="2:15" ht="14.6">
      <c r="B188" s="108" t="s">
        <v>500</v>
      </c>
      <c r="C188" s="108" t="s">
        <v>28</v>
      </c>
      <c r="D188" s="109" t="s">
        <v>124</v>
      </c>
      <c r="E188" s="110" t="s">
        <v>142</v>
      </c>
      <c r="F188" s="110" t="s">
        <v>574</v>
      </c>
      <c r="G188" s="110" t="s">
        <v>501</v>
      </c>
      <c r="H188" s="111">
        <v>96</v>
      </c>
      <c r="I188" s="111" t="s">
        <v>29</v>
      </c>
      <c r="J188" s="112">
        <v>99</v>
      </c>
      <c r="K188" s="85" t="s">
        <v>322</v>
      </c>
      <c r="L188" s="113"/>
      <c r="M188" s="114" t="str">
        <f t="shared" si="3"/>
        <v>-</v>
      </c>
      <c r="N188" s="86" t="str">
        <f t="shared" si="4"/>
        <v>-</v>
      </c>
      <c r="O188" s="81"/>
    </row>
    <row r="189" spans="2:15" s="82" customFormat="1" ht="14.6">
      <c r="B189" s="108" t="s">
        <v>150</v>
      </c>
      <c r="C189" s="108" t="s">
        <v>28</v>
      </c>
      <c r="D189" s="109" t="s">
        <v>124</v>
      </c>
      <c r="E189" s="110" t="s">
        <v>151</v>
      </c>
      <c r="F189" s="110" t="s">
        <v>152</v>
      </c>
      <c r="G189" s="110" t="s">
        <v>153</v>
      </c>
      <c r="H189" s="111">
        <v>96</v>
      </c>
      <c r="I189" s="111" t="s">
        <v>29</v>
      </c>
      <c r="J189" s="112">
        <v>99</v>
      </c>
      <c r="K189" s="85" t="s">
        <v>322</v>
      </c>
      <c r="L189" s="113"/>
      <c r="M189" s="114" t="str">
        <f t="shared" si="3"/>
        <v>-</v>
      </c>
      <c r="N189" s="86" t="str">
        <f t="shared" si="4"/>
        <v>-</v>
      </c>
      <c r="O189" s="81"/>
    </row>
    <row r="190" spans="2:15" ht="14.6" hidden="1">
      <c r="B190" s="141" t="s">
        <v>154</v>
      </c>
      <c r="C190" s="141" t="s">
        <v>28</v>
      </c>
      <c r="D190" s="142" t="s">
        <v>124</v>
      </c>
      <c r="E190" s="143" t="s">
        <v>151</v>
      </c>
      <c r="F190" s="143" t="s">
        <v>152</v>
      </c>
      <c r="G190" s="143" t="s">
        <v>155</v>
      </c>
      <c r="H190" s="144">
        <v>96</v>
      </c>
      <c r="I190" s="144" t="s">
        <v>29</v>
      </c>
      <c r="J190" s="145">
        <v>99</v>
      </c>
      <c r="K190" s="149" t="s">
        <v>575</v>
      </c>
      <c r="L190" s="146"/>
      <c r="M190" s="147" t="str">
        <f t="shared" si="3"/>
        <v>-</v>
      </c>
      <c r="N190" s="148" t="str">
        <f t="shared" si="4"/>
        <v>-</v>
      </c>
      <c r="O190" s="81"/>
    </row>
    <row r="191" spans="2:15" s="82" customFormat="1" ht="14.6">
      <c r="B191" s="108" t="s">
        <v>156</v>
      </c>
      <c r="C191" s="108" t="s">
        <v>28</v>
      </c>
      <c r="D191" s="109" t="s">
        <v>124</v>
      </c>
      <c r="E191" s="110" t="s">
        <v>151</v>
      </c>
      <c r="F191" s="110" t="s">
        <v>152</v>
      </c>
      <c r="G191" s="110" t="s">
        <v>157</v>
      </c>
      <c r="H191" s="111">
        <v>96</v>
      </c>
      <c r="I191" s="111" t="s">
        <v>29</v>
      </c>
      <c r="J191" s="112">
        <v>99</v>
      </c>
      <c r="K191" s="85" t="s">
        <v>322</v>
      </c>
      <c r="L191" s="113"/>
      <c r="M191" s="114" t="str">
        <f t="shared" si="3"/>
        <v>-</v>
      </c>
      <c r="N191" s="86" t="str">
        <f t="shared" si="4"/>
        <v>-</v>
      </c>
      <c r="O191" s="81"/>
    </row>
    <row r="192" spans="2:15" ht="14.6">
      <c r="B192" s="108" t="s">
        <v>158</v>
      </c>
      <c r="C192" s="108" t="s">
        <v>28</v>
      </c>
      <c r="D192" s="109" t="s">
        <v>124</v>
      </c>
      <c r="E192" s="110" t="s">
        <v>159</v>
      </c>
      <c r="F192" s="110" t="s">
        <v>160</v>
      </c>
      <c r="G192" s="110" t="s">
        <v>161</v>
      </c>
      <c r="H192" s="111">
        <v>96</v>
      </c>
      <c r="I192" s="111" t="s">
        <v>29</v>
      </c>
      <c r="J192" s="112">
        <v>99</v>
      </c>
      <c r="K192" s="85" t="s">
        <v>322</v>
      </c>
      <c r="L192" s="113"/>
      <c r="M192" s="114" t="str">
        <f t="shared" si="3"/>
        <v>-</v>
      </c>
      <c r="N192" s="86" t="str">
        <f t="shared" si="4"/>
        <v>-</v>
      </c>
      <c r="O192" s="81"/>
    </row>
    <row r="193" spans="2:15" s="82" customFormat="1" ht="14.6">
      <c r="B193" s="108" t="s">
        <v>166</v>
      </c>
      <c r="C193" s="108" t="s">
        <v>28</v>
      </c>
      <c r="D193" s="109" t="s">
        <v>124</v>
      </c>
      <c r="E193" s="110" t="s">
        <v>162</v>
      </c>
      <c r="F193" s="110" t="s">
        <v>163</v>
      </c>
      <c r="G193" s="110" t="s">
        <v>165</v>
      </c>
      <c r="H193" s="111">
        <v>96</v>
      </c>
      <c r="I193" s="111" t="s">
        <v>29</v>
      </c>
      <c r="J193" s="112">
        <v>64</v>
      </c>
      <c r="K193" s="85" t="s">
        <v>322</v>
      </c>
      <c r="L193" s="113"/>
      <c r="M193" s="114" t="str">
        <f t="shared" si="3"/>
        <v>-</v>
      </c>
      <c r="N193" s="86" t="str">
        <f t="shared" si="4"/>
        <v>-</v>
      </c>
      <c r="O193" s="81"/>
    </row>
    <row r="194" spans="2:15" ht="14.6">
      <c r="B194" s="108" t="s">
        <v>169</v>
      </c>
      <c r="C194" s="108" t="s">
        <v>28</v>
      </c>
      <c r="D194" s="109" t="s">
        <v>124</v>
      </c>
      <c r="E194" s="110" t="s">
        <v>162</v>
      </c>
      <c r="F194" s="110" t="s">
        <v>163</v>
      </c>
      <c r="G194" s="110" t="s">
        <v>170</v>
      </c>
      <c r="H194" s="111">
        <v>96</v>
      </c>
      <c r="I194" s="111" t="s">
        <v>29</v>
      </c>
      <c r="J194" s="112">
        <v>64</v>
      </c>
      <c r="K194" s="85" t="s">
        <v>322</v>
      </c>
      <c r="L194" s="113"/>
      <c r="M194" s="114" t="str">
        <f t="shared" si="3"/>
        <v>-</v>
      </c>
      <c r="N194" s="86" t="str">
        <f t="shared" si="4"/>
        <v>-</v>
      </c>
      <c r="O194" s="81"/>
    </row>
    <row r="195" spans="2:15" ht="14.6" hidden="1">
      <c r="B195" s="141" t="s">
        <v>276</v>
      </c>
      <c r="C195" s="141" t="s">
        <v>28</v>
      </c>
      <c r="D195" s="142" t="s">
        <v>124</v>
      </c>
      <c r="E195" s="143" t="s">
        <v>162</v>
      </c>
      <c r="F195" s="143" t="s">
        <v>163</v>
      </c>
      <c r="G195" s="143" t="s">
        <v>164</v>
      </c>
      <c r="H195" s="144">
        <v>96</v>
      </c>
      <c r="I195" s="144" t="s">
        <v>29</v>
      </c>
      <c r="J195" s="145">
        <v>79</v>
      </c>
      <c r="K195" s="149" t="s">
        <v>575</v>
      </c>
      <c r="L195" s="146"/>
      <c r="M195" s="147" t="str">
        <f t="shared" si="3"/>
        <v>-</v>
      </c>
      <c r="N195" s="148" t="str">
        <f t="shared" si="4"/>
        <v>-</v>
      </c>
      <c r="O195" s="81"/>
    </row>
    <row r="196" spans="2:15" ht="14.6">
      <c r="B196" s="108" t="s">
        <v>168</v>
      </c>
      <c r="C196" s="108" t="s">
        <v>28</v>
      </c>
      <c r="D196" s="109" t="s">
        <v>124</v>
      </c>
      <c r="E196" s="110" t="s">
        <v>162</v>
      </c>
      <c r="F196" s="110" t="s">
        <v>163</v>
      </c>
      <c r="G196" s="110" t="s">
        <v>167</v>
      </c>
      <c r="H196" s="111">
        <v>96</v>
      </c>
      <c r="I196" s="111" t="s">
        <v>29</v>
      </c>
      <c r="J196" s="112">
        <v>79</v>
      </c>
      <c r="K196" s="85" t="s">
        <v>322</v>
      </c>
      <c r="L196" s="113"/>
      <c r="M196" s="114" t="str">
        <f t="shared" si="3"/>
        <v>-</v>
      </c>
      <c r="N196" s="86" t="str">
        <f t="shared" si="4"/>
        <v>-</v>
      </c>
      <c r="O196" s="81"/>
    </row>
    <row r="197" spans="2:15" ht="14.6">
      <c r="B197" s="108" t="s">
        <v>277</v>
      </c>
      <c r="C197" s="108" t="s">
        <v>28</v>
      </c>
      <c r="D197" s="109" t="s">
        <v>124</v>
      </c>
      <c r="E197" s="110" t="s">
        <v>162</v>
      </c>
      <c r="F197" s="110" t="s">
        <v>163</v>
      </c>
      <c r="G197" s="110" t="s">
        <v>171</v>
      </c>
      <c r="H197" s="111">
        <v>96</v>
      </c>
      <c r="I197" s="111" t="s">
        <v>29</v>
      </c>
      <c r="J197" s="112">
        <v>79</v>
      </c>
      <c r="K197" s="85" t="s">
        <v>322</v>
      </c>
      <c r="L197" s="113"/>
      <c r="M197" s="114" t="str">
        <f t="shared" si="3"/>
        <v>-</v>
      </c>
      <c r="N197" s="86" t="str">
        <f t="shared" si="4"/>
        <v>-</v>
      </c>
      <c r="O197" s="81"/>
    </row>
    <row r="198" spans="2:15" ht="14.6">
      <c r="B198" s="108" t="s">
        <v>172</v>
      </c>
      <c r="C198" s="108" t="s">
        <v>28</v>
      </c>
      <c r="D198" s="109" t="s">
        <v>124</v>
      </c>
      <c r="E198" s="110" t="s">
        <v>162</v>
      </c>
      <c r="F198" s="110" t="s">
        <v>163</v>
      </c>
      <c r="G198" s="110" t="s">
        <v>173</v>
      </c>
      <c r="H198" s="111">
        <v>96</v>
      </c>
      <c r="I198" s="111" t="s">
        <v>29</v>
      </c>
      <c r="J198" s="112">
        <v>79</v>
      </c>
      <c r="K198" s="85" t="s">
        <v>322</v>
      </c>
      <c r="L198" s="113"/>
      <c r="M198" s="114" t="str">
        <f t="shared" si="3"/>
        <v>-</v>
      </c>
      <c r="N198" s="86" t="str">
        <f t="shared" si="4"/>
        <v>-</v>
      </c>
      <c r="O198" s="81"/>
    </row>
    <row r="199" spans="2:15" ht="14.6">
      <c r="B199" s="108" t="s">
        <v>174</v>
      </c>
      <c r="C199" s="108" t="s">
        <v>28</v>
      </c>
      <c r="D199" s="109" t="s">
        <v>124</v>
      </c>
      <c r="E199" s="110" t="s">
        <v>162</v>
      </c>
      <c r="F199" s="110" t="s">
        <v>163</v>
      </c>
      <c r="G199" s="110" t="s">
        <v>310</v>
      </c>
      <c r="H199" s="111">
        <v>96</v>
      </c>
      <c r="I199" s="111" t="s">
        <v>29</v>
      </c>
      <c r="J199" s="112">
        <v>79</v>
      </c>
      <c r="K199" s="85" t="s">
        <v>322</v>
      </c>
      <c r="L199" s="113"/>
      <c r="M199" s="114" t="str">
        <f t="shared" si="3"/>
        <v>-</v>
      </c>
      <c r="N199" s="86" t="str">
        <f t="shared" si="4"/>
        <v>-</v>
      </c>
      <c r="O199" s="81"/>
    </row>
    <row r="200" spans="2:15" s="82" customFormat="1" ht="14.6">
      <c r="B200" s="108" t="s">
        <v>175</v>
      </c>
      <c r="C200" s="108" t="s">
        <v>28</v>
      </c>
      <c r="D200" s="109" t="s">
        <v>124</v>
      </c>
      <c r="E200" s="110" t="s">
        <v>162</v>
      </c>
      <c r="F200" s="110" t="s">
        <v>163</v>
      </c>
      <c r="G200" s="110" t="s">
        <v>311</v>
      </c>
      <c r="H200" s="111">
        <v>96</v>
      </c>
      <c r="I200" s="111" t="s">
        <v>29</v>
      </c>
      <c r="J200" s="112">
        <v>79</v>
      </c>
      <c r="K200" s="85" t="s">
        <v>322</v>
      </c>
      <c r="L200" s="113"/>
      <c r="M200" s="114" t="str">
        <f t="shared" si="3"/>
        <v>-</v>
      </c>
      <c r="N200" s="86" t="str">
        <f t="shared" si="4"/>
        <v>-</v>
      </c>
      <c r="O200" s="81"/>
    </row>
    <row r="201" spans="2:15" ht="14.6">
      <c r="B201" s="108" t="s">
        <v>278</v>
      </c>
      <c r="C201" s="108" t="s">
        <v>28</v>
      </c>
      <c r="D201" s="109" t="s">
        <v>124</v>
      </c>
      <c r="E201" s="110" t="s">
        <v>162</v>
      </c>
      <c r="F201" s="110" t="s">
        <v>163</v>
      </c>
      <c r="G201" s="110" t="s">
        <v>258</v>
      </c>
      <c r="H201" s="111">
        <v>96</v>
      </c>
      <c r="I201" s="111" t="s">
        <v>29</v>
      </c>
      <c r="J201" s="112">
        <v>79</v>
      </c>
      <c r="K201" s="85" t="s">
        <v>322</v>
      </c>
      <c r="L201" s="113"/>
      <c r="M201" s="114" t="str">
        <f t="shared" si="3"/>
        <v>-</v>
      </c>
      <c r="N201" s="86" t="str">
        <f t="shared" si="4"/>
        <v>-</v>
      </c>
      <c r="O201" s="81"/>
    </row>
    <row r="202" spans="2:15" ht="14.6">
      <c r="B202" s="108" t="s">
        <v>177</v>
      </c>
      <c r="C202" s="108" t="s">
        <v>28</v>
      </c>
      <c r="D202" s="109" t="s">
        <v>124</v>
      </c>
      <c r="E202" s="110" t="s">
        <v>162</v>
      </c>
      <c r="F202" s="110" t="s">
        <v>163</v>
      </c>
      <c r="G202" s="110" t="s">
        <v>178</v>
      </c>
      <c r="H202" s="111">
        <v>96</v>
      </c>
      <c r="I202" s="111" t="s">
        <v>29</v>
      </c>
      <c r="J202" s="112">
        <v>79</v>
      </c>
      <c r="K202" s="85" t="s">
        <v>322</v>
      </c>
      <c r="L202" s="113"/>
      <c r="M202" s="114" t="str">
        <f t="shared" si="3"/>
        <v>-</v>
      </c>
      <c r="N202" s="86" t="str">
        <f t="shared" si="4"/>
        <v>-</v>
      </c>
      <c r="O202" s="81"/>
    </row>
    <row r="203" spans="2:15" s="82" customFormat="1" ht="14.6">
      <c r="B203" s="108" t="s">
        <v>279</v>
      </c>
      <c r="C203" s="108" t="s">
        <v>28</v>
      </c>
      <c r="D203" s="109" t="s">
        <v>124</v>
      </c>
      <c r="E203" s="110" t="s">
        <v>162</v>
      </c>
      <c r="F203" s="110" t="s">
        <v>163</v>
      </c>
      <c r="G203" s="110" t="s">
        <v>179</v>
      </c>
      <c r="H203" s="111">
        <v>96</v>
      </c>
      <c r="I203" s="111" t="s">
        <v>29</v>
      </c>
      <c r="J203" s="112">
        <v>79</v>
      </c>
      <c r="K203" s="85" t="s">
        <v>322</v>
      </c>
      <c r="L203" s="113"/>
      <c r="M203" s="114" t="str">
        <f t="shared" si="3"/>
        <v>-</v>
      </c>
      <c r="N203" s="86" t="str">
        <f t="shared" si="4"/>
        <v>-</v>
      </c>
      <c r="O203" s="81"/>
    </row>
    <row r="204" spans="2:15" s="82" customFormat="1" ht="14.6">
      <c r="B204" s="108" t="s">
        <v>502</v>
      </c>
      <c r="C204" s="108" t="s">
        <v>28</v>
      </c>
      <c r="D204" s="109" t="s">
        <v>124</v>
      </c>
      <c r="E204" s="110" t="s">
        <v>162</v>
      </c>
      <c r="F204" s="110" t="s">
        <v>503</v>
      </c>
      <c r="G204" s="110" t="s">
        <v>504</v>
      </c>
      <c r="H204" s="111">
        <v>96</v>
      </c>
      <c r="I204" s="111" t="s">
        <v>29</v>
      </c>
      <c r="J204" s="112">
        <v>79</v>
      </c>
      <c r="K204" s="85" t="s">
        <v>322</v>
      </c>
      <c r="L204" s="113"/>
      <c r="M204" s="114" t="str">
        <f t="shared" si="3"/>
        <v>-</v>
      </c>
      <c r="N204" s="86" t="str">
        <f t="shared" si="4"/>
        <v>-</v>
      </c>
      <c r="O204" s="81"/>
    </row>
    <row r="205" spans="2:15" ht="14.6">
      <c r="B205" s="108" t="s">
        <v>505</v>
      </c>
      <c r="C205" s="108" t="s">
        <v>28</v>
      </c>
      <c r="D205" s="109" t="s">
        <v>124</v>
      </c>
      <c r="E205" s="110" t="s">
        <v>162</v>
      </c>
      <c r="F205" s="110" t="s">
        <v>503</v>
      </c>
      <c r="G205" s="110" t="s">
        <v>506</v>
      </c>
      <c r="H205" s="111">
        <v>96</v>
      </c>
      <c r="I205" s="111" t="s">
        <v>29</v>
      </c>
      <c r="J205" s="112">
        <v>64</v>
      </c>
      <c r="K205" s="85" t="s">
        <v>322</v>
      </c>
      <c r="L205" s="113"/>
      <c r="M205" s="114" t="str">
        <f t="shared" si="3"/>
        <v>-</v>
      </c>
      <c r="N205" s="86" t="str">
        <f t="shared" si="4"/>
        <v>-</v>
      </c>
      <c r="O205" s="81"/>
    </row>
    <row r="206" spans="2:15" s="82" customFormat="1" ht="14.6">
      <c r="B206" s="108" t="s">
        <v>507</v>
      </c>
      <c r="C206" s="108" t="s">
        <v>28</v>
      </c>
      <c r="D206" s="109" t="s">
        <v>124</v>
      </c>
      <c r="E206" s="110" t="s">
        <v>162</v>
      </c>
      <c r="F206" s="110" t="s">
        <v>503</v>
      </c>
      <c r="G206" s="110" t="s">
        <v>508</v>
      </c>
      <c r="H206" s="111">
        <v>96</v>
      </c>
      <c r="I206" s="111" t="s">
        <v>29</v>
      </c>
      <c r="J206" s="112">
        <v>79</v>
      </c>
      <c r="K206" s="85" t="s">
        <v>322</v>
      </c>
      <c r="L206" s="113"/>
      <c r="M206" s="114" t="str">
        <f t="shared" si="3"/>
        <v>-</v>
      </c>
      <c r="N206" s="86" t="str">
        <f t="shared" si="4"/>
        <v>-</v>
      </c>
      <c r="O206" s="81"/>
    </row>
    <row r="207" spans="2:15" s="82" customFormat="1" ht="14.6">
      <c r="B207" s="108" t="s">
        <v>509</v>
      </c>
      <c r="C207" s="108" t="s">
        <v>28</v>
      </c>
      <c r="D207" s="109" t="s">
        <v>124</v>
      </c>
      <c r="E207" s="110" t="s">
        <v>162</v>
      </c>
      <c r="F207" s="110" t="s">
        <v>503</v>
      </c>
      <c r="G207" s="110" t="s">
        <v>510</v>
      </c>
      <c r="H207" s="111">
        <v>96</v>
      </c>
      <c r="I207" s="111" t="s">
        <v>29</v>
      </c>
      <c r="J207" s="112">
        <v>79</v>
      </c>
      <c r="K207" s="85" t="s">
        <v>322</v>
      </c>
      <c r="L207" s="113"/>
      <c r="M207" s="114" t="str">
        <f t="shared" ref="M207:M216" si="5">IF(L207*H207=0,"-",L207*H207)</f>
        <v>-</v>
      </c>
      <c r="N207" s="86" t="str">
        <f t="shared" ref="N207:N216" si="6">IF(M207="-","-",M207*J207)</f>
        <v>-</v>
      </c>
      <c r="O207" s="81"/>
    </row>
    <row r="208" spans="2:15" s="82" customFormat="1" ht="14.6">
      <c r="B208" s="108" t="s">
        <v>511</v>
      </c>
      <c r="C208" s="108" t="s">
        <v>28</v>
      </c>
      <c r="D208" s="109" t="s">
        <v>124</v>
      </c>
      <c r="E208" s="110" t="s">
        <v>162</v>
      </c>
      <c r="F208" s="110" t="s">
        <v>503</v>
      </c>
      <c r="G208" s="110" t="s">
        <v>176</v>
      </c>
      <c r="H208" s="111">
        <v>96</v>
      </c>
      <c r="I208" s="111" t="s">
        <v>29</v>
      </c>
      <c r="J208" s="112">
        <v>64</v>
      </c>
      <c r="K208" s="85" t="s">
        <v>322</v>
      </c>
      <c r="L208" s="113"/>
      <c r="M208" s="114" t="str">
        <f t="shared" si="5"/>
        <v>-</v>
      </c>
      <c r="N208" s="86" t="str">
        <f t="shared" si="6"/>
        <v>-</v>
      </c>
      <c r="O208" s="81"/>
    </row>
    <row r="209" spans="2:15" s="82" customFormat="1" ht="14.6">
      <c r="B209" s="108" t="s">
        <v>512</v>
      </c>
      <c r="C209" s="108" t="s">
        <v>28</v>
      </c>
      <c r="D209" s="109" t="s">
        <v>124</v>
      </c>
      <c r="E209" s="110" t="s">
        <v>162</v>
      </c>
      <c r="F209" s="110" t="s">
        <v>503</v>
      </c>
      <c r="G209" s="110" t="s">
        <v>513</v>
      </c>
      <c r="H209" s="111">
        <v>96</v>
      </c>
      <c r="I209" s="111" t="s">
        <v>29</v>
      </c>
      <c r="J209" s="112">
        <v>79</v>
      </c>
      <c r="K209" s="85" t="s">
        <v>322</v>
      </c>
      <c r="L209" s="113"/>
      <c r="M209" s="114" t="str">
        <f t="shared" si="5"/>
        <v>-</v>
      </c>
      <c r="N209" s="86" t="str">
        <f t="shared" si="6"/>
        <v>-</v>
      </c>
      <c r="O209" s="81"/>
    </row>
    <row r="210" spans="2:15" s="82" customFormat="1" ht="14.6">
      <c r="B210" s="108" t="s">
        <v>180</v>
      </c>
      <c r="C210" s="108" t="s">
        <v>28</v>
      </c>
      <c r="D210" s="109" t="s">
        <v>124</v>
      </c>
      <c r="E210" s="110" t="s">
        <v>162</v>
      </c>
      <c r="F210" s="110" t="s">
        <v>503</v>
      </c>
      <c r="G210" s="110" t="s">
        <v>181</v>
      </c>
      <c r="H210" s="111">
        <v>96</v>
      </c>
      <c r="I210" s="111" t="s">
        <v>29</v>
      </c>
      <c r="J210" s="112">
        <v>79</v>
      </c>
      <c r="K210" s="85" t="s">
        <v>322</v>
      </c>
      <c r="L210" s="113"/>
      <c r="M210" s="114" t="str">
        <f t="shared" si="5"/>
        <v>-</v>
      </c>
      <c r="N210" s="86" t="str">
        <f t="shared" si="6"/>
        <v>-</v>
      </c>
      <c r="O210" s="81"/>
    </row>
    <row r="211" spans="2:15" s="82" customFormat="1" ht="14.6">
      <c r="B211" s="108" t="s">
        <v>182</v>
      </c>
      <c r="C211" s="108" t="s">
        <v>28</v>
      </c>
      <c r="D211" s="109" t="s">
        <v>124</v>
      </c>
      <c r="E211" s="110" t="s">
        <v>162</v>
      </c>
      <c r="F211" s="110" t="s">
        <v>503</v>
      </c>
      <c r="G211" s="110" t="s">
        <v>183</v>
      </c>
      <c r="H211" s="111">
        <v>96</v>
      </c>
      <c r="I211" s="111" t="s">
        <v>29</v>
      </c>
      <c r="J211" s="112">
        <v>79</v>
      </c>
      <c r="K211" s="85" t="s">
        <v>322</v>
      </c>
      <c r="L211" s="113"/>
      <c r="M211" s="114" t="str">
        <f t="shared" si="5"/>
        <v>-</v>
      </c>
      <c r="N211" s="86" t="str">
        <f t="shared" si="6"/>
        <v>-</v>
      </c>
      <c r="O211" s="81"/>
    </row>
    <row r="212" spans="2:15" s="82" customFormat="1" ht="14.6">
      <c r="B212" s="108" t="s">
        <v>184</v>
      </c>
      <c r="C212" s="108" t="s">
        <v>28</v>
      </c>
      <c r="D212" s="109" t="s">
        <v>124</v>
      </c>
      <c r="E212" s="110" t="s">
        <v>162</v>
      </c>
      <c r="F212" s="110" t="s">
        <v>503</v>
      </c>
      <c r="G212" s="110" t="s">
        <v>61</v>
      </c>
      <c r="H212" s="111">
        <v>96</v>
      </c>
      <c r="I212" s="111" t="s">
        <v>29</v>
      </c>
      <c r="J212" s="112">
        <v>64</v>
      </c>
      <c r="K212" s="85" t="s">
        <v>322</v>
      </c>
      <c r="L212" s="113"/>
      <c r="M212" s="114" t="str">
        <f t="shared" si="5"/>
        <v>-</v>
      </c>
      <c r="N212" s="86" t="str">
        <f t="shared" si="6"/>
        <v>-</v>
      </c>
      <c r="O212" s="81"/>
    </row>
    <row r="213" spans="2:15" s="82" customFormat="1" ht="14.6">
      <c r="B213" s="108" t="s">
        <v>514</v>
      </c>
      <c r="C213" s="108" t="s">
        <v>28</v>
      </c>
      <c r="D213" s="109" t="s">
        <v>124</v>
      </c>
      <c r="E213" s="110" t="s">
        <v>162</v>
      </c>
      <c r="F213" s="110" t="s">
        <v>503</v>
      </c>
      <c r="G213" s="110" t="s">
        <v>515</v>
      </c>
      <c r="H213" s="111">
        <v>96</v>
      </c>
      <c r="I213" s="111" t="s">
        <v>29</v>
      </c>
      <c r="J213" s="112">
        <v>79</v>
      </c>
      <c r="K213" s="85" t="s">
        <v>322</v>
      </c>
      <c r="L213" s="113"/>
      <c r="M213" s="114" t="str">
        <f t="shared" si="5"/>
        <v>-</v>
      </c>
      <c r="N213" s="86" t="str">
        <f t="shared" si="6"/>
        <v>-</v>
      </c>
      <c r="O213" s="81"/>
    </row>
    <row r="214" spans="2:15" s="82" customFormat="1" ht="14.6" hidden="1">
      <c r="B214" s="141" t="s">
        <v>516</v>
      </c>
      <c r="C214" s="141" t="s">
        <v>28</v>
      </c>
      <c r="D214" s="142" t="s">
        <v>124</v>
      </c>
      <c r="E214" s="143" t="s">
        <v>162</v>
      </c>
      <c r="F214" s="143" t="s">
        <v>503</v>
      </c>
      <c r="G214" s="143" t="s">
        <v>517</v>
      </c>
      <c r="H214" s="144">
        <v>96</v>
      </c>
      <c r="I214" s="144" t="s">
        <v>29</v>
      </c>
      <c r="J214" s="145">
        <v>79</v>
      </c>
      <c r="K214" s="149" t="s">
        <v>575</v>
      </c>
      <c r="L214" s="146"/>
      <c r="M214" s="147" t="str">
        <f t="shared" si="5"/>
        <v>-</v>
      </c>
      <c r="N214" s="148" t="str">
        <f t="shared" si="6"/>
        <v>-</v>
      </c>
      <c r="O214" s="81"/>
    </row>
    <row r="215" spans="2:15" s="82" customFormat="1" ht="14.6" hidden="1">
      <c r="B215" s="141" t="s">
        <v>280</v>
      </c>
      <c r="C215" s="141" t="s">
        <v>28</v>
      </c>
      <c r="D215" s="142" t="s">
        <v>124</v>
      </c>
      <c r="E215" s="143" t="s">
        <v>162</v>
      </c>
      <c r="F215" s="143" t="s">
        <v>503</v>
      </c>
      <c r="G215" s="143" t="s">
        <v>185</v>
      </c>
      <c r="H215" s="144">
        <v>96</v>
      </c>
      <c r="I215" s="144" t="s">
        <v>29</v>
      </c>
      <c r="J215" s="145">
        <v>79</v>
      </c>
      <c r="K215" s="149" t="s">
        <v>575</v>
      </c>
      <c r="L215" s="146"/>
      <c r="M215" s="147" t="str">
        <f t="shared" si="5"/>
        <v>-</v>
      </c>
      <c r="N215" s="148" t="str">
        <f t="shared" si="6"/>
        <v>-</v>
      </c>
      <c r="O215" s="81"/>
    </row>
    <row r="216" spans="2:15" ht="14.6">
      <c r="B216" s="108" t="s">
        <v>518</v>
      </c>
      <c r="C216" s="108" t="s">
        <v>28</v>
      </c>
      <c r="D216" s="109" t="s">
        <v>124</v>
      </c>
      <c r="E216" s="110" t="s">
        <v>162</v>
      </c>
      <c r="F216" s="110" t="s">
        <v>503</v>
      </c>
      <c r="G216" s="110" t="s">
        <v>519</v>
      </c>
      <c r="H216" s="111">
        <v>96</v>
      </c>
      <c r="I216" s="111" t="s">
        <v>29</v>
      </c>
      <c r="J216" s="112">
        <v>79</v>
      </c>
      <c r="K216" s="85" t="s">
        <v>322</v>
      </c>
      <c r="L216" s="113"/>
      <c r="M216" s="114" t="str">
        <f t="shared" si="5"/>
        <v>-</v>
      </c>
      <c r="N216" s="86" t="str">
        <f t="shared" si="6"/>
        <v>-</v>
      </c>
      <c r="O216" s="81"/>
    </row>
    <row r="217" spans="2:15" ht="14.15">
      <c r="B217" s="127" t="s">
        <v>186</v>
      </c>
      <c r="C217" s="128"/>
      <c r="D217" s="129"/>
      <c r="E217" s="130" t="s">
        <v>187</v>
      </c>
      <c r="F217" s="129"/>
      <c r="G217" s="129"/>
      <c r="H217" s="128"/>
      <c r="I217" s="128"/>
      <c r="J217" s="128"/>
      <c r="K217" s="128"/>
      <c r="L217" s="128">
        <f>SUM(L27:L216)</f>
        <v>0</v>
      </c>
      <c r="M217" s="128"/>
      <c r="N217" s="131"/>
      <c r="O217" s="81"/>
    </row>
    <row r="218" spans="2:15" ht="14.15">
      <c r="B218" s="132" t="s">
        <v>570</v>
      </c>
      <c r="C218" s="133"/>
      <c r="D218" s="134"/>
      <c r="E218" s="135" t="s">
        <v>571</v>
      </c>
      <c r="F218" s="134"/>
      <c r="G218" s="134"/>
      <c r="H218" s="133"/>
      <c r="I218" s="133"/>
      <c r="J218" s="133"/>
      <c r="K218" s="133"/>
      <c r="L218" s="133">
        <f>IF(L217="-","-",ROUNDUP(IF((L217)&gt;=6,(L217)/32,0),0))</f>
        <v>0</v>
      </c>
      <c r="M218" s="133"/>
      <c r="N218" s="136"/>
      <c r="O218" s="81"/>
    </row>
    <row r="219" spans="2:15">
      <c r="O219" s="81"/>
    </row>
    <row r="220" spans="2:15" ht="12.45">
      <c r="F220" s="35"/>
      <c r="G220" s="35"/>
      <c r="H220" s="35"/>
    </row>
    <row r="221" spans="2:15" ht="12.9">
      <c r="E221" s="96" t="s">
        <v>188</v>
      </c>
      <c r="F221" s="35"/>
      <c r="G221" s="35"/>
      <c r="H221" s="35"/>
    </row>
    <row r="222" spans="2:15" ht="12.9">
      <c r="E222" s="96" t="s">
        <v>189</v>
      </c>
    </row>
  </sheetData>
  <autoFilter ref="B25:N218" xr:uid="{C004428D-8EF7-4914-B614-20415DD1B72D}">
    <filterColumn colId="0">
      <colorFilter dxfId="0" cellColor="0"/>
    </filterColumn>
  </autoFilter>
  <sortState xmlns:xlrd2="http://schemas.microsoft.com/office/spreadsheetml/2017/richdata2" ref="B27:N144">
    <sortCondition ref="F27:F144"/>
    <sortCondition ref="G27:G144"/>
  </sortState>
  <mergeCells count="8">
    <mergeCell ref="K13:L13"/>
    <mergeCell ref="K14:L14"/>
    <mergeCell ref="K11:L11"/>
    <mergeCell ref="O2:O4"/>
    <mergeCell ref="G4:K4"/>
    <mergeCell ref="K9:L9"/>
    <mergeCell ref="K10:L10"/>
    <mergeCell ref="K12:L12"/>
  </mergeCells>
  <phoneticPr fontId="53" type="noConversion"/>
  <conditionalFormatting sqref="A1:A1048576">
    <cfRule type="duplicateValues" dxfId="21" priority="10"/>
    <cfRule type="duplicateValues" dxfId="20" priority="12"/>
  </conditionalFormatting>
  <conditionalFormatting sqref="A170:A1048576 A146:A168 A2:A144">
    <cfRule type="duplicateValues" dxfId="19" priority="4419"/>
  </conditionalFormatting>
  <conditionalFormatting sqref="A170:A1048576 A146:A168 A27:A144">
    <cfRule type="duplicateValues" dxfId="18" priority="4424"/>
  </conditionalFormatting>
  <conditionalFormatting sqref="A217:A1048576">
    <cfRule type="duplicateValues" dxfId="17" priority="17"/>
  </conditionalFormatting>
  <conditionalFormatting sqref="C219:C1048576 C1:C25 A1:A1048576">
    <cfRule type="duplicateValues" dxfId="16" priority="21"/>
    <cfRule type="duplicateValues" dxfId="15" priority="22"/>
    <cfRule type="duplicateValues" dxfId="14" priority="23"/>
  </conditionalFormatting>
  <conditionalFormatting sqref="C219:C1048576 C1:C25">
    <cfRule type="duplicateValues" dxfId="13" priority="24"/>
  </conditionalFormatting>
  <conditionalFormatting sqref="J5">
    <cfRule type="containsText" dxfId="12" priority="14" operator="containsText" text="нет">
      <formula>NOT(ISERROR(SEARCH("нет",J5)))</formula>
    </cfRule>
    <cfRule type="iconSet" priority="15">
      <iconSet iconSet="3Symbols">
        <cfvo type="percent" val="0"/>
        <cfvo type="percent" val="33"/>
        <cfvo type="percent" val="67"/>
      </iconSet>
    </cfRule>
  </conditionalFormatting>
  <conditionalFormatting sqref="K9">
    <cfRule type="containsBlanks" dxfId="11" priority="13">
      <formula>LEN(TRIM(K9))=0</formula>
    </cfRule>
  </conditionalFormatting>
  <conditionalFormatting sqref="K170:K216 K27:K144">
    <cfRule type="cellIs" dxfId="10" priority="1" operator="equal">
      <formula>"❌"</formula>
    </cfRule>
    <cfRule type="cellIs" dxfId="9" priority="2" operator="equal">
      <formula>"◔"</formula>
    </cfRule>
    <cfRule type="cellIs" dxfId="8" priority="3" operator="equal">
      <formula>"◑"</formula>
    </cfRule>
    <cfRule type="cellIs" dxfId="7" priority="4" operator="equal">
      <formula>"⬤"</formula>
    </cfRule>
  </conditionalFormatting>
  <conditionalFormatting sqref="K146:K168">
    <cfRule type="cellIs" dxfId="6" priority="5" operator="equal">
      <formula>"❌"</formula>
    </cfRule>
    <cfRule type="cellIs" dxfId="5" priority="6" operator="equal">
      <formula>"◔"</formula>
    </cfRule>
    <cfRule type="cellIs" dxfId="4" priority="7" operator="equal">
      <formula>"◑"</formula>
    </cfRule>
    <cfRule type="cellIs" dxfId="3" priority="8" operator="equal">
      <formula>"⬤"</formula>
    </cfRule>
  </conditionalFormatting>
  <conditionalFormatting sqref="A26:A216">
    <cfRule type="duplicateValues" dxfId="2" priority="4546"/>
    <cfRule type="duplicateValues" dxfId="1" priority="4547"/>
  </conditionalFormatting>
  <dataValidations count="3">
    <dataValidation type="list" allowBlank="1" showInputMessage="1" showErrorMessage="1" sqref="K9:L9" xr:uid="{043D1529-5196-47A6-9B4C-3F22176F35D5}">
      <formula1>"Не выбрано,43-44 н. 2026 (19.10-30.10),46-47 н. 2026 (9.11-20.11),8 н. 2027 (24.02-26.02),15 н. 2027 (12.04-16.04)"</formula1>
    </dataValidation>
    <dataValidation type="list" allowBlank="1" showInputMessage="1" showErrorMessage="1" sqref="J5" xr:uid="{5F4F003B-91BC-4B9D-89CC-1823CA732323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26:L216" xr:uid="{DBD813E9-6E3D-4334-AB04-374E00BB5B87}">
      <formula1>$J$5&lt;&gt;"нет"</formula1>
    </dataValidation>
  </dataValidations>
  <hyperlinks>
    <hyperlink ref="G4" location="'Условия работы'!A1" display="&gt;&gt;&gt; Условия работы &lt;&lt;&lt;" xr:uid="{6A3F3C9A-7C9E-4A16-A8B0-F7D97A7082BA}"/>
    <hyperlink ref="O5" r:id="rId1" xr:uid="{0B4A6BE2-67D0-4C9F-9C69-5C1A7815909F}"/>
    <hyperlink ref="G4:K4" location="'Условия работы м. опт'!A1" display="&gt;&gt;&gt; Условия работы &lt;&lt;&lt;" xr:uid="{1014B4A8-8BCE-4651-AF7D-1636AC4D6933}"/>
  </hyperlinks>
  <pageMargins left="0.31496062992125984" right="0.31496062992125984" top="0.35433070866141736" bottom="0.35433070866141736" header="0.31496062992125984" footer="0.31496062992125984"/>
  <pageSetup paperSize="9" scale="31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79A7F-C837-4D2B-AFA2-85E0580A05C8}">
  <dimension ref="B1:BH115"/>
  <sheetViews>
    <sheetView showGridLines="0" zoomScaleNormal="100" workbookViewId="0"/>
  </sheetViews>
  <sheetFormatPr defaultColWidth="9.23046875" defaultRowHeight="14.6"/>
  <cols>
    <col min="1" max="1" width="3.3046875" style="39" customWidth="1"/>
    <col min="2" max="2" width="5.84375" style="39" customWidth="1"/>
    <col min="3" max="15" width="9.23046875" style="39"/>
    <col min="16" max="16" width="10" style="39" customWidth="1"/>
    <col min="17" max="16384" width="9.23046875" style="39"/>
  </cols>
  <sheetData>
    <row r="1" spans="2:16" ht="15" thickTop="1"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</row>
    <row r="2" spans="2:16">
      <c r="B2" s="40"/>
      <c r="P2" s="41"/>
    </row>
    <row r="3" spans="2:16">
      <c r="B3" s="40"/>
      <c r="P3" s="41"/>
    </row>
    <row r="4" spans="2:16">
      <c r="B4" s="40"/>
      <c r="P4" s="41"/>
    </row>
    <row r="5" spans="2:16">
      <c r="B5" s="40"/>
      <c r="P5" s="41"/>
    </row>
    <row r="6" spans="2:16" s="44" customFormat="1" ht="16.5" customHeight="1">
      <c r="B6" s="42"/>
      <c r="C6" s="43"/>
      <c r="P6" s="45"/>
    </row>
    <row r="7" spans="2:16" s="46" customFormat="1" ht="12" customHeight="1">
      <c r="B7" s="42"/>
      <c r="C7" s="43"/>
      <c r="P7" s="47"/>
    </row>
    <row r="8" spans="2:16" ht="12" customHeight="1">
      <c r="B8" s="40"/>
      <c r="C8" s="43"/>
      <c r="P8" s="41"/>
    </row>
    <row r="9" spans="2:16" ht="12" customHeight="1">
      <c r="B9" s="48"/>
      <c r="C9" s="43"/>
      <c r="P9" s="41"/>
    </row>
    <row r="10" spans="2:16" ht="12" customHeight="1">
      <c r="B10" s="48"/>
      <c r="C10" s="43"/>
      <c r="P10" s="41"/>
    </row>
    <row r="11" spans="2:16" ht="16.5" customHeight="1">
      <c r="B11" s="40"/>
      <c r="P11" s="41"/>
    </row>
    <row r="12" spans="2:16" ht="20.25" customHeight="1">
      <c r="B12" s="40"/>
      <c r="P12" s="41"/>
    </row>
    <row r="13" spans="2:16" s="51" customFormat="1" ht="17.25" customHeight="1">
      <c r="B13" s="49" t="s">
        <v>190</v>
      </c>
      <c r="C13" s="50" t="s">
        <v>191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P13" s="52"/>
    </row>
    <row r="14" spans="2:16" s="57" customFormat="1" ht="15.45">
      <c r="B14" s="53" t="s">
        <v>192</v>
      </c>
      <c r="C14" s="54"/>
      <c r="D14" s="55"/>
      <c r="E14" s="55"/>
      <c r="F14" s="55"/>
      <c r="G14" s="55"/>
      <c r="H14" s="56" t="s">
        <v>193</v>
      </c>
      <c r="I14" s="54"/>
      <c r="J14" s="55"/>
      <c r="K14" s="55"/>
      <c r="L14" s="55"/>
      <c r="M14" s="55"/>
      <c r="N14" s="55"/>
      <c r="P14" s="58"/>
    </row>
    <row r="15" spans="2:16" s="57" customFormat="1">
      <c r="B15" s="59"/>
      <c r="C15" s="60" t="s">
        <v>194</v>
      </c>
      <c r="D15" s="55"/>
      <c r="E15" s="55"/>
      <c r="F15" s="55"/>
      <c r="G15" s="55"/>
      <c r="H15" s="61" t="s">
        <v>195</v>
      </c>
      <c r="I15" s="62" t="s">
        <v>196</v>
      </c>
      <c r="J15" s="55"/>
      <c r="K15" s="55"/>
      <c r="L15" s="55"/>
      <c r="M15" s="55"/>
      <c r="N15" s="55"/>
      <c r="P15" s="58"/>
    </row>
    <row r="16" spans="2:16" s="57" customFormat="1">
      <c r="B16" s="59"/>
      <c r="C16" s="60" t="s">
        <v>197</v>
      </c>
      <c r="D16" s="55"/>
      <c r="E16" s="55"/>
      <c r="F16" s="55"/>
      <c r="G16" s="55"/>
      <c r="H16" s="61" t="s">
        <v>195</v>
      </c>
      <c r="I16" s="62" t="s">
        <v>198</v>
      </c>
      <c r="J16" s="55"/>
      <c r="K16" s="55"/>
      <c r="L16" s="55"/>
      <c r="M16" s="55"/>
      <c r="N16" s="55"/>
      <c r="P16" s="58"/>
    </row>
    <row r="17" spans="2:22" s="57" customFormat="1">
      <c r="B17" s="59"/>
      <c r="C17" s="60" t="s">
        <v>199</v>
      </c>
      <c r="D17" s="55"/>
      <c r="E17" s="55"/>
      <c r="F17" s="55"/>
      <c r="G17" s="55"/>
      <c r="H17" s="61" t="s">
        <v>195</v>
      </c>
      <c r="I17" s="62" t="s">
        <v>200</v>
      </c>
      <c r="J17" s="55"/>
      <c r="K17" s="55"/>
      <c r="L17" s="55"/>
      <c r="M17" s="55"/>
      <c r="N17" s="55"/>
      <c r="P17" s="58"/>
    </row>
    <row r="18" spans="2:22" s="57" customFormat="1">
      <c r="B18" s="59"/>
      <c r="C18" s="60" t="s">
        <v>201</v>
      </c>
      <c r="D18" s="55"/>
      <c r="E18" s="55"/>
      <c r="F18" s="55"/>
      <c r="G18" s="55"/>
      <c r="H18" s="61" t="s">
        <v>195</v>
      </c>
      <c r="I18" s="62" t="s">
        <v>202</v>
      </c>
      <c r="J18" s="55"/>
      <c r="K18" s="55"/>
      <c r="L18" s="55"/>
      <c r="M18" s="55"/>
      <c r="N18" s="55"/>
      <c r="P18" s="58"/>
      <c r="V18" s="63"/>
    </row>
    <row r="19" spans="2:22"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P19" s="41"/>
    </row>
    <row r="20" spans="2:22" ht="15.45">
      <c r="B20" s="49" t="s">
        <v>190</v>
      </c>
      <c r="C20" s="50" t="s">
        <v>203</v>
      </c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P20" s="41"/>
    </row>
    <row r="21" spans="2:22" s="57" customFormat="1">
      <c r="B21" s="59"/>
      <c r="C21" s="60" t="s">
        <v>204</v>
      </c>
      <c r="D21" s="55"/>
      <c r="E21" s="55"/>
      <c r="F21" s="55"/>
      <c r="G21" s="55"/>
      <c r="H21" s="61"/>
      <c r="I21" s="62"/>
      <c r="J21" s="55"/>
      <c r="K21" s="55"/>
      <c r="L21" s="55"/>
      <c r="M21" s="55"/>
      <c r="N21" s="55"/>
      <c r="P21" s="58"/>
    </row>
    <row r="22" spans="2:22">
      <c r="B22" s="64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P22" s="41"/>
    </row>
    <row r="23" spans="2:22">
      <c r="B23" s="66"/>
      <c r="P23" s="41"/>
    </row>
    <row r="24" spans="2:22">
      <c r="B24" s="66"/>
      <c r="P24" s="41"/>
    </row>
    <row r="25" spans="2:22">
      <c r="B25" s="66"/>
      <c r="P25" s="41"/>
    </row>
    <row r="26" spans="2:22" s="69" customFormat="1" ht="15.45">
      <c r="B26" s="67" t="s">
        <v>190</v>
      </c>
      <c r="C26" s="68" t="s">
        <v>205</v>
      </c>
      <c r="P26" s="70"/>
    </row>
    <row r="27" spans="2:22">
      <c r="B27" s="66"/>
      <c r="C27" s="60" t="s">
        <v>206</v>
      </c>
      <c r="P27" s="41"/>
    </row>
    <row r="28" spans="2:22">
      <c r="B28" s="66"/>
      <c r="C28" s="60" t="s">
        <v>207</v>
      </c>
      <c r="P28" s="41"/>
    </row>
    <row r="29" spans="2:22" s="69" customFormat="1" ht="15.45">
      <c r="B29" s="67" t="s">
        <v>190</v>
      </c>
      <c r="C29" s="68" t="s">
        <v>208</v>
      </c>
      <c r="P29" s="70"/>
    </row>
    <row r="30" spans="2:22" s="73" customFormat="1" ht="45" customHeight="1">
      <c r="B30" s="71" t="s">
        <v>190</v>
      </c>
      <c r="C30" s="163" t="s">
        <v>209</v>
      </c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72"/>
    </row>
    <row r="31" spans="2:22">
      <c r="B31" s="66"/>
      <c r="C31" s="164" t="s">
        <v>210</v>
      </c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41"/>
    </row>
    <row r="32" spans="2:22" ht="29.25" customHeight="1">
      <c r="B32" s="66"/>
      <c r="C32" s="167" t="s">
        <v>211</v>
      </c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41"/>
    </row>
    <row r="33" spans="2:16" ht="30" customHeight="1">
      <c r="B33" s="66"/>
      <c r="C33" s="167" t="s">
        <v>212</v>
      </c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41"/>
    </row>
    <row r="34" spans="2:16" ht="29.25" customHeight="1">
      <c r="B34" s="66"/>
      <c r="C34" s="164" t="s">
        <v>213</v>
      </c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41"/>
    </row>
    <row r="35" spans="2:16" s="69" customFormat="1" ht="30.75" customHeight="1">
      <c r="B35" s="71" t="s">
        <v>190</v>
      </c>
      <c r="C35" s="163" t="s">
        <v>214</v>
      </c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70"/>
    </row>
    <row r="36" spans="2:16" ht="29.25" customHeight="1">
      <c r="B36" s="66"/>
      <c r="C36" s="164" t="s">
        <v>215</v>
      </c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41"/>
    </row>
    <row r="37" spans="2:16" ht="29.25" customHeight="1">
      <c r="B37" s="66"/>
      <c r="C37" s="164" t="s">
        <v>216</v>
      </c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41"/>
    </row>
    <row r="38" spans="2:16" s="69" customFormat="1" ht="30.75" customHeight="1">
      <c r="B38" s="71" t="s">
        <v>190</v>
      </c>
      <c r="C38" s="163" t="s">
        <v>217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70"/>
    </row>
    <row r="39" spans="2:16">
      <c r="B39" s="66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41"/>
    </row>
    <row r="40" spans="2:16">
      <c r="B40" s="66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41"/>
    </row>
    <row r="41" spans="2:16">
      <c r="B41" s="66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41"/>
    </row>
    <row r="42" spans="2:16" ht="28.5" customHeight="1">
      <c r="B42" s="71" t="s">
        <v>190</v>
      </c>
      <c r="C42" s="163" t="s">
        <v>218</v>
      </c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41"/>
    </row>
    <row r="43" spans="2:16" s="73" customFormat="1" ht="30" customHeight="1">
      <c r="B43" s="71" t="s">
        <v>190</v>
      </c>
      <c r="C43" s="163" t="s">
        <v>219</v>
      </c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72"/>
    </row>
    <row r="44" spans="2:16" ht="30" customHeight="1">
      <c r="B44" s="66"/>
      <c r="C44" s="164" t="s">
        <v>220</v>
      </c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41"/>
    </row>
    <row r="45" spans="2:16" ht="29.25" customHeight="1">
      <c r="B45" s="66"/>
      <c r="C45" s="164" t="s">
        <v>221</v>
      </c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41"/>
    </row>
    <row r="46" spans="2:16" s="73" customFormat="1" ht="15">
      <c r="B46" s="71" t="s">
        <v>190</v>
      </c>
      <c r="C46" s="163" t="s">
        <v>222</v>
      </c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72"/>
    </row>
    <row r="47" spans="2:16" ht="44.25" customHeight="1">
      <c r="B47" s="66"/>
      <c r="C47" s="164" t="s">
        <v>223</v>
      </c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41"/>
    </row>
    <row r="48" spans="2:16" s="73" customFormat="1" ht="15">
      <c r="B48" s="71" t="s">
        <v>190</v>
      </c>
      <c r="C48" s="163" t="s">
        <v>224</v>
      </c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72"/>
    </row>
    <row r="49" spans="2:16" ht="29.25" customHeight="1">
      <c r="B49" s="66"/>
      <c r="C49" s="164" t="s">
        <v>225</v>
      </c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41"/>
    </row>
    <row r="50" spans="2:16" s="73" customFormat="1" ht="47.25" customHeight="1">
      <c r="B50" s="71" t="s">
        <v>190</v>
      </c>
      <c r="C50" s="169" t="s">
        <v>226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72"/>
    </row>
    <row r="51" spans="2:16" ht="30.75" customHeight="1">
      <c r="B51" s="66"/>
      <c r="C51" s="164" t="s">
        <v>227</v>
      </c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41"/>
    </row>
    <row r="52" spans="2:16" ht="30.75" customHeight="1">
      <c r="B52" s="66"/>
      <c r="C52" s="164" t="s">
        <v>228</v>
      </c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41"/>
    </row>
    <row r="53" spans="2:16" ht="30.75" customHeight="1">
      <c r="B53" s="66"/>
      <c r="C53" s="164" t="s">
        <v>229</v>
      </c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41"/>
    </row>
    <row r="54" spans="2:16" ht="42" customHeight="1">
      <c r="B54" s="71" t="s">
        <v>190</v>
      </c>
      <c r="C54" s="163" t="s">
        <v>230</v>
      </c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41"/>
    </row>
    <row r="55" spans="2:16">
      <c r="B55" s="66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41"/>
    </row>
    <row r="56" spans="2:16">
      <c r="B56" s="66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41"/>
    </row>
    <row r="57" spans="2:16">
      <c r="B57" s="6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41"/>
    </row>
    <row r="58" spans="2:16">
      <c r="B58" s="66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41"/>
    </row>
    <row r="59" spans="2:16" ht="18" customHeight="1">
      <c r="B59" s="71" t="s">
        <v>190</v>
      </c>
      <c r="C59" s="171" t="s">
        <v>231</v>
      </c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41"/>
    </row>
    <row r="60" spans="2:16" ht="12.75" customHeight="1">
      <c r="B60" s="66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41"/>
    </row>
    <row r="61" spans="2:16">
      <c r="B61" s="66"/>
      <c r="P61" s="41"/>
    </row>
    <row r="62" spans="2:16">
      <c r="B62" s="66"/>
      <c r="P62" s="41"/>
    </row>
    <row r="63" spans="2:16">
      <c r="B63" s="66"/>
      <c r="P63" s="41"/>
    </row>
    <row r="64" spans="2:16" ht="17.25" customHeight="1">
      <c r="B64" s="71" t="s">
        <v>190</v>
      </c>
      <c r="C64" s="169" t="s">
        <v>232</v>
      </c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41"/>
    </row>
    <row r="65" spans="2:60" ht="15" customHeight="1">
      <c r="B65" s="66"/>
      <c r="C65" s="170" t="s">
        <v>233</v>
      </c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41"/>
    </row>
    <row r="66" spans="2:60" ht="15" customHeight="1">
      <c r="B66" s="66"/>
      <c r="C66" s="170" t="s">
        <v>234</v>
      </c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41"/>
    </row>
    <row r="67" spans="2:60" ht="15" customHeight="1">
      <c r="B67" s="66"/>
      <c r="C67" s="170" t="s">
        <v>235</v>
      </c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41"/>
    </row>
    <row r="68" spans="2:60" ht="31.5" customHeight="1">
      <c r="B68" s="71" t="s">
        <v>190</v>
      </c>
      <c r="C68" s="163" t="s">
        <v>236</v>
      </c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41"/>
    </row>
    <row r="69" spans="2:60" ht="31.5" customHeight="1">
      <c r="B69" s="71"/>
      <c r="C69" s="164" t="s">
        <v>237</v>
      </c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41"/>
    </row>
    <row r="70" spans="2:60" ht="29.25" customHeight="1">
      <c r="B70" s="71"/>
      <c r="C70" s="164" t="s">
        <v>238</v>
      </c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41"/>
    </row>
    <row r="71" spans="2:60">
      <c r="B71" s="66"/>
      <c r="C71" s="164" t="s">
        <v>239</v>
      </c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41"/>
    </row>
    <row r="72" spans="2:60">
      <c r="B72" s="66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41"/>
    </row>
    <row r="73" spans="2:60">
      <c r="B73" s="66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41"/>
    </row>
    <row r="74" spans="2:60">
      <c r="B74" s="66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41"/>
    </row>
    <row r="75" spans="2:60">
      <c r="B75" s="66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41"/>
    </row>
    <row r="76" spans="2:60" ht="45" customHeight="1">
      <c r="B76" s="71" t="s">
        <v>190</v>
      </c>
      <c r="C76" s="163" t="s">
        <v>240</v>
      </c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41"/>
    </row>
    <row r="77" spans="2:60" ht="29.25" customHeight="1">
      <c r="B77" s="71"/>
      <c r="C77" s="164" t="s">
        <v>241</v>
      </c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41"/>
    </row>
    <row r="78" spans="2:60" ht="15">
      <c r="B78" s="71" t="s">
        <v>190</v>
      </c>
      <c r="C78" s="163" t="s">
        <v>242</v>
      </c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41"/>
    </row>
    <row r="79" spans="2:60" ht="15">
      <c r="B79" s="71"/>
      <c r="C79" s="164" t="s">
        <v>243</v>
      </c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41"/>
    </row>
    <row r="80" spans="2:60" ht="59.25" customHeight="1">
      <c r="B80" s="71"/>
      <c r="C80" s="164" t="s">
        <v>244</v>
      </c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41"/>
      <c r="S80" s="165"/>
      <c r="T80" s="165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5"/>
      <c r="AL80" s="165"/>
      <c r="AM80" s="165"/>
      <c r="AN80" s="165"/>
      <c r="AO80" s="165"/>
      <c r="AP80" s="165"/>
      <c r="AQ80" s="165"/>
      <c r="AR80" s="165"/>
      <c r="AS80" s="165"/>
      <c r="AT80" s="165"/>
      <c r="AU80" s="165"/>
      <c r="AV80" s="165"/>
      <c r="AW80" s="165"/>
      <c r="AX80" s="165"/>
      <c r="AY80" s="165"/>
      <c r="AZ80" s="165"/>
      <c r="BA80" s="165"/>
      <c r="BB80" s="165"/>
      <c r="BC80" s="165"/>
      <c r="BD80" s="165"/>
      <c r="BE80" s="165"/>
      <c r="BF80" s="165"/>
      <c r="BG80" s="165"/>
      <c r="BH80" s="165"/>
    </row>
    <row r="81" spans="2:60">
      <c r="B81" s="66"/>
      <c r="C81" s="164" t="s">
        <v>245</v>
      </c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41"/>
      <c r="S81" s="165"/>
      <c r="T81" s="165"/>
      <c r="U81" s="165"/>
      <c r="V81" s="165"/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5"/>
      <c r="AL81" s="165"/>
      <c r="AM81" s="165"/>
      <c r="AN81" s="165"/>
      <c r="AO81" s="165"/>
      <c r="AP81" s="165"/>
      <c r="AQ81" s="165"/>
      <c r="AR81" s="165"/>
      <c r="AS81" s="165"/>
      <c r="AT81" s="165"/>
      <c r="AU81" s="165"/>
      <c r="AV81" s="165"/>
      <c r="AW81" s="165"/>
      <c r="AX81" s="165"/>
      <c r="AY81" s="165"/>
      <c r="AZ81" s="165"/>
      <c r="BA81" s="165"/>
      <c r="BB81" s="165"/>
      <c r="BC81" s="165"/>
      <c r="BD81" s="165"/>
      <c r="BE81" s="165"/>
      <c r="BF81" s="165"/>
      <c r="BG81" s="165"/>
      <c r="BH81" s="165"/>
    </row>
    <row r="82" spans="2:60">
      <c r="B82" s="66"/>
      <c r="C82" s="166" t="s">
        <v>246</v>
      </c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41"/>
      <c r="S82" s="165"/>
      <c r="T82" s="165"/>
      <c r="U82" s="165"/>
      <c r="V82" s="165"/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  <c r="AI82" s="165"/>
      <c r="AJ82" s="165"/>
      <c r="AK82" s="165"/>
      <c r="AL82" s="165"/>
      <c r="AM82" s="165"/>
      <c r="AN82" s="165"/>
      <c r="AO82" s="165"/>
      <c r="AP82" s="165"/>
      <c r="AQ82" s="165"/>
      <c r="AR82" s="165"/>
      <c r="AS82" s="165"/>
      <c r="AT82" s="165"/>
      <c r="AU82" s="165"/>
      <c r="AV82" s="165"/>
      <c r="AW82" s="165"/>
      <c r="AX82" s="165"/>
      <c r="AY82" s="165"/>
      <c r="AZ82" s="165"/>
      <c r="BA82" s="165"/>
      <c r="BB82" s="165"/>
      <c r="BC82" s="165"/>
      <c r="BD82" s="165"/>
      <c r="BE82" s="165"/>
      <c r="BF82" s="165"/>
      <c r="BG82" s="165"/>
      <c r="BH82" s="165"/>
    </row>
    <row r="83" spans="2:60">
      <c r="B83" s="66"/>
      <c r="C83" s="166" t="s">
        <v>247</v>
      </c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41"/>
      <c r="S83" s="165" t="s">
        <v>248</v>
      </c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65"/>
      <c r="BE83" s="165"/>
      <c r="BF83" s="165"/>
      <c r="BG83" s="165"/>
      <c r="BH83" s="165"/>
    </row>
    <row r="84" spans="2:60">
      <c r="B84" s="66"/>
      <c r="C84" s="167" t="s">
        <v>249</v>
      </c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41"/>
      <c r="S84" s="165"/>
      <c r="T84" s="165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AK84" s="165"/>
      <c r="AL84" s="165"/>
      <c r="AM84" s="165"/>
      <c r="AN84" s="165"/>
      <c r="AO84" s="165"/>
      <c r="AP84" s="165"/>
      <c r="AQ84" s="165"/>
      <c r="AR84" s="165"/>
      <c r="AS84" s="165"/>
      <c r="AT84" s="165"/>
      <c r="AU84" s="165"/>
      <c r="AV84" s="165"/>
      <c r="AW84" s="165"/>
      <c r="AX84" s="165"/>
      <c r="AY84" s="165"/>
      <c r="AZ84" s="165"/>
      <c r="BA84" s="165"/>
      <c r="BB84" s="165"/>
      <c r="BC84" s="165"/>
      <c r="BD84" s="165"/>
      <c r="BE84" s="165"/>
      <c r="BF84" s="165"/>
      <c r="BG84" s="165"/>
      <c r="BH84" s="165"/>
    </row>
    <row r="85" spans="2:60" ht="30.75" customHeight="1">
      <c r="B85" s="66"/>
      <c r="C85" s="164" t="s">
        <v>250</v>
      </c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41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P85" s="165"/>
      <c r="AQ85" s="165"/>
      <c r="AR85" s="165"/>
      <c r="AS85" s="165"/>
      <c r="AT85" s="165"/>
      <c r="AU85" s="165"/>
      <c r="AV85" s="165"/>
      <c r="AW85" s="165"/>
      <c r="AX85" s="165"/>
      <c r="AY85" s="165"/>
      <c r="AZ85" s="165"/>
      <c r="BA85" s="165"/>
      <c r="BB85" s="165"/>
      <c r="BC85" s="165"/>
      <c r="BD85" s="165"/>
      <c r="BE85" s="165"/>
      <c r="BF85" s="165"/>
      <c r="BG85" s="165"/>
      <c r="BH85" s="165"/>
    </row>
    <row r="86" spans="2:60">
      <c r="B86" s="66"/>
      <c r="C86" s="164" t="s">
        <v>251</v>
      </c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41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65"/>
      <c r="AE86" s="165"/>
      <c r="AF86" s="165"/>
      <c r="AG86" s="165"/>
      <c r="AH86" s="165"/>
      <c r="AI86" s="165"/>
      <c r="AJ86" s="165"/>
      <c r="AK86" s="165"/>
      <c r="AL86" s="165"/>
      <c r="AM86" s="165"/>
      <c r="AN86" s="165"/>
      <c r="AO86" s="165"/>
      <c r="AP86" s="165"/>
      <c r="AQ86" s="165"/>
      <c r="AR86" s="165"/>
      <c r="AS86" s="165"/>
      <c r="AT86" s="165"/>
      <c r="AU86" s="165"/>
      <c r="AV86" s="165"/>
      <c r="AW86" s="165"/>
      <c r="AX86" s="165"/>
      <c r="AY86" s="165"/>
      <c r="AZ86" s="165"/>
      <c r="BA86" s="165"/>
      <c r="BB86" s="165"/>
      <c r="BC86" s="165"/>
      <c r="BD86" s="165"/>
      <c r="BE86" s="165"/>
      <c r="BF86" s="165"/>
      <c r="BG86" s="165"/>
      <c r="BH86" s="165"/>
    </row>
    <row r="87" spans="2:60" ht="45" customHeight="1">
      <c r="B87" s="71" t="s">
        <v>190</v>
      </c>
      <c r="C87" s="163" t="s">
        <v>252</v>
      </c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41"/>
    </row>
    <row r="88" spans="2:60" ht="30" customHeight="1">
      <c r="B88" s="66"/>
      <c r="C88" s="164" t="s">
        <v>253</v>
      </c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41"/>
      <c r="S88" s="165"/>
      <c r="T88" s="165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  <c r="AH88" s="165"/>
      <c r="AI88" s="165"/>
      <c r="AJ88" s="165"/>
      <c r="AK88" s="165"/>
      <c r="AL88" s="165"/>
      <c r="AM88" s="165"/>
      <c r="AN88" s="165"/>
      <c r="AO88" s="165"/>
      <c r="AP88" s="165"/>
      <c r="AQ88" s="165"/>
      <c r="AR88" s="165"/>
      <c r="AS88" s="165"/>
      <c r="AT88" s="165"/>
      <c r="AU88" s="165"/>
      <c r="AV88" s="165"/>
      <c r="AW88" s="165"/>
      <c r="AX88" s="165"/>
      <c r="AY88" s="165"/>
      <c r="AZ88" s="165"/>
      <c r="BA88" s="165"/>
      <c r="BB88" s="165"/>
      <c r="BC88" s="165"/>
      <c r="BD88" s="165"/>
      <c r="BE88" s="165"/>
      <c r="BF88" s="165"/>
      <c r="BG88" s="165"/>
      <c r="BH88" s="165"/>
    </row>
    <row r="89" spans="2:60" ht="45" customHeight="1">
      <c r="B89" s="66"/>
      <c r="C89" s="164" t="s">
        <v>254</v>
      </c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41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65"/>
      <c r="AF89" s="165"/>
      <c r="AG89" s="165"/>
      <c r="AH89" s="165"/>
      <c r="AI89" s="165"/>
      <c r="AJ89" s="165"/>
      <c r="AK89" s="165"/>
      <c r="AL89" s="165"/>
      <c r="AM89" s="165"/>
      <c r="AN89" s="165"/>
      <c r="AO89" s="165"/>
      <c r="AP89" s="165"/>
      <c r="AQ89" s="165"/>
      <c r="AR89" s="165"/>
      <c r="AS89" s="165"/>
      <c r="AT89" s="165"/>
      <c r="AU89" s="165"/>
      <c r="AV89" s="165"/>
      <c r="AW89" s="165"/>
      <c r="AX89" s="165"/>
      <c r="AY89" s="165"/>
      <c r="AZ89" s="165"/>
      <c r="BA89" s="165"/>
      <c r="BB89" s="165"/>
      <c r="BC89" s="165"/>
      <c r="BD89" s="165"/>
      <c r="BE89" s="165"/>
      <c r="BF89" s="165"/>
      <c r="BG89" s="165"/>
      <c r="BH89" s="165"/>
    </row>
    <row r="90" spans="2:60">
      <c r="B90" s="66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41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</row>
    <row r="91" spans="2:60">
      <c r="B91" s="66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41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</row>
    <row r="92" spans="2:60">
      <c r="B92" s="66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41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  <c r="BH92" s="75"/>
    </row>
    <row r="93" spans="2:60">
      <c r="B93" s="66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41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</row>
    <row r="94" spans="2:60" ht="15">
      <c r="B94" s="71" t="s">
        <v>190</v>
      </c>
      <c r="C94" s="163" t="s">
        <v>255</v>
      </c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41"/>
    </row>
    <row r="95" spans="2:60" ht="15">
      <c r="B95" s="71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41"/>
    </row>
    <row r="96" spans="2:60" s="138" customFormat="1" ht="37.75">
      <c r="B96" s="137" t="s">
        <v>572</v>
      </c>
      <c r="P96" s="139"/>
    </row>
    <row r="97" spans="2:16" s="138" customFormat="1" ht="121.85" customHeight="1">
      <c r="B97" s="140" t="s">
        <v>190</v>
      </c>
      <c r="C97" s="162" t="s">
        <v>573</v>
      </c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62"/>
      <c r="O97" s="162"/>
      <c r="P97" s="139"/>
    </row>
    <row r="98" spans="2:16">
      <c r="B98" s="40"/>
      <c r="P98" s="41"/>
    </row>
    <row r="99" spans="2:16">
      <c r="B99" s="40"/>
      <c r="P99" s="41"/>
    </row>
    <row r="100" spans="2:16">
      <c r="B100" s="40"/>
      <c r="P100" s="41"/>
    </row>
    <row r="101" spans="2:16">
      <c r="B101" s="40"/>
      <c r="P101" s="41"/>
    </row>
    <row r="102" spans="2:16">
      <c r="B102" s="40"/>
      <c r="P102" s="41"/>
    </row>
    <row r="103" spans="2:16">
      <c r="B103" s="40"/>
      <c r="P103" s="41"/>
    </row>
    <row r="104" spans="2:16">
      <c r="B104" s="40"/>
      <c r="P104" s="41"/>
    </row>
    <row r="105" spans="2:16">
      <c r="B105" s="40"/>
      <c r="P105" s="41"/>
    </row>
    <row r="106" spans="2:16">
      <c r="B106" s="40"/>
      <c r="P106" s="41"/>
    </row>
    <row r="107" spans="2:16">
      <c r="B107" s="40"/>
      <c r="P107" s="41"/>
    </row>
    <row r="108" spans="2:16">
      <c r="B108" s="40"/>
      <c r="P108" s="41"/>
    </row>
    <row r="109" spans="2:16">
      <c r="B109" s="40"/>
      <c r="P109" s="41"/>
    </row>
    <row r="110" spans="2:16">
      <c r="B110" s="40"/>
      <c r="P110" s="41"/>
    </row>
    <row r="111" spans="2:16">
      <c r="B111" s="40"/>
      <c r="P111" s="41"/>
    </row>
    <row r="112" spans="2:16">
      <c r="B112" s="40"/>
      <c r="P112" s="41"/>
    </row>
    <row r="113" spans="2:16">
      <c r="B113" s="40"/>
      <c r="P113" s="41"/>
    </row>
    <row r="114" spans="2:16" ht="15" thickBot="1">
      <c r="B114" s="76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8"/>
    </row>
    <row r="115" spans="2:16" ht="15" thickTop="1"/>
  </sheetData>
  <mergeCells count="57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79:O79"/>
    <mergeCell ref="C64:O64"/>
    <mergeCell ref="C65:O65"/>
    <mergeCell ref="C66:O66"/>
    <mergeCell ref="C67:O67"/>
    <mergeCell ref="C68:O68"/>
    <mergeCell ref="C69:O69"/>
    <mergeCell ref="C70:O70"/>
    <mergeCell ref="C71:O71"/>
    <mergeCell ref="C76:O76"/>
    <mergeCell ref="C77:O77"/>
    <mergeCell ref="C78:O78"/>
    <mergeCell ref="C80:O80"/>
    <mergeCell ref="S80:BH80"/>
    <mergeCell ref="C81:O81"/>
    <mergeCell ref="S81:BH81"/>
    <mergeCell ref="C82:O82"/>
    <mergeCell ref="S82:BH82"/>
    <mergeCell ref="C83:O83"/>
    <mergeCell ref="S83:BH83"/>
    <mergeCell ref="C84:O84"/>
    <mergeCell ref="S84:BH84"/>
    <mergeCell ref="C85:O85"/>
    <mergeCell ref="S85:BH85"/>
    <mergeCell ref="C97:O97"/>
    <mergeCell ref="C94:O94"/>
    <mergeCell ref="C86:O86"/>
    <mergeCell ref="S86:BH86"/>
    <mergeCell ref="C87:O87"/>
    <mergeCell ref="C88:O88"/>
    <mergeCell ref="S88:BH88"/>
    <mergeCell ref="C89:O89"/>
    <mergeCell ref="S89:BH8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2025-2026</vt:lpstr>
      <vt:lpstr>Условия работы м. опт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cp:lastModifiedBy>DariaCh22</cp:lastModifiedBy>
  <cp:lastPrinted>2026-06-15T12:27:00Z</cp:lastPrinted>
  <dcterms:created xsi:type="dcterms:W3CDTF">2024-09-26T15:06:45Z</dcterms:created>
  <dcterms:modified xsi:type="dcterms:W3CDTF">2026-06-16T14:10:06Z</dcterms:modified>
</cp:coreProperties>
</file>