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ЭтаКнига"/>
  <mc:AlternateContent xmlns:mc="http://schemas.openxmlformats.org/markup-compatibility/2006">
    <mc:Choice Requires="x15">
      <x15ac:absPath xmlns:x15ac="http://schemas.microsoft.com/office/spreadsheetml/2010/11/ac" url="D:\Работа\Все прайс-листы\"/>
    </mc:Choice>
  </mc:AlternateContent>
  <xr:revisionPtr revIDLastSave="0" documentId="13_ncr:1_{F8CFEABE-5C5E-4C98-ADA1-06D3E88D7BC9}" xr6:coauthVersionLast="47" xr6:coauthVersionMax="47" xr10:uidLastSave="{00000000-0000-0000-0000-000000000000}"/>
  <bookViews>
    <workbookView xWindow="37680" yWindow="3690" windowWidth="29040" windowHeight="15720" xr2:uid="{00000000-000D-0000-FFFF-FFFF00000000}"/>
  </bookViews>
  <sheets>
    <sheet name="2026" sheetId="7" r:id="rId1"/>
    <sheet name="Условия работы" sheetId="8"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_16_неделя_2021">#REF!</definedName>
    <definedName name="_xlnm._FilterDatabase" localSheetId="0" hidden="1">'2026'!$B$19:$P$159</definedName>
    <definedName name="ALVPRX" localSheetId="0">#REF!</definedName>
    <definedName name="ALVPRX" localSheetId="1">#REF!</definedName>
    <definedName name="ALVPRX">#REF!</definedName>
    <definedName name="art">#REF!</definedName>
    <definedName name="ast">#REF!</definedName>
    <definedName name="astkl">#REF!</definedName>
    <definedName name="astsk">#REF!</definedName>
    <definedName name="astsklad">#REF!</definedName>
    <definedName name="bron">#REF!</definedName>
    <definedName name="cher">#REF!</definedName>
    <definedName name="cheras">#REF!</definedName>
    <definedName name="chercher">#REF!</definedName>
    <definedName name="cherhug">#REF!</definedName>
    <definedName name="cherp">#REF!</definedName>
    <definedName name="cherr">#REF!</definedName>
    <definedName name="chertab">#REF!</definedName>
    <definedName name="CHUR">#REF!</definedName>
    <definedName name="COMPALV" localSheetId="0">#REF!</definedName>
    <definedName name="COMPALV" localSheetId="1">#REF!</definedName>
    <definedName name="COMPALV">#REF!</definedName>
    <definedName name="dop">#REF!</definedName>
    <definedName name="dost">#REF!</definedName>
    <definedName name="Excel_BuiltIn_Print_Area_2" localSheetId="0">#REF!</definedName>
    <definedName name="Excel_BuiltIn_Print_Area_2" localSheetId="1">#REF!</definedName>
    <definedName name="Excel_BuiltIn_Print_Area_2">#REF!</definedName>
    <definedName name="Excel_BuiltIn_Print_Area_2_1" localSheetId="0">#REF!</definedName>
    <definedName name="Excel_BuiltIn_Print_Area_2_1" localSheetId="1">#REF!</definedName>
    <definedName name="Excel_BuiltIn_Print_Area_2_1">#REF!</definedName>
    <definedName name="Excel_BuiltIn_Print_Area_2_1_1" localSheetId="0">#REF!</definedName>
    <definedName name="Excel_BuiltIn_Print_Area_2_1_1" localSheetId="1">#REF!</definedName>
    <definedName name="Excel_BuiltIn_Print_Area_2_1_1">#REF!</definedName>
    <definedName name="fff">#REF!</definedName>
    <definedName name="ffive">#REF!</definedName>
    <definedName name="fin">[1]Лист2!$A$1:$C$339</definedName>
    <definedName name="final">[1]Лист2!$A$2:$B$339</definedName>
    <definedName name="five">#REF!</definedName>
    <definedName name="ger">#REF!</definedName>
    <definedName name="hg">#REF!</definedName>
    <definedName name="hgn">#REF!</definedName>
    <definedName name="hhh">#REF!</definedName>
    <definedName name="hhost">'[2]2021'!$A$22:$U$543</definedName>
    <definedName name="hoog">#REF!</definedName>
    <definedName name="host">#REF!</definedName>
    <definedName name="hug">#REF!</definedName>
    <definedName name="hugeh">#REF!</definedName>
    <definedName name="hugen">#REF!</definedName>
    <definedName name="hugenhgn">#REF!</definedName>
    <definedName name="hugg">#REF!</definedName>
    <definedName name="huggen">#REF!</definedName>
    <definedName name="huggg">#REF!</definedName>
    <definedName name="huhughug">#REF!</definedName>
    <definedName name="HYDNUM" localSheetId="0">#REF!</definedName>
    <definedName name="HYDNUM" localSheetId="1">#REF!</definedName>
    <definedName name="HYDNUM">#REF!</definedName>
    <definedName name="klast">#REF!</definedName>
    <definedName name="klient">#REF!</definedName>
    <definedName name="lil">#REF!</definedName>
    <definedName name="lili">#REF!</definedName>
    <definedName name="lilil">#REF!</definedName>
    <definedName name="lilim">#REF!</definedName>
    <definedName name="lilu">#REF!</definedName>
    <definedName name="lilum">#REF!</definedName>
    <definedName name="link" localSheetId="0">#REF!</definedName>
    <definedName name="link">#REF!</definedName>
    <definedName name="lm">#REF!</definedName>
    <definedName name="lodold">#REF!</definedName>
    <definedName name="lulu">#REF!</definedName>
    <definedName name="neg">#REF!</definedName>
    <definedName name="negot">#REF!</definedName>
    <definedName name="newheko">'[3]рабочий 2022'!$A$10:$L$1012</definedName>
    <definedName name="newhugen">#REF!</definedName>
    <definedName name="nid">#REF!</definedName>
    <definedName name="nl">#REF!</definedName>
    <definedName name="nlkl">#REF!</definedName>
    <definedName name="notready">#REF!</definedName>
    <definedName name="now">#REF!</definedName>
    <definedName name="otkaz">#REF!</definedName>
    <definedName name="oz">#REF!</definedName>
    <definedName name="PDXCOMP" localSheetId="0">#REF!</definedName>
    <definedName name="PDXCOMP" localSheetId="1">#REF!</definedName>
    <definedName name="PDXCOMP">#REF!</definedName>
    <definedName name="PDXSPR" localSheetId="0">[4]PDX!#REF!</definedName>
    <definedName name="PDXSPR" localSheetId="1">[4]PDX!#REF!</definedName>
    <definedName name="PDXSPR">[5]PDX!#REF!</definedName>
    <definedName name="peon">#REF!</definedName>
    <definedName name="peon2">#REF!</definedName>
    <definedName name="peonn">[6]Лист2!$A$1:$IV$65536</definedName>
    <definedName name="pion">#REF!</definedName>
    <definedName name="pionn">#REF!</definedName>
    <definedName name="pips">#REF!</definedName>
    <definedName name="piu">#REF!</definedName>
    <definedName name="ppp">#REF!</definedName>
    <definedName name="price">#REF!</definedName>
    <definedName name="prov">#REF!</definedName>
    <definedName name="ROYAL" localSheetId="0">#REF!</definedName>
    <definedName name="ROYAL" localSheetId="1">#REF!</definedName>
    <definedName name="ROYAL">#REF!</definedName>
    <definedName name="rus">#REF!</definedName>
    <definedName name="saj">#REF!</definedName>
    <definedName name="sajaj">#REF!</definedName>
    <definedName name="sajj">#REF!</definedName>
    <definedName name="sale">#REF!</definedName>
    <definedName name="salemore">#REF!</definedName>
    <definedName name="sk">#REF!</definedName>
    <definedName name="sklad">#REF!</definedName>
    <definedName name="ssaj">#REF!</definedName>
    <definedName name="st">#REF!</definedName>
    <definedName name="stk">#REF!</definedName>
    <definedName name="stock">#REF!</definedName>
    <definedName name="stock_">#REF!</definedName>
    <definedName name="stok" localSheetId="0">#REF!</definedName>
    <definedName name="stok" localSheetId="1">#REF!</definedName>
    <definedName name="stok">#REF!</definedName>
    <definedName name="stst">#REF!</definedName>
    <definedName name="tab" localSheetId="0">#REF!</definedName>
    <definedName name="tab" localSheetId="1">#REF!</definedName>
    <definedName name="tab">#REF!</definedName>
    <definedName name="tabhug">#REF!</definedName>
    <definedName name="table" localSheetId="0">#REF!</definedName>
    <definedName name="table" localSheetId="1">#REF!</definedName>
    <definedName name="table">#REF!</definedName>
    <definedName name="table1">#REF!</definedName>
    <definedName name="table101">#REF!</definedName>
    <definedName name="table11">#REF!</definedName>
    <definedName name="tabletab">#REF!</definedName>
    <definedName name="tabt">#REF!</definedName>
    <definedName name="tabtab" localSheetId="0">#REF!</definedName>
    <definedName name="tabtab" localSheetId="1">#REF!</definedName>
    <definedName name="tabtab">#REF!</definedName>
    <definedName name="tabtabt" localSheetId="0">#REF!</definedName>
    <definedName name="tabtabt" localSheetId="1">#REF!</definedName>
    <definedName name="tabtabt">#REF!</definedName>
    <definedName name="threefive">#REF!</definedName>
    <definedName name="twothree">#REF!</definedName>
    <definedName name="usp">#REF!</definedName>
    <definedName name="артикулы">#REF!</definedName>
    <definedName name="зкщмм">#REF!</definedName>
    <definedName name="Склады" localSheetId="0">#REF!</definedName>
    <definedName name="Склады" localSheetId="1">#REF!</definedName>
    <definedName name="Склады">#REF!</definedName>
    <definedName name="условия">#REF!</definedName>
    <definedName name="фото" localSheetId="1">'[7]2022'!#REF!</definedName>
    <definedName name="фото">'[8]2022'!#REF!</definedName>
    <definedName name="ыещл" localSheetId="0">#REF!</definedName>
    <definedName name="ыещл" localSheetId="1">#REF!</definedName>
    <definedName name="ыещл">#REF!</definedName>
    <definedName name="ылдфв">#REF!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22" i="7" l="1"/>
  <c r="Q23" i="7"/>
  <c r="Q24" i="7"/>
  <c r="Q25" i="7"/>
  <c r="Q26" i="7"/>
  <c r="Q27" i="7"/>
  <c r="Q28" i="7"/>
  <c r="Q29" i="7"/>
  <c r="Q30" i="7"/>
  <c r="Q31" i="7"/>
  <c r="Q32" i="7"/>
  <c r="Q33" i="7"/>
  <c r="Q34" i="7"/>
  <c r="Q35" i="7"/>
  <c r="Q36" i="7"/>
  <c r="Q37" i="7"/>
  <c r="Q38" i="7"/>
  <c r="Q39" i="7"/>
  <c r="Q40" i="7"/>
  <c r="Q41" i="7"/>
  <c r="Q42" i="7"/>
  <c r="Q43" i="7"/>
  <c r="Q44" i="7"/>
  <c r="Q45" i="7"/>
  <c r="Q46" i="7"/>
  <c r="Q47" i="7"/>
  <c r="Q48" i="7"/>
  <c r="Q49" i="7"/>
  <c r="Q50" i="7"/>
  <c r="Q51" i="7"/>
  <c r="Q52" i="7"/>
  <c r="Q53" i="7"/>
  <c r="Q54" i="7"/>
  <c r="Q55" i="7"/>
  <c r="Q56" i="7"/>
  <c r="Q57" i="7"/>
  <c r="Q58" i="7"/>
  <c r="Q59" i="7"/>
  <c r="Q60" i="7"/>
  <c r="Q61" i="7"/>
  <c r="Q62" i="7"/>
  <c r="Q63" i="7"/>
  <c r="Q64" i="7"/>
  <c r="Q65" i="7"/>
  <c r="Q66" i="7"/>
  <c r="Q67" i="7"/>
  <c r="Q68" i="7"/>
  <c r="Q69" i="7"/>
  <c r="Q71" i="7"/>
  <c r="Q72" i="7"/>
  <c r="Q73" i="7"/>
  <c r="Q74" i="7"/>
  <c r="Q75" i="7"/>
  <c r="Q76" i="7"/>
  <c r="Q77" i="7"/>
  <c r="Q78" i="7"/>
  <c r="Q79" i="7"/>
  <c r="Q80" i="7"/>
  <c r="Q81" i="7"/>
  <c r="Q82" i="7"/>
  <c r="Q83" i="7"/>
  <c r="Q84" i="7"/>
  <c r="Q85" i="7"/>
  <c r="Q86" i="7"/>
  <c r="Q87" i="7"/>
  <c r="Q88" i="7"/>
  <c r="Q89" i="7"/>
  <c r="Q90" i="7"/>
  <c r="Q91" i="7"/>
  <c r="Q92" i="7"/>
  <c r="Q93" i="7"/>
  <c r="Q95" i="7"/>
  <c r="Q96" i="7"/>
  <c r="Q97" i="7"/>
  <c r="Q98" i="7"/>
  <c r="Q99" i="7"/>
  <c r="Q100" i="7"/>
  <c r="Q101" i="7"/>
  <c r="Q102" i="7"/>
  <c r="Q103" i="7"/>
  <c r="Q104" i="7"/>
  <c r="Q105" i="7"/>
  <c r="Q106" i="7"/>
  <c r="Q107" i="7"/>
  <c r="Q108" i="7"/>
  <c r="Q109" i="7"/>
  <c r="Q110" i="7"/>
  <c r="Q111" i="7"/>
  <c r="Q112" i="7"/>
  <c r="Q113" i="7"/>
  <c r="Q114" i="7"/>
  <c r="Q115" i="7"/>
  <c r="Q116" i="7"/>
  <c r="Q117" i="7"/>
  <c r="Q118" i="7"/>
  <c r="Q119" i="7"/>
  <c r="Q120" i="7"/>
  <c r="Q121" i="7"/>
  <c r="Q122" i="7"/>
  <c r="Q123" i="7"/>
  <c r="Q124" i="7"/>
  <c r="Q125" i="7"/>
  <c r="Q126" i="7"/>
  <c r="Q127" i="7"/>
  <c r="Q128" i="7"/>
  <c r="Q129" i="7"/>
  <c r="Q130" i="7"/>
  <c r="Q131" i="7"/>
  <c r="Q132" i="7"/>
  <c r="Q133" i="7"/>
  <c r="Q134" i="7"/>
  <c r="Q135" i="7"/>
  <c r="Q136" i="7"/>
  <c r="Q137" i="7"/>
  <c r="Q138" i="7"/>
  <c r="Q139" i="7"/>
  <c r="Q140" i="7"/>
  <c r="Q141" i="7"/>
  <c r="Q142" i="7"/>
  <c r="Q143" i="7"/>
  <c r="Q144" i="7"/>
  <c r="Q145" i="7"/>
  <c r="Q146" i="7"/>
  <c r="Q147" i="7"/>
  <c r="Q148" i="7"/>
  <c r="Q149" i="7"/>
  <c r="Q150" i="7"/>
  <c r="Q151" i="7"/>
  <c r="Q152" i="7"/>
  <c r="Q153" i="7"/>
  <c r="Q154" i="7"/>
  <c r="Q155" i="7"/>
  <c r="Q156" i="7"/>
  <c r="Q157" i="7"/>
  <c r="Q21" i="7"/>
  <c r="L67" i="7"/>
  <c r="K67" i="7"/>
  <c r="J67" i="7"/>
  <c r="L68" i="7"/>
  <c r="K68" i="7"/>
  <c r="J68" i="7"/>
  <c r="L39" i="7"/>
  <c r="K39" i="7"/>
  <c r="J39" i="7"/>
  <c r="L38" i="7"/>
  <c r="K38" i="7"/>
  <c r="J38" i="7"/>
  <c r="L37" i="7"/>
  <c r="K37" i="7"/>
  <c r="J37" i="7"/>
  <c r="L31" i="7"/>
  <c r="K31" i="7"/>
  <c r="J31" i="7"/>
  <c r="L23" i="7"/>
  <c r="K23" i="7"/>
  <c r="J23" i="7"/>
  <c r="L28" i="7"/>
  <c r="K28" i="7"/>
  <c r="J28" i="7"/>
  <c r="L27" i="7"/>
  <c r="K27" i="7"/>
  <c r="J27" i="7"/>
  <c r="L42" i="7"/>
  <c r="K42" i="7"/>
  <c r="J42" i="7"/>
  <c r="J14" i="7" l="1"/>
  <c r="K24" i="7"/>
  <c r="J24" i="7"/>
  <c r="J41" i="7"/>
  <c r="K41" i="7"/>
  <c r="L41" i="7"/>
  <c r="J45" i="7"/>
  <c r="K45" i="7"/>
  <c r="L45" i="7"/>
  <c r="J44" i="7"/>
  <c r="K44" i="7"/>
  <c r="L44" i="7"/>
  <c r="J25" i="7"/>
  <c r="K25" i="7"/>
  <c r="L25" i="7"/>
  <c r="J21" i="7"/>
  <c r="K21" i="7"/>
  <c r="L21" i="7"/>
  <c r="L24" i="7"/>
  <c r="J22" i="7"/>
  <c r="K22" i="7"/>
  <c r="L22" i="7"/>
  <c r="J29" i="7"/>
  <c r="K29" i="7"/>
  <c r="L29" i="7"/>
  <c r="J26" i="7"/>
  <c r="K26" i="7"/>
  <c r="L26" i="7"/>
  <c r="J30" i="7"/>
  <c r="K30" i="7"/>
  <c r="L30" i="7"/>
  <c r="J34" i="7"/>
  <c r="K34" i="7"/>
  <c r="L34" i="7"/>
  <c r="J35" i="7"/>
  <c r="K35" i="7"/>
  <c r="L35" i="7"/>
  <c r="J33" i="7"/>
  <c r="K33" i="7"/>
  <c r="L33" i="7"/>
  <c r="J36" i="7"/>
  <c r="K36" i="7"/>
  <c r="L36" i="7"/>
  <c r="J40" i="7"/>
  <c r="K40" i="7"/>
  <c r="L40" i="7"/>
  <c r="J32" i="7"/>
  <c r="K32" i="7"/>
  <c r="L32" i="7"/>
  <c r="J50" i="7"/>
  <c r="K50" i="7"/>
  <c r="L50" i="7"/>
  <c r="J47" i="7"/>
  <c r="K47" i="7"/>
  <c r="L47" i="7"/>
  <c r="J49" i="7"/>
  <c r="K49" i="7"/>
  <c r="L49" i="7"/>
  <c r="J48" i="7"/>
  <c r="K48" i="7"/>
  <c r="L48" i="7"/>
  <c r="J46" i="7"/>
  <c r="K46" i="7"/>
  <c r="L46" i="7"/>
  <c r="J58" i="7"/>
  <c r="K58" i="7"/>
  <c r="L58" i="7"/>
  <c r="J53" i="7"/>
  <c r="K53" i="7"/>
  <c r="L53" i="7"/>
  <c r="J54" i="7"/>
  <c r="K54" i="7"/>
  <c r="L54" i="7"/>
  <c r="J55" i="7"/>
  <c r="K55" i="7"/>
  <c r="L55" i="7"/>
  <c r="J57" i="7"/>
  <c r="K57" i="7"/>
  <c r="L57" i="7"/>
  <c r="J51" i="7"/>
  <c r="K51" i="7"/>
  <c r="L51" i="7"/>
  <c r="J52" i="7"/>
  <c r="K52" i="7"/>
  <c r="L52" i="7"/>
  <c r="J56" i="7"/>
  <c r="K56" i="7"/>
  <c r="L56" i="7"/>
  <c r="J61" i="7"/>
  <c r="K61" i="7"/>
  <c r="L61" i="7"/>
  <c r="J60" i="7"/>
  <c r="K60" i="7"/>
  <c r="L60" i="7"/>
  <c r="J66" i="7"/>
  <c r="K66" i="7"/>
  <c r="L66" i="7"/>
  <c r="J65" i="7"/>
  <c r="K65" i="7"/>
  <c r="L65" i="7"/>
  <c r="J63" i="7"/>
  <c r="K63" i="7"/>
  <c r="L63" i="7"/>
  <c r="J62" i="7"/>
  <c r="K62" i="7"/>
  <c r="L62" i="7"/>
  <c r="J64" i="7"/>
  <c r="K64" i="7"/>
  <c r="L64" i="7"/>
  <c r="J69" i="7"/>
  <c r="K69" i="7"/>
  <c r="L69" i="7"/>
  <c r="J59" i="7"/>
  <c r="K59" i="7"/>
  <c r="L59" i="7"/>
  <c r="L43" i="7"/>
  <c r="K43" i="7"/>
  <c r="J43" i="7"/>
  <c r="L123" i="7"/>
  <c r="K123" i="7"/>
  <c r="J123" i="7"/>
  <c r="L83" i="7"/>
  <c r="K83" i="7"/>
  <c r="J83" i="7"/>
  <c r="K131" i="7"/>
  <c r="L128" i="7"/>
  <c r="J126" i="7"/>
  <c r="K122" i="7"/>
  <c r="L119" i="7"/>
  <c r="J117" i="7"/>
  <c r="K114" i="7"/>
  <c r="L111" i="7"/>
  <c r="J109" i="7"/>
  <c r="K106" i="7"/>
  <c r="K104" i="7"/>
  <c r="L102" i="7"/>
  <c r="J101" i="7"/>
  <c r="J99" i="7"/>
  <c r="K97" i="7"/>
  <c r="L95" i="7"/>
  <c r="J134" i="7" l="1"/>
  <c r="L136" i="7"/>
  <c r="K139" i="7"/>
  <c r="J142" i="7"/>
  <c r="L144" i="7"/>
  <c r="K147" i="7"/>
  <c r="J150" i="7"/>
  <c r="L152" i="7"/>
  <c r="K155" i="7"/>
  <c r="J96" i="7"/>
  <c r="L97" i="7"/>
  <c r="L99" i="7"/>
  <c r="K101" i="7"/>
  <c r="J103" i="7"/>
  <c r="J105" i="7"/>
  <c r="L106" i="7"/>
  <c r="K109" i="7"/>
  <c r="J112" i="7"/>
  <c r="L114" i="7"/>
  <c r="K117" i="7"/>
  <c r="J120" i="7"/>
  <c r="L122" i="7"/>
  <c r="K126" i="7"/>
  <c r="J129" i="7"/>
  <c r="L131" i="7"/>
  <c r="K134" i="7"/>
  <c r="J137" i="7"/>
  <c r="L139" i="7"/>
  <c r="K142" i="7"/>
  <c r="J145" i="7"/>
  <c r="L147" i="7"/>
  <c r="K150" i="7"/>
  <c r="J153" i="7"/>
  <c r="L155" i="7"/>
  <c r="K96" i="7"/>
  <c r="K98" i="7"/>
  <c r="J100" i="7"/>
  <c r="L101" i="7"/>
  <c r="L103" i="7"/>
  <c r="K105" i="7"/>
  <c r="L107" i="7"/>
  <c r="K110" i="7"/>
  <c r="J113" i="7"/>
  <c r="L115" i="7"/>
  <c r="K118" i="7"/>
  <c r="J121" i="7"/>
  <c r="L124" i="7"/>
  <c r="K127" i="7"/>
  <c r="J130" i="7"/>
  <c r="L132" i="7"/>
  <c r="K135" i="7"/>
  <c r="J138" i="7"/>
  <c r="L140" i="7"/>
  <c r="K143" i="7"/>
  <c r="J146" i="7"/>
  <c r="L148" i="7"/>
  <c r="K151" i="7"/>
  <c r="J154" i="7"/>
  <c r="L156" i="7"/>
  <c r="J95" i="7"/>
  <c r="J97" i="7"/>
  <c r="L98" i="7"/>
  <c r="K100" i="7"/>
  <c r="K102" i="7"/>
  <c r="J104" i="7"/>
  <c r="L105" i="7"/>
  <c r="J108" i="7"/>
  <c r="L110" i="7"/>
  <c r="K113" i="7"/>
  <c r="J116" i="7"/>
  <c r="L118" i="7"/>
  <c r="K121" i="7"/>
  <c r="J125" i="7"/>
  <c r="L127" i="7"/>
  <c r="K130" i="7"/>
  <c r="J133" i="7"/>
  <c r="L135" i="7"/>
  <c r="K138" i="7"/>
  <c r="J141" i="7"/>
  <c r="L143" i="7"/>
  <c r="K146" i="7"/>
  <c r="J149" i="7"/>
  <c r="L151" i="7"/>
  <c r="K154" i="7"/>
  <c r="J157" i="7"/>
  <c r="J107" i="7"/>
  <c r="K108" i="7"/>
  <c r="L109" i="7"/>
  <c r="J111" i="7"/>
  <c r="K112" i="7"/>
  <c r="L113" i="7"/>
  <c r="J115" i="7"/>
  <c r="K116" i="7"/>
  <c r="L117" i="7"/>
  <c r="J119" i="7"/>
  <c r="K120" i="7"/>
  <c r="L121" i="7"/>
  <c r="J124" i="7"/>
  <c r="K125" i="7"/>
  <c r="L126" i="7"/>
  <c r="J128" i="7"/>
  <c r="K129" i="7"/>
  <c r="L130" i="7"/>
  <c r="J132" i="7"/>
  <c r="K133" i="7"/>
  <c r="L134" i="7"/>
  <c r="J136" i="7"/>
  <c r="K137" i="7"/>
  <c r="L138" i="7"/>
  <c r="J140" i="7"/>
  <c r="K141" i="7"/>
  <c r="L142" i="7"/>
  <c r="J144" i="7"/>
  <c r="K145" i="7"/>
  <c r="L146" i="7"/>
  <c r="J148" i="7"/>
  <c r="K149" i="7"/>
  <c r="L150" i="7"/>
  <c r="J152" i="7"/>
  <c r="K153" i="7"/>
  <c r="L154" i="7"/>
  <c r="J156" i="7"/>
  <c r="K157" i="7"/>
  <c r="K95" i="7"/>
  <c r="L96" i="7"/>
  <c r="J98" i="7"/>
  <c r="K99" i="7"/>
  <c r="L100" i="7"/>
  <c r="J102" i="7"/>
  <c r="K103" i="7"/>
  <c r="L104" i="7"/>
  <c r="J106" i="7"/>
  <c r="K107" i="7"/>
  <c r="L108" i="7"/>
  <c r="J110" i="7"/>
  <c r="K111" i="7"/>
  <c r="L112" i="7"/>
  <c r="J114" i="7"/>
  <c r="K115" i="7"/>
  <c r="L116" i="7"/>
  <c r="J118" i="7"/>
  <c r="K119" i="7"/>
  <c r="L120" i="7"/>
  <c r="J122" i="7"/>
  <c r="K124" i="7"/>
  <c r="L125" i="7"/>
  <c r="J127" i="7"/>
  <c r="K128" i="7"/>
  <c r="L129" i="7"/>
  <c r="J131" i="7"/>
  <c r="K132" i="7"/>
  <c r="L133" i="7"/>
  <c r="J135" i="7"/>
  <c r="K136" i="7"/>
  <c r="L137" i="7"/>
  <c r="J139" i="7"/>
  <c r="K140" i="7"/>
  <c r="L141" i="7"/>
  <c r="J143" i="7"/>
  <c r="K144" i="7"/>
  <c r="L145" i="7"/>
  <c r="J147" i="7"/>
  <c r="K148" i="7"/>
  <c r="L149" i="7"/>
  <c r="J151" i="7"/>
  <c r="K152" i="7"/>
  <c r="L153" i="7"/>
  <c r="J155" i="7"/>
  <c r="K156" i="7"/>
  <c r="L157" i="7"/>
  <c r="L77" i="7"/>
  <c r="K77" i="7"/>
  <c r="J77" i="7"/>
  <c r="L76" i="7"/>
  <c r="K76" i="7"/>
  <c r="J76" i="7"/>
  <c r="L75" i="7"/>
  <c r="K75" i="7"/>
  <c r="J75" i="7"/>
  <c r="L74" i="7"/>
  <c r="K74" i="7"/>
  <c r="J74" i="7"/>
  <c r="L73" i="7"/>
  <c r="K73" i="7"/>
  <c r="J73" i="7"/>
  <c r="L87" i="7"/>
  <c r="K87" i="7"/>
  <c r="J87" i="7"/>
  <c r="L86" i="7"/>
  <c r="K86" i="7"/>
  <c r="J86" i="7"/>
  <c r="L85" i="7"/>
  <c r="K85" i="7"/>
  <c r="J85" i="7"/>
  <c r="L90" i="7"/>
  <c r="K90" i="7"/>
  <c r="J90" i="7"/>
  <c r="L92" i="7"/>
  <c r="K92" i="7"/>
  <c r="J92" i="7"/>
  <c r="L91" i="7"/>
  <c r="K91" i="7"/>
  <c r="J91" i="7"/>
  <c r="L79" i="7"/>
  <c r="K79" i="7"/>
  <c r="J79" i="7"/>
  <c r="L84" i="7"/>
  <c r="K84" i="7"/>
  <c r="J84" i="7"/>
  <c r="L82" i="7"/>
  <c r="K82" i="7"/>
  <c r="J82" i="7"/>
  <c r="L93" i="7"/>
  <c r="K93" i="7"/>
  <c r="J93" i="7"/>
  <c r="L89" i="7"/>
  <c r="K89" i="7"/>
  <c r="J89" i="7"/>
  <c r="L88" i="7"/>
  <c r="K88" i="7"/>
  <c r="J88" i="7"/>
  <c r="L72" i="7"/>
  <c r="K72" i="7"/>
  <c r="J72" i="7"/>
  <c r="L71" i="7"/>
  <c r="K71" i="7"/>
  <c r="J71" i="7"/>
  <c r="L81" i="7"/>
  <c r="K81" i="7"/>
  <c r="J81" i="7"/>
  <c r="L80" i="7"/>
  <c r="K80" i="7"/>
  <c r="J80" i="7"/>
  <c r="L78" i="7"/>
  <c r="K78" i="7"/>
  <c r="J78" i="7"/>
  <c r="J8" i="7" l="1"/>
  <c r="J9" i="7"/>
  <c r="J10" i="7" s="1"/>
  <c r="K9" i="7"/>
  <c r="K10" i="7" s="1"/>
  <c r="K8" i="7"/>
  <c r="K12" i="7" s="1"/>
  <c r="J11" i="7" l="1"/>
  <c r="J12" i="7" s="1"/>
  <c r="K11" i="7"/>
  <c r="I158" i="7" l="1"/>
  <c r="I159" i="7" s="1"/>
</calcChain>
</file>

<file path=xl/sharedStrings.xml><?xml version="1.0" encoding="utf-8"?>
<sst xmlns="http://schemas.openxmlformats.org/spreadsheetml/2006/main" count="849" uniqueCount="470">
  <si>
    <t>Сорт</t>
  </si>
  <si>
    <t>Высота</t>
  </si>
  <si>
    <t>Ширина</t>
  </si>
  <si>
    <t>Артикул</t>
  </si>
  <si>
    <t>Phlox subulata</t>
  </si>
  <si>
    <t>Флокс шиловидный</t>
  </si>
  <si>
    <t>Atropurpurea</t>
  </si>
  <si>
    <t>Benita</t>
  </si>
  <si>
    <t>Candy Stripes</t>
  </si>
  <si>
    <t>Emerald Cushion Blue</t>
  </si>
  <si>
    <t>Fort Hill</t>
  </si>
  <si>
    <t>G.F. Wilson</t>
  </si>
  <si>
    <t>Maischnee</t>
  </si>
  <si>
    <t>Moerheimii</t>
  </si>
  <si>
    <t>Purple Beauty</t>
  </si>
  <si>
    <t>Red Wings</t>
  </si>
  <si>
    <t>Samson</t>
  </si>
  <si>
    <t>Scarlet Flame</t>
  </si>
  <si>
    <t>White Delight</t>
  </si>
  <si>
    <t>Zwergenteppich</t>
  </si>
  <si>
    <t>Chattahoochee</t>
  </si>
  <si>
    <t>Clouds of Perfume</t>
  </si>
  <si>
    <t>Lilac Cloud</t>
  </si>
  <si>
    <t>May Breeze</t>
  </si>
  <si>
    <t>Ochsenblut</t>
  </si>
  <si>
    <t>Red Admiral</t>
  </si>
  <si>
    <t>White Admiral</t>
  </si>
  <si>
    <t>Rosette</t>
  </si>
  <si>
    <t>Ice Dance</t>
  </si>
  <si>
    <t>Uchte</t>
  </si>
  <si>
    <t>Elijah Blue</t>
  </si>
  <si>
    <t>Eisvogel</t>
  </si>
  <si>
    <t>Blauglut</t>
  </si>
  <si>
    <t>Azurit</t>
  </si>
  <si>
    <t>Milk Chocolate</t>
  </si>
  <si>
    <t>Greenwell</t>
  </si>
  <si>
    <t>Gold Fountain</t>
  </si>
  <si>
    <t>Angel of Virtue</t>
  </si>
  <si>
    <t>Angel of Purity</t>
  </si>
  <si>
    <t>Salute White</t>
  </si>
  <si>
    <t>Salute Ice Blue</t>
  </si>
  <si>
    <t>Bee-True</t>
  </si>
  <si>
    <t>Phlox divaricata</t>
  </si>
  <si>
    <t>Флокс растопыренный</t>
  </si>
  <si>
    <t>Carex montana</t>
  </si>
  <si>
    <t>Carex oshimensis</t>
  </si>
  <si>
    <t>Carex dolichostachya</t>
  </si>
  <si>
    <t>Осока горная</t>
  </si>
  <si>
    <t>Осока охименская</t>
  </si>
  <si>
    <t>Осока длинноколосковая</t>
  </si>
  <si>
    <t>Festuca glauca</t>
  </si>
  <si>
    <t>Монарда гибридная</t>
  </si>
  <si>
    <t>59-30-0003</t>
  </si>
  <si>
    <t>59-30-0337</t>
  </si>
  <si>
    <t>59-30-0338</t>
  </si>
  <si>
    <t>59-30-0339</t>
  </si>
  <si>
    <t>59-30-0340</t>
  </si>
  <si>
    <t>59-30-1150</t>
  </si>
  <si>
    <t>59-30-1637</t>
  </si>
  <si>
    <t>59-30-1716</t>
  </si>
  <si>
    <t>59-30-1719</t>
  </si>
  <si>
    <t>59-30-1721</t>
  </si>
  <si>
    <t>59-30-1722</t>
  </si>
  <si>
    <t>59-30-1723</t>
  </si>
  <si>
    <t>59-30-1724</t>
  </si>
  <si>
    <t>59-30-1736</t>
  </si>
  <si>
    <t>59-30-1788</t>
  </si>
  <si>
    <t>59-30-1791</t>
  </si>
  <si>
    <t>59-30-1792</t>
  </si>
  <si>
    <t>59-30-1794</t>
  </si>
  <si>
    <t>59-30-1796</t>
  </si>
  <si>
    <t>59-30-1798</t>
  </si>
  <si>
    <t>59-30-1799</t>
  </si>
  <si>
    <t>59-30-1800</t>
  </si>
  <si>
    <t>59-30-1801</t>
  </si>
  <si>
    <t>59-30-1802</t>
  </si>
  <si>
    <t>59-30-1803</t>
  </si>
  <si>
    <t>59-30-1804</t>
  </si>
  <si>
    <t>59-30-1805</t>
  </si>
  <si>
    <t>59-30-1806</t>
  </si>
  <si>
    <t>59-30-1807</t>
  </si>
  <si>
    <t>59-30-1823</t>
  </si>
  <si>
    <t>Флокс Келси</t>
  </si>
  <si>
    <t>Овсяница голубая</t>
  </si>
  <si>
    <t>Bee-Pure</t>
  </si>
  <si>
    <t>Raureif</t>
  </si>
  <si>
    <t>Sassy Summer Sunset</t>
  </si>
  <si>
    <t>Phlox douglasii</t>
  </si>
  <si>
    <t>Phlox kelseyi</t>
  </si>
  <si>
    <t>Early Lavender Pop</t>
  </si>
  <si>
    <t>Flame Pro Pink Pop</t>
  </si>
  <si>
    <t>Flame Watermelon</t>
  </si>
  <si>
    <t>Flame Lilac Star</t>
  </si>
  <si>
    <t>&gt;&gt;&gt; Условия работы &lt;&lt;&lt;</t>
  </si>
  <si>
    <t>с условиями работы ознакомлен</t>
  </si>
  <si>
    <t>Адрес склада: Владимирская область, Киржачский район, пос. Знаменское</t>
  </si>
  <si>
    <t>Количество ящиков (УТ-00003772)</t>
  </si>
  <si>
    <t>Минимальный заказ на сорт: 1 кассета</t>
  </si>
  <si>
    <t>Сумма заказа без скидки за общий объем</t>
  </si>
  <si>
    <r>
      <t xml:space="preserve">Общий минимальный заказ: 500 €. </t>
    </r>
    <r>
      <rPr>
        <sz val="11"/>
        <color theme="1"/>
        <rFont val="Arial"/>
        <family val="2"/>
        <charset val="204"/>
      </rPr>
      <t xml:space="preserve">Для заказов от 300 € применяется торговая надбавка 10%  </t>
    </r>
  </si>
  <si>
    <t>Скидка/надбавка на растения</t>
  </si>
  <si>
    <t>Тара: пластиковые ящики 40х60х30 см, бесплатно</t>
  </si>
  <si>
    <t>Итоговая сумма заказа</t>
  </si>
  <si>
    <t>Система скидок: при заказе более 2000 евро - 3%, более 3000 евро - 4%, более 5000 евро -5%</t>
  </si>
  <si>
    <t>Дорогие партнеры, мы делаем всё возможное, чтобы как можно лучше обеспечить вас качественным посадочным материалом.
И хотим честно вас предупредить, что при сильном изменении ситуации на рынке и в мире, которые могут повлечь за собой удорожание стоимости Транспортной перевозки и/или КДП, мы оставляем за собой право пересмотреть цены и условия по настоящему предложению в любое время до момента передачи вам товара.</t>
  </si>
  <si>
    <t>Черенков в кассете, шт (кратность заказа)</t>
  </si>
  <si>
    <t>Цена, €</t>
  </si>
  <si>
    <t>Заказ, кассет шт</t>
  </si>
  <si>
    <t>Кол-во черенков в заказе, шт</t>
  </si>
  <si>
    <t>Ящиков (предварительно)</t>
  </si>
  <si>
    <t>Предварительная сумма, €</t>
  </si>
  <si>
    <t>Период цветения</t>
  </si>
  <si>
    <t>Зона зимостойкости</t>
  </si>
  <si>
    <t>Травы и злаки</t>
  </si>
  <si>
    <t>25/30</t>
  </si>
  <si>
    <t>V-VII</t>
  </si>
  <si>
    <t>20/25</t>
  </si>
  <si>
    <t>IV-VI</t>
  </si>
  <si>
    <t>15/20</t>
  </si>
  <si>
    <t>35/45</t>
  </si>
  <si>
    <t>Многолетние растения</t>
  </si>
  <si>
    <t>VII-IX</t>
  </si>
  <si>
    <t>30/40</t>
  </si>
  <si>
    <t>V-VI</t>
  </si>
  <si>
    <t>VI-VII</t>
  </si>
  <si>
    <t>VI-IX</t>
  </si>
  <si>
    <t>10/15</t>
  </si>
  <si>
    <t>60/75</t>
  </si>
  <si>
    <t>5/10</t>
  </si>
  <si>
    <t>УТ-00003772</t>
  </si>
  <si>
    <t>Ящик пластиковый</t>
  </si>
  <si>
    <t>УТ-00077722</t>
  </si>
  <si>
    <t>Поддон (1200x800) до 1500кг</t>
  </si>
  <si>
    <t>zakaz@plantmarket.ru</t>
  </si>
  <si>
    <t>www.plantmarket.ru</t>
  </si>
  <si>
    <t>✓</t>
  </si>
  <si>
    <t xml:space="preserve"> Для оформления договорных документов:</t>
  </si>
  <si>
    <r>
      <t xml:space="preserve">          </t>
    </r>
    <r>
      <rPr>
        <i/>
        <u/>
        <sz val="12"/>
        <color rgb="FF3A3A3A"/>
        <rFont val="Bahnschrift SemiLight SemiConde"/>
        <family val="2"/>
        <charset val="204"/>
      </rPr>
      <t>Индивидуальным предпринимателям:</t>
    </r>
  </si>
  <si>
    <r>
      <t xml:space="preserve">          </t>
    </r>
    <r>
      <rPr>
        <i/>
        <u/>
        <sz val="12"/>
        <color rgb="FF3A3A3A"/>
        <rFont val="Bahnschrift SemiLight SemiConde"/>
        <family val="2"/>
        <charset val="204"/>
      </rPr>
      <t>Юридическим лицам:</t>
    </r>
  </si>
  <si>
    <t>● Копию свидетельства ЕГРИП</t>
  </si>
  <si>
    <t>●</t>
  </si>
  <si>
    <t>Копию Устава</t>
  </si>
  <si>
    <t>● Копию ИНН</t>
  </si>
  <si>
    <t>Копию выписки из ЕГРЮЛ</t>
  </si>
  <si>
    <t>● Копию паспорта</t>
  </si>
  <si>
    <t>Копию уведомления УСН или ЕНВД</t>
  </si>
  <si>
    <t>● Копию уведомления УСН или ЕНВД</t>
  </si>
  <si>
    <t>Карточку с реквизитами предприятия</t>
  </si>
  <si>
    <t>Для обеспечения высокого сервиса обслуживания и правильного понимания Ваших потребностей:</t>
  </si>
  <si>
    <t>● Заполненную Анкету клиента</t>
  </si>
  <si>
    <t xml:space="preserve">Заказ должен быть заполнен в форме настоящего Прайс-листа и: </t>
  </si>
  <si>
    <t>●  Соответствовать его требованиям к общему минимальному заказу</t>
  </si>
  <si>
    <t>●  Соответствовать его требованиям к минимальному заказу / кратности на сорт</t>
  </si>
  <si>
    <t>Бронирование заказа осуществляется исключительно после внесения аванса для бронирования</t>
  </si>
  <si>
    <t>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 В процессе производства эти данные могут неоднократно изменяться по независящим от Производителя причинам (пример: погодные катаклизмы)</t>
  </si>
  <si>
    <t xml:space="preserve">●  Исходя из этой информации Вам необходимо принять решение о сроках размещения заказа: </t>
  </si>
  <si>
    <t>- разместить заказ заранее и иметь возможность бронирования максимально широкого ассортимента продукции, но быть готовым к тому, что информация о первоначальном подтверждении по заказу может меняться</t>
  </si>
  <si>
    <t>-  разместить заказ ближе к дате отгрузки из доступного на тот момент стока (как правило, небольшого по ассортименту), но сразу получить более стабильное подтверждение</t>
  </si>
  <si>
    <t>●  Информация о возможных сроках предоставления подтверждений указывается в Прайс-листе. Она может отличаться для разных товарных позиций одного Прайс-листа.</t>
  </si>
  <si>
    <t>В связи с динамично меняющимися свободными остатками часть заказа или заказ полностью могут быть не подтверждены</t>
  </si>
  <si>
    <t>●  Чем больше времени проходит с момента выставления счета на оплату до момента поступления оплаты на наш р/счет, тем выше вероятность неподтверждений</t>
  </si>
  <si>
    <t>●  В случае неподтверждения заказа мы возвращаем аванс, либо, при Вашем согласии, взамен неподтвержденных сортов предлагаем  замены</t>
  </si>
  <si>
    <t xml:space="preserve">После внесения аванса для бронирования, частичный или полный отказ от заказа по Вашей инициативе не возможны. </t>
  </si>
  <si>
    <t>На протяжения всего периода работы мы будем информировать Вас обо всех изменениях, связанных с исполнением заказа</t>
  </si>
  <si>
    <t xml:space="preserve">Информация о вместимости, количестве и габаритах тары в Прайс-листе указаны исходя из расчетных данных Производителя. По факту сборки заказа эти параметры могут быть изменены. </t>
  </si>
  <si>
    <t>●  Соответственно, при изменении количества тары, габаритов тары или вместимости в тару будет изменена стоимость связанных с ней услуг по доставке, хранению и прочих</t>
  </si>
  <si>
    <t>●  При изменениях количества тары, габаритов тары, вместимости в тару и стоимости связанных с ней услуг, образовавшихся по факту сборки заказа, Вы не вправе требовать от нас исполнения заказа основанного на расчетных данных</t>
  </si>
  <si>
    <t>Вам необходимо своевременно и в полном объеме производить все оплаты по заказу</t>
  </si>
  <si>
    <t>●  В случае нарушения сроков оплаты по заказу, предусмотренных условиями Прайс-листа, мы оставляем за собой право аннулировать Ваш заказ и направить товар в свободную продажу. Возврат внесенных по заказу авансов будет произведен в течение 10 дней после полной реализации заказа за минусом понесенных нами затрат на доставку, сборку, хранение и прочих</t>
  </si>
  <si>
    <t>Мы уведомим Вас о дате готовности Товара к отгрузке</t>
  </si>
  <si>
    <t>●  Вам будет необходимо осуществить приемку Товара оговоренным способом в срок, не превышающий 3-х рабочих дней с момента уведомления.</t>
  </si>
  <si>
    <t>Товары отгружаются с нашего склада на условиях самовывоза или путем доставки до терминалов ТК (ПЭК, Желдор, Вера-1) бесплатно, а также до терминала любой другой ТК на Ваш выбор согласно установленным тарифам (уточняйте у менеджеров).</t>
  </si>
  <si>
    <t>●  Во избежание длительного ожидания получения заказа в очереди, отгрузка товаров с нашего склада производится на основании Графика отгрузки</t>
  </si>
  <si>
    <t>●  Включение заказа в график отгрузки производится после полной его оплаты и, в случае необходимости доставки заказа до терминала транспортной компании, после предоставления Вами Доверенности на право передачи заказа в транспортную компанию.</t>
  </si>
  <si>
    <t>●  График отгрузки утверждается не позднее 14:00 дня предшествующего отгрузке. Поэтому при оплате заказа или предоставлении доверенности после 14:00 заказ может быть включен в График отгрузки не ранее, чем через один рабочий день.</t>
  </si>
  <si>
    <t>Мы не несем ответственности за частичную недопоставку заказа, вызванную неурожаем, либо гибелью растений по причине рисков хранения у Производителя, а также рисков связанных с изъятием сотрудниками таможни образцов товара для взятия проб в целях фитосанитарного контроля</t>
  </si>
  <si>
    <t>Мы предоставляем услуги по доставке заказов:</t>
  </si>
  <si>
    <t>●  До адреса Покупателя (По Москве и МО)</t>
  </si>
  <si>
    <t>●  До терминала любой транспортной компании:         - бесплатно до ТК: ПЭК, Желдор, Вера-1.</t>
  </si>
  <si>
    <t xml:space="preserve">                                                                                              - согласно установленным тарифам: до терминала любой другой ТК на Ваш выбор.</t>
  </si>
  <si>
    <t>Вы самостоятельно выбираете транспортную компанию,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t>
  </si>
  <si>
    <t>●  Мы осуществляем передачу товара в транспортную компанию строго в соответствии с требованиями, указанными Вами в бланке доверенности</t>
  </si>
  <si>
    <t>●  Право собственности на Товар и риск случайной гибели переходят к Вам с момента передачи нами Товара в транспортную компанию</t>
  </si>
  <si>
    <t>● Мы не несем ответственности за потерю качества товара в период его доставки транспортной компанией</t>
  </si>
  <si>
    <t>Если мы передаем Товар, собранный в закрытую тару (в упаковке Производителя) или Вы физически не имеете возможности произвести детальную приемку Товара при его отгрузке, то имеете право в течение 3-х рабочих дней с момента получения Товара, сообщить нам об обнаруженных недостатках путем предъявления претензии</t>
  </si>
  <si>
    <t>● Претензия должна быть составлена в письменном виде по установленной нами форме. Шаблон формы претензии мы высылаем по запросу</t>
  </si>
  <si>
    <t>Мы принимаем к рассмотрению претензии:</t>
  </si>
  <si>
    <t>● только подтвержденные фотографиями каждой единицы Товара и тары</t>
  </si>
  <si>
    <t>●  к качеству и/или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выращиванию/доращиванию готовой продукции (исключения составляют претензии к пересорту, которые можно выявить только на определенных этапах роста растений).</t>
  </si>
  <si>
    <t xml:space="preserve">●  если совокупная сумма в ней по качеству и количеству, превышает: </t>
  </si>
  <si>
    <t xml:space="preserve">  - 4% от общей суммы поставленной партии Товара при заказе до 4500 евро / до 300 000 руб</t>
  </si>
  <si>
    <t xml:space="preserve">  - 3% от общей суммы поставленной партии Товара при заказе от 4501 до 10000 евро / от 300 001 до 700 000 руб</t>
  </si>
  <si>
    <t xml:space="preserve">  </t>
  </si>
  <si>
    <t>- 2% от общей суммы поставленной партии Товара при заказе свыше 10000 евро / свыше 700 000 руб от общей суммы поставленной партии Товара</t>
  </si>
  <si>
    <t>● при предоставлении документов, подтверждающих перевозку с соблюдением необходимого температурного режима (при нахождении товара в пути более 4-х суток)</t>
  </si>
  <si>
    <t>● при соблюдении Вами сроков получения Товара с нашего склада</t>
  </si>
  <si>
    <t>Мы обязаны рассмотреть претензию в течение 30 рабочих дней с момента ее получения. В случае, если рассмотрение претензии зависит от решения сторонних организаций (производителя Товара, транспортной компании и т.п.) срок рассмотрения претензии может быть увеличен</t>
  </si>
  <si>
    <t>● в случае принятия претензии на бракованный товар, Вам необходимо будет произвести его возврат в наш адрес за свой счет в течение 14 календарных дней с момента принятия претензии, если не будут согласованы иные способы решения</t>
  </si>
  <si>
    <t>● в случае удовлетворения претензии производителем на Товар, стоимость которого была рассчитана путем калькуляции стоимости растений и стоимости доставки, мы произведем компенсацию только стоимость растений, без учёта доставки и прочих накладных расходов</t>
  </si>
  <si>
    <t>Понедельник - пятница   с 9:00 до 18:00</t>
  </si>
  <si>
    <t>20/20</t>
  </si>
  <si>
    <t>5/5</t>
  </si>
  <si>
    <t>15/15</t>
  </si>
  <si>
    <t xml:space="preserve">    🦋 - позиция, привлекательная для опылителей</t>
  </si>
  <si>
    <t>Бесплатная доставка до ближайшего к нашему складу терминала ТК: ПЭК, ЖелДорЭкспедиция, Вера-1.</t>
  </si>
  <si>
    <t>Овсяница сизая</t>
  </si>
  <si>
    <t>Festuca cinerea</t>
  </si>
  <si>
    <t>Carex comans</t>
  </si>
  <si>
    <t>Осока власовидная</t>
  </si>
  <si>
    <t/>
  </si>
  <si>
    <t>Флокс Дугласа</t>
  </si>
  <si>
    <t>Flame Pro Purple Pbr</t>
  </si>
  <si>
    <t>Flame Pro White Pbr</t>
  </si>
  <si>
    <t>Drummondii Pink</t>
  </si>
  <si>
    <t>McDaniels Cushion</t>
  </si>
  <si>
    <t>59-30-1718</t>
  </si>
  <si>
    <t>59-30-1720</t>
  </si>
  <si>
    <t>Выдача заказов: 16 неделя 2026 (13.04-17.04)</t>
  </si>
  <si>
    <t>Оплата производится в рублях по курсу = ЦБ РФ+9 на момент зачисления денежных средств на наш р/сч</t>
  </si>
  <si>
    <t>59-30-1841</t>
  </si>
  <si>
    <t>59-30-1878</t>
  </si>
  <si>
    <t>59-30-1842</t>
  </si>
  <si>
    <t>59-30-1843</t>
  </si>
  <si>
    <t>59-30-1844</t>
  </si>
  <si>
    <t>59-30-1845</t>
  </si>
  <si>
    <t>59-30-1846</t>
  </si>
  <si>
    <t>59-30-0140</t>
  </si>
  <si>
    <t>59-30-0142</t>
  </si>
  <si>
    <t>59-30-1847</t>
  </si>
  <si>
    <t>59-30-1848</t>
  </si>
  <si>
    <t>59-30-1210</t>
  </si>
  <si>
    <t>59-30-1849</t>
  </si>
  <si>
    <t>59-30-1850</t>
  </si>
  <si>
    <t>59-30-1428</t>
  </si>
  <si>
    <t>59-30-1851</t>
  </si>
  <si>
    <t>59-30-1852</t>
  </si>
  <si>
    <t>59-30-1853</t>
  </si>
  <si>
    <t>59-30-1797</t>
  </si>
  <si>
    <t>59-30-1854</t>
  </si>
  <si>
    <t>59-30-1855</t>
  </si>
  <si>
    <t>59-30-1856</t>
  </si>
  <si>
    <t>59-30-1857</t>
  </si>
  <si>
    <t>59-30-1858</t>
  </si>
  <si>
    <t>59-30-1859</t>
  </si>
  <si>
    <t>59-30-1860</t>
  </si>
  <si>
    <t>59-30-1861</t>
  </si>
  <si>
    <t>59-30-1862</t>
  </si>
  <si>
    <t>59-30-1863</t>
  </si>
  <si>
    <t>59-30-1864</t>
  </si>
  <si>
    <t>59-30-1865</t>
  </si>
  <si>
    <t>59-30-1866</t>
  </si>
  <si>
    <t>59-30-1867</t>
  </si>
  <si>
    <t>59-30-1868</t>
  </si>
  <si>
    <t>59-30-1179</t>
  </si>
  <si>
    <t>59-30-0761</t>
  </si>
  <si>
    <t>59-30-0763</t>
  </si>
  <si>
    <t>59-30-0765</t>
  </si>
  <si>
    <t>59-30-1869</t>
  </si>
  <si>
    <t>59-30-0147</t>
  </si>
  <si>
    <t>59-30-0146</t>
  </si>
  <si>
    <t>59-30-1870</t>
  </si>
  <si>
    <t>59-30-1871</t>
  </si>
  <si>
    <t>59-30-1872</t>
  </si>
  <si>
    <t>59-30-0169</t>
  </si>
  <si>
    <t>59-30-0198</t>
  </si>
  <si>
    <t>59-30-0341</t>
  </si>
  <si>
    <t>59-30-0609</t>
  </si>
  <si>
    <t>59-30-1873</t>
  </si>
  <si>
    <t>59-30-1874</t>
  </si>
  <si>
    <t>59-30-1876</t>
  </si>
  <si>
    <t>59-30-1875</t>
  </si>
  <si>
    <t>Sassy Summer Lemon</t>
  </si>
  <si>
    <t>Mahogany</t>
  </si>
  <si>
    <t>Sauce Hollandaise</t>
  </si>
  <si>
    <t>Jenny</t>
  </si>
  <si>
    <t>Lady in Blue</t>
  </si>
  <si>
    <t>Alexander's Great</t>
  </si>
  <si>
    <t>Sea Heart</t>
  </si>
  <si>
    <t>Silver Heart</t>
  </si>
  <si>
    <t>Cherry Fluff</t>
  </si>
  <si>
    <t>Phantom</t>
  </si>
  <si>
    <t>Heuchera hybrida</t>
  </si>
  <si>
    <t>Гейхера гибридная</t>
  </si>
  <si>
    <t>Forever Red</t>
  </si>
  <si>
    <t>Snowflake</t>
  </si>
  <si>
    <t>White Perfume</t>
  </si>
  <si>
    <t>Lavendelwolke</t>
  </si>
  <si>
    <t>Adrian</t>
  </si>
  <si>
    <t>Caradonna Pink</t>
  </si>
  <si>
    <t>Ostfriesland</t>
  </si>
  <si>
    <t>Sensation Deep Rose Imp.</t>
  </si>
  <si>
    <t>Carina</t>
  </si>
  <si>
    <t>Angel Wings</t>
  </si>
  <si>
    <t>Pink Skyrocket</t>
  </si>
  <si>
    <t>Spring Symphony</t>
  </si>
  <si>
    <t>Sugar and Spice</t>
  </si>
  <si>
    <t>Karl Foerster</t>
  </si>
  <si>
    <t>Overdam</t>
  </si>
  <si>
    <t>Everest</t>
  </si>
  <si>
    <t>Goldwell</t>
  </si>
  <si>
    <t>Maxigold</t>
  </si>
  <si>
    <t>Moonlight</t>
  </si>
  <si>
    <t>Pic Carlit</t>
  </si>
  <si>
    <t>Gracillimus</t>
  </si>
  <si>
    <t>Memory</t>
  </si>
  <si>
    <t>Red Chief</t>
  </si>
  <si>
    <t>Versammlung</t>
  </si>
  <si>
    <t>Mostenveld</t>
  </si>
  <si>
    <t>Шалфей гибридный</t>
  </si>
  <si>
    <t>Вейник остроцветковый</t>
  </si>
  <si>
    <t>Calamagrostis acutiflora</t>
  </si>
  <si>
    <t>Carex morrowii</t>
  </si>
  <si>
    <t>Осока Морроу</t>
  </si>
  <si>
    <t>Festuca paniculata</t>
  </si>
  <si>
    <t>Овсяница метельчатая</t>
  </si>
  <si>
    <t>Miscanthus sinensis</t>
  </si>
  <si>
    <t>Мискантус китайский</t>
  </si>
  <si>
    <t>Molinia arundinacea</t>
  </si>
  <si>
    <t>Молиния тростниковая</t>
  </si>
  <si>
    <t>Achillea millefolium</t>
  </si>
  <si>
    <t>Тысячелистник обыкновенный</t>
  </si>
  <si>
    <t>Ajuga reptans</t>
  </si>
  <si>
    <t>Аюга/Живучка ползучая</t>
  </si>
  <si>
    <t>Anthemis tinctoria</t>
  </si>
  <si>
    <t>Антемис(пупавка) красильная</t>
  </si>
  <si>
    <t>Aster dumosus</t>
  </si>
  <si>
    <t>Астра кустарниковая</t>
  </si>
  <si>
    <t>Brunnera macrophylla</t>
  </si>
  <si>
    <t>Бруннера крупнолистная</t>
  </si>
  <si>
    <t>Dianthus plumarius</t>
  </si>
  <si>
    <t>Гвоздика перистая</t>
  </si>
  <si>
    <t>Echinacea purpurea</t>
  </si>
  <si>
    <t>Эхинацея пурпурная</t>
  </si>
  <si>
    <t>Eupatorium maculatum</t>
  </si>
  <si>
    <t>Посконник пятнистый</t>
  </si>
  <si>
    <t>Monarda hybridum</t>
  </si>
  <si>
    <t>Phlox paniculata</t>
  </si>
  <si>
    <t>Флокс метельчатый</t>
  </si>
  <si>
    <t>Salvia nemorosa</t>
  </si>
  <si>
    <t>Шалфей дубравный</t>
  </si>
  <si>
    <t>Salvia hybrid</t>
  </si>
  <si>
    <t>Tiarella</t>
  </si>
  <si>
    <t>Тиарелла</t>
  </si>
  <si>
    <t>Tiarella cordifolia</t>
  </si>
  <si>
    <t>Тиарелла сердцелистная</t>
  </si>
  <si>
    <t>Bee-Happy</t>
  </si>
  <si>
    <t>нет</t>
  </si>
  <si>
    <t>🦋</t>
  </si>
  <si>
    <t>VI-X</t>
  </si>
  <si>
    <t>VIII-X</t>
  </si>
  <si>
    <t>VIII-IX</t>
  </si>
  <si>
    <t>V-VIII</t>
  </si>
  <si>
    <t>IV-V</t>
  </si>
  <si>
    <t>VI</t>
  </si>
  <si>
    <t>VI-VIII</t>
  </si>
  <si>
    <t>Задаток при бронировании: 50%; доплата 50% за 3 недели до выдачи</t>
  </si>
  <si>
    <t>59-30-1639</t>
  </si>
  <si>
    <t>59-30-1777</t>
  </si>
  <si>
    <t>Golden Toupee</t>
  </si>
  <si>
    <t>Flame Purple Eye</t>
  </si>
  <si>
    <t>54-11-0001</t>
  </si>
  <si>
    <t>54-11-0002</t>
  </si>
  <si>
    <t>54-11-0003</t>
  </si>
  <si>
    <t>54-11-0004</t>
  </si>
  <si>
    <t>54-11-0005</t>
  </si>
  <si>
    <t>54-11-0006</t>
  </si>
  <si>
    <t>54-11-0007</t>
  </si>
  <si>
    <t>54-11-0008</t>
  </si>
  <si>
    <t>54-11-0009</t>
  </si>
  <si>
    <t>54-11-0010</t>
  </si>
  <si>
    <t>54-11-0011</t>
  </si>
  <si>
    <t>54-11-0012</t>
  </si>
  <si>
    <t>54-11-0013</t>
  </si>
  <si>
    <t>54-11-0014</t>
  </si>
  <si>
    <t>54-11-0015</t>
  </si>
  <si>
    <t>54-11-0016</t>
  </si>
  <si>
    <t>54-11-0017</t>
  </si>
  <si>
    <t>54-11-0018</t>
  </si>
  <si>
    <t>54-11-0019</t>
  </si>
  <si>
    <t>54-11-0020</t>
  </si>
  <si>
    <t>54-11-0021</t>
  </si>
  <si>
    <t>54-11-0022</t>
  </si>
  <si>
    <t>54-11-0023</t>
  </si>
  <si>
    <t>54-11-0024</t>
  </si>
  <si>
    <t>54-11-0025</t>
  </si>
  <si>
    <t>54-11-0026</t>
  </si>
  <si>
    <t>54-11-0027</t>
  </si>
  <si>
    <t>54-11-0028</t>
  </si>
  <si>
    <t>54-11-0029</t>
  </si>
  <si>
    <t>54-11-0030</t>
  </si>
  <si>
    <t>54-11-0031</t>
  </si>
  <si>
    <t>54-11-0032</t>
  </si>
  <si>
    <t>54-11-0033</t>
  </si>
  <si>
    <t>54-11-0034</t>
  </si>
  <si>
    <t>54-11-0035</t>
  </si>
  <si>
    <t>54-11-0036</t>
  </si>
  <si>
    <t>54-11-0037</t>
  </si>
  <si>
    <t>54-11-0038</t>
  </si>
  <si>
    <t>54-11-0039</t>
  </si>
  <si>
    <t>Морозник черный</t>
  </si>
  <si>
    <t>Морозник стерни</t>
  </si>
  <si>
    <t>Морозник ботанический</t>
  </si>
  <si>
    <t>Морозник восточный простой</t>
  </si>
  <si>
    <t>Морозник восточный анемоновидный</t>
  </si>
  <si>
    <t>Морозник восточный махровый</t>
  </si>
  <si>
    <t>mixed / микс</t>
  </si>
  <si>
    <t>apricot / абрикосовый</t>
  </si>
  <si>
    <t>yellow / жёлтый</t>
  </si>
  <si>
    <t>pink / розовый</t>
  </si>
  <si>
    <t>green / зеленый</t>
  </si>
  <si>
    <t>aubergine with white edge / фиолетовый с белым краем</t>
  </si>
  <si>
    <t>red / красный</t>
  </si>
  <si>
    <t>white / белый</t>
  </si>
  <si>
    <t>black / чёрный</t>
  </si>
  <si>
    <t>Wilgenbroek</t>
  </si>
  <si>
    <t>Flame</t>
  </si>
  <si>
    <t>Remi</t>
  </si>
  <si>
    <t>Grey Star</t>
  </si>
  <si>
    <t>Boughton Beauty</t>
  </si>
  <si>
    <t>Party Dress</t>
  </si>
  <si>
    <t>croaticus</t>
  </si>
  <si>
    <t>liguricus</t>
  </si>
  <si>
    <t>mulitifidus ssp bocconei 'Toscane'</t>
  </si>
  <si>
    <t>odorus</t>
  </si>
  <si>
    <t>abschasicus</t>
  </si>
  <si>
    <t>atrorubens</t>
  </si>
  <si>
    <t>multifidus ssp bocconei</t>
  </si>
  <si>
    <t>Double Fashion</t>
  </si>
  <si>
    <t xml:space="preserve">Arthur </t>
  </si>
  <si>
    <t>Martha</t>
  </si>
  <si>
    <t>Louise</t>
  </si>
  <si>
    <t xml:space="preserve">Irene   </t>
  </si>
  <si>
    <t>Freddy</t>
  </si>
  <si>
    <t>Kristof TWH31</t>
  </si>
  <si>
    <t xml:space="preserve">TWH35 </t>
  </si>
  <si>
    <t>Magic Picotee</t>
  </si>
  <si>
    <t>сеянец</t>
  </si>
  <si>
    <t>микроклон</t>
  </si>
  <si>
    <t>Helleborus orientalis single</t>
  </si>
  <si>
    <t>Helleborus orientalis anemone</t>
  </si>
  <si>
    <t>Helleborus orientalis double</t>
  </si>
  <si>
    <t>Helleborus sternii</t>
  </si>
  <si>
    <t>Helleborus botanical</t>
  </si>
  <si>
    <t>Helleborus niger</t>
  </si>
  <si>
    <t>Курс ЦБ РФ+9</t>
  </si>
  <si>
    <t xml:space="preserve">                                                Перед оформлением заказа, пожалуйста, ознакомьтесь с условиями работы и подтвердите своё согласие с ними:</t>
  </si>
  <si>
    <t>Подпишитесь на наш телеграм-канал, чтобы всегда быть в курсе последних новостей, предложений и акций:</t>
  </si>
  <si>
    <t>https://t.me/plantmarket_russia</t>
  </si>
  <si>
    <t xml:space="preserve">           Многолетники в кассетах (Европа) - весна 2026</t>
  </si>
  <si>
    <t>picotee red / красный пикоти</t>
  </si>
  <si>
    <t>purple / фиолетовый</t>
  </si>
  <si>
    <t>black / черный</t>
  </si>
  <si>
    <t>120</t>
  </si>
  <si>
    <t>Winterfall</t>
  </si>
  <si>
    <t>Mon Blanc</t>
  </si>
  <si>
    <t>60</t>
  </si>
  <si>
    <t>Slaty Blue / грифельно-голубой</t>
  </si>
  <si>
    <t>red white edge / красный с белой каймой</t>
  </si>
  <si>
    <r>
      <t xml:space="preserve">Морозники - специальный ассортимент - </t>
    </r>
    <r>
      <rPr>
        <b/>
        <sz val="14"/>
        <color rgb="FFFF0000"/>
        <rFont val="Arial"/>
        <family val="2"/>
        <charset val="204"/>
      </rPr>
      <t>приём заказов до 20.03.26</t>
    </r>
  </si>
  <si>
    <t>54-11-0040</t>
  </si>
  <si>
    <t>54-11-0041</t>
  </si>
  <si>
    <t>54-11-0042</t>
  </si>
  <si>
    <t>54-11-0043</t>
  </si>
  <si>
    <t>54-11-0044</t>
  </si>
  <si>
    <t>54-11-0045</t>
  </si>
  <si>
    <t>54-11-0046</t>
  </si>
  <si>
    <t>54-11-0047</t>
  </si>
  <si>
    <t>54-11-0048</t>
  </si>
  <si>
    <t>54-11-0049</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</si>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</sst>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43" formatCode="_-* #,##0.00_-;\-* #,##0.00_-;_-* &quot;-&quot;??_-;_-@_-"/>
    <numFmt numFmtId="164" formatCode="_-* #,##0.00\ [$₽-419]_-;\-* #,##0.00\ [$₽-419]_-;_-* &quot;-&quot;??\ [$₽-419]_-;_-@_-"/>
    <numFmt numFmtId="165" formatCode="_-* #,##0.00\ [$€-1]_-;\-* #,##0.00\ [$€-1]_-;_-* &quot;-&quot;??\ [$€-1]_-;_-@_-"/>
    <numFmt numFmtId="166" formatCode="000000"/>
    <numFmt numFmtId="167" formatCode="_ &quot;€&quot;\ * #,##0.00_ ;_ &quot;€&quot;\ * \-#,##0.00_ ;_ &quot;€&quot;\ * &quot;-&quot;??_ ;_ @_ "/>
  </numFmts>
  <fonts count="82">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11"/>
      <name val="Calibri"/>
      <family val="2"/>
      <charset val="204"/>
      <scheme val="minor"/>
    </font>
    <font>
      <sz val="11"/>
      <color theme="1"/>
      <name val="Calibri"/>
      <family val="2"/>
      <scheme val="minor"/>
    </font>
    <font>
      <sz val="11"/>
      <color theme="0"/>
      <name val="Calibri"/>
      <family val="2"/>
      <charset val="204"/>
      <scheme val="minor"/>
    </font>
    <font>
      <sz val="8"/>
      <name val="Arial"/>
      <family val="2"/>
      <charset val="204"/>
    </font>
    <font>
      <b/>
      <sz val="11"/>
      <name val="Calibri"/>
      <family val="2"/>
      <charset val="204"/>
      <scheme val="minor"/>
    </font>
    <font>
      <sz val="10"/>
      <name val="Arial"/>
      <family val="2"/>
      <charset val="204"/>
    </font>
    <font>
      <b/>
      <sz val="10"/>
      <name val="Arial"/>
      <family val="2"/>
      <charset val="204"/>
    </font>
    <font>
      <sz val="11"/>
      <color indexed="10"/>
      <name val="Calibri"/>
      <family val="2"/>
      <charset val="204"/>
    </font>
    <font>
      <b/>
      <sz val="24"/>
      <color indexed="8"/>
      <name val="Arial"/>
      <family val="2"/>
      <charset val="204"/>
    </font>
    <font>
      <sz val="11"/>
      <color theme="1"/>
      <name val="Arial"/>
      <family val="2"/>
    </font>
    <font>
      <sz val="22"/>
      <color theme="1"/>
      <name val="Arial"/>
      <family val="2"/>
      <charset val="204"/>
    </font>
    <font>
      <u/>
      <sz val="11"/>
      <color theme="10"/>
      <name val="Calibri"/>
      <family val="2"/>
      <charset val="204"/>
      <scheme val="minor"/>
    </font>
    <font>
      <b/>
      <u/>
      <sz val="11"/>
      <color rgb="FFFF0000"/>
      <name val="Calibri"/>
      <family val="2"/>
      <charset val="204"/>
      <scheme val="minor"/>
    </font>
    <font>
      <sz val="10"/>
      <color rgb="FF000000"/>
      <name val="Arial"/>
      <family val="2"/>
      <charset val="204"/>
    </font>
    <font>
      <sz val="11"/>
      <color indexed="8"/>
      <name val="Arial"/>
      <family val="2"/>
    </font>
    <font>
      <sz val="11"/>
      <color theme="1"/>
      <name val="Arial Narrow"/>
      <family val="2"/>
    </font>
    <font>
      <sz val="10"/>
      <name val="Courier"/>
      <family val="1"/>
    </font>
    <font>
      <sz val="11"/>
      <name val="Arial"/>
      <family val="2"/>
    </font>
    <font>
      <b/>
      <sz val="11"/>
      <name val="Arial"/>
      <family val="2"/>
      <charset val="204"/>
    </font>
    <font>
      <sz val="10"/>
      <name val="Courier"/>
      <family val="1"/>
      <charset val="204"/>
    </font>
    <font>
      <b/>
      <sz val="11"/>
      <color indexed="8"/>
      <name val="Arial"/>
      <family val="2"/>
    </font>
    <font>
      <sz val="10"/>
      <name val="Arial Cyr"/>
      <charset val="204"/>
    </font>
    <font>
      <b/>
      <sz val="11"/>
      <color theme="1"/>
      <name val="Arial"/>
      <family val="2"/>
    </font>
    <font>
      <sz val="11"/>
      <color theme="1"/>
      <name val="Arial"/>
      <family val="2"/>
      <charset val="204"/>
    </font>
    <font>
      <b/>
      <sz val="11"/>
      <color theme="1"/>
      <name val="Arial Narrow"/>
      <family val="2"/>
    </font>
    <font>
      <b/>
      <sz val="11"/>
      <name val="Arial"/>
      <family val="2"/>
    </font>
    <font>
      <sz val="10.5"/>
      <name val="Arial"/>
      <family val="2"/>
    </font>
    <font>
      <b/>
      <i/>
      <sz val="11"/>
      <color rgb="FF000000"/>
      <name val="Calibri"/>
      <family val="2"/>
      <charset val="204"/>
      <scheme val="minor"/>
    </font>
    <font>
      <sz val="11"/>
      <color rgb="FF000000"/>
      <name val="Calibri"/>
      <family val="2"/>
      <charset val="204"/>
    </font>
    <font>
      <b/>
      <sz val="11"/>
      <color rgb="FF000000"/>
      <name val="Calibri"/>
      <family val="2"/>
      <charset val="204"/>
      <scheme val="minor"/>
    </font>
    <font>
      <b/>
      <sz val="10.5"/>
      <name val="Arial"/>
      <family val="2"/>
      <charset val="204"/>
    </font>
    <font>
      <b/>
      <sz val="14"/>
      <name val="Arial"/>
      <family val="2"/>
      <charset val="204"/>
    </font>
    <font>
      <sz val="10.5"/>
      <name val="Arial"/>
      <family val="2"/>
      <charset val="204"/>
    </font>
    <font>
      <i/>
      <sz val="11"/>
      <name val="Arial"/>
      <family val="2"/>
      <charset val="204"/>
    </font>
    <font>
      <b/>
      <sz val="10.5"/>
      <name val="Arial"/>
      <family val="2"/>
    </font>
    <font>
      <sz val="10.5"/>
      <color theme="1"/>
      <name val="Arial"/>
      <family val="2"/>
      <charset val="204"/>
    </font>
    <font>
      <sz val="10.5"/>
      <color theme="1"/>
      <name val="Arial"/>
      <family val="2"/>
    </font>
    <font>
      <u/>
      <sz val="10"/>
      <color theme="10"/>
      <name val="Calibri"/>
      <family val="2"/>
      <charset val="204"/>
      <scheme val="minor"/>
    </font>
    <font>
      <b/>
      <i/>
      <sz val="11"/>
      <color rgb="FF7030A0"/>
      <name val="Arial"/>
      <family val="2"/>
      <charset val="204"/>
    </font>
    <font>
      <i/>
      <sz val="9"/>
      <color rgb="FF545454"/>
      <name val="Calibri"/>
      <family val="2"/>
      <charset val="204"/>
      <scheme val="minor"/>
    </font>
    <font>
      <i/>
      <sz val="9"/>
      <color theme="1"/>
      <name val="Calibri"/>
      <family val="2"/>
      <charset val="204"/>
      <scheme val="minor"/>
    </font>
    <font>
      <sz val="9"/>
      <color theme="1"/>
      <name val="Calibri"/>
      <family val="2"/>
      <charset val="204"/>
      <scheme val="minor"/>
    </font>
    <font>
      <b/>
      <i/>
      <sz val="14"/>
      <color rgb="FF336F3E"/>
      <name val="Algerian"/>
      <family val="5"/>
    </font>
    <font>
      <b/>
      <i/>
      <sz val="12"/>
      <color theme="1"/>
      <name val="Bahnschrift SemiLight SemiConde"/>
      <family val="2"/>
      <charset val="204"/>
    </font>
    <font>
      <b/>
      <sz val="12"/>
      <color theme="1"/>
      <name val="Bahnschrift SemiLight SemiConde"/>
      <family val="2"/>
      <charset val="204"/>
    </font>
    <font>
      <i/>
      <sz val="12"/>
      <color rgb="FF3A3A3A"/>
      <name val="Bahnschrift SemiLight SemiConde"/>
      <family val="2"/>
      <charset val="204"/>
    </font>
    <font>
      <i/>
      <u/>
      <sz val="12"/>
      <color rgb="FF3A3A3A"/>
      <name val="Bahnschrift SemiLight SemiConde"/>
      <family val="2"/>
      <charset val="204"/>
    </font>
    <font>
      <i/>
      <u/>
      <sz val="11"/>
      <color rgb="FF3A3A3A"/>
      <name val="Calibri"/>
      <family val="2"/>
      <charset val="204"/>
      <scheme val="minor"/>
    </font>
    <font>
      <i/>
      <sz val="11"/>
      <color rgb="FF3A3A3A"/>
      <name val="Calibri"/>
      <family val="2"/>
      <charset val="204"/>
      <scheme val="minor"/>
    </font>
    <font>
      <sz val="11"/>
      <color rgb="FF3A3A3A"/>
      <name val="Calibri"/>
      <family val="2"/>
      <charset val="204"/>
      <scheme val="minor"/>
    </font>
    <font>
      <i/>
      <sz val="11"/>
      <color rgb="FF3A3A3A"/>
      <name val="Bahnschrift SemiLight SemiConde"/>
      <family val="2"/>
      <charset val="204"/>
    </font>
    <font>
      <i/>
      <sz val="11"/>
      <color rgb="FF3A3A3A"/>
      <name val="Calibri"/>
      <family val="2"/>
      <charset val="204"/>
    </font>
    <font>
      <sz val="11"/>
      <color rgb="FF3A3A3A"/>
      <name val="Arial"/>
      <family val="2"/>
      <charset val="204"/>
    </font>
    <font>
      <i/>
      <sz val="11"/>
      <color theme="1"/>
      <name val="Calibri"/>
      <family val="2"/>
      <charset val="204"/>
      <scheme val="minor"/>
    </font>
    <font>
      <b/>
      <i/>
      <sz val="11"/>
      <color rgb="FF3A3A3A"/>
      <name val="Bahnschrift SemiLight SemiConde"/>
      <family val="2"/>
      <charset val="204"/>
    </font>
    <font>
      <sz val="12"/>
      <color theme="1"/>
      <name val="Charcoal CY"/>
      <family val="2"/>
      <charset val="204"/>
    </font>
    <font>
      <sz val="12"/>
      <color theme="1"/>
      <name val="Calibri"/>
      <family val="2"/>
      <charset val="204"/>
      <scheme val="minor"/>
    </font>
    <font>
      <sz val="10"/>
      <name val="Arial"/>
      <family val="2"/>
    </font>
    <font>
      <u/>
      <sz val="12"/>
      <color theme="10"/>
      <name val="Charcoal CY"/>
      <family val="2"/>
      <charset val="204"/>
    </font>
    <font>
      <sz val="11"/>
      <color indexed="8"/>
      <name val="Calibri"/>
      <family val="2"/>
    </font>
    <font>
      <b/>
      <sz val="11"/>
      <color theme="0" tint="-0.499984740745262"/>
      <name val="Calibri"/>
      <family val="2"/>
      <charset val="204"/>
      <scheme val="minor"/>
    </font>
    <font>
      <sz val="11"/>
      <color theme="0" tint="-0.499984740745262"/>
      <name val="Arial"/>
      <family val="2"/>
    </font>
    <font>
      <sz val="10.5"/>
      <color theme="0" tint="-0.499984740745262"/>
      <name val="Arial"/>
      <family val="2"/>
    </font>
    <font>
      <b/>
      <sz val="10.5"/>
      <color theme="0" tint="-0.499984740745262"/>
      <name val="Arial"/>
      <family val="2"/>
    </font>
    <font>
      <sz val="11"/>
      <color theme="0" tint="-0.499984740745262"/>
      <name val="Calibri"/>
      <family val="2"/>
      <charset val="204"/>
      <scheme val="minor"/>
    </font>
    <font>
      <i/>
      <sz val="11"/>
      <color rgb="FF7030A0"/>
      <name val="Arial"/>
      <family val="2"/>
      <charset val="204"/>
    </font>
    <font>
      <i/>
      <sz val="11"/>
      <color theme="0" tint="-0.499984740745262"/>
      <name val="Arial"/>
      <family val="2"/>
    </font>
    <font>
      <b/>
      <u/>
      <sz val="10"/>
      <color theme="10"/>
      <name val="Calibri"/>
      <family val="2"/>
      <charset val="204"/>
      <scheme val="minor"/>
    </font>
    <font>
      <i/>
      <sz val="8"/>
      <color theme="0" tint="-0.499984740745262"/>
      <name val="Arial"/>
      <family val="2"/>
    </font>
    <font>
      <sz val="12"/>
      <color rgb="FF000000"/>
      <name val="ArialMT"/>
      <family val="2"/>
      <charset val="204"/>
    </font>
    <font>
      <sz val="11"/>
      <color theme="1"/>
      <name val="Times New Roman"/>
      <family val="2"/>
      <charset val="204"/>
    </font>
    <font>
      <sz val="10"/>
      <color rgb="FF000000"/>
      <name val="Times New Roman"/>
      <family val="1"/>
      <charset val="204"/>
    </font>
    <font>
      <b/>
      <sz val="14"/>
      <color rgb="FFFF0000"/>
      <name val="Arial"/>
      <family val="2"/>
      <charset val="204"/>
    </font>
    <font>
      <b/>
      <sz val="11"/>
      <color rgb="FFFF0000"/>
      <name val="Arial"/>
      <family val="2"/>
      <charset val="204"/>
    </font>
    <font>
      <sz val="10"/>
      <color theme="0" tint="-0.499984740745262"/>
      <name val="Arial"/>
      <family val="2"/>
    </font>
  </fonts>
  <fills count="8">
    <fill>
      <patternFill patternType="none"/>
    </fill>
    <fill>
      <patternFill patternType="gray125"/>
    </fill>
    <fill>
      <patternFill patternType="solid">
        <fgColor indexed="9"/>
        <bgColor indexed="64"/>
      </patternFill>
    </fill>
    <fill>
      <patternFill patternType="solid">
        <fgColor rgb="FFD2F2C1"/>
        <bgColor indexed="64"/>
      </patternFill>
    </fill>
    <fill>
      <patternFill patternType="solid">
        <fgColor rgb="FFE2EFDA"/>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15">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bottom/>
      <diagonal/>
    </border>
    <border>
      <left/>
      <right/>
      <top style="hair">
        <color auto="1"/>
      </top>
      <bottom style="hair">
        <color auto="1"/>
      </bottom>
      <diagonal/>
    </border>
    <border>
      <left style="hair">
        <color auto="1"/>
      </left>
      <right style="hair">
        <color auto="1"/>
      </right>
      <top/>
      <bottom style="hair">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51">
    <xf numFmtId="0" fontId="0" fillId="0" borderId="0"/>
    <xf numFmtId="0" fontId="5" fillId="0" borderId="0"/>
    <xf numFmtId="0" fontId="4" fillId="0" borderId="0"/>
    <xf numFmtId="43" fontId="4" fillId="0" borderId="0" applyFont="0" applyFill="0" applyBorder="0" applyAlignment="0" applyProtection="0"/>
    <xf numFmtId="0" fontId="10" fillId="0" borderId="0"/>
    <xf numFmtId="0" fontId="8" fillId="0" borderId="0"/>
    <xf numFmtId="43" fontId="8" fillId="0" borderId="0" applyFont="0" applyFill="0" applyBorder="0" applyAlignment="0" applyProtection="0"/>
    <xf numFmtId="0" fontId="4" fillId="0" borderId="0"/>
    <xf numFmtId="0" fontId="8" fillId="0" borderId="0"/>
    <xf numFmtId="0" fontId="18" fillId="0" borderId="0" applyNumberFormat="0" applyFill="0" applyBorder="0" applyAlignment="0" applyProtection="0"/>
    <xf numFmtId="0" fontId="20" fillId="0" borderId="0"/>
    <xf numFmtId="0" fontId="23" fillId="0" borderId="0"/>
    <xf numFmtId="0" fontId="26" fillId="0" borderId="0"/>
    <xf numFmtId="0" fontId="28" fillId="0" borderId="0"/>
    <xf numFmtId="0" fontId="35" fillId="0" borderId="0"/>
    <xf numFmtId="0" fontId="4" fillId="0" borderId="0"/>
    <xf numFmtId="0" fontId="4" fillId="0" borderId="0"/>
    <xf numFmtId="0" fontId="10" fillId="0" borderId="0"/>
    <xf numFmtId="0" fontId="62" fillId="0" borderId="0"/>
    <xf numFmtId="0" fontId="63" fillId="0" borderId="0"/>
    <xf numFmtId="0" fontId="64" fillId="0" borderId="0"/>
    <xf numFmtId="0" fontId="65" fillId="0" borderId="0" applyNumberFormat="0" applyFill="0" applyBorder="0" applyAlignment="0" applyProtection="0"/>
    <xf numFmtId="0" fontId="66" fillId="0" borderId="0" applyFill="0" applyProtection="0"/>
    <xf numFmtId="0" fontId="3" fillId="0" borderId="0"/>
    <xf numFmtId="0" fontId="3" fillId="0" borderId="0"/>
    <xf numFmtId="43" fontId="3" fillId="0" borderId="0" applyFont="0" applyFill="0" applyBorder="0" applyAlignment="0" applyProtection="0"/>
    <xf numFmtId="43" fontId="8" fillId="0" borderId="0" applyFont="0" applyFill="0" applyBorder="0" applyAlignment="0" applyProtection="0"/>
    <xf numFmtId="0" fontId="3" fillId="0" borderId="0"/>
    <xf numFmtId="0" fontId="3" fillId="0" borderId="0"/>
    <xf numFmtId="0" fontId="3" fillId="0" borderId="0"/>
    <xf numFmtId="0" fontId="2"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0" fontId="10" fillId="0" borderId="0"/>
    <xf numFmtId="0" fontId="62" fillId="0" borderId="0"/>
    <xf numFmtId="0" fontId="64" fillId="0" borderId="0"/>
    <xf numFmtId="0" fontId="76" fillId="0" borderId="0"/>
    <xf numFmtId="0" fontId="62" fillId="0" borderId="0"/>
    <xf numFmtId="0" fontId="1" fillId="0" borderId="0"/>
    <xf numFmtId="0" fontId="1" fillId="0" borderId="0"/>
    <xf numFmtId="0" fontId="8" fillId="0" borderId="0"/>
    <xf numFmtId="0" fontId="1" fillId="0" borderId="0"/>
    <xf numFmtId="0" fontId="10" fillId="0" borderId="0"/>
    <xf numFmtId="0" fontId="77" fillId="0" borderId="0"/>
    <xf numFmtId="0" fontId="78" fillId="0" borderId="0"/>
    <xf numFmtId="0" fontId="64" fillId="0" borderId="0" applyNumberFormat="0" applyFont="0" applyFill="0" applyBorder="0" applyProtection="0">
      <alignment horizontal="right" vertical="center"/>
    </xf>
    <xf numFmtId="167" fontId="1" fillId="0" borderId="0" applyFont="0" applyFill="0" applyBorder="0" applyAlignment="0" applyProtection="0"/>
    <xf numFmtId="0" fontId="1" fillId="0" borderId="0"/>
  </cellStyleXfs>
  <cellXfs count="170">
    <xf numFmtId="0" fontId="0" fillId="0" borderId="0" xfId="0"/>
    <xf numFmtId="14" fontId="9" fillId="0" borderId="0" xfId="7" applyNumberFormat="1" applyFont="1"/>
    <xf numFmtId="0" fontId="4" fillId="0" borderId="0" xfId="7"/>
    <xf numFmtId="0" fontId="4" fillId="0" borderId="0" xfId="7" applyAlignment="1">
      <alignment horizontal="left"/>
    </xf>
    <xf numFmtId="0" fontId="4" fillId="0" borderId="0" xfId="7" applyAlignment="1">
      <alignment horizontal="left" indent="1"/>
    </xf>
    <xf numFmtId="49" fontId="4" fillId="0" borderId="0" xfId="7" applyNumberFormat="1" applyAlignment="1">
      <alignment horizontal="left"/>
    </xf>
    <xf numFmtId="2" fontId="4" fillId="0" borderId="0" xfId="7" applyNumberFormat="1"/>
    <xf numFmtId="0" fontId="14" fillId="0" borderId="0" xfId="7" applyFont="1" applyAlignment="1">
      <alignment horizontal="center"/>
    </xf>
    <xf numFmtId="0" fontId="15" fillId="0" borderId="0" xfId="7" applyFont="1" applyAlignment="1">
      <alignment vertical="top"/>
    </xf>
    <xf numFmtId="0" fontId="15" fillId="0" borderId="0" xfId="7" applyFont="1" applyAlignment="1">
      <alignment horizontal="center" vertical="top"/>
    </xf>
    <xf numFmtId="0" fontId="11" fillId="0" borderId="0" xfId="8" applyFont="1" applyAlignment="1" applyProtection="1">
      <alignment horizontal="center" vertical="center"/>
      <protection locked="0"/>
    </xf>
    <xf numFmtId="2" fontId="17" fillId="0" borderId="0" xfId="7" applyNumberFormat="1" applyFont="1" applyAlignment="1">
      <alignment horizontal="center"/>
    </xf>
    <xf numFmtId="0" fontId="11" fillId="0" borderId="0" xfId="8" applyFont="1" applyAlignment="1" applyProtection="1">
      <alignment horizontal="right" vertical="center" indent="1"/>
      <protection locked="0"/>
    </xf>
    <xf numFmtId="1" fontId="6" fillId="3" borderId="1" xfId="8" applyNumberFormat="1" applyFont="1" applyFill="1" applyBorder="1" applyAlignment="1">
      <alignment horizontal="center" vertical="center"/>
    </xf>
    <xf numFmtId="0" fontId="21" fillId="2" borderId="0" xfId="10" applyFont="1" applyFill="1" applyAlignment="1">
      <alignment horizontal="left" vertical="center"/>
    </xf>
    <xf numFmtId="0" fontId="24" fillId="0" borderId="0" xfId="11" applyFont="1" applyAlignment="1" applyProtection="1">
      <alignment horizontal="left" vertical="center" indent="1"/>
      <protection locked="0"/>
    </xf>
    <xf numFmtId="0" fontId="24" fillId="0" borderId="0" xfId="11" applyFont="1" applyAlignment="1" applyProtection="1">
      <alignment horizontal="center" vertical="center"/>
      <protection locked="0"/>
    </xf>
    <xf numFmtId="0" fontId="25" fillId="2" borderId="0" xfId="10" applyFont="1" applyFill="1" applyAlignment="1">
      <alignment horizontal="left" vertical="center"/>
    </xf>
    <xf numFmtId="0" fontId="7" fillId="0" borderId="0" xfId="7" applyFont="1" applyAlignment="1">
      <alignment horizontal="left" indent="1"/>
    </xf>
    <xf numFmtId="49" fontId="7" fillId="0" borderId="0" xfId="7" applyNumberFormat="1" applyFont="1" applyAlignment="1">
      <alignment horizontal="left"/>
    </xf>
    <xf numFmtId="0" fontId="7" fillId="0" borderId="0" xfId="7" applyFont="1"/>
    <xf numFmtId="0" fontId="24" fillId="0" borderId="0" xfId="12" applyFont="1" applyAlignment="1" applyProtection="1">
      <alignment horizontal="left" vertical="center" indent="1"/>
      <protection locked="0"/>
    </xf>
    <xf numFmtId="0" fontId="24" fillId="0" borderId="0" xfId="12" applyFont="1" applyAlignment="1" applyProtection="1">
      <alignment horizontal="center" vertical="center"/>
      <protection locked="0"/>
    </xf>
    <xf numFmtId="0" fontId="27" fillId="2" borderId="0" xfId="10" applyFont="1" applyFill="1" applyAlignment="1">
      <alignment horizontal="left" vertical="center"/>
    </xf>
    <xf numFmtId="0" fontId="29" fillId="0" borderId="0" xfId="13" applyFont="1" applyAlignment="1">
      <alignment horizontal="left" vertical="center"/>
    </xf>
    <xf numFmtId="0" fontId="16" fillId="0" borderId="0" xfId="13" applyFont="1" applyAlignment="1">
      <alignment horizontal="left" vertical="center"/>
    </xf>
    <xf numFmtId="0" fontId="32" fillId="0" borderId="0" xfId="12" applyFont="1" applyAlignment="1" applyProtection="1">
      <alignment horizontal="left" vertical="center" indent="1"/>
      <protection locked="0"/>
    </xf>
    <xf numFmtId="0" fontId="32" fillId="0" borderId="0" xfId="12" applyFont="1" applyAlignment="1" applyProtection="1">
      <alignment horizontal="center" vertical="center"/>
      <protection locked="0"/>
    </xf>
    <xf numFmtId="44" fontId="22" fillId="0" borderId="0" xfId="8" applyNumberFormat="1" applyFont="1" applyAlignment="1">
      <alignment horizontal="right"/>
    </xf>
    <xf numFmtId="0" fontId="24" fillId="0" borderId="0" xfId="13" applyFont="1" applyAlignment="1">
      <alignment horizontal="left" vertical="center"/>
    </xf>
    <xf numFmtId="165" fontId="24" fillId="0" borderId="0" xfId="12" applyNumberFormat="1" applyFont="1" applyAlignment="1" applyProtection="1">
      <alignment horizontal="left" vertical="center" indent="1"/>
      <protection locked="0"/>
    </xf>
    <xf numFmtId="0" fontId="24" fillId="5" borderId="0" xfId="7" applyFont="1" applyFill="1" applyAlignment="1">
      <alignment horizontal="left" vertical="center"/>
    </xf>
    <xf numFmtId="0" fontId="33" fillId="5" borderId="0" xfId="7" applyFont="1" applyFill="1" applyAlignment="1">
      <alignment horizontal="left" vertical="center"/>
    </xf>
    <xf numFmtId="14" fontId="34" fillId="0" borderId="0" xfId="8" applyNumberFormat="1" applyFont="1" applyAlignment="1">
      <alignment horizontal="center"/>
    </xf>
    <xf numFmtId="0" fontId="36" fillId="0" borderId="4" xfId="8" applyFont="1" applyBorder="1" applyAlignment="1">
      <alignment horizontal="center" vertical="top" wrapText="1"/>
    </xf>
    <xf numFmtId="0" fontId="33" fillId="4" borderId="3" xfId="8" applyFont="1" applyFill="1" applyBorder="1" applyAlignment="1" applyProtection="1">
      <alignment vertical="top" wrapText="1"/>
      <protection locked="0"/>
    </xf>
    <xf numFmtId="0" fontId="33" fillId="4" borderId="1" xfId="8" applyFont="1" applyFill="1" applyBorder="1" applyAlignment="1" applyProtection="1">
      <alignment horizontal="center" vertical="top" wrapText="1"/>
      <protection locked="0"/>
    </xf>
    <xf numFmtId="0" fontId="33" fillId="4" borderId="1" xfId="8" applyFont="1" applyFill="1" applyBorder="1" applyAlignment="1" applyProtection="1">
      <alignment horizontal="left" vertical="top" wrapText="1"/>
      <protection locked="0"/>
    </xf>
    <xf numFmtId="0" fontId="37" fillId="4" borderId="1" xfId="8" applyFont="1" applyFill="1" applyBorder="1" applyAlignment="1" applyProtection="1">
      <alignment horizontal="center" vertical="top" wrapText="1"/>
      <protection locked="0"/>
    </xf>
    <xf numFmtId="0" fontId="4" fillId="0" borderId="0" xfId="7" applyAlignment="1">
      <alignment vertical="top" wrapText="1"/>
    </xf>
    <xf numFmtId="0" fontId="38" fillId="4" borderId="2" xfId="8" applyFont="1" applyFill="1" applyBorder="1" applyAlignment="1" applyProtection="1">
      <alignment horizontal="left" vertical="top" indent="1"/>
      <protection locked="0"/>
    </xf>
    <xf numFmtId="0" fontId="33" fillId="4" borderId="5" xfId="8" applyFont="1" applyFill="1" applyBorder="1" applyAlignment="1" applyProtection="1">
      <alignment horizontal="center" vertical="top" wrapText="1"/>
      <protection locked="0"/>
    </xf>
    <xf numFmtId="0" fontId="33" fillId="4" borderId="5" xfId="8" applyFont="1" applyFill="1" applyBorder="1" applyAlignment="1" applyProtection="1">
      <alignment horizontal="left" vertical="top" wrapText="1"/>
      <protection locked="0"/>
    </xf>
    <xf numFmtId="0" fontId="37" fillId="4" borderId="5" xfId="8" applyFont="1" applyFill="1" applyBorder="1" applyAlignment="1" applyProtection="1">
      <alignment horizontal="center" vertical="top" wrapText="1"/>
      <protection locked="0"/>
    </xf>
    <xf numFmtId="0" fontId="39" fillId="0" borderId="1" xfId="7" applyFont="1" applyBorder="1" applyAlignment="1">
      <alignment vertical="center"/>
    </xf>
    <xf numFmtId="0" fontId="39" fillId="0" borderId="1" xfId="8" applyFont="1" applyBorder="1" applyAlignment="1">
      <alignment horizontal="left" vertical="center" indent="1"/>
    </xf>
    <xf numFmtId="0" fontId="40" fillId="5" borderId="1" xfId="8" applyFont="1" applyFill="1" applyBorder="1" applyAlignment="1">
      <alignment horizontal="left" vertical="center"/>
    </xf>
    <xf numFmtId="49" fontId="33" fillId="0" borderId="1" xfId="8" applyNumberFormat="1" applyFont="1" applyBorder="1" applyAlignment="1">
      <alignment horizontal="center" vertical="center"/>
    </xf>
    <xf numFmtId="165" fontId="41" fillId="0" borderId="1" xfId="7" applyNumberFormat="1" applyFont="1" applyBorder="1" applyAlignment="1">
      <alignment horizontal="center" vertical="center"/>
    </xf>
    <xf numFmtId="0" fontId="33" fillId="0" borderId="2" xfId="7" applyFont="1" applyBorder="1" applyAlignment="1">
      <alignment horizontal="center" vertical="center"/>
    </xf>
    <xf numFmtId="165" fontId="33" fillId="0" borderId="1" xfId="7" applyNumberFormat="1" applyFont="1" applyBorder="1" applyAlignment="1">
      <alignment horizontal="center" vertical="center"/>
    </xf>
    <xf numFmtId="0" fontId="33" fillId="0" borderId="1" xfId="8" applyFont="1" applyBorder="1" applyAlignment="1">
      <alignment horizontal="center" vertical="center"/>
    </xf>
    <xf numFmtId="0" fontId="42" fillId="4" borderId="3" xfId="7" applyFont="1" applyFill="1" applyBorder="1" applyAlignment="1">
      <alignment vertical="center"/>
    </xf>
    <xf numFmtId="0" fontId="43" fillId="4" borderId="1" xfId="8" applyFont="1" applyFill="1" applyBorder="1" applyAlignment="1">
      <alignment horizontal="left" vertical="center" indent="1"/>
    </xf>
    <xf numFmtId="0" fontId="44" fillId="4" borderId="1" xfId="9" applyFont="1" applyFill="1" applyBorder="1" applyAlignment="1">
      <alignment horizontal="left" vertical="top"/>
    </xf>
    <xf numFmtId="0" fontId="44" fillId="4" borderId="1" xfId="9" applyFont="1" applyFill="1" applyBorder="1" applyAlignment="1">
      <alignment horizontal="center" vertical="top"/>
    </xf>
    <xf numFmtId="2" fontId="39" fillId="4" borderId="1" xfId="7" applyNumberFormat="1" applyFont="1" applyFill="1" applyBorder="1" applyAlignment="1">
      <alignment horizontal="center" vertical="center"/>
    </xf>
    <xf numFmtId="0" fontId="44" fillId="4" borderId="6" xfId="9" applyFont="1" applyFill="1" applyBorder="1" applyAlignment="1">
      <alignment horizontal="center" vertical="top"/>
    </xf>
    <xf numFmtId="0" fontId="14" fillId="0" borderId="0" xfId="7" applyFont="1" applyAlignment="1">
      <alignment horizontal="left"/>
    </xf>
    <xf numFmtId="49" fontId="4" fillId="0" borderId="0" xfId="7" applyNumberFormat="1"/>
    <xf numFmtId="0" fontId="8" fillId="0" borderId="0" xfId="8"/>
    <xf numFmtId="0" fontId="4" fillId="0" borderId="7" xfId="15" applyBorder="1"/>
    <xf numFmtId="0" fontId="4" fillId="0" borderId="8" xfId="15" applyBorder="1"/>
    <xf numFmtId="0" fontId="4" fillId="0" borderId="9" xfId="15" applyBorder="1"/>
    <xf numFmtId="0" fontId="4" fillId="0" borderId="0" xfId="15"/>
    <xf numFmtId="0" fontId="4" fillId="0" borderId="10" xfId="15" applyBorder="1"/>
    <xf numFmtId="0" fontId="4" fillId="0" borderId="11" xfId="15" applyBorder="1"/>
    <xf numFmtId="0" fontId="46" fillId="0" borderId="10" xfId="15" applyFont="1" applyBorder="1"/>
    <xf numFmtId="0" fontId="46" fillId="0" borderId="0" xfId="15" applyFont="1"/>
    <xf numFmtId="0" fontId="47" fillId="0" borderId="0" xfId="15" applyFont="1"/>
    <xf numFmtId="0" fontId="47" fillId="0" borderId="11" xfId="15" applyFont="1" applyBorder="1"/>
    <xf numFmtId="0" fontId="48" fillId="0" borderId="0" xfId="15" applyFont="1"/>
    <xf numFmtId="0" fontId="48" fillId="0" borderId="11" xfId="15" applyFont="1" applyBorder="1"/>
    <xf numFmtId="0" fontId="49" fillId="0" borderId="10" xfId="15" applyFont="1" applyBorder="1"/>
    <xf numFmtId="0" fontId="50" fillId="6" borderId="10" xfId="15" applyFont="1" applyFill="1" applyBorder="1" applyAlignment="1">
      <alignment horizontal="right"/>
    </xf>
    <xf numFmtId="0" fontId="50" fillId="0" borderId="0" xfId="15" applyFont="1"/>
    <xf numFmtId="0" fontId="51" fillId="0" borderId="0" xfId="15" applyFont="1"/>
    <xf numFmtId="0" fontId="51" fillId="0" borderId="11" xfId="15" applyFont="1" applyBorder="1"/>
    <xf numFmtId="0" fontId="52" fillId="6" borderId="10" xfId="15" applyFont="1" applyFill="1" applyBorder="1" applyAlignment="1">
      <alignment horizontal="left"/>
    </xf>
    <xf numFmtId="0" fontId="54" fillId="0" borderId="0" xfId="15" applyFont="1"/>
    <xf numFmtId="0" fontId="55" fillId="0" borderId="0" xfId="15" applyFont="1"/>
    <xf numFmtId="0" fontId="52" fillId="0" borderId="0" xfId="15" applyFont="1" applyAlignment="1">
      <alignment horizontal="left"/>
    </xf>
    <xf numFmtId="0" fontId="56" fillId="0" borderId="0" xfId="15" applyFont="1"/>
    <xf numFmtId="0" fontId="56" fillId="0" borderId="11" xfId="15" applyFont="1" applyBorder="1"/>
    <xf numFmtId="0" fontId="55" fillId="6" borderId="10" xfId="15" applyFont="1" applyFill="1" applyBorder="1"/>
    <xf numFmtId="0" fontId="57" fillId="0" borderId="0" xfId="15" applyFont="1" applyAlignment="1">
      <alignment horizontal="left" indent="2"/>
    </xf>
    <xf numFmtId="0" fontId="58" fillId="0" borderId="0" xfId="15" applyFont="1" applyAlignment="1">
      <alignment horizontal="right"/>
    </xf>
    <xf numFmtId="0" fontId="57" fillId="0" borderId="0" xfId="15" applyFont="1" applyAlignment="1">
      <alignment horizontal="left"/>
    </xf>
    <xf numFmtId="0" fontId="59" fillId="0" borderId="0" xfId="15" applyFont="1" applyAlignment="1">
      <alignment vertical="center"/>
    </xf>
    <xf numFmtId="0" fontId="60" fillId="6" borderId="10" xfId="15" applyFont="1" applyFill="1" applyBorder="1"/>
    <xf numFmtId="0" fontId="60" fillId="0" borderId="0" xfId="15" applyFont="1"/>
    <xf numFmtId="0" fontId="4" fillId="6" borderId="10" xfId="15" applyFill="1" applyBorder="1"/>
    <xf numFmtId="0" fontId="51" fillId="6" borderId="10" xfId="15" applyFont="1" applyFill="1" applyBorder="1" applyAlignment="1">
      <alignment horizontal="right"/>
    </xf>
    <xf numFmtId="0" fontId="61" fillId="0" borderId="0" xfId="15" applyFont="1" applyAlignment="1">
      <alignment horizontal="left"/>
    </xf>
    <xf numFmtId="0" fontId="6" fillId="0" borderId="0" xfId="15" applyFont="1"/>
    <xf numFmtId="0" fontId="6" fillId="0" borderId="11" xfId="15" applyFont="1" applyBorder="1"/>
    <xf numFmtId="0" fontId="51" fillId="6" borderId="10" xfId="15" applyFont="1" applyFill="1" applyBorder="1" applyAlignment="1">
      <alignment horizontal="right" vertical="top"/>
    </xf>
    <xf numFmtId="0" fontId="6" fillId="0" borderId="11" xfId="15" applyFont="1" applyBorder="1" applyAlignment="1">
      <alignment vertical="top"/>
    </xf>
    <xf numFmtId="0" fontId="6" fillId="0" borderId="0" xfId="15" applyFont="1" applyAlignment="1">
      <alignment vertical="top"/>
    </xf>
    <xf numFmtId="0" fontId="57" fillId="0" borderId="0" xfId="15" applyFont="1" applyAlignment="1">
      <alignment horizontal="left" vertical="top" wrapText="1" indent="2"/>
    </xf>
    <xf numFmtId="0" fontId="51" fillId="6" borderId="10" xfId="13" applyFont="1" applyFill="1" applyBorder="1" applyAlignment="1">
      <alignment horizontal="right" vertical="top"/>
    </xf>
    <xf numFmtId="0" fontId="6" fillId="0" borderId="11" xfId="13" applyFont="1" applyBorder="1" applyAlignment="1">
      <alignment vertical="top"/>
    </xf>
    <xf numFmtId="0" fontId="6" fillId="0" borderId="0" xfId="13" applyFont="1" applyAlignment="1">
      <alignment vertical="top"/>
    </xf>
    <xf numFmtId="0" fontId="28" fillId="6" borderId="10" xfId="13" applyFill="1" applyBorder="1"/>
    <xf numFmtId="0" fontId="28" fillId="0" borderId="11" xfId="13" applyBorder="1"/>
    <xf numFmtId="0" fontId="28" fillId="0" borderId="0" xfId="13"/>
    <xf numFmtId="0" fontId="12" fillId="0" borderId="0" xfId="17" applyFont="1" applyAlignment="1">
      <alignment horizontal="left" vertical="top" wrapText="1"/>
    </xf>
    <xf numFmtId="0" fontId="4" fillId="0" borderId="12" xfId="15" applyBorder="1"/>
    <xf numFmtId="0" fontId="4" fillId="0" borderId="13" xfId="15" applyBorder="1"/>
    <xf numFmtId="0" fontId="4" fillId="0" borderId="14" xfId="15" applyBorder="1"/>
    <xf numFmtId="0" fontId="19" fillId="0" borderId="0" xfId="9" applyFont="1" applyFill="1" applyAlignment="1" applyProtection="1">
      <alignment vertical="center"/>
      <protection locked="0"/>
    </xf>
    <xf numFmtId="0" fontId="67" fillId="0" borderId="4" xfId="8" applyFont="1" applyBorder="1" applyAlignment="1">
      <alignment horizontal="center" vertical="top" wrapText="1"/>
    </xf>
    <xf numFmtId="49" fontId="69" fillId="0" borderId="1" xfId="8" applyNumberFormat="1" applyFont="1" applyBorder="1" applyAlignment="1">
      <alignment horizontal="center" vertical="center"/>
    </xf>
    <xf numFmtId="165" fontId="70" fillId="0" borderId="1" xfId="7" applyNumberFormat="1" applyFont="1" applyBorder="1" applyAlignment="1">
      <alignment horizontal="center" vertical="center"/>
    </xf>
    <xf numFmtId="0" fontId="69" fillId="0" borderId="2" xfId="7" applyFont="1" applyBorder="1" applyAlignment="1">
      <alignment horizontal="center" vertical="center"/>
    </xf>
    <xf numFmtId="165" fontId="69" fillId="0" borderId="1" xfId="7" applyNumberFormat="1" applyFont="1" applyBorder="1" applyAlignment="1">
      <alignment horizontal="center" vertical="center"/>
    </xf>
    <xf numFmtId="0" fontId="69" fillId="0" borderId="1" xfId="8" applyFont="1" applyBorder="1" applyAlignment="1">
      <alignment horizontal="center" vertical="center"/>
    </xf>
    <xf numFmtId="0" fontId="71" fillId="0" borderId="0" xfId="7" applyFont="1"/>
    <xf numFmtId="0" fontId="72" fillId="5" borderId="1" xfId="8" applyFont="1" applyFill="1" applyBorder="1" applyAlignment="1">
      <alignment horizontal="center" vertical="center"/>
    </xf>
    <xf numFmtId="166" fontId="33" fillId="0" borderId="1" xfId="8" applyNumberFormat="1" applyFont="1" applyBorder="1" applyAlignment="1">
      <alignment horizontal="center" vertical="center"/>
    </xf>
    <xf numFmtId="165" fontId="71" fillId="0" borderId="0" xfId="7" applyNumberFormat="1" applyFont="1"/>
    <xf numFmtId="0" fontId="69" fillId="0" borderId="1" xfId="7" applyFont="1" applyBorder="1" applyAlignment="1">
      <alignment vertical="center"/>
    </xf>
    <xf numFmtId="0" fontId="69" fillId="0" borderId="1" xfId="8" applyFont="1" applyBorder="1" applyAlignment="1">
      <alignment horizontal="left" vertical="center" indent="1"/>
    </xf>
    <xf numFmtId="0" fontId="73" fillId="5" borderId="1" xfId="8" applyFont="1" applyFill="1" applyBorder="1" applyAlignment="1">
      <alignment horizontal="left" vertical="center"/>
    </xf>
    <xf numFmtId="166" fontId="69" fillId="0" borderId="1" xfId="8" applyNumberFormat="1" applyFont="1" applyBorder="1" applyAlignment="1">
      <alignment horizontal="center" vertical="center"/>
    </xf>
    <xf numFmtId="0" fontId="73" fillId="5" borderId="1" xfId="8" applyFont="1" applyFill="1" applyBorder="1" applyAlignment="1">
      <alignment horizontal="center" vertical="center"/>
    </xf>
    <xf numFmtId="0" fontId="38" fillId="4" borderId="1" xfId="8" applyFont="1" applyFill="1" applyBorder="1" applyAlignment="1" applyProtection="1">
      <alignment horizontal="left" vertical="top" indent="1"/>
      <protection locked="0"/>
    </xf>
    <xf numFmtId="0" fontId="33" fillId="4" borderId="2" xfId="8" applyFont="1" applyFill="1" applyBorder="1" applyAlignment="1" applyProtection="1">
      <alignment horizontal="center" vertical="top" wrapText="1"/>
      <protection locked="0"/>
    </xf>
    <xf numFmtId="0" fontId="24" fillId="5" borderId="1" xfId="8" applyFont="1" applyFill="1" applyBorder="1" applyAlignment="1">
      <alignment horizontal="left" vertical="center" indent="1"/>
    </xf>
    <xf numFmtId="0" fontId="33" fillId="4" borderId="5" xfId="8" applyFont="1" applyFill="1" applyBorder="1" applyAlignment="1" applyProtection="1">
      <alignment horizontal="left" vertical="top" wrapText="1" indent="1"/>
      <protection locked="0"/>
    </xf>
    <xf numFmtId="0" fontId="68" fillId="5" borderId="1" xfId="8" applyFont="1" applyFill="1" applyBorder="1" applyAlignment="1">
      <alignment horizontal="left" vertical="center" indent="1"/>
    </xf>
    <xf numFmtId="0" fontId="74" fillId="0" borderId="0" xfId="21" applyFont="1" applyAlignment="1" applyProtection="1">
      <alignment horizontal="left" vertical="top"/>
      <protection locked="0"/>
    </xf>
    <xf numFmtId="0" fontId="13" fillId="0" borderId="0" xfId="19" applyFont="1" applyAlignment="1" applyProtection="1">
      <alignment vertical="top" wrapText="1"/>
      <protection locked="0"/>
    </xf>
    <xf numFmtId="0" fontId="75" fillId="5" borderId="1" xfId="8" applyFont="1" applyFill="1" applyBorder="1" applyAlignment="1">
      <alignment horizontal="left" vertical="center"/>
    </xf>
    <xf numFmtId="0" fontId="33" fillId="0" borderId="1" xfId="7" applyFont="1" applyBorder="1" applyAlignment="1">
      <alignment vertical="center"/>
    </xf>
    <xf numFmtId="0" fontId="11" fillId="0" borderId="4" xfId="8" applyFont="1" applyBorder="1" applyAlignment="1">
      <alignment horizontal="center" vertical="top" wrapText="1"/>
    </xf>
    <xf numFmtId="0" fontId="12" fillId="0" borderId="0" xfId="39" applyFont="1" applyAlignment="1">
      <alignment vertical="center"/>
    </xf>
    <xf numFmtId="0" fontId="1" fillId="0" borderId="0" xfId="31"/>
    <xf numFmtId="0" fontId="13" fillId="0" borderId="0" xfId="19" applyFont="1" applyAlignment="1" applyProtection="1">
      <alignment horizontal="left" vertical="top" wrapText="1"/>
      <protection locked="0"/>
    </xf>
    <xf numFmtId="44" fontId="22" fillId="0" borderId="2" xfId="8" applyNumberFormat="1" applyFont="1" applyBorder="1" applyAlignment="1">
      <alignment horizontal="right"/>
    </xf>
    <xf numFmtId="44" fontId="22" fillId="0" borderId="3" xfId="8" applyNumberFormat="1" applyFont="1" applyBorder="1" applyAlignment="1">
      <alignment horizontal="right"/>
    </xf>
    <xf numFmtId="0" fontId="13" fillId="4" borderId="0" xfId="11" applyFont="1" applyFill="1" applyAlignment="1" applyProtection="1">
      <alignment horizontal="left" vertical="top" wrapText="1"/>
      <protection locked="0"/>
    </xf>
    <xf numFmtId="0" fontId="45" fillId="5" borderId="0" xfId="8" applyFont="1" applyFill="1" applyAlignment="1">
      <alignment horizontal="left" vertical="center"/>
    </xf>
    <xf numFmtId="164" fontId="22" fillId="4" borderId="2" xfId="8" applyNumberFormat="1" applyFont="1" applyFill="1" applyBorder="1" applyAlignment="1" applyProtection="1">
      <alignment horizontal="right"/>
      <protection locked="0"/>
    </xf>
    <xf numFmtId="164" fontId="22" fillId="4" borderId="3" xfId="8" applyNumberFormat="1" applyFont="1" applyFill="1" applyBorder="1" applyAlignment="1" applyProtection="1">
      <alignment horizontal="right"/>
      <protection locked="0"/>
    </xf>
    <xf numFmtId="2" fontId="22" fillId="0" borderId="2" xfId="8" applyNumberFormat="1" applyFont="1" applyBorder="1" applyAlignment="1">
      <alignment horizontal="right"/>
    </xf>
    <xf numFmtId="2" fontId="22" fillId="0" borderId="3" xfId="8" applyNumberFormat="1" applyFont="1" applyBorder="1" applyAlignment="1">
      <alignment horizontal="right"/>
    </xf>
    <xf numFmtId="165" fontId="22" fillId="0" borderId="2" xfId="8" applyNumberFormat="1" applyFont="1" applyBorder="1" applyAlignment="1">
      <alignment horizontal="right"/>
    </xf>
    <xf numFmtId="165" fontId="22" fillId="0" borderId="3" xfId="8" applyNumberFormat="1" applyFont="1" applyBorder="1" applyAlignment="1">
      <alignment horizontal="right"/>
    </xf>
    <xf numFmtId="9" fontId="22" fillId="0" borderId="2" xfId="8" applyNumberFormat="1" applyFont="1" applyBorder="1" applyAlignment="1">
      <alignment horizontal="right"/>
    </xf>
    <xf numFmtId="9" fontId="22" fillId="0" borderId="3" xfId="8" applyNumberFormat="1" applyFont="1" applyBorder="1" applyAlignment="1">
      <alignment horizontal="right"/>
    </xf>
    <xf numFmtId="165" fontId="31" fillId="0" borderId="2" xfId="8" applyNumberFormat="1" applyFont="1" applyBorder="1" applyAlignment="1">
      <alignment horizontal="right"/>
    </xf>
    <xf numFmtId="165" fontId="31" fillId="0" borderId="3" xfId="8" applyNumberFormat="1" applyFont="1" applyBorder="1" applyAlignment="1">
      <alignment horizontal="right"/>
    </xf>
    <xf numFmtId="0" fontId="19" fillId="0" borderId="0" xfId="9" applyFont="1" applyFill="1" applyAlignment="1" applyProtection="1">
      <alignment horizontal="center" vertical="center"/>
      <protection locked="0"/>
    </xf>
    <xf numFmtId="0" fontId="61" fillId="0" borderId="0" xfId="15" applyFont="1" applyAlignment="1">
      <alignment horizontal="left" vertical="top" wrapText="1"/>
    </xf>
    <xf numFmtId="0" fontId="57" fillId="0" borderId="0" xfId="15" quotePrefix="1" applyFont="1" applyAlignment="1">
      <alignment horizontal="left" vertical="top" wrapText="1" indent="4"/>
    </xf>
    <xf numFmtId="0" fontId="57" fillId="0" borderId="0" xfId="15" applyFont="1" applyAlignment="1">
      <alignment horizontal="left" vertical="top" wrapText="1" indent="4"/>
    </xf>
    <xf numFmtId="0" fontId="12" fillId="0" borderId="0" xfId="17" applyFont="1" applyAlignment="1">
      <alignment horizontal="left" vertical="top" wrapText="1"/>
    </xf>
    <xf numFmtId="0" fontId="57" fillId="0" borderId="0" xfId="15" applyFont="1" applyAlignment="1">
      <alignment horizontal="left" vertical="top" wrapText="1" indent="2"/>
    </xf>
    <xf numFmtId="0" fontId="57" fillId="0" borderId="0" xfId="15" applyFont="1" applyAlignment="1">
      <alignment horizontal="left" vertical="top" wrapText="1" indent="3"/>
    </xf>
    <xf numFmtId="0" fontId="57" fillId="0" borderId="0" xfId="16" applyFont="1" applyAlignment="1">
      <alignment horizontal="left" vertical="top" wrapText="1" indent="2"/>
    </xf>
    <xf numFmtId="0" fontId="61" fillId="0" borderId="0" xfId="16" applyFont="1" applyAlignment="1">
      <alignment horizontal="left" vertical="top" wrapText="1"/>
    </xf>
    <xf numFmtId="0" fontId="80" fillId="5" borderId="0" xfId="41" applyFont="1" applyFill="1" applyAlignment="1" applyProtection="1">
      <alignment horizontal="left" vertical="center"/>
      <protection locked="0"/>
    </xf>
    <xf numFmtId="14" fontId="4" fillId="0" borderId="0" xfId="7" applyNumberFormat="1"/>
    <xf numFmtId="0" fontId="79" fillId="5" borderId="0" xfId="41" applyFont="1" applyFill="1" applyAlignment="1" applyProtection="1">
      <alignment horizontal="left"/>
      <protection locked="0"/>
    </xf>
    <xf numFmtId="0" fontId="64" fillId="4" borderId="3" xfId="40" applyFont="1" applyFill="1" applyBorder="1" applyAlignment="1" applyProtection="1">
      <alignment horizontal="center" vertical="center"/>
      <protection locked="0"/>
    </xf>
    <xf numFmtId="0" fontId="81" fillId="4" borderId="3" xfId="40" applyFont="1" applyFill="1" applyBorder="1" applyAlignment="1" applyProtection="1">
      <alignment horizontal="center" vertical="center"/>
      <protection locked="0"/>
    </xf>
    <xf numFmtId="0" fontId="69" fillId="7" borderId="1" xfId="7" applyFont="1" applyFill="1" applyBorder="1" applyAlignment="1">
      <alignment vertical="center"/>
    </xf>
    <xf numFmtId="0" fontId="68" fillId="0" borderId="1" xfId="8" applyFont="1" applyBorder="1" applyAlignment="1">
      <alignment horizontal="left" vertical="center" indent="1"/>
    </xf>
    <xf numFmtId="0" fontId="69" fillId="4" borderId="1" xfId="8" applyFont="1" applyFill="1" applyBorder="1" applyAlignment="1" applyProtection="1">
      <alignment vertical="top" wrapText="1"/>
      <protection locked="0"/>
    </xf>
  </cellXfs>
  <cellStyles count="51">
    <cellStyle name="Default" xfId="48" xr:uid="{ED085D0E-B778-4DB8-9EC0-4CB94F65D845}"/>
    <cellStyle name="Гиперссылка 2" xfId="9" xr:uid="{2E32C94F-F448-4A77-944E-5EB660B69958}"/>
    <cellStyle name="Гиперссылка 3" xfId="21" xr:uid="{777AA76C-93D0-4CB1-94A7-4D5A61A32CD8}"/>
    <cellStyle name="Денежный 2 2" xfId="49" xr:uid="{9BA67BE5-FD80-4133-BDC8-9E9713A629A1}"/>
    <cellStyle name="Обычный" xfId="0" builtinId="0"/>
    <cellStyle name="Обычный 11" xfId="30" xr:uid="{2E896FB8-FFD3-4838-92CD-1784045AD0F8}"/>
    <cellStyle name="Обычный 2" xfId="1" xr:uid="{00000000-0005-0000-0000-000001000000}"/>
    <cellStyle name="Обычный 2 2" xfId="5" xr:uid="{1C4B5709-C25F-491F-BCF3-860F137B60C9}"/>
    <cellStyle name="Обычный 2 2 2" xfId="13" xr:uid="{DC7D967E-A289-4E16-9B8E-46EDCDDF780E}"/>
    <cellStyle name="Обычный 2 2 2 2" xfId="35" xr:uid="{0D176F3F-B638-4C0D-A233-D02387BCD61E}"/>
    <cellStyle name="Обычный 2 2 2 2 2" xfId="10" xr:uid="{38CFF4BA-5525-4237-9C5C-725E5D713641}"/>
    <cellStyle name="Обычный 2 2 2 2 2 2 2" xfId="50" xr:uid="{F79E337D-5C6C-4159-85B0-F45350F2709D}"/>
    <cellStyle name="Обычный 2 2 2 3" xfId="7" xr:uid="{52968CFC-8829-4DB8-853B-53A289F45640}"/>
    <cellStyle name="Обычный 2 2 2 3 2" xfId="27" xr:uid="{7400713E-670C-46C5-9020-BEB25B16E917}"/>
    <cellStyle name="Обычный 2 2 2 3 3" xfId="39" xr:uid="{C81C75A2-C3AC-41E8-B2E8-E0B1FFA78D6D}"/>
    <cellStyle name="Обычный 2 2 2 4" xfId="44" xr:uid="{7A761EE4-6964-447D-9478-8AAC9D2C0998}"/>
    <cellStyle name="Обычный 2 2 3" xfId="19" xr:uid="{4294CAF2-E8F4-43F3-B37A-47A4365C1AA3}"/>
    <cellStyle name="Обычный 2 2 3 2" xfId="34" xr:uid="{1A18E510-FC1D-4599-8F74-94EE1AF4FDB8}"/>
    <cellStyle name="Обычный 2 3" xfId="23" xr:uid="{9305F6BF-D15F-42CD-8921-61E3E6E4AB0B}"/>
    <cellStyle name="Обычный 2 3 2" xfId="4" xr:uid="{688E5577-7806-4676-93D2-BF3170E13493}"/>
    <cellStyle name="Обычный 2 3 3" xfId="43" xr:uid="{EF1191BF-197F-4363-9AE4-AA360F48AEE9}"/>
    <cellStyle name="Обычный 2 4" xfId="36" xr:uid="{2BB1E882-C42E-4189-B759-7C24BCEE9B35}"/>
    <cellStyle name="Обычный 2 4 2" xfId="42" xr:uid="{D3B7CD4D-A56C-41C6-9751-B42C8B50E3B8}"/>
    <cellStyle name="Обычный 3" xfId="2" xr:uid="{4A0B2671-2119-4095-9045-0739F707416A}"/>
    <cellStyle name="Обычный 3 2" xfId="8" xr:uid="{585725AF-44CF-44F1-87E0-7ADD4D2072E8}"/>
    <cellStyle name="Обычный 3 2 2" xfId="15" xr:uid="{457DEF1F-01E5-4161-87E4-1350FCFAD028}"/>
    <cellStyle name="Обычный 3 2 2 2" xfId="16" xr:uid="{C35699C8-0E38-428D-AEED-551C48D09BA6}"/>
    <cellStyle name="Обычный 3 2 2 2 2" xfId="29" xr:uid="{5D32EF9A-04D6-458C-85CD-389AF43B0204}"/>
    <cellStyle name="Обычный 3 2 2 3" xfId="28" xr:uid="{A4D8244C-C65F-47D2-914F-75586EE966DD}"/>
    <cellStyle name="Обычный 3 2 2 4" xfId="38" xr:uid="{52BC0503-0FE9-41D3-8289-0D419C16AF5C}"/>
    <cellStyle name="Обычный 3 2 3" xfId="22" xr:uid="{EC1DF91F-8B33-4D9E-82F8-251D1D0F1C31}"/>
    <cellStyle name="Обычный 3 3" xfId="17" xr:uid="{497093A6-4D89-4518-A98A-21672CE181BF}"/>
    <cellStyle name="Обычный 3 4" xfId="18" xr:uid="{FA00E452-1451-4715-8AF8-82D39E60C144}"/>
    <cellStyle name="Обычный 3 4 2" xfId="46" xr:uid="{1FF93548-F85E-4F32-B350-4DAE80AD450E}"/>
    <cellStyle name="Обычный 3 5" xfId="24" xr:uid="{BA3DC2C4-129E-46F5-8848-8C6EE2C72153}"/>
    <cellStyle name="Обычный 4" xfId="14" xr:uid="{BA35D5AA-8B4B-48B9-8E10-9181855AB7D4}"/>
    <cellStyle name="Обычный 4 2" xfId="45" xr:uid="{69B585B9-3DF3-4F8F-B6E9-FE5E9A96AB62}"/>
    <cellStyle name="Обычный 4 3" xfId="47" xr:uid="{3D91D4B4-B9AD-41A3-8184-5D96B6745CD1}"/>
    <cellStyle name="Обычный 5" xfId="20" xr:uid="{EE55F2FA-0EC8-4E01-9583-40517503DF3E}"/>
    <cellStyle name="Обычный 5 2" xfId="41" xr:uid="{F0037FB3-06E8-45B8-89EC-BDDF1AC7D8A9}"/>
    <cellStyle name="Обычный 5 2 3" xfId="40" xr:uid="{DD8A682D-4DE7-4044-A2C0-2E4FDDC34320}"/>
    <cellStyle name="Обычный 5 3" xfId="37" xr:uid="{4670F03F-E48B-454C-84CF-0CC39924F727}"/>
    <cellStyle name="Обычный 6" xfId="31" xr:uid="{1DA5732A-C6FF-4A50-9E92-0790DBFDFD25}"/>
    <cellStyle name="Обычный_Лист1" xfId="12" xr:uid="{89C78C6F-ED53-43C8-AC18-3D7E58124F33}"/>
    <cellStyle name="Обычный_Лист1 2" xfId="11" xr:uid="{6705AD7C-CD23-4F60-A614-E62E02D752E3}"/>
    <cellStyle name="Процентный 2" xfId="33" xr:uid="{0C6DD492-0FE4-4723-96EF-E1E267A56995}"/>
    <cellStyle name="Финансовый 2" xfId="3" xr:uid="{1D88182F-6D8D-491C-996E-540962C4AAC4}"/>
    <cellStyle name="Финансовый 2 2" xfId="6" xr:uid="{7B210F54-35F6-44B8-AD6B-A7CCF9122659}"/>
    <cellStyle name="Финансовый 2 2 2" xfId="26" xr:uid="{450FDEDD-800C-4740-ABD0-E0150A73BCF9}"/>
    <cellStyle name="Финансовый 2 3" xfId="25" xr:uid="{78181478-7E1E-4B26-80FE-4AAB3A24E737}"/>
    <cellStyle name="Финансовый 3" xfId="32" xr:uid="{1FBEAB97-4328-46FE-B745-81412ECA3636}"/>
  </cellStyles>
  <dxfs count="128">
    <dxf>
      <fill>
        <patternFill patternType="solid">
          <fgColor auto="1"/>
          <bgColor indexed="6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FC7CE"/>
          <bgColor rgb="FF0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auto="1"/>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xdr:twoCellAnchor>
    <xdr:from>
      <xdr:col>2</xdr:col>
      <xdr:colOff>16327</xdr:colOff>
      <xdr:row>1</xdr:row>
      <xdr:rowOff>174171</xdr:rowOff>
    </xdr:from>
    <xdr:to>
      <xdr:col>2</xdr:col>
      <xdr:colOff>1730932</xdr:colOff>
      <xdr:row>2</xdr:row>
      <xdr:rowOff>185057</xdr:rowOff>
    </xdr:to>
    <xdr:pic>
      <xdr:nvPicPr>
        <xdr:cNvPr id="3" name="Рисунок 2">
          <a:extLst>
            <a:ext uri="{FF2B5EF4-FFF2-40B4-BE49-F238E27FC236}">
              <a16:creationId xmlns:a16="http://schemas.microsoft.com/office/drawing/2014/main" id="{04141294-AA2A-445A-9EE4-A99B991775E6}"/>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colorTemperature colorTemp="5300"/>
                  </a14:imgEffect>
                  <a14:imgEffect>
                    <a14:saturation sat="66000"/>
                  </a14:imgEffect>
                  <a14:imgEffect>
                    <a14:brightnessContrast bright="-20000" contrast="20000"/>
                  </a14:imgEffect>
                </a14:imgLayer>
              </a14:imgProps>
            </a:ext>
            <a:ext uri="{28A0092B-C50C-407E-A947-70E740481C1C}">
              <a14:useLocalDpi xmlns:a14="http://schemas.microsoft.com/office/drawing/2010/main" val="0"/>
            </a:ext>
          </a:extLst>
        </a:blip>
        <a:srcRect/>
        <a:stretch>
          <a:fillRect/>
        </a:stretch>
      </xdr:blipFill>
      <xdr:spPr bwMode="auto">
        <a:xfrm>
          <a:off x="489856" y="435428"/>
          <a:ext cx="1714605" cy="544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533400</xdr:colOff>
      <xdr:row>0</xdr:row>
      <xdr:rowOff>234043</xdr:rowOff>
    </xdr:from>
    <xdr:to>
      <xdr:col>11</xdr:col>
      <xdr:colOff>884558</xdr:colOff>
      <xdr:row>4</xdr:row>
      <xdr:rowOff>152400</xdr:rowOff>
    </xdr:to>
    <xdr:pic>
      <xdr:nvPicPr>
        <xdr:cNvPr id="5" name="Рисунок 4">
          <a:extLst>
            <a:ext uri="{FF2B5EF4-FFF2-40B4-BE49-F238E27FC236}">
              <a16:creationId xmlns:a16="http://schemas.microsoft.com/office/drawing/2014/main" id="{8502A6A8-1E20-4992-85D4-0AFD1B911D45}"/>
            </a:ext>
          </a:extLst>
        </xdr:cNvPr>
        <xdr:cNvPicPr>
          <a:picLocks noChangeAspect="1"/>
        </xdr:cNvPicPr>
      </xdr:nvPicPr>
      <xdr:blipFill>
        <a:blip xmlns:r="http://schemas.openxmlformats.org/officeDocument/2006/relationships" r:embed="rId3"/>
        <a:stretch>
          <a:fillRect/>
        </a:stretch>
      </xdr:blipFill>
      <xdr:spPr>
        <a:xfrm>
          <a:off x="10624457" y="234043"/>
          <a:ext cx="1144475" cy="1104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0</xdr:row>
      <xdr:rowOff>22151</xdr:rowOff>
    </xdr:from>
    <xdr:to>
      <xdr:col>15</xdr:col>
      <xdr:colOff>657225</xdr:colOff>
      <xdr:row>8</xdr:row>
      <xdr:rowOff>121832</xdr:rowOff>
    </xdr:to>
    <xdr:sp macro="" textlink="">
      <xdr:nvSpPr>
        <xdr:cNvPr id="2" name="TextBox 1">
          <a:extLst>
            <a:ext uri="{FF2B5EF4-FFF2-40B4-BE49-F238E27FC236}">
              <a16:creationId xmlns:a16="http://schemas.microsoft.com/office/drawing/2014/main" id="{B82C6950-BFEE-4822-A365-B67E6EE5BBC4}"/>
            </a:ext>
          </a:extLst>
        </xdr:cNvPr>
        <xdr:cNvSpPr txBox="1"/>
      </xdr:nvSpPr>
      <xdr:spPr>
        <a:xfrm>
          <a:off x="253093" y="22151"/>
          <a:ext cx="9542689" cy="1542038"/>
        </a:xfrm>
        <a:prstGeom prst="rect">
          <a:avLst/>
        </a:prstGeom>
        <a:solidFill>
          <a:srgbClr val="02392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lang="ru-RU" sz="2000" baseline="0">
              <a:solidFill>
                <a:schemeClr val="bg1"/>
              </a:solidFill>
              <a:latin typeface="Arial" panose="020B0604020202020204" pitchFamily="34" charset="0"/>
              <a:cs typeface="Arial" panose="020B0604020202020204" pitchFamily="34" charset="0"/>
            </a:rPr>
            <a:t>Растения для профессионалов</a:t>
          </a:r>
        </a:p>
        <a:p>
          <a:pPr algn="l"/>
          <a:r>
            <a:rPr lang="ru-RU" sz="1000">
              <a:solidFill>
                <a:schemeClr val="bg1"/>
              </a:solidFill>
              <a:latin typeface="Arial" panose="020B0604020202020204" pitchFamily="34" charset="0"/>
              <a:cs typeface="Arial" panose="020B0604020202020204" pitchFamily="34" charset="0"/>
            </a:rPr>
            <a:t>Россия, Владимирская область, Киржачский район, пос. Знаменское</a:t>
          </a:r>
          <a:br>
            <a:rPr lang="ru-RU" sz="1000">
              <a:solidFill>
                <a:schemeClr val="bg1"/>
              </a:solidFill>
              <a:latin typeface="Arial" panose="020B0604020202020204" pitchFamily="34" charset="0"/>
              <a:cs typeface="Arial" panose="020B0604020202020204" pitchFamily="34" charset="0"/>
            </a:rPr>
          </a:br>
          <a:r>
            <a:rPr lang="ru-RU" sz="1000">
              <a:solidFill>
                <a:schemeClr val="bg1"/>
              </a:solidFill>
              <a:latin typeface="Arial" panose="020B0604020202020204" pitchFamily="34" charset="0"/>
              <a:cs typeface="Arial" panose="020B0604020202020204" pitchFamily="34" charset="0"/>
            </a:rPr>
            <a:t>Тел.: 8 (499) 577-01-86</a:t>
          </a:r>
          <a:br>
            <a:rPr lang="ru-RU" sz="1000">
              <a:solidFill>
                <a:schemeClr val="bg1"/>
              </a:solidFill>
              <a:latin typeface="Arial" panose="020B0604020202020204" pitchFamily="34" charset="0"/>
              <a:cs typeface="Arial" panose="020B0604020202020204" pitchFamily="34" charset="0"/>
            </a:rPr>
          </a:br>
          <a:r>
            <a:rPr lang="en-US" sz="1000">
              <a:solidFill>
                <a:schemeClr val="bg1"/>
              </a:solidFill>
              <a:latin typeface="Arial" panose="020B0604020202020204" pitchFamily="34" charset="0"/>
              <a:cs typeface="Arial" panose="020B0604020202020204" pitchFamily="34" charset="0"/>
            </a:rPr>
            <a:t>E-mail: zakaz@plantmarket.ru</a:t>
          </a:r>
          <a:br>
            <a:rPr lang="ru-RU" sz="1000">
              <a:solidFill>
                <a:schemeClr val="bg1"/>
              </a:solidFill>
              <a:latin typeface="Arial" panose="020B0604020202020204" pitchFamily="34" charset="0"/>
              <a:cs typeface="Arial" panose="020B0604020202020204" pitchFamily="34" charset="0"/>
            </a:rPr>
          </a:br>
          <a:r>
            <a:rPr lang="ru-RU" sz="1000">
              <a:solidFill>
                <a:schemeClr val="bg1"/>
              </a:solidFill>
              <a:latin typeface="Arial" panose="020B0604020202020204" pitchFamily="34" charset="0"/>
              <a:cs typeface="Arial" panose="020B0604020202020204" pitchFamily="34" charset="0"/>
            </a:rPr>
            <a:t>Сайт: </a:t>
          </a:r>
          <a:r>
            <a:rPr lang="en-US" sz="1000">
              <a:solidFill>
                <a:schemeClr val="bg1"/>
              </a:solidFill>
              <a:latin typeface="Arial" panose="020B0604020202020204" pitchFamily="34" charset="0"/>
              <a:cs typeface="Arial" panose="020B0604020202020204" pitchFamily="34" charset="0"/>
            </a:rPr>
            <a:t>www.plantmarket.ru</a:t>
          </a:r>
          <a:endParaRPr lang="ru-RU" sz="1000">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1</xdr:col>
      <xdr:colOff>30125</xdr:colOff>
      <xdr:row>10</xdr:row>
      <xdr:rowOff>12847</xdr:rowOff>
    </xdr:from>
    <xdr:to>
      <xdr:col>12</xdr:col>
      <xdr:colOff>593084</xdr:colOff>
      <xdr:row>11</xdr:row>
      <xdr:rowOff>248597</xdr:rowOff>
    </xdr:to>
    <xdr:pic>
      <xdr:nvPicPr>
        <xdr:cNvPr id="3" name="Рисунок 2">
          <a:extLst>
            <a:ext uri="{FF2B5EF4-FFF2-40B4-BE49-F238E27FC236}">
              <a16:creationId xmlns:a16="http://schemas.microsoft.com/office/drawing/2014/main" id="{881A26EF-E129-4E3A-AB7C-FE9650776370}"/>
            </a:ext>
          </a:extLst>
        </xdr:cNvPr>
        <xdr:cNvPicPr>
          <a:picLocks noChangeAspect="1"/>
        </xdr:cNvPicPr>
      </xdr:nvPicPr>
      <xdr:blipFill>
        <a:blip xmlns:r="http://schemas.openxmlformats.org/officeDocument/2006/relationships" r:embed="rId1"/>
        <a:stretch>
          <a:fillRect/>
        </a:stretch>
      </xdr:blipFill>
      <xdr:spPr>
        <a:xfrm>
          <a:off x="264168" y="1760004"/>
          <a:ext cx="7508045" cy="442579"/>
        </a:xfrm>
        <a:prstGeom prst="rect">
          <a:avLst/>
        </a:prstGeom>
      </xdr:spPr>
    </xdr:pic>
    <xdr:clientData/>
  </xdr:twoCellAnchor>
  <xdr:twoCellAnchor editAs="oneCell">
    <xdr:from>
      <xdr:col>1</xdr:col>
      <xdr:colOff>19050</xdr:colOff>
      <xdr:row>56</xdr:row>
      <xdr:rowOff>0</xdr:rowOff>
    </xdr:from>
    <xdr:to>
      <xdr:col>5</xdr:col>
      <xdr:colOff>171781</xdr:colOff>
      <xdr:row>58</xdr:row>
      <xdr:rowOff>123894</xdr:rowOff>
    </xdr:to>
    <xdr:pic>
      <xdr:nvPicPr>
        <xdr:cNvPr id="4" name="Рисунок 3">
          <a:extLst>
            <a:ext uri="{FF2B5EF4-FFF2-40B4-BE49-F238E27FC236}">
              <a16:creationId xmlns:a16="http://schemas.microsoft.com/office/drawing/2014/main" id="{7E87AF47-2D3E-4056-B9C9-92BFE4CDFE77}"/>
            </a:ext>
          </a:extLst>
        </xdr:cNvPr>
        <xdr:cNvPicPr>
          <a:picLocks noChangeAspect="1"/>
        </xdr:cNvPicPr>
      </xdr:nvPicPr>
      <xdr:blipFill>
        <a:blip xmlns:r="http://schemas.openxmlformats.org/officeDocument/2006/relationships" r:embed="rId2"/>
        <a:stretch>
          <a:fillRect/>
        </a:stretch>
      </xdr:blipFill>
      <xdr:spPr>
        <a:xfrm>
          <a:off x="253093" y="14842671"/>
          <a:ext cx="2525817" cy="494009"/>
        </a:xfrm>
        <a:prstGeom prst="rect">
          <a:avLst/>
        </a:prstGeom>
      </xdr:spPr>
    </xdr:pic>
    <xdr:clientData/>
  </xdr:twoCellAnchor>
  <xdr:twoCellAnchor editAs="oneCell">
    <xdr:from>
      <xdr:col>1</xdr:col>
      <xdr:colOff>19050</xdr:colOff>
      <xdr:row>68</xdr:row>
      <xdr:rowOff>0</xdr:rowOff>
    </xdr:from>
    <xdr:to>
      <xdr:col>6</xdr:col>
      <xdr:colOff>152813</xdr:colOff>
      <xdr:row>70</xdr:row>
      <xdr:rowOff>104843</xdr:rowOff>
    </xdr:to>
    <xdr:pic>
      <xdr:nvPicPr>
        <xdr:cNvPr id="5" name="Рисунок 4">
          <a:extLst>
            <a:ext uri="{FF2B5EF4-FFF2-40B4-BE49-F238E27FC236}">
              <a16:creationId xmlns:a16="http://schemas.microsoft.com/office/drawing/2014/main" id="{A6D41ED6-EB53-4F2D-82F2-B0F9507C578E}"/>
            </a:ext>
          </a:extLst>
        </xdr:cNvPr>
        <xdr:cNvPicPr>
          <a:picLocks noChangeAspect="1"/>
        </xdr:cNvPicPr>
      </xdr:nvPicPr>
      <xdr:blipFill>
        <a:blip xmlns:r="http://schemas.openxmlformats.org/officeDocument/2006/relationships" r:embed="rId3"/>
        <a:stretch>
          <a:fillRect/>
        </a:stretch>
      </xdr:blipFill>
      <xdr:spPr>
        <a:xfrm>
          <a:off x="253093" y="17721943"/>
          <a:ext cx="3159991" cy="474957"/>
        </a:xfrm>
        <a:prstGeom prst="rect">
          <a:avLst/>
        </a:prstGeom>
      </xdr:spPr>
    </xdr:pic>
    <xdr:clientData/>
  </xdr:twoCellAnchor>
  <xdr:twoCellAnchor editAs="oneCell">
    <xdr:from>
      <xdr:col>1</xdr:col>
      <xdr:colOff>19050</xdr:colOff>
      <xdr:row>22</xdr:row>
      <xdr:rowOff>44302</xdr:rowOff>
    </xdr:from>
    <xdr:to>
      <xdr:col>13</xdr:col>
      <xdr:colOff>153409</xdr:colOff>
      <xdr:row>25</xdr:row>
      <xdr:rowOff>8491</xdr:rowOff>
    </xdr:to>
    <xdr:pic>
      <xdr:nvPicPr>
        <xdr:cNvPr id="6" name="Рисунок 5">
          <a:extLst>
            <a:ext uri="{FF2B5EF4-FFF2-40B4-BE49-F238E27FC236}">
              <a16:creationId xmlns:a16="http://schemas.microsoft.com/office/drawing/2014/main" id="{54E510F6-1371-403F-A221-1FBD0AA45A3D}"/>
            </a:ext>
          </a:extLst>
        </xdr:cNvPr>
        <xdr:cNvPicPr>
          <a:picLocks noChangeAspect="1"/>
        </xdr:cNvPicPr>
      </xdr:nvPicPr>
      <xdr:blipFill>
        <a:blip xmlns:r="http://schemas.openxmlformats.org/officeDocument/2006/relationships" r:embed="rId4"/>
        <a:stretch>
          <a:fillRect/>
        </a:stretch>
      </xdr:blipFill>
      <xdr:spPr>
        <a:xfrm>
          <a:off x="253093" y="4159102"/>
          <a:ext cx="7732587" cy="519360"/>
        </a:xfrm>
        <a:prstGeom prst="rect">
          <a:avLst/>
        </a:prstGeom>
      </xdr:spPr>
    </xdr:pic>
    <xdr:clientData/>
  </xdr:twoCellAnchor>
  <xdr:twoCellAnchor editAs="oneCell">
    <xdr:from>
      <xdr:col>1</xdr:col>
      <xdr:colOff>19050</xdr:colOff>
      <xdr:row>38</xdr:row>
      <xdr:rowOff>11076</xdr:rowOff>
    </xdr:from>
    <xdr:to>
      <xdr:col>11</xdr:col>
      <xdr:colOff>458081</xdr:colOff>
      <xdr:row>40</xdr:row>
      <xdr:rowOff>163550</xdr:rowOff>
    </xdr:to>
    <xdr:pic>
      <xdr:nvPicPr>
        <xdr:cNvPr id="7" name="Рисунок 6">
          <a:extLst>
            <a:ext uri="{FF2B5EF4-FFF2-40B4-BE49-F238E27FC236}">
              <a16:creationId xmlns:a16="http://schemas.microsoft.com/office/drawing/2014/main" id="{15ED831E-E99E-41FF-9E81-11E4CCBFD725}"/>
            </a:ext>
          </a:extLst>
        </xdr:cNvPr>
        <xdr:cNvPicPr>
          <a:picLocks noChangeAspect="1"/>
        </xdr:cNvPicPr>
      </xdr:nvPicPr>
      <xdr:blipFill>
        <a:blip xmlns:r="http://schemas.openxmlformats.org/officeDocument/2006/relationships" r:embed="rId5"/>
        <a:stretch>
          <a:fillRect/>
        </a:stretch>
      </xdr:blipFill>
      <xdr:spPr>
        <a:xfrm>
          <a:off x="253093" y="8833947"/>
          <a:ext cx="6730974" cy="522589"/>
        </a:xfrm>
        <a:prstGeom prst="rect">
          <a:avLst/>
        </a:prstGeom>
      </xdr:spPr>
    </xdr:pic>
    <xdr:clientData/>
  </xdr:twoCellAnchor>
  <xdr:twoCellAnchor editAs="oneCell">
    <xdr:from>
      <xdr:col>1</xdr:col>
      <xdr:colOff>19050</xdr:colOff>
      <xdr:row>86</xdr:row>
      <xdr:rowOff>0</xdr:rowOff>
    </xdr:from>
    <xdr:to>
      <xdr:col>9</xdr:col>
      <xdr:colOff>172121</xdr:colOff>
      <xdr:row>88</xdr:row>
      <xdr:rowOff>104843</xdr:rowOff>
    </xdr:to>
    <xdr:pic>
      <xdr:nvPicPr>
        <xdr:cNvPr id="8" name="Рисунок 7">
          <a:extLst>
            <a:ext uri="{FF2B5EF4-FFF2-40B4-BE49-F238E27FC236}">
              <a16:creationId xmlns:a16="http://schemas.microsoft.com/office/drawing/2014/main" id="{C81C3026-9875-42F5-A61D-1A2212AB356B}"/>
            </a:ext>
          </a:extLst>
        </xdr:cNvPr>
        <xdr:cNvPicPr>
          <a:picLocks noChangeAspect="1"/>
        </xdr:cNvPicPr>
      </xdr:nvPicPr>
      <xdr:blipFill>
        <a:blip xmlns:r="http://schemas.openxmlformats.org/officeDocument/2006/relationships" r:embed="rId6"/>
        <a:stretch>
          <a:fillRect/>
        </a:stretch>
      </xdr:blipFill>
      <xdr:spPr>
        <a:xfrm>
          <a:off x="253093" y="23371629"/>
          <a:ext cx="5138728" cy="474957"/>
        </a:xfrm>
        <a:prstGeom prst="rect">
          <a:avLst/>
        </a:prstGeom>
      </xdr:spPr>
    </xdr:pic>
    <xdr:clientData/>
  </xdr:twoCellAnchor>
  <xdr:twoCellAnchor editAs="oneCell">
    <xdr:from>
      <xdr:col>1</xdr:col>
      <xdr:colOff>38100</xdr:colOff>
      <xdr:row>91</xdr:row>
      <xdr:rowOff>161925</xdr:rowOff>
    </xdr:from>
    <xdr:to>
      <xdr:col>15</xdr:col>
      <xdr:colOff>647700</xdr:colOff>
      <xdr:row>107</xdr:row>
      <xdr:rowOff>95251</xdr:rowOff>
    </xdr:to>
    <xdr:pic>
      <xdr:nvPicPr>
        <xdr:cNvPr id="9" name="Рисунок 8">
          <a:extLst>
            <a:ext uri="{FF2B5EF4-FFF2-40B4-BE49-F238E27FC236}">
              <a16:creationId xmlns:a16="http://schemas.microsoft.com/office/drawing/2014/main" id="{F9F86D27-0CA8-418F-A133-2DB7877B7F03}"/>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72143" y="24464282"/>
          <a:ext cx="9514114" cy="2894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114299</xdr:colOff>
      <xdr:row>0</xdr:row>
      <xdr:rowOff>50726</xdr:rowOff>
    </xdr:from>
    <xdr:to>
      <xdr:col>7</xdr:col>
      <xdr:colOff>5774</xdr:colOff>
      <xdr:row>4</xdr:row>
      <xdr:rowOff>162512</xdr:rowOff>
    </xdr:to>
    <xdr:pic>
      <xdr:nvPicPr>
        <xdr:cNvPr id="10" name="Рисунок 9">
          <a:extLst>
            <a:ext uri="{FF2B5EF4-FFF2-40B4-BE49-F238E27FC236}">
              <a16:creationId xmlns:a16="http://schemas.microsoft.com/office/drawing/2014/main" id="{32B3D76F-607C-495F-99EE-BDFD74707309}"/>
            </a:ext>
          </a:extLst>
        </xdr:cNvPr>
        <xdr:cNvPicPr>
          <a:picLocks noChangeAspect="1"/>
        </xdr:cNvPicPr>
      </xdr:nvPicPr>
      <xdr:blipFill rotWithShape="1">
        <a:blip xmlns:r="http://schemas.openxmlformats.org/officeDocument/2006/relationships" r:embed="rId8">
          <a:extLst>
            <a:ext uri="{BEBA8EAE-BF5A-486C-A8C5-ECC9F3942E4B}">
              <a14:imgProps xmlns:a14="http://schemas.microsoft.com/office/drawing/2010/main">
                <a14:imgLayer r:embed="rId9">
                  <a14:imgEffect>
                    <a14:backgroundRemoval t="0" b="100000" l="0" r="100000">
                      <a14:foregroundMark x1="4782" y1="62343" x2="4782" y2="62343"/>
                      <a14:foregroundMark x1="13802" y1="69797" x2="13802" y2="69797"/>
                      <a14:foregroundMark x1="20470" y1="70378" x2="20470" y2="70378"/>
                      <a14:foregroundMark x1="28199" y1="72410" x2="28199" y2="72410"/>
                      <a14:foregroundMark x1="44094" y1="68151" x2="44094" y2="68151"/>
                      <a14:foregroundMark x1="62212" y1="70378" x2="62212" y2="70378"/>
                      <a14:foregroundMark x1="72370" y1="71442" x2="72370" y2="71442"/>
                      <a14:foregroundMark x1="76712" y1="63311" x2="76712" y2="63311"/>
                      <a14:foregroundMark x1="81132" y1="75992" x2="81132" y2="75992"/>
                      <a14:foregroundMark x1="86431" y1="73959" x2="86431" y2="73959"/>
                      <a14:foregroundMark x1="96071" y1="73959" x2="96071" y2="73959"/>
                      <a14:foregroundMark x1="74800" y1="23621" x2="74800" y2="23621"/>
                      <a14:foregroundMark x1="71336" y1="53824" x2="71336" y2="53824"/>
                      <a14:foregroundMark x1="72189" y1="48693" x2="72189" y2="48693"/>
                      <a14:foregroundMark x1="81313" y1="58374" x2="81313" y2="58374"/>
                      <a14:foregroundMark x1="70716" y1="58374" x2="70716" y2="58374"/>
                      <a14:foregroundMark x1="21427" y1="79477" x2="21427" y2="79477"/>
                      <a14:foregroundMark x1="64048" y1="79864" x2="64048" y2="79864"/>
                      <a14:backgroundMark x1="20057" y1="90223" x2="20057" y2="90223"/>
                      <a14:backgroundMark x1="62910" y1="89642" x2="62910" y2="89642"/>
                      <a14:backgroundMark x1="88524" y1="78896" x2="88524" y2="78896"/>
                      <a14:backgroundMark x1="32463" y1="23621" x2="32463" y2="23621"/>
                      <a14:backgroundMark x1="39571" y1="25944" x2="39571" y2="25944"/>
                      <a14:backgroundMark x1="37477" y1="48015" x2="38692" y2="46079"/>
                      <a14:backgroundMark x1="39752" y1="44143" x2="40967" y2="44143"/>
                      <a14:backgroundMark x1="42776" y1="43756" x2="43293" y2="44724"/>
                      <a14:backgroundMark x1="37219" y1="49661" x2="36960" y2="51597"/>
                      <a14:backgroundMark x1="30551" y1="39206" x2="31507" y2="43078"/>
                      <a14:backgroundMark x1="32024" y1="44434" x2="32799" y2="45111"/>
                      <a14:backgroundMark x1="33497" y1="45111" x2="34195" y2="43756"/>
                      <a14:backgroundMark x1="41561" y1="16457" x2="40786" y2="20039"/>
                      <a14:backgroundMark x1="39752" y1="32043" x2="40010" y2="35624"/>
                    </a14:backgroundRemoval>
                  </a14:imgEffect>
                </a14:imgLayer>
              </a14:imgProps>
            </a:ext>
          </a:extLst>
        </a:blip>
        <a:srcRect b="650"/>
        <a:stretch/>
      </xdr:blipFill>
      <xdr:spPr>
        <a:xfrm>
          <a:off x="348342" y="50726"/>
          <a:ext cx="3570846" cy="8574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1088;&#1072;&#1073;&#1086;&#1090;&#1072;_&#1087;&#1083;&#1072;&#1085;&#1090;&#1084;&#1072;&#1088;&#1082;&#1077;&#1090;\&#1046;&#1072;&#1085;&#1085;&#1077;&#1090;\2021\&#1089;&#1077;&#1085;&#1090;&#1103;&#1073;&#1088;&#1100;\909\&#1050;&#1086;&#1087;&#1080;&#1103;%20paeonia_aut_2021%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Chuzhinova\Downloads\&#1093;&#1086;&#1089;&#1090;&#1099;%202022%20&#1079;&#1072;&#1075;&#1086;&#1090;&#1086;&#1074;&#1082;&#1072;_1_%20(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Users/DChuzhinova/Documents/&#1055;&#1088;&#1072;&#1081;&#1089;-&#1083;&#1080;&#1089;&#1090;&#1099;/&#1050;&#1072;&#1089;&#1089;&#1077;&#1090;&#1099;/&#1056;&#1072;&#1073;&#1086;&#1095;&#1080;&#1077;%20&#1087;&#1088;&#1072;&#1081;&#1089;&#1099;/&#1050;&#1072;&#1089;&#1089;&#1077;&#1090;&#1099;%202021-2022%20&#1088;&#1072;&#1073;&#1086;&#1095;&#1080;&#1081;%20(&#1080;&#1090;&#1086;&#107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Chuzhinova\Downloads\Renault%2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docs.live.net/Users/DChuzhinova/Downloads/Renault%20(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Users/treme/Desktop/&#1089;&#1077;&#1085;&#1090;&#1103;&#1073;&#1088;&#1100;%202021/&#1088;&#1072;&#1073;&#1086;&#1090;&#1072;%20&#1089;&#1077;&#1085;&#1090;&#1103;&#1073;&#1088;&#1100;%202021/&#1089;&#1077;&#1085;&#1090;&#1103;&#1073;&#1088;&#1100;/1709/&#1087;&#1080;&#1086;&#1085;&#1099;%20&#1089;&#1090;&#1086;&#1082;%2017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sta_2022.xlsx" TargetMode="External"/></Relationships>
</file>

<file path=xl/externalLinks/_rels/externalLink8.xml.rels><?xml version="1.0" encoding="UTF-8" standalone="yes"?>
<Relationships xmlns="http://schemas.openxmlformats.org/package/2006/relationships"><Relationship Id="rId3" Type="http://schemas.openxmlformats.org/officeDocument/2006/relationships/externalLinkPath" Target="../&#1055;&#1088;&#1072;&#1081;&#1089;-&#1083;&#1080;&#1089;&#1090;&#1099;/&#1061;&#1086;&#1089;&#1090;&#1099;%20&#1054;&#1050;&#1057;/&#1061;&#1086;&#1089;&#1090;&#1099;%20&#1089;%20&#1054;&#1050;&#1057;%202023,%20&#1088;&#1072;&#1073;&#1086;&#1095;&#1080;&#1081;.xlsx" TargetMode="External"/><Relationship Id="rId2" Type="http://schemas.openxmlformats.org/officeDocument/2006/relationships/externalLinkPath" Target="file:///D:\&#1056;&#1072;&#1073;&#1086;&#1090;&#1072;\&#1055;&#1088;&#1072;&#1081;&#1089;-&#1083;&#1080;&#1089;&#1090;&#1099;\&#1061;&#1086;&#1089;&#1090;&#1099;%20&#1054;&#1050;&#1057;\&#1061;&#1086;&#1089;&#1090;&#1099;%20&#1089;%20&#1054;&#1050;&#1057;%202023,%20&#1088;&#1072;&#1073;&#1086;&#1095;&#1080;&#1081;.xlsx" TargetMode="External"/><Relationship Id="rId1" Type="http://schemas.openxmlformats.org/officeDocument/2006/relationships/externalLinkPath" Target="/&#1056;&#1072;&#1073;&#1086;&#1090;&#1072;/&#1055;&#1088;&#1072;&#1081;&#1089;-&#1083;&#1080;&#1089;&#1090;&#1099;/&#1061;&#1086;&#1089;&#1090;&#1099;%20&#1054;&#1050;&#1057;/&#1061;&#1086;&#1089;&#1090;&#1099;%20&#1089;%20&#1054;&#1050;&#1057;%202023,%20&#1088;&#1072;&#1073;&#1086;&#1095;&#1080;&#108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расчет"/>
      <sheetName val="Лист1"/>
      <sheetName val="Лист2"/>
      <sheetName val="проверка"/>
      <sheetName val="paeonia crates aut 2021"/>
      <sheetName val="Условия работы"/>
    </sheetNames>
    <sheetDataSet>
      <sheetData sheetId="0" refreshError="1"/>
      <sheetData sheetId="1" refreshError="1"/>
      <sheetData sheetId="2">
        <row r="1">
          <cell r="A1" t="str">
            <v>Артикул</v>
          </cell>
          <cell r="B1" t="str">
            <v>минус резерв</v>
          </cell>
          <cell r="C1" t="str">
            <v>минус резерв</v>
          </cell>
        </row>
        <row r="2">
          <cell r="A2" t="str">
            <v>87-104-0004</v>
          </cell>
          <cell r="B2">
            <v>0</v>
          </cell>
          <cell r="C2">
            <v>0</v>
          </cell>
        </row>
        <row r="3">
          <cell r="A3" t="str">
            <v>87-104-0005</v>
          </cell>
          <cell r="B3">
            <v>0</v>
          </cell>
          <cell r="C3">
            <v>0</v>
          </cell>
        </row>
        <row r="4">
          <cell r="A4" t="str">
            <v>87-104-0010</v>
          </cell>
          <cell r="B4">
            <v>30</v>
          </cell>
          <cell r="C4">
            <v>30</v>
          </cell>
        </row>
        <row r="5">
          <cell r="A5" t="str">
            <v>87-104-0017</v>
          </cell>
          <cell r="B5">
            <v>25</v>
          </cell>
          <cell r="C5">
            <v>25</v>
          </cell>
        </row>
        <row r="6">
          <cell r="A6" t="str">
            <v>87-104-0018</v>
          </cell>
          <cell r="B6">
            <v>25</v>
          </cell>
          <cell r="C6">
            <v>25</v>
          </cell>
        </row>
        <row r="7">
          <cell r="A7" t="str">
            <v>87-104-0038</v>
          </cell>
          <cell r="B7">
            <v>0</v>
          </cell>
          <cell r="C7">
            <v>0</v>
          </cell>
        </row>
        <row r="8">
          <cell r="A8" t="str">
            <v>87-104-0056</v>
          </cell>
          <cell r="B8">
            <v>0</v>
          </cell>
          <cell r="C8">
            <v>0</v>
          </cell>
        </row>
        <row r="9">
          <cell r="A9" t="str">
            <v>87-104-0057</v>
          </cell>
          <cell r="B9">
            <v>0</v>
          </cell>
          <cell r="C9">
            <v>0</v>
          </cell>
        </row>
        <row r="10">
          <cell r="A10" t="str">
            <v>87-104-0089</v>
          </cell>
          <cell r="B10">
            <v>0</v>
          </cell>
          <cell r="C10">
            <v>0</v>
          </cell>
        </row>
        <row r="11">
          <cell r="A11" t="str">
            <v>87-104-0139</v>
          </cell>
          <cell r="B11">
            <v>35</v>
          </cell>
          <cell r="C11">
            <v>35</v>
          </cell>
        </row>
        <row r="12">
          <cell r="A12" t="str">
            <v>87-104-0148</v>
          </cell>
          <cell r="B12">
            <v>25</v>
          </cell>
          <cell r="C12">
            <v>25</v>
          </cell>
        </row>
        <row r="13">
          <cell r="A13" t="str">
            <v>87-104-0152</v>
          </cell>
          <cell r="B13">
            <v>-15</v>
          </cell>
          <cell r="C13">
            <v>0</v>
          </cell>
        </row>
        <row r="14">
          <cell r="A14" t="str">
            <v>87-104-0154</v>
          </cell>
          <cell r="B14">
            <v>0</v>
          </cell>
          <cell r="C14">
            <v>0</v>
          </cell>
        </row>
        <row r="15">
          <cell r="A15" t="str">
            <v>87-104-0257</v>
          </cell>
          <cell r="B15">
            <v>50</v>
          </cell>
          <cell r="C15">
            <v>50</v>
          </cell>
        </row>
        <row r="16">
          <cell r="A16" t="str">
            <v>87-104-0258</v>
          </cell>
          <cell r="B16">
            <v>-15</v>
          </cell>
          <cell r="C16">
            <v>0</v>
          </cell>
        </row>
        <row r="17">
          <cell r="A17" t="str">
            <v>87-104-0273</v>
          </cell>
          <cell r="B17">
            <v>0</v>
          </cell>
          <cell r="C17">
            <v>0</v>
          </cell>
        </row>
        <row r="18">
          <cell r="A18" t="str">
            <v>87-104-0309</v>
          </cell>
          <cell r="B18">
            <v>15</v>
          </cell>
          <cell r="C18">
            <v>15</v>
          </cell>
        </row>
        <row r="19">
          <cell r="A19" t="str">
            <v>87-104-0321</v>
          </cell>
          <cell r="B19">
            <v>-15</v>
          </cell>
          <cell r="C19">
            <v>0</v>
          </cell>
        </row>
        <row r="20">
          <cell r="A20" t="str">
            <v>87-104-0360</v>
          </cell>
          <cell r="B20">
            <v>0</v>
          </cell>
          <cell r="C20">
            <v>0</v>
          </cell>
        </row>
        <row r="21">
          <cell r="A21" t="str">
            <v>87-104-0361</v>
          </cell>
          <cell r="B21">
            <v>140</v>
          </cell>
          <cell r="C21">
            <v>140</v>
          </cell>
        </row>
        <row r="22">
          <cell r="A22" t="str">
            <v>87-104-0362</v>
          </cell>
          <cell r="B22">
            <v>-55</v>
          </cell>
          <cell r="C22">
            <v>0</v>
          </cell>
        </row>
        <row r="23">
          <cell r="A23" t="str">
            <v>87-104-0363</v>
          </cell>
          <cell r="B23">
            <v>15</v>
          </cell>
          <cell r="C23">
            <v>15</v>
          </cell>
        </row>
        <row r="24">
          <cell r="A24" t="str">
            <v>87-104-0367</v>
          </cell>
          <cell r="B24">
            <v>40</v>
          </cell>
          <cell r="C24">
            <v>40</v>
          </cell>
        </row>
        <row r="25">
          <cell r="A25" t="str">
            <v>87-104-0404</v>
          </cell>
          <cell r="B25">
            <v>4</v>
          </cell>
          <cell r="C25">
            <v>4</v>
          </cell>
        </row>
        <row r="26">
          <cell r="A26" t="str">
            <v>87-104-0414</v>
          </cell>
          <cell r="B26">
            <v>20</v>
          </cell>
          <cell r="C26">
            <v>20</v>
          </cell>
        </row>
        <row r="27">
          <cell r="A27" t="str">
            <v>87-104-0417</v>
          </cell>
          <cell r="B27">
            <v>0</v>
          </cell>
          <cell r="C27">
            <v>0</v>
          </cell>
        </row>
        <row r="28">
          <cell r="A28" t="str">
            <v>87-104-0418</v>
          </cell>
          <cell r="B28">
            <v>0</v>
          </cell>
          <cell r="C28">
            <v>0</v>
          </cell>
        </row>
        <row r="29">
          <cell r="A29" t="str">
            <v>87-104-0433</v>
          </cell>
          <cell r="B29">
            <v>55</v>
          </cell>
          <cell r="C29">
            <v>55</v>
          </cell>
        </row>
        <row r="30">
          <cell r="A30" t="str">
            <v>87-104-0434</v>
          </cell>
          <cell r="B30">
            <v>25</v>
          </cell>
          <cell r="C30">
            <v>25</v>
          </cell>
        </row>
        <row r="31">
          <cell r="A31" t="str">
            <v>87-104-0442</v>
          </cell>
          <cell r="B31">
            <v>0</v>
          </cell>
          <cell r="C31">
            <v>0</v>
          </cell>
        </row>
        <row r="32">
          <cell r="A32" t="str">
            <v>87-104-0462</v>
          </cell>
          <cell r="B32">
            <v>-15</v>
          </cell>
          <cell r="C32">
            <v>0</v>
          </cell>
        </row>
        <row r="33">
          <cell r="A33" t="str">
            <v>87-104-0472</v>
          </cell>
          <cell r="B33">
            <v>60</v>
          </cell>
          <cell r="C33">
            <v>60</v>
          </cell>
        </row>
        <row r="34">
          <cell r="A34" t="str">
            <v>87-104-0473</v>
          </cell>
          <cell r="B34">
            <v>10</v>
          </cell>
          <cell r="C34">
            <v>10</v>
          </cell>
        </row>
        <row r="35">
          <cell r="A35" t="str">
            <v>87-104-0489</v>
          </cell>
          <cell r="B35">
            <v>0</v>
          </cell>
          <cell r="C35">
            <v>0</v>
          </cell>
        </row>
        <row r="36">
          <cell r="A36" t="str">
            <v>87-104-0491</v>
          </cell>
          <cell r="B36">
            <v>-20</v>
          </cell>
          <cell r="C36">
            <v>0</v>
          </cell>
        </row>
        <row r="37">
          <cell r="A37" t="str">
            <v>87-104-0492</v>
          </cell>
          <cell r="B37">
            <v>70</v>
          </cell>
          <cell r="C37">
            <v>70</v>
          </cell>
        </row>
        <row r="38">
          <cell r="A38" t="str">
            <v>87-104-0493</v>
          </cell>
          <cell r="B38">
            <v>-5</v>
          </cell>
          <cell r="C38">
            <v>0</v>
          </cell>
        </row>
        <row r="39">
          <cell r="A39" t="str">
            <v>87-104-0509</v>
          </cell>
          <cell r="B39">
            <v>0</v>
          </cell>
          <cell r="C39">
            <v>0</v>
          </cell>
        </row>
        <row r="40">
          <cell r="A40" t="str">
            <v>87-104-0519</v>
          </cell>
          <cell r="B40">
            <v>38</v>
          </cell>
          <cell r="C40">
            <v>38</v>
          </cell>
        </row>
        <row r="41">
          <cell r="A41" t="str">
            <v>87-104-0528</v>
          </cell>
          <cell r="B41">
            <v>95</v>
          </cell>
          <cell r="C41">
            <v>95</v>
          </cell>
        </row>
        <row r="42">
          <cell r="A42" t="str">
            <v>87-104-0529</v>
          </cell>
          <cell r="B42">
            <v>40</v>
          </cell>
          <cell r="C42">
            <v>40</v>
          </cell>
        </row>
        <row r="43">
          <cell r="A43" t="str">
            <v>87-104-0538</v>
          </cell>
          <cell r="B43">
            <v>60</v>
          </cell>
          <cell r="C43">
            <v>60</v>
          </cell>
        </row>
        <row r="44">
          <cell r="A44" t="str">
            <v>87-104-0539</v>
          </cell>
          <cell r="B44">
            <v>0</v>
          </cell>
          <cell r="C44">
            <v>0</v>
          </cell>
        </row>
        <row r="45">
          <cell r="A45" t="str">
            <v>87-104-0540</v>
          </cell>
          <cell r="B45">
            <v>0</v>
          </cell>
          <cell r="C45">
            <v>0</v>
          </cell>
        </row>
        <row r="46">
          <cell r="A46" t="str">
            <v>87-104-0556</v>
          </cell>
          <cell r="B46">
            <v>0</v>
          </cell>
          <cell r="C46">
            <v>0</v>
          </cell>
        </row>
        <row r="47">
          <cell r="A47" t="str">
            <v>87-104-0557</v>
          </cell>
          <cell r="B47">
            <v>60</v>
          </cell>
          <cell r="C47">
            <v>60</v>
          </cell>
        </row>
        <row r="48">
          <cell r="A48" t="str">
            <v>87-104-0583</v>
          </cell>
          <cell r="B48">
            <v>30</v>
          </cell>
          <cell r="C48">
            <v>30</v>
          </cell>
        </row>
        <row r="49">
          <cell r="A49" t="str">
            <v>87-104-0594</v>
          </cell>
          <cell r="B49">
            <v>40</v>
          </cell>
          <cell r="C49">
            <v>40</v>
          </cell>
        </row>
        <row r="50">
          <cell r="A50" t="str">
            <v>87-104-0595</v>
          </cell>
          <cell r="B50">
            <v>-20</v>
          </cell>
          <cell r="C50">
            <v>0</v>
          </cell>
        </row>
        <row r="51">
          <cell r="A51" t="str">
            <v>87-104-0596</v>
          </cell>
          <cell r="B51">
            <v>26</v>
          </cell>
          <cell r="C51">
            <v>26</v>
          </cell>
        </row>
        <row r="52">
          <cell r="A52" t="str">
            <v>87-104-0598</v>
          </cell>
          <cell r="B52">
            <v>70</v>
          </cell>
          <cell r="C52">
            <v>70</v>
          </cell>
        </row>
        <row r="53">
          <cell r="A53" t="str">
            <v>87-104-0599</v>
          </cell>
          <cell r="B53">
            <v>0</v>
          </cell>
          <cell r="C53">
            <v>0</v>
          </cell>
        </row>
        <row r="54">
          <cell r="A54" t="str">
            <v>87-104-0611</v>
          </cell>
          <cell r="B54">
            <v>-25</v>
          </cell>
          <cell r="C54">
            <v>0</v>
          </cell>
        </row>
        <row r="55">
          <cell r="A55" t="str">
            <v>87-104-0642</v>
          </cell>
          <cell r="B55">
            <v>82</v>
          </cell>
          <cell r="C55">
            <v>82</v>
          </cell>
        </row>
        <row r="56">
          <cell r="A56" t="str">
            <v>87-104-0643</v>
          </cell>
          <cell r="B56">
            <v>0</v>
          </cell>
          <cell r="C56">
            <v>0</v>
          </cell>
        </row>
        <row r="57">
          <cell r="A57" t="str">
            <v>87-104-0644</v>
          </cell>
          <cell r="B57">
            <v>0</v>
          </cell>
          <cell r="C57">
            <v>0</v>
          </cell>
        </row>
        <row r="58">
          <cell r="A58" t="str">
            <v>87-104-0645</v>
          </cell>
          <cell r="B58">
            <v>0</v>
          </cell>
          <cell r="C58">
            <v>0</v>
          </cell>
        </row>
        <row r="59">
          <cell r="A59" t="str">
            <v>87-104-0657</v>
          </cell>
          <cell r="B59">
            <v>-25</v>
          </cell>
          <cell r="C59">
            <v>0</v>
          </cell>
        </row>
        <row r="60">
          <cell r="A60" t="str">
            <v>87-104-0677</v>
          </cell>
          <cell r="B60">
            <v>15</v>
          </cell>
          <cell r="C60">
            <v>15</v>
          </cell>
        </row>
        <row r="61">
          <cell r="A61" t="str">
            <v>87-104-0689</v>
          </cell>
          <cell r="B61">
            <v>0</v>
          </cell>
          <cell r="C61">
            <v>0</v>
          </cell>
        </row>
        <row r="62">
          <cell r="A62" t="str">
            <v>87-104-0703</v>
          </cell>
          <cell r="B62">
            <v>20</v>
          </cell>
          <cell r="C62">
            <v>20</v>
          </cell>
        </row>
        <row r="63">
          <cell r="A63" t="str">
            <v>87-104-0705</v>
          </cell>
          <cell r="B63">
            <v>90</v>
          </cell>
          <cell r="C63">
            <v>90</v>
          </cell>
        </row>
        <row r="64">
          <cell r="A64" t="str">
            <v>87-104-0711</v>
          </cell>
          <cell r="B64">
            <v>20</v>
          </cell>
          <cell r="C64">
            <v>20</v>
          </cell>
        </row>
        <row r="65">
          <cell r="A65" t="str">
            <v>87-104-0745</v>
          </cell>
          <cell r="B65">
            <v>5</v>
          </cell>
          <cell r="C65">
            <v>5</v>
          </cell>
        </row>
        <row r="66">
          <cell r="A66" t="str">
            <v>87-104-0764</v>
          </cell>
          <cell r="B66">
            <v>0</v>
          </cell>
          <cell r="C66">
            <v>0</v>
          </cell>
        </row>
        <row r="67">
          <cell r="A67" t="str">
            <v>87-104-0766</v>
          </cell>
          <cell r="B67">
            <v>0</v>
          </cell>
          <cell r="C67">
            <v>0</v>
          </cell>
        </row>
        <row r="68">
          <cell r="A68" t="str">
            <v>87-104-0786</v>
          </cell>
          <cell r="B68">
            <v>-10</v>
          </cell>
          <cell r="C68">
            <v>0</v>
          </cell>
        </row>
        <row r="69">
          <cell r="A69" t="str">
            <v>87-104-0957</v>
          </cell>
          <cell r="B69">
            <v>0</v>
          </cell>
          <cell r="C69">
            <v>0</v>
          </cell>
        </row>
        <row r="70">
          <cell r="A70" t="str">
            <v>87-107-0091</v>
          </cell>
          <cell r="B70">
            <v>0</v>
          </cell>
          <cell r="C70">
            <v>0</v>
          </cell>
        </row>
        <row r="71">
          <cell r="A71" t="str">
            <v>87-107-0092</v>
          </cell>
          <cell r="B71">
            <v>0</v>
          </cell>
          <cell r="C71">
            <v>0</v>
          </cell>
        </row>
        <row r="72">
          <cell r="A72" t="str">
            <v>87-107-0099</v>
          </cell>
          <cell r="B72">
            <v>1</v>
          </cell>
          <cell r="C72">
            <v>1</v>
          </cell>
        </row>
        <row r="73">
          <cell r="A73" t="str">
            <v>87-107-0100</v>
          </cell>
          <cell r="B73">
            <v>65</v>
          </cell>
          <cell r="C73">
            <v>65</v>
          </cell>
        </row>
        <row r="74">
          <cell r="A74" t="str">
            <v>87-107-0101</v>
          </cell>
          <cell r="B74">
            <v>50</v>
          </cell>
          <cell r="C74">
            <v>50</v>
          </cell>
        </row>
        <row r="75">
          <cell r="A75" t="str">
            <v>87-107-0125</v>
          </cell>
          <cell r="B75">
            <v>-10</v>
          </cell>
          <cell r="C75">
            <v>0</v>
          </cell>
        </row>
        <row r="76">
          <cell r="A76" t="str">
            <v>87-107-0128</v>
          </cell>
          <cell r="B76">
            <v>120</v>
          </cell>
          <cell r="C76">
            <v>120</v>
          </cell>
        </row>
        <row r="77">
          <cell r="A77" t="str">
            <v>87-107-0129</v>
          </cell>
          <cell r="B77">
            <v>45</v>
          </cell>
          <cell r="C77">
            <v>45</v>
          </cell>
        </row>
        <row r="78">
          <cell r="A78" t="str">
            <v>87-107-0131</v>
          </cell>
          <cell r="B78">
            <v>5</v>
          </cell>
          <cell r="C78">
            <v>5</v>
          </cell>
        </row>
        <row r="79">
          <cell r="A79" t="str">
            <v>87-107-0132</v>
          </cell>
          <cell r="B79">
            <v>0</v>
          </cell>
          <cell r="C79">
            <v>0</v>
          </cell>
        </row>
        <row r="80">
          <cell r="A80" t="str">
            <v>87-107-0133</v>
          </cell>
          <cell r="B80">
            <v>0</v>
          </cell>
          <cell r="C80">
            <v>0</v>
          </cell>
        </row>
        <row r="81">
          <cell r="A81" t="str">
            <v>87-107-0137</v>
          </cell>
          <cell r="B81">
            <v>0</v>
          </cell>
          <cell r="C81">
            <v>0</v>
          </cell>
        </row>
        <row r="82">
          <cell r="A82" t="str">
            <v>87-107-0143</v>
          </cell>
          <cell r="B82">
            <v>25</v>
          </cell>
          <cell r="C82">
            <v>25</v>
          </cell>
        </row>
        <row r="83">
          <cell r="A83" t="str">
            <v>87-107-0150</v>
          </cell>
          <cell r="B83">
            <v>0</v>
          </cell>
          <cell r="C83">
            <v>0</v>
          </cell>
        </row>
        <row r="84">
          <cell r="A84" t="str">
            <v>87-107-0158</v>
          </cell>
          <cell r="B84">
            <v>0</v>
          </cell>
          <cell r="C84">
            <v>0</v>
          </cell>
        </row>
        <row r="85">
          <cell r="A85" t="str">
            <v>87-107-0169</v>
          </cell>
          <cell r="B85">
            <v>0</v>
          </cell>
          <cell r="C85">
            <v>0</v>
          </cell>
        </row>
        <row r="86">
          <cell r="A86" t="str">
            <v>87-107-0170</v>
          </cell>
          <cell r="B86">
            <v>0</v>
          </cell>
          <cell r="C86">
            <v>0</v>
          </cell>
        </row>
        <row r="87">
          <cell r="A87" t="str">
            <v>87-107-0171</v>
          </cell>
          <cell r="B87">
            <v>18</v>
          </cell>
          <cell r="C87">
            <v>18</v>
          </cell>
        </row>
        <row r="88">
          <cell r="A88" t="str">
            <v>87-107-0172</v>
          </cell>
          <cell r="B88">
            <v>25</v>
          </cell>
          <cell r="C88">
            <v>25</v>
          </cell>
        </row>
        <row r="89">
          <cell r="A89" t="str">
            <v>87-107-0173</v>
          </cell>
          <cell r="B89">
            <v>60</v>
          </cell>
          <cell r="C89">
            <v>60</v>
          </cell>
        </row>
        <row r="90">
          <cell r="A90" t="str">
            <v>87-107-0174</v>
          </cell>
          <cell r="B90">
            <v>-5</v>
          </cell>
          <cell r="C90">
            <v>0</v>
          </cell>
        </row>
        <row r="91">
          <cell r="A91" t="str">
            <v>87-107-0177</v>
          </cell>
          <cell r="B91">
            <v>5</v>
          </cell>
          <cell r="C91">
            <v>5</v>
          </cell>
        </row>
        <row r="92">
          <cell r="A92" t="str">
            <v>87-107-0178</v>
          </cell>
          <cell r="B92">
            <v>0</v>
          </cell>
          <cell r="C92">
            <v>0</v>
          </cell>
        </row>
        <row r="93">
          <cell r="A93" t="str">
            <v>87-107-0183</v>
          </cell>
          <cell r="B93">
            <v>70</v>
          </cell>
          <cell r="C93">
            <v>70</v>
          </cell>
        </row>
        <row r="94">
          <cell r="A94" t="str">
            <v>87-107-0184</v>
          </cell>
          <cell r="B94">
            <v>15</v>
          </cell>
          <cell r="C94">
            <v>15</v>
          </cell>
        </row>
        <row r="95">
          <cell r="A95" t="str">
            <v>87-107-0195</v>
          </cell>
          <cell r="B95">
            <v>-13</v>
          </cell>
          <cell r="C95">
            <v>0</v>
          </cell>
        </row>
        <row r="96">
          <cell r="A96" t="str">
            <v>87-107-0197</v>
          </cell>
          <cell r="B96">
            <v>0</v>
          </cell>
          <cell r="C96">
            <v>0</v>
          </cell>
        </row>
        <row r="97">
          <cell r="A97" t="str">
            <v>87-107-0198</v>
          </cell>
          <cell r="B97">
            <v>0</v>
          </cell>
          <cell r="C97">
            <v>0</v>
          </cell>
        </row>
        <row r="98">
          <cell r="A98" t="str">
            <v>87-107-0200</v>
          </cell>
          <cell r="B98">
            <v>10</v>
          </cell>
          <cell r="C98">
            <v>10</v>
          </cell>
        </row>
        <row r="99">
          <cell r="A99" t="str">
            <v>87-107-0204</v>
          </cell>
          <cell r="B99">
            <v>5</v>
          </cell>
          <cell r="C99">
            <v>5</v>
          </cell>
        </row>
        <row r="100">
          <cell r="A100" t="str">
            <v>87-107-0208</v>
          </cell>
          <cell r="B100">
            <v>30</v>
          </cell>
          <cell r="C100">
            <v>30</v>
          </cell>
        </row>
        <row r="101">
          <cell r="A101" t="str">
            <v>87-107-0209</v>
          </cell>
          <cell r="B101">
            <v>-40</v>
          </cell>
          <cell r="C101">
            <v>0</v>
          </cell>
        </row>
        <row r="102">
          <cell r="A102" t="str">
            <v>87-107-0213</v>
          </cell>
          <cell r="B102">
            <v>0</v>
          </cell>
          <cell r="C102">
            <v>0</v>
          </cell>
        </row>
        <row r="103">
          <cell r="A103" t="str">
            <v>87-107-0214</v>
          </cell>
          <cell r="B103">
            <v>60</v>
          </cell>
          <cell r="C103">
            <v>60</v>
          </cell>
        </row>
        <row r="104">
          <cell r="A104" t="str">
            <v>87-107-0216</v>
          </cell>
          <cell r="B104">
            <v>10</v>
          </cell>
          <cell r="C104">
            <v>10</v>
          </cell>
        </row>
        <row r="105">
          <cell r="A105" t="str">
            <v>87-107-0224</v>
          </cell>
          <cell r="B105">
            <v>30</v>
          </cell>
          <cell r="C105">
            <v>30</v>
          </cell>
        </row>
        <row r="106">
          <cell r="A106" t="str">
            <v>87-107-0234</v>
          </cell>
          <cell r="B106">
            <v>15</v>
          </cell>
          <cell r="C106">
            <v>15</v>
          </cell>
        </row>
        <row r="107">
          <cell r="A107" t="str">
            <v>87-107-0235</v>
          </cell>
          <cell r="B107">
            <v>30</v>
          </cell>
          <cell r="C107">
            <v>30</v>
          </cell>
        </row>
        <row r="108">
          <cell r="A108" t="str">
            <v>87-107-0238</v>
          </cell>
          <cell r="B108">
            <v>0</v>
          </cell>
          <cell r="C108">
            <v>0</v>
          </cell>
        </row>
        <row r="109">
          <cell r="A109" t="str">
            <v>87-107-0241</v>
          </cell>
          <cell r="B109">
            <v>-5</v>
          </cell>
          <cell r="C109">
            <v>0</v>
          </cell>
        </row>
        <row r="110">
          <cell r="A110" t="str">
            <v>87-107-0242</v>
          </cell>
          <cell r="B110">
            <v>0</v>
          </cell>
          <cell r="C110">
            <v>0</v>
          </cell>
        </row>
        <row r="111">
          <cell r="A111" t="str">
            <v>87-107-0243</v>
          </cell>
          <cell r="B111">
            <v>0</v>
          </cell>
          <cell r="C111">
            <v>0</v>
          </cell>
        </row>
        <row r="112">
          <cell r="A112" t="str">
            <v>87-107-0245</v>
          </cell>
          <cell r="B112">
            <v>10</v>
          </cell>
          <cell r="C112">
            <v>10</v>
          </cell>
        </row>
        <row r="113">
          <cell r="A113" t="str">
            <v>87-107-0246</v>
          </cell>
          <cell r="B113">
            <v>-10</v>
          </cell>
          <cell r="C113">
            <v>0</v>
          </cell>
        </row>
        <row r="114">
          <cell r="A114" t="str">
            <v>87-107-0253</v>
          </cell>
          <cell r="B114">
            <v>50</v>
          </cell>
          <cell r="C114">
            <v>50</v>
          </cell>
        </row>
        <row r="115">
          <cell r="A115" t="str">
            <v>87-107-0254</v>
          </cell>
          <cell r="B115">
            <v>10</v>
          </cell>
          <cell r="C115">
            <v>10</v>
          </cell>
        </row>
        <row r="116">
          <cell r="A116" t="str">
            <v>87-107-0298</v>
          </cell>
          <cell r="B116">
            <v>0</v>
          </cell>
          <cell r="C116">
            <v>0</v>
          </cell>
        </row>
        <row r="117">
          <cell r="A117" t="str">
            <v>87-107-0311</v>
          </cell>
          <cell r="B117">
            <v>0</v>
          </cell>
          <cell r="C117">
            <v>0</v>
          </cell>
        </row>
        <row r="118">
          <cell r="A118" t="str">
            <v>87-107-0314</v>
          </cell>
          <cell r="B118">
            <v>0</v>
          </cell>
          <cell r="C118">
            <v>0</v>
          </cell>
        </row>
        <row r="119">
          <cell r="A119" t="str">
            <v>87-107-0315</v>
          </cell>
          <cell r="B119">
            <v>100</v>
          </cell>
          <cell r="C119">
            <v>100</v>
          </cell>
        </row>
        <row r="120">
          <cell r="A120" t="str">
            <v>87-52-0002</v>
          </cell>
          <cell r="B120">
            <v>1335</v>
          </cell>
          <cell r="C120">
            <v>1335</v>
          </cell>
        </row>
        <row r="121">
          <cell r="A121" t="str">
            <v>87-52-0003</v>
          </cell>
          <cell r="B121">
            <v>10</v>
          </cell>
          <cell r="C121">
            <v>10</v>
          </cell>
        </row>
        <row r="122">
          <cell r="A122" t="str">
            <v>87-52-0004</v>
          </cell>
          <cell r="B122">
            <v>0</v>
          </cell>
          <cell r="C122">
            <v>0</v>
          </cell>
        </row>
        <row r="123">
          <cell r="A123" t="str">
            <v>87-52-0005</v>
          </cell>
          <cell r="B123">
            <v>-80</v>
          </cell>
          <cell r="C123">
            <v>0</v>
          </cell>
        </row>
        <row r="124">
          <cell r="A124" t="str">
            <v>87-52-0007</v>
          </cell>
          <cell r="B124">
            <v>145</v>
          </cell>
          <cell r="C124">
            <v>145</v>
          </cell>
        </row>
        <row r="125">
          <cell r="A125" t="str">
            <v>87-52-0011</v>
          </cell>
          <cell r="B125">
            <v>0</v>
          </cell>
          <cell r="C125">
            <v>0</v>
          </cell>
        </row>
        <row r="126">
          <cell r="A126" t="str">
            <v>87-52-0018</v>
          </cell>
          <cell r="B126">
            <v>20</v>
          </cell>
          <cell r="C126">
            <v>20</v>
          </cell>
        </row>
        <row r="127">
          <cell r="A127" t="str">
            <v>87-52-0019</v>
          </cell>
          <cell r="B127">
            <v>1</v>
          </cell>
          <cell r="C127">
            <v>1</v>
          </cell>
        </row>
        <row r="128">
          <cell r="A128" t="str">
            <v>87-52-0021</v>
          </cell>
          <cell r="B128">
            <v>55</v>
          </cell>
          <cell r="C128">
            <v>55</v>
          </cell>
        </row>
        <row r="129">
          <cell r="A129" t="str">
            <v>87-52-0034</v>
          </cell>
          <cell r="B129">
            <v>-25</v>
          </cell>
          <cell r="C129">
            <v>0</v>
          </cell>
        </row>
        <row r="130">
          <cell r="A130" t="str">
            <v>87-52-0035</v>
          </cell>
          <cell r="B130">
            <v>-15</v>
          </cell>
          <cell r="C130">
            <v>0</v>
          </cell>
        </row>
        <row r="131">
          <cell r="A131" t="str">
            <v>87-52-0036</v>
          </cell>
          <cell r="B131">
            <v>-10</v>
          </cell>
          <cell r="C131">
            <v>0</v>
          </cell>
        </row>
        <row r="132">
          <cell r="A132" t="str">
            <v>87-52-0037</v>
          </cell>
          <cell r="B132">
            <v>45</v>
          </cell>
          <cell r="C132">
            <v>45</v>
          </cell>
        </row>
        <row r="133">
          <cell r="A133" t="str">
            <v>87-52-0038</v>
          </cell>
          <cell r="B133">
            <v>0</v>
          </cell>
          <cell r="C133">
            <v>0</v>
          </cell>
        </row>
        <row r="134">
          <cell r="A134" t="str">
            <v>87-52-0039</v>
          </cell>
          <cell r="B134">
            <v>80</v>
          </cell>
          <cell r="C134">
            <v>80</v>
          </cell>
        </row>
        <row r="135">
          <cell r="A135" t="str">
            <v>87-52-0041</v>
          </cell>
          <cell r="B135">
            <v>0</v>
          </cell>
          <cell r="C135">
            <v>0</v>
          </cell>
        </row>
        <row r="136">
          <cell r="A136" t="str">
            <v>87-52-0042</v>
          </cell>
          <cell r="B136">
            <v>50</v>
          </cell>
          <cell r="C136">
            <v>50</v>
          </cell>
        </row>
        <row r="137">
          <cell r="A137" t="str">
            <v>87-52-0043</v>
          </cell>
          <cell r="B137">
            <v>0</v>
          </cell>
          <cell r="C137">
            <v>0</v>
          </cell>
        </row>
        <row r="138">
          <cell r="A138" t="str">
            <v>87-52-0050</v>
          </cell>
          <cell r="B138">
            <v>20</v>
          </cell>
          <cell r="C138">
            <v>20</v>
          </cell>
        </row>
        <row r="139">
          <cell r="A139" t="str">
            <v>87-52-0053</v>
          </cell>
          <cell r="B139">
            <v>75</v>
          </cell>
          <cell r="C139">
            <v>75</v>
          </cell>
        </row>
        <row r="140">
          <cell r="A140" t="str">
            <v>87-52-0055</v>
          </cell>
          <cell r="B140">
            <v>10</v>
          </cell>
          <cell r="C140">
            <v>10</v>
          </cell>
        </row>
        <row r="141">
          <cell r="A141" t="str">
            <v>87-52-0056</v>
          </cell>
          <cell r="B141">
            <v>40</v>
          </cell>
          <cell r="C141">
            <v>40</v>
          </cell>
        </row>
        <row r="142">
          <cell r="A142" t="str">
            <v>87-52-0061</v>
          </cell>
          <cell r="B142">
            <v>25</v>
          </cell>
          <cell r="C142">
            <v>25</v>
          </cell>
        </row>
        <row r="143">
          <cell r="A143" t="str">
            <v>87-52-0068</v>
          </cell>
          <cell r="B143">
            <v>55</v>
          </cell>
          <cell r="C143">
            <v>55</v>
          </cell>
        </row>
        <row r="144">
          <cell r="A144" t="str">
            <v>87-52-0069</v>
          </cell>
          <cell r="B144">
            <v>-25</v>
          </cell>
          <cell r="C144">
            <v>0</v>
          </cell>
        </row>
        <row r="145">
          <cell r="A145" t="str">
            <v>87-52-0070</v>
          </cell>
          <cell r="B145">
            <v>-20</v>
          </cell>
          <cell r="C145">
            <v>0</v>
          </cell>
        </row>
        <row r="146">
          <cell r="A146" t="str">
            <v>87-52-0071</v>
          </cell>
          <cell r="B146">
            <v>155</v>
          </cell>
          <cell r="C146">
            <v>155</v>
          </cell>
        </row>
        <row r="147">
          <cell r="A147" t="str">
            <v>87-52-0072</v>
          </cell>
          <cell r="B147">
            <v>0</v>
          </cell>
          <cell r="C147">
            <v>0</v>
          </cell>
        </row>
        <row r="148">
          <cell r="A148" t="str">
            <v>87-52-0073</v>
          </cell>
          <cell r="B148">
            <v>0</v>
          </cell>
          <cell r="C148">
            <v>0</v>
          </cell>
        </row>
        <row r="149">
          <cell r="A149" t="str">
            <v>87-52-0075</v>
          </cell>
          <cell r="B149">
            <v>0</v>
          </cell>
          <cell r="C149">
            <v>0</v>
          </cell>
        </row>
        <row r="150">
          <cell r="A150" t="str">
            <v>87-52-0077</v>
          </cell>
          <cell r="B150">
            <v>90</v>
          </cell>
          <cell r="C150">
            <v>90</v>
          </cell>
        </row>
        <row r="151">
          <cell r="A151" t="str">
            <v>87-52-0079</v>
          </cell>
          <cell r="B151">
            <v>-39</v>
          </cell>
          <cell r="C151">
            <v>0</v>
          </cell>
        </row>
        <row r="152">
          <cell r="A152" t="str">
            <v>87-52-0080</v>
          </cell>
          <cell r="B152">
            <v>125</v>
          </cell>
          <cell r="C152">
            <v>125</v>
          </cell>
        </row>
        <row r="153">
          <cell r="A153" t="str">
            <v>87-52-0082</v>
          </cell>
          <cell r="B153">
            <v>1</v>
          </cell>
          <cell r="C153">
            <v>1</v>
          </cell>
        </row>
        <row r="154">
          <cell r="A154" t="str">
            <v>87-52-0088</v>
          </cell>
          <cell r="B154">
            <v>0</v>
          </cell>
          <cell r="C154">
            <v>0</v>
          </cell>
        </row>
        <row r="155">
          <cell r="A155" t="str">
            <v>87-52-0091</v>
          </cell>
          <cell r="B155">
            <v>0</v>
          </cell>
          <cell r="C155">
            <v>0</v>
          </cell>
        </row>
        <row r="156">
          <cell r="A156" t="str">
            <v>87-52-0093</v>
          </cell>
          <cell r="B156">
            <v>-25</v>
          </cell>
          <cell r="C156">
            <v>0</v>
          </cell>
        </row>
        <row r="157">
          <cell r="A157" t="str">
            <v>87-52-0094</v>
          </cell>
          <cell r="B157">
            <v>205</v>
          </cell>
          <cell r="C157">
            <v>205</v>
          </cell>
        </row>
        <row r="158">
          <cell r="A158" t="str">
            <v>87-52-0095</v>
          </cell>
          <cell r="B158">
            <v>25</v>
          </cell>
          <cell r="C158">
            <v>25</v>
          </cell>
        </row>
        <row r="159">
          <cell r="A159" t="str">
            <v>87-52-0097</v>
          </cell>
          <cell r="B159">
            <v>70</v>
          </cell>
          <cell r="C159">
            <v>70</v>
          </cell>
        </row>
        <row r="160">
          <cell r="A160" t="str">
            <v>87-52-0098</v>
          </cell>
          <cell r="B160">
            <v>0</v>
          </cell>
          <cell r="C160">
            <v>0</v>
          </cell>
        </row>
        <row r="161">
          <cell r="A161" t="str">
            <v>87-52-0101</v>
          </cell>
          <cell r="B161">
            <v>25</v>
          </cell>
          <cell r="C161">
            <v>25</v>
          </cell>
        </row>
        <row r="162">
          <cell r="A162" t="str">
            <v>87-52-0102</v>
          </cell>
          <cell r="B162">
            <v>10</v>
          </cell>
          <cell r="C162">
            <v>10</v>
          </cell>
        </row>
        <row r="163">
          <cell r="A163" t="str">
            <v>87-52-0104</v>
          </cell>
          <cell r="B163">
            <v>45</v>
          </cell>
          <cell r="C163">
            <v>45</v>
          </cell>
        </row>
        <row r="164">
          <cell r="A164" t="str">
            <v>87-52-0113</v>
          </cell>
          <cell r="B164">
            <v>10</v>
          </cell>
          <cell r="C164">
            <v>10</v>
          </cell>
        </row>
        <row r="165">
          <cell r="A165" t="str">
            <v>87-52-0115</v>
          </cell>
          <cell r="B165">
            <v>5</v>
          </cell>
          <cell r="C165">
            <v>5</v>
          </cell>
        </row>
        <row r="166">
          <cell r="A166" t="str">
            <v>87-52-0116</v>
          </cell>
          <cell r="B166">
            <v>10</v>
          </cell>
          <cell r="C166">
            <v>10</v>
          </cell>
        </row>
        <row r="167">
          <cell r="A167" t="str">
            <v>87-52-0118</v>
          </cell>
          <cell r="B167">
            <v>20</v>
          </cell>
          <cell r="C167">
            <v>20</v>
          </cell>
        </row>
        <row r="168">
          <cell r="A168" t="str">
            <v>87-52-0119</v>
          </cell>
          <cell r="B168">
            <v>180</v>
          </cell>
          <cell r="C168">
            <v>180</v>
          </cell>
        </row>
        <row r="169">
          <cell r="A169" t="str">
            <v>87-52-0123</v>
          </cell>
          <cell r="B169">
            <v>20</v>
          </cell>
          <cell r="C169">
            <v>20</v>
          </cell>
        </row>
        <row r="170">
          <cell r="A170" t="str">
            <v>87-52-0125</v>
          </cell>
          <cell r="B170">
            <v>-20</v>
          </cell>
          <cell r="C170">
            <v>0</v>
          </cell>
        </row>
        <row r="171">
          <cell r="A171" t="str">
            <v>87-52-0126</v>
          </cell>
          <cell r="B171">
            <v>-15</v>
          </cell>
          <cell r="C171">
            <v>0</v>
          </cell>
        </row>
        <row r="172">
          <cell r="A172" t="str">
            <v>87-52-0127</v>
          </cell>
          <cell r="B172">
            <v>0</v>
          </cell>
          <cell r="C172">
            <v>0</v>
          </cell>
        </row>
        <row r="173">
          <cell r="A173" t="str">
            <v>87-52-0136</v>
          </cell>
          <cell r="B173">
            <v>30</v>
          </cell>
          <cell r="C173">
            <v>30</v>
          </cell>
        </row>
        <row r="174">
          <cell r="A174" t="str">
            <v>87-52-0138</v>
          </cell>
          <cell r="B174">
            <v>105</v>
          </cell>
          <cell r="C174">
            <v>105</v>
          </cell>
        </row>
        <row r="175">
          <cell r="A175" t="str">
            <v>87-52-0143</v>
          </cell>
          <cell r="B175">
            <v>435</v>
          </cell>
          <cell r="C175">
            <v>435</v>
          </cell>
        </row>
        <row r="176">
          <cell r="A176" t="str">
            <v>87-52-0144</v>
          </cell>
          <cell r="B176">
            <v>0</v>
          </cell>
          <cell r="C176">
            <v>0</v>
          </cell>
        </row>
        <row r="177">
          <cell r="A177" t="str">
            <v>87-52-0145</v>
          </cell>
          <cell r="B177">
            <v>40</v>
          </cell>
          <cell r="C177">
            <v>40</v>
          </cell>
        </row>
        <row r="178">
          <cell r="A178" t="str">
            <v>87-52-0150</v>
          </cell>
          <cell r="B178">
            <v>0</v>
          </cell>
          <cell r="C178">
            <v>0</v>
          </cell>
        </row>
        <row r="179">
          <cell r="A179" t="str">
            <v>87-52-0151</v>
          </cell>
          <cell r="B179">
            <v>30</v>
          </cell>
          <cell r="C179">
            <v>30</v>
          </cell>
        </row>
        <row r="180">
          <cell r="A180" t="str">
            <v>87-52-0157</v>
          </cell>
          <cell r="B180">
            <v>29</v>
          </cell>
          <cell r="C180">
            <v>29</v>
          </cell>
        </row>
        <row r="181">
          <cell r="A181" t="str">
            <v>87-52-0158</v>
          </cell>
          <cell r="B181">
            <v>24</v>
          </cell>
          <cell r="C181">
            <v>24</v>
          </cell>
        </row>
        <row r="182">
          <cell r="A182" t="str">
            <v>87-52-0159</v>
          </cell>
          <cell r="B182">
            <v>0</v>
          </cell>
          <cell r="C182">
            <v>0</v>
          </cell>
        </row>
        <row r="183">
          <cell r="A183" t="str">
            <v>87-52-0160</v>
          </cell>
          <cell r="B183">
            <v>0</v>
          </cell>
          <cell r="C183">
            <v>0</v>
          </cell>
        </row>
        <row r="184">
          <cell r="A184" t="str">
            <v>87-52-0161</v>
          </cell>
          <cell r="B184">
            <v>30</v>
          </cell>
          <cell r="C184">
            <v>30</v>
          </cell>
        </row>
        <row r="185">
          <cell r="A185" t="str">
            <v>87-52-0162</v>
          </cell>
          <cell r="B185">
            <v>34</v>
          </cell>
          <cell r="C185">
            <v>34</v>
          </cell>
        </row>
        <row r="186">
          <cell r="A186" t="str">
            <v>87-52-0164</v>
          </cell>
          <cell r="B186">
            <v>60</v>
          </cell>
          <cell r="C186">
            <v>60</v>
          </cell>
        </row>
        <row r="187">
          <cell r="A187" t="str">
            <v>87-52-0165</v>
          </cell>
          <cell r="B187">
            <v>5</v>
          </cell>
          <cell r="C187">
            <v>5</v>
          </cell>
        </row>
        <row r="188">
          <cell r="A188" t="str">
            <v>87-52-0166</v>
          </cell>
          <cell r="B188">
            <v>-25</v>
          </cell>
          <cell r="C188">
            <v>0</v>
          </cell>
        </row>
        <row r="189">
          <cell r="A189" t="str">
            <v>87-52-0169</v>
          </cell>
          <cell r="B189">
            <v>35</v>
          </cell>
          <cell r="C189">
            <v>35</v>
          </cell>
        </row>
        <row r="190">
          <cell r="A190" t="str">
            <v>87-52-0170</v>
          </cell>
          <cell r="B190">
            <v>25</v>
          </cell>
          <cell r="C190">
            <v>25</v>
          </cell>
        </row>
        <row r="191">
          <cell r="A191" t="str">
            <v>87-52-0174</v>
          </cell>
          <cell r="B191">
            <v>70</v>
          </cell>
          <cell r="C191">
            <v>70</v>
          </cell>
        </row>
        <row r="192">
          <cell r="A192" t="str">
            <v>87-52-0177</v>
          </cell>
          <cell r="B192">
            <v>15</v>
          </cell>
          <cell r="C192">
            <v>15</v>
          </cell>
        </row>
        <row r="193">
          <cell r="A193" t="str">
            <v>87-52-0178</v>
          </cell>
          <cell r="B193">
            <v>0</v>
          </cell>
          <cell r="C193">
            <v>0</v>
          </cell>
        </row>
        <row r="194">
          <cell r="A194" t="str">
            <v>87-52-0191</v>
          </cell>
          <cell r="B194">
            <v>35</v>
          </cell>
          <cell r="C194">
            <v>35</v>
          </cell>
        </row>
        <row r="195">
          <cell r="A195" t="str">
            <v>87-52-0192</v>
          </cell>
          <cell r="B195">
            <v>35</v>
          </cell>
          <cell r="C195">
            <v>35</v>
          </cell>
        </row>
        <row r="196">
          <cell r="A196" t="str">
            <v>87-52-0193</v>
          </cell>
          <cell r="B196">
            <v>40</v>
          </cell>
          <cell r="C196">
            <v>40</v>
          </cell>
        </row>
        <row r="197">
          <cell r="A197" t="str">
            <v>87-52-0194</v>
          </cell>
          <cell r="B197">
            <v>-10</v>
          </cell>
          <cell r="C197">
            <v>0</v>
          </cell>
        </row>
        <row r="198">
          <cell r="A198" t="str">
            <v>87-52-0195</v>
          </cell>
          <cell r="B198">
            <v>19</v>
          </cell>
          <cell r="C198">
            <v>19</v>
          </cell>
        </row>
        <row r="199">
          <cell r="A199" t="str">
            <v>87-52-0196</v>
          </cell>
          <cell r="B199">
            <v>10</v>
          </cell>
          <cell r="C199">
            <v>10</v>
          </cell>
        </row>
        <row r="200">
          <cell r="A200" t="str">
            <v>87-52-0197</v>
          </cell>
          <cell r="B200">
            <v>-10</v>
          </cell>
          <cell r="C200">
            <v>0</v>
          </cell>
        </row>
        <row r="201">
          <cell r="A201" t="str">
            <v>87-52-0198</v>
          </cell>
          <cell r="B201">
            <v>25</v>
          </cell>
          <cell r="C201">
            <v>25</v>
          </cell>
        </row>
        <row r="202">
          <cell r="A202" t="str">
            <v>87-52-0203</v>
          </cell>
          <cell r="B202">
            <v>11</v>
          </cell>
          <cell r="C202">
            <v>11</v>
          </cell>
        </row>
        <row r="203">
          <cell r="A203" t="str">
            <v>87-52-0205</v>
          </cell>
          <cell r="B203">
            <v>25</v>
          </cell>
          <cell r="C203">
            <v>25</v>
          </cell>
        </row>
        <row r="204">
          <cell r="A204" t="str">
            <v>87-52-0206</v>
          </cell>
          <cell r="B204">
            <v>55</v>
          </cell>
          <cell r="C204">
            <v>55</v>
          </cell>
        </row>
        <row r="205">
          <cell r="A205" t="str">
            <v>87-52-0210</v>
          </cell>
          <cell r="B205">
            <v>-5</v>
          </cell>
          <cell r="C205">
            <v>0</v>
          </cell>
        </row>
        <row r="206">
          <cell r="A206" t="str">
            <v>87-52-0213</v>
          </cell>
          <cell r="B206">
            <v>5</v>
          </cell>
          <cell r="C206">
            <v>5</v>
          </cell>
        </row>
        <row r="207">
          <cell r="A207" t="str">
            <v>87-52-0214</v>
          </cell>
          <cell r="B207">
            <v>80</v>
          </cell>
          <cell r="C207">
            <v>80</v>
          </cell>
        </row>
        <row r="208">
          <cell r="A208" t="str">
            <v>87-52-0216</v>
          </cell>
          <cell r="B208">
            <v>-10</v>
          </cell>
          <cell r="C208">
            <v>0</v>
          </cell>
        </row>
        <row r="209">
          <cell r="A209" t="str">
            <v>87-52-0220</v>
          </cell>
          <cell r="B209">
            <v>-5</v>
          </cell>
          <cell r="C209">
            <v>0</v>
          </cell>
        </row>
        <row r="210">
          <cell r="A210" t="str">
            <v>87-52-0221</v>
          </cell>
          <cell r="B210">
            <v>8</v>
          </cell>
          <cell r="C210">
            <v>8</v>
          </cell>
        </row>
        <row r="211">
          <cell r="A211" t="str">
            <v>87-52-0222</v>
          </cell>
          <cell r="B211">
            <v>-55</v>
          </cell>
          <cell r="C211">
            <v>0</v>
          </cell>
        </row>
        <row r="212">
          <cell r="A212" t="str">
            <v>87-52-0223</v>
          </cell>
          <cell r="B212">
            <v>0</v>
          </cell>
          <cell r="C212">
            <v>0</v>
          </cell>
        </row>
        <row r="213">
          <cell r="A213" t="str">
            <v>87-52-0225</v>
          </cell>
          <cell r="B213">
            <v>0</v>
          </cell>
          <cell r="C213">
            <v>0</v>
          </cell>
        </row>
        <row r="214">
          <cell r="A214" t="str">
            <v>87-52-0229</v>
          </cell>
          <cell r="B214">
            <v>45</v>
          </cell>
          <cell r="C214">
            <v>45</v>
          </cell>
        </row>
        <row r="215">
          <cell r="A215" t="str">
            <v>87-52-0230</v>
          </cell>
          <cell r="B215">
            <v>-10</v>
          </cell>
          <cell r="C215">
            <v>0</v>
          </cell>
        </row>
        <row r="216">
          <cell r="A216" t="str">
            <v>87-52-0231</v>
          </cell>
          <cell r="B216">
            <v>0</v>
          </cell>
          <cell r="C216">
            <v>0</v>
          </cell>
        </row>
        <row r="217">
          <cell r="A217" t="str">
            <v>87-52-0232</v>
          </cell>
          <cell r="B217">
            <v>175</v>
          </cell>
          <cell r="C217">
            <v>175</v>
          </cell>
        </row>
        <row r="218">
          <cell r="A218" t="str">
            <v>87-52-0233</v>
          </cell>
          <cell r="B218">
            <v>25</v>
          </cell>
          <cell r="C218">
            <v>25</v>
          </cell>
        </row>
        <row r="219">
          <cell r="A219" t="str">
            <v>87-52-0234</v>
          </cell>
          <cell r="B219">
            <v>245</v>
          </cell>
          <cell r="C219">
            <v>245</v>
          </cell>
        </row>
        <row r="220">
          <cell r="A220" t="str">
            <v>87-52-0238</v>
          </cell>
          <cell r="B220">
            <v>75</v>
          </cell>
          <cell r="C220">
            <v>75</v>
          </cell>
        </row>
        <row r="221">
          <cell r="A221" t="str">
            <v>87-52-0242</v>
          </cell>
          <cell r="B221">
            <v>-15</v>
          </cell>
          <cell r="C221">
            <v>0</v>
          </cell>
        </row>
        <row r="222">
          <cell r="A222" t="str">
            <v>87-52-0250</v>
          </cell>
          <cell r="B222">
            <v>10</v>
          </cell>
          <cell r="C222">
            <v>10</v>
          </cell>
        </row>
        <row r="223">
          <cell r="A223" t="str">
            <v>87-52-0251</v>
          </cell>
          <cell r="B223">
            <v>30</v>
          </cell>
          <cell r="C223">
            <v>30</v>
          </cell>
        </row>
        <row r="224">
          <cell r="A224" t="str">
            <v>87-52-0252</v>
          </cell>
          <cell r="B224">
            <v>0</v>
          </cell>
          <cell r="C224">
            <v>0</v>
          </cell>
        </row>
        <row r="225">
          <cell r="A225" t="str">
            <v>87-52-0255</v>
          </cell>
          <cell r="B225">
            <v>30</v>
          </cell>
          <cell r="C225">
            <v>30</v>
          </cell>
        </row>
        <row r="226">
          <cell r="A226" t="str">
            <v>87-52-0258</v>
          </cell>
          <cell r="B226">
            <v>165</v>
          </cell>
          <cell r="C226">
            <v>165</v>
          </cell>
        </row>
        <row r="227">
          <cell r="A227" t="str">
            <v>87-52-0262</v>
          </cell>
          <cell r="B227">
            <v>-15</v>
          </cell>
          <cell r="C227">
            <v>0</v>
          </cell>
        </row>
        <row r="228">
          <cell r="A228" t="str">
            <v>87-52-0263</v>
          </cell>
          <cell r="B228">
            <v>-10</v>
          </cell>
          <cell r="C228">
            <v>0</v>
          </cell>
        </row>
        <row r="229">
          <cell r="A229" t="str">
            <v>87-52-0264</v>
          </cell>
          <cell r="B229">
            <v>12</v>
          </cell>
          <cell r="C229">
            <v>12</v>
          </cell>
        </row>
        <row r="230">
          <cell r="A230" t="str">
            <v>87-52-0265</v>
          </cell>
          <cell r="B230">
            <v>50</v>
          </cell>
          <cell r="C230">
            <v>50</v>
          </cell>
        </row>
        <row r="231">
          <cell r="A231" t="str">
            <v>87-52-0266</v>
          </cell>
          <cell r="B231">
            <v>2</v>
          </cell>
          <cell r="C231">
            <v>2</v>
          </cell>
        </row>
        <row r="232">
          <cell r="A232" t="str">
            <v>87-52-0274</v>
          </cell>
          <cell r="B232">
            <v>35</v>
          </cell>
          <cell r="C232">
            <v>35</v>
          </cell>
        </row>
        <row r="233">
          <cell r="A233" t="str">
            <v>87-52-0276</v>
          </cell>
          <cell r="B233">
            <v>40</v>
          </cell>
          <cell r="C233">
            <v>40</v>
          </cell>
        </row>
        <row r="234">
          <cell r="A234" t="str">
            <v>87-52-0277</v>
          </cell>
          <cell r="B234">
            <v>15</v>
          </cell>
          <cell r="C234">
            <v>15</v>
          </cell>
        </row>
        <row r="235">
          <cell r="A235" t="str">
            <v>87-52-0279</v>
          </cell>
          <cell r="B235">
            <v>5</v>
          </cell>
          <cell r="C235">
            <v>5</v>
          </cell>
        </row>
        <row r="236">
          <cell r="A236" t="str">
            <v>87-52-0280</v>
          </cell>
          <cell r="B236">
            <v>35</v>
          </cell>
          <cell r="C236">
            <v>35</v>
          </cell>
        </row>
        <row r="237">
          <cell r="A237" t="str">
            <v>87-52-0284</v>
          </cell>
          <cell r="B237">
            <v>20</v>
          </cell>
          <cell r="C237">
            <v>20</v>
          </cell>
        </row>
        <row r="238">
          <cell r="A238" t="str">
            <v>87-52-0286</v>
          </cell>
          <cell r="B238">
            <v>0</v>
          </cell>
          <cell r="C238">
            <v>0</v>
          </cell>
        </row>
        <row r="239">
          <cell r="A239" t="str">
            <v>87-52-0287</v>
          </cell>
          <cell r="B239">
            <v>5</v>
          </cell>
          <cell r="C239">
            <v>5</v>
          </cell>
        </row>
        <row r="240">
          <cell r="A240" t="str">
            <v>87-52-0288</v>
          </cell>
          <cell r="B240">
            <v>65</v>
          </cell>
          <cell r="C240">
            <v>65</v>
          </cell>
        </row>
        <row r="241">
          <cell r="A241" t="str">
            <v>87-52-0290</v>
          </cell>
          <cell r="B241">
            <v>100</v>
          </cell>
          <cell r="C241">
            <v>100</v>
          </cell>
        </row>
        <row r="242">
          <cell r="A242" t="str">
            <v>87-52-0297</v>
          </cell>
          <cell r="B242">
            <v>0</v>
          </cell>
          <cell r="C242">
            <v>0</v>
          </cell>
        </row>
        <row r="243">
          <cell r="A243" t="str">
            <v>87-52-0299</v>
          </cell>
          <cell r="B243">
            <v>0</v>
          </cell>
          <cell r="C243">
            <v>0</v>
          </cell>
        </row>
        <row r="244">
          <cell r="A244" t="str">
            <v>87-52-0300</v>
          </cell>
          <cell r="B244">
            <v>105</v>
          </cell>
          <cell r="C244">
            <v>105</v>
          </cell>
        </row>
        <row r="245">
          <cell r="A245" t="str">
            <v>87-52-0304</v>
          </cell>
          <cell r="B245">
            <v>340</v>
          </cell>
          <cell r="C245">
            <v>340</v>
          </cell>
        </row>
        <row r="246">
          <cell r="A246" t="str">
            <v>87-52-0305</v>
          </cell>
          <cell r="B246">
            <v>90</v>
          </cell>
          <cell r="C246">
            <v>90</v>
          </cell>
        </row>
        <row r="247">
          <cell r="A247" t="str">
            <v>87-52-0306</v>
          </cell>
          <cell r="B247">
            <v>15</v>
          </cell>
          <cell r="C247">
            <v>15</v>
          </cell>
        </row>
        <row r="248">
          <cell r="A248" t="str">
            <v>87-52-0311</v>
          </cell>
          <cell r="B248">
            <v>0</v>
          </cell>
          <cell r="C248">
            <v>0</v>
          </cell>
        </row>
        <row r="249">
          <cell r="A249" t="str">
            <v>87-52-0312</v>
          </cell>
          <cell r="B249">
            <v>30</v>
          </cell>
          <cell r="C249">
            <v>30</v>
          </cell>
        </row>
        <row r="250">
          <cell r="A250" t="str">
            <v>87-52-0315</v>
          </cell>
          <cell r="B250">
            <v>20</v>
          </cell>
          <cell r="C250">
            <v>20</v>
          </cell>
        </row>
        <row r="251">
          <cell r="A251" t="str">
            <v>87-52-0318</v>
          </cell>
          <cell r="B251">
            <v>19</v>
          </cell>
          <cell r="C251">
            <v>19</v>
          </cell>
        </row>
        <row r="252">
          <cell r="A252" t="str">
            <v>87-52-0335</v>
          </cell>
          <cell r="B252">
            <v>-220</v>
          </cell>
          <cell r="C252">
            <v>0</v>
          </cell>
        </row>
        <row r="253">
          <cell r="A253" t="str">
            <v>87-52-0340</v>
          </cell>
          <cell r="B253">
            <v>0</v>
          </cell>
          <cell r="C253">
            <v>0</v>
          </cell>
        </row>
        <row r="254">
          <cell r="A254" t="str">
            <v>87-52-0341</v>
          </cell>
          <cell r="B254">
            <v>3</v>
          </cell>
          <cell r="C254">
            <v>3</v>
          </cell>
        </row>
        <row r="255">
          <cell r="A255" t="str">
            <v>87-52-0342</v>
          </cell>
          <cell r="B255">
            <v>-5</v>
          </cell>
          <cell r="C255">
            <v>0</v>
          </cell>
        </row>
        <row r="256">
          <cell r="A256" t="str">
            <v>87-52-0344</v>
          </cell>
          <cell r="B256">
            <v>-15</v>
          </cell>
          <cell r="C256">
            <v>0</v>
          </cell>
        </row>
        <row r="257">
          <cell r="A257" t="str">
            <v>87-52-0346</v>
          </cell>
          <cell r="B257">
            <v>-15</v>
          </cell>
          <cell r="C257">
            <v>0</v>
          </cell>
        </row>
        <row r="258">
          <cell r="A258" t="str">
            <v>87-52-0379</v>
          </cell>
          <cell r="B258">
            <v>18</v>
          </cell>
          <cell r="C258">
            <v>18</v>
          </cell>
        </row>
        <row r="259">
          <cell r="A259" t="str">
            <v>87-52-0380</v>
          </cell>
          <cell r="B259">
            <v>0</v>
          </cell>
          <cell r="C259">
            <v>0</v>
          </cell>
        </row>
        <row r="260">
          <cell r="A260" t="str">
            <v>87-52-0381</v>
          </cell>
          <cell r="B260">
            <v>70</v>
          </cell>
          <cell r="C260">
            <v>70</v>
          </cell>
        </row>
        <row r="261">
          <cell r="A261" t="str">
            <v>87-52-0382</v>
          </cell>
          <cell r="B261">
            <v>0</v>
          </cell>
          <cell r="C261">
            <v>0</v>
          </cell>
        </row>
        <row r="262">
          <cell r="A262" t="str">
            <v>87-52-0387</v>
          </cell>
          <cell r="B262">
            <v>0</v>
          </cell>
          <cell r="C262">
            <v>0</v>
          </cell>
        </row>
        <row r="263">
          <cell r="A263" t="str">
            <v>87-52-0388</v>
          </cell>
          <cell r="B263">
            <v>0</v>
          </cell>
          <cell r="C263">
            <v>0</v>
          </cell>
        </row>
        <row r="264">
          <cell r="A264" t="str">
            <v>87-52-0391</v>
          </cell>
          <cell r="B264">
            <v>7</v>
          </cell>
          <cell r="C264">
            <v>7</v>
          </cell>
        </row>
        <row r="265">
          <cell r="A265" t="str">
            <v>87-52-0392</v>
          </cell>
          <cell r="B265">
            <v>25</v>
          </cell>
          <cell r="C265">
            <v>25</v>
          </cell>
        </row>
        <row r="266">
          <cell r="A266" t="str">
            <v>87-52-0395</v>
          </cell>
          <cell r="B266">
            <v>0</v>
          </cell>
          <cell r="C266">
            <v>0</v>
          </cell>
        </row>
        <row r="267">
          <cell r="A267" t="str">
            <v>87-52-0399</v>
          </cell>
          <cell r="B267">
            <v>6</v>
          </cell>
          <cell r="C267">
            <v>6</v>
          </cell>
        </row>
        <row r="268">
          <cell r="A268" t="str">
            <v>87-52-0448</v>
          </cell>
          <cell r="B268">
            <v>25</v>
          </cell>
          <cell r="C268">
            <v>25</v>
          </cell>
        </row>
        <row r="269">
          <cell r="A269" t="str">
            <v>87-52-0465</v>
          </cell>
          <cell r="B269">
            <v>0</v>
          </cell>
          <cell r="C269">
            <v>0</v>
          </cell>
        </row>
        <row r="270">
          <cell r="A270" t="str">
            <v>87-52-0488</v>
          </cell>
          <cell r="B270">
            <v>5</v>
          </cell>
          <cell r="C270">
            <v>5</v>
          </cell>
        </row>
        <row r="271">
          <cell r="A271" t="str">
            <v>87-52-0489</v>
          </cell>
          <cell r="B271">
            <v>-20</v>
          </cell>
          <cell r="C271">
            <v>0</v>
          </cell>
        </row>
        <row r="272">
          <cell r="A272" t="str">
            <v>87-52-0493</v>
          </cell>
          <cell r="B272">
            <v>0</v>
          </cell>
          <cell r="C272">
            <v>0</v>
          </cell>
        </row>
        <row r="273">
          <cell r="A273" t="str">
            <v>87-52-0495</v>
          </cell>
          <cell r="B273">
            <v>25</v>
          </cell>
          <cell r="C273">
            <v>25</v>
          </cell>
        </row>
        <row r="274">
          <cell r="A274" t="str">
            <v>87-52-0500</v>
          </cell>
          <cell r="B274">
            <v>20</v>
          </cell>
          <cell r="C274">
            <v>20</v>
          </cell>
        </row>
        <row r="275">
          <cell r="A275" t="str">
            <v>87-52-0501</v>
          </cell>
          <cell r="B275">
            <v>5</v>
          </cell>
          <cell r="C275">
            <v>5</v>
          </cell>
        </row>
        <row r="276">
          <cell r="A276" t="str">
            <v>87-52-0503</v>
          </cell>
          <cell r="B276">
            <v>35</v>
          </cell>
          <cell r="C276">
            <v>35</v>
          </cell>
        </row>
        <row r="277">
          <cell r="A277" t="str">
            <v>87-52-0511</v>
          </cell>
          <cell r="B277">
            <v>0</v>
          </cell>
          <cell r="C277">
            <v>0</v>
          </cell>
        </row>
        <row r="278">
          <cell r="A278" t="str">
            <v>87-52-0512</v>
          </cell>
          <cell r="B278">
            <v>0</v>
          </cell>
          <cell r="C278">
            <v>0</v>
          </cell>
        </row>
        <row r="279">
          <cell r="A279" t="str">
            <v>87-52-0515</v>
          </cell>
          <cell r="B279">
            <v>25</v>
          </cell>
          <cell r="C279">
            <v>25</v>
          </cell>
        </row>
        <row r="280">
          <cell r="A280" t="str">
            <v>87-52-0516</v>
          </cell>
          <cell r="B280">
            <v>-15</v>
          </cell>
          <cell r="C280">
            <v>0</v>
          </cell>
        </row>
        <row r="281">
          <cell r="A281" t="str">
            <v>87-52-0526</v>
          </cell>
          <cell r="B281">
            <v>30</v>
          </cell>
          <cell r="C281">
            <v>30</v>
          </cell>
        </row>
        <row r="282">
          <cell r="A282" t="str">
            <v>87-52-0541</v>
          </cell>
          <cell r="B282">
            <v>60</v>
          </cell>
          <cell r="C282">
            <v>60</v>
          </cell>
        </row>
        <row r="283">
          <cell r="A283" t="str">
            <v>87-52-0542</v>
          </cell>
          <cell r="B283">
            <v>-30</v>
          </cell>
          <cell r="C283">
            <v>0</v>
          </cell>
        </row>
        <row r="284">
          <cell r="A284" t="str">
            <v>87-52-0551</v>
          </cell>
          <cell r="B284">
            <v>30</v>
          </cell>
          <cell r="C284">
            <v>30</v>
          </cell>
        </row>
        <row r="285">
          <cell r="A285" t="str">
            <v>87-52-0552</v>
          </cell>
          <cell r="B285">
            <v>20</v>
          </cell>
          <cell r="C285">
            <v>20</v>
          </cell>
        </row>
        <row r="286">
          <cell r="A286" t="str">
            <v>87-52-0575</v>
          </cell>
          <cell r="B286">
            <v>65</v>
          </cell>
          <cell r="C286">
            <v>65</v>
          </cell>
        </row>
        <row r="287">
          <cell r="A287" t="str">
            <v>87-52-0576</v>
          </cell>
          <cell r="B287">
            <v>65</v>
          </cell>
          <cell r="C287">
            <v>65</v>
          </cell>
        </row>
        <row r="288">
          <cell r="A288" t="str">
            <v>87-52-0579</v>
          </cell>
          <cell r="B288">
            <v>55</v>
          </cell>
          <cell r="C288">
            <v>55</v>
          </cell>
        </row>
        <row r="289">
          <cell r="A289" t="str">
            <v>87-52-0585</v>
          </cell>
          <cell r="B289">
            <v>20</v>
          </cell>
          <cell r="C289">
            <v>20</v>
          </cell>
        </row>
        <row r="290">
          <cell r="A290" t="str">
            <v>87-77-0017</v>
          </cell>
          <cell r="B290">
            <v>0</v>
          </cell>
          <cell r="C290">
            <v>0</v>
          </cell>
        </row>
        <row r="291">
          <cell r="A291" t="str">
            <v>87-77-0023</v>
          </cell>
          <cell r="B291">
            <v>40</v>
          </cell>
          <cell r="C291">
            <v>40</v>
          </cell>
        </row>
        <row r="292">
          <cell r="A292" t="str">
            <v>87-77-0039</v>
          </cell>
          <cell r="B292">
            <v>0</v>
          </cell>
          <cell r="C292">
            <v>0</v>
          </cell>
        </row>
        <row r="293">
          <cell r="A293" t="str">
            <v>87-77-0040</v>
          </cell>
          <cell r="B293">
            <v>20</v>
          </cell>
          <cell r="C293">
            <v>20</v>
          </cell>
        </row>
        <row r="294">
          <cell r="A294" t="str">
            <v>87-77-0045</v>
          </cell>
          <cell r="B294">
            <v>0</v>
          </cell>
          <cell r="C294">
            <v>0</v>
          </cell>
        </row>
        <row r="295">
          <cell r="A295" t="str">
            <v>87-77-0053</v>
          </cell>
          <cell r="B295">
            <v>0</v>
          </cell>
          <cell r="C295">
            <v>0</v>
          </cell>
        </row>
        <row r="296">
          <cell r="A296" t="str">
            <v>87-77-1308</v>
          </cell>
          <cell r="B296">
            <v>0</v>
          </cell>
          <cell r="C296">
            <v>0</v>
          </cell>
        </row>
        <row r="297">
          <cell r="A297" t="str">
            <v>87-77-1314</v>
          </cell>
          <cell r="B297">
            <v>52</v>
          </cell>
          <cell r="C297">
            <v>52</v>
          </cell>
        </row>
        <row r="298">
          <cell r="A298" t="str">
            <v>87-77-1315</v>
          </cell>
          <cell r="B298">
            <v>45</v>
          </cell>
          <cell r="C298">
            <v>45</v>
          </cell>
        </row>
        <row r="299">
          <cell r="A299" t="str">
            <v>87-77-1331</v>
          </cell>
          <cell r="B299">
            <v>0</v>
          </cell>
          <cell r="C299">
            <v>0</v>
          </cell>
        </row>
        <row r="300">
          <cell r="A300" t="str">
            <v>87-77-1332</v>
          </cell>
          <cell r="B300">
            <v>45</v>
          </cell>
          <cell r="C300">
            <v>45</v>
          </cell>
        </row>
        <row r="301">
          <cell r="A301" t="str">
            <v>87-77-1336</v>
          </cell>
          <cell r="B301">
            <v>0</v>
          </cell>
          <cell r="C301">
            <v>0</v>
          </cell>
        </row>
        <row r="302">
          <cell r="A302" t="str">
            <v>87-77-1344</v>
          </cell>
          <cell r="B302">
            <v>0</v>
          </cell>
          <cell r="C302">
            <v>0</v>
          </cell>
        </row>
        <row r="303">
          <cell r="A303" t="str">
            <v>87-77-1346</v>
          </cell>
          <cell r="B303">
            <v>95</v>
          </cell>
          <cell r="C303">
            <v>95</v>
          </cell>
        </row>
        <row r="304">
          <cell r="A304" t="str">
            <v>87-77-1379</v>
          </cell>
          <cell r="B304">
            <v>-15</v>
          </cell>
          <cell r="C304">
            <v>0</v>
          </cell>
        </row>
        <row r="305">
          <cell r="A305" t="str">
            <v>87-77-1381</v>
          </cell>
          <cell r="B305">
            <v>55</v>
          </cell>
          <cell r="C305">
            <v>55</v>
          </cell>
        </row>
        <row r="306">
          <cell r="A306" t="str">
            <v>87-77-1399</v>
          </cell>
          <cell r="B306">
            <v>35</v>
          </cell>
          <cell r="C306">
            <v>35</v>
          </cell>
        </row>
        <row r="307">
          <cell r="A307" t="str">
            <v>87-77-1422</v>
          </cell>
          <cell r="B307">
            <v>0</v>
          </cell>
          <cell r="C307">
            <v>0</v>
          </cell>
        </row>
        <row r="308">
          <cell r="A308" t="str">
            <v>87-77-1428</v>
          </cell>
          <cell r="B308">
            <v>210</v>
          </cell>
          <cell r="C308">
            <v>210</v>
          </cell>
        </row>
        <row r="309">
          <cell r="A309" t="str">
            <v>87-77-1434</v>
          </cell>
          <cell r="B309">
            <v>195</v>
          </cell>
          <cell r="C309">
            <v>195</v>
          </cell>
        </row>
        <row r="310">
          <cell r="A310" t="str">
            <v>87-77-1456</v>
          </cell>
          <cell r="B310">
            <v>0</v>
          </cell>
          <cell r="C310">
            <v>0</v>
          </cell>
        </row>
        <row r="311">
          <cell r="A311" t="str">
            <v>87-77-1472</v>
          </cell>
          <cell r="B311">
            <v>20</v>
          </cell>
          <cell r="C311">
            <v>20</v>
          </cell>
        </row>
        <row r="312">
          <cell r="A312" t="str">
            <v>87-77-1479</v>
          </cell>
          <cell r="B312">
            <v>0</v>
          </cell>
          <cell r="C312">
            <v>0</v>
          </cell>
        </row>
        <row r="313">
          <cell r="A313" t="str">
            <v>87-77-1501</v>
          </cell>
          <cell r="B313">
            <v>0</v>
          </cell>
          <cell r="C313">
            <v>0</v>
          </cell>
        </row>
        <row r="314">
          <cell r="A314" t="str">
            <v>87-77-1556</v>
          </cell>
          <cell r="B314">
            <v>190</v>
          </cell>
          <cell r="C314">
            <v>190</v>
          </cell>
        </row>
        <row r="315">
          <cell r="A315" t="str">
            <v>87-77-1557</v>
          </cell>
          <cell r="B315">
            <v>0</v>
          </cell>
          <cell r="C315">
            <v>0</v>
          </cell>
        </row>
        <row r="316">
          <cell r="A316" t="str">
            <v>87-77-1606</v>
          </cell>
          <cell r="B316">
            <v>-20</v>
          </cell>
          <cell r="C316">
            <v>0</v>
          </cell>
        </row>
        <row r="317">
          <cell r="A317" t="str">
            <v>87-77-1643</v>
          </cell>
          <cell r="B317">
            <v>-40</v>
          </cell>
          <cell r="C317">
            <v>0</v>
          </cell>
        </row>
        <row r="318">
          <cell r="A318" t="str">
            <v>87-77-1654</v>
          </cell>
          <cell r="B318">
            <v>20</v>
          </cell>
          <cell r="C318">
            <v>20</v>
          </cell>
        </row>
        <row r="319">
          <cell r="A319" t="str">
            <v>87-77-1691</v>
          </cell>
          <cell r="B319">
            <v>70</v>
          </cell>
          <cell r="C319">
            <v>70</v>
          </cell>
        </row>
        <row r="320">
          <cell r="A320" t="str">
            <v>87-77-1692</v>
          </cell>
          <cell r="B320">
            <v>-10</v>
          </cell>
          <cell r="C320">
            <v>0</v>
          </cell>
        </row>
        <row r="321">
          <cell r="A321" t="str">
            <v>87-77-1706</v>
          </cell>
          <cell r="B321">
            <v>105</v>
          </cell>
          <cell r="C321">
            <v>105</v>
          </cell>
        </row>
        <row r="322">
          <cell r="A322" t="str">
            <v>87-77-1707</v>
          </cell>
          <cell r="B322">
            <v>175</v>
          </cell>
          <cell r="C322">
            <v>175</v>
          </cell>
        </row>
        <row r="323">
          <cell r="A323" t="str">
            <v>87-77-1733</v>
          </cell>
          <cell r="B323">
            <v>10</v>
          </cell>
          <cell r="C323">
            <v>10</v>
          </cell>
        </row>
        <row r="324">
          <cell r="A324" t="str">
            <v>87-77-1735</v>
          </cell>
          <cell r="B324">
            <v>2</v>
          </cell>
          <cell r="C324">
            <v>2</v>
          </cell>
        </row>
        <row r="325">
          <cell r="A325" t="str">
            <v>87-77-1736</v>
          </cell>
          <cell r="B325">
            <v>-25</v>
          </cell>
          <cell r="C325">
            <v>0</v>
          </cell>
        </row>
        <row r="326">
          <cell r="A326" t="str">
            <v>87-77-1737</v>
          </cell>
          <cell r="B326">
            <v>5</v>
          </cell>
          <cell r="C326">
            <v>5</v>
          </cell>
        </row>
        <row r="327">
          <cell r="A327" t="str">
            <v>87-77-1767</v>
          </cell>
          <cell r="B327">
            <v>45</v>
          </cell>
          <cell r="C327">
            <v>45</v>
          </cell>
        </row>
        <row r="328">
          <cell r="A328" t="str">
            <v>87-77-1768</v>
          </cell>
          <cell r="B328">
            <v>-45</v>
          </cell>
          <cell r="C328">
            <v>0</v>
          </cell>
        </row>
        <row r="329">
          <cell r="A329" t="str">
            <v>87-77-1788</v>
          </cell>
          <cell r="B329">
            <v>70</v>
          </cell>
          <cell r="C329">
            <v>70</v>
          </cell>
        </row>
        <row r="330">
          <cell r="A330" t="str">
            <v>87-77-1789</v>
          </cell>
          <cell r="B330">
            <v>-30</v>
          </cell>
          <cell r="C330">
            <v>0</v>
          </cell>
        </row>
        <row r="331">
          <cell r="A331" t="str">
            <v>87-77-1830</v>
          </cell>
          <cell r="B331">
            <v>5</v>
          </cell>
          <cell r="C331">
            <v>5</v>
          </cell>
        </row>
        <row r="332">
          <cell r="A332" t="str">
            <v>87-77-1834</v>
          </cell>
          <cell r="B332">
            <v>0</v>
          </cell>
          <cell r="C332">
            <v>0</v>
          </cell>
        </row>
        <row r="333">
          <cell r="A333" t="str">
            <v>87-77-1848</v>
          </cell>
          <cell r="B333">
            <v>0</v>
          </cell>
          <cell r="C333">
            <v>0</v>
          </cell>
        </row>
        <row r="334">
          <cell r="A334" t="str">
            <v>87-77-1858</v>
          </cell>
          <cell r="B334">
            <v>-5</v>
          </cell>
          <cell r="C334">
            <v>0</v>
          </cell>
        </row>
        <row r="335">
          <cell r="A335" t="str">
            <v>87-77-1859</v>
          </cell>
          <cell r="B335">
            <v>40</v>
          </cell>
          <cell r="C335">
            <v>40</v>
          </cell>
        </row>
        <row r="336">
          <cell r="A336" t="str">
            <v>87-77-1862</v>
          </cell>
          <cell r="B336">
            <v>35</v>
          </cell>
          <cell r="C336">
            <v>35</v>
          </cell>
        </row>
        <row r="337">
          <cell r="A337" t="str">
            <v>87-77-1871</v>
          </cell>
          <cell r="B337">
            <v>0</v>
          </cell>
          <cell r="C337">
            <v>0</v>
          </cell>
        </row>
        <row r="338">
          <cell r="A338" t="str">
            <v>87-77-1904</v>
          </cell>
          <cell r="B338">
            <v>0</v>
          </cell>
          <cell r="C338">
            <v>0</v>
          </cell>
        </row>
        <row r="339">
          <cell r="A339" t="str">
            <v>87-77-1908</v>
          </cell>
          <cell r="B339">
            <v>0</v>
          </cell>
          <cell r="C339">
            <v>0</v>
          </cell>
        </row>
      </sheetData>
      <sheetData sheetId="3"/>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1 (2)"/>
      <sheetName val="2021"/>
      <sheetName val="2022"/>
    </sheetNames>
    <sheetDataSet>
      <sheetData sheetId="0" refreshError="1"/>
      <sheetData sheetId="1">
        <row r="22">
          <cell r="A22" t="str">
            <v>Артикул</v>
          </cell>
          <cell r="C22" t="str">
            <v>Сорт</v>
          </cell>
          <cell r="D22" t="str">
            <v>Размер корней</v>
          </cell>
          <cell r="E22" t="str">
            <v>Вместимость в ящик, шт.</v>
          </cell>
          <cell r="F22" t="str">
            <v>Цена, €       при заказе целого ящика</v>
          </cell>
          <cell r="G22" t="str">
            <v>Цена, €           при заказе менее ящика на сорт</v>
          </cell>
          <cell r="H22" t="str">
            <v>Заказ шт, кратно 25</v>
          </cell>
          <cell r="I22" t="str">
            <v>Целых ящиков</v>
          </cell>
          <cell r="J22" t="str">
            <v>Остаток (не целых)</v>
          </cell>
          <cell r="K22" t="str">
            <v>Ящиков (рассчетно)</v>
          </cell>
          <cell r="L22" t="str">
            <v xml:space="preserve">Сумма за корни, €  </v>
          </cell>
          <cell r="M22" t="str">
            <v>Награды и ремарки</v>
          </cell>
          <cell r="N22" t="str">
            <v>Основной цвет листьев</v>
          </cell>
          <cell r="O22" t="str">
            <v>Цвет середины листа</v>
          </cell>
          <cell r="P22" t="str">
            <v>Цвет края листа</v>
          </cell>
          <cell r="Q22" t="str">
            <v>Размер взрослого растения (S - small, m - medium, l - large)</v>
          </cell>
          <cell r="R22" t="str">
            <v>Запах</v>
          </cell>
          <cell r="S22" t="str">
            <v>Особенность</v>
          </cell>
          <cell r="T22" t="str">
            <v>Устойчивость к солнцу</v>
          </cell>
          <cell r="U22" t="str">
            <v>Устойчивость к слизням</v>
          </cell>
        </row>
        <row r="23">
          <cell r="A23" t="str">
            <v>*</v>
          </cell>
          <cell r="C23" t="str">
            <v>Коллекция 1</v>
          </cell>
        </row>
        <row r="24">
          <cell r="A24" t="str">
            <v>87-107-0001</v>
          </cell>
          <cell r="B24" t="str">
            <v>фото</v>
          </cell>
          <cell r="C24" t="str">
            <v>Abiqua Drinking Gourd</v>
          </cell>
          <cell r="D24" t="str">
            <v>стандартный</v>
          </cell>
          <cell r="E24">
            <v>250</v>
          </cell>
          <cell r="F24">
            <v>0.52</v>
          </cell>
          <cell r="G24">
            <v>0.92</v>
          </cell>
          <cell r="I24">
            <v>0</v>
          </cell>
          <cell r="J24">
            <v>0</v>
          </cell>
          <cell r="K24" t="str">
            <v>-</v>
          </cell>
          <cell r="L24">
            <v>0</v>
          </cell>
          <cell r="N24" t="str">
            <v>голубой</v>
          </cell>
          <cell r="O24" t="str">
            <v xml:space="preserve"> </v>
          </cell>
          <cell r="P24" t="str">
            <v xml:space="preserve"> </v>
          </cell>
          <cell r="Q24" t="str">
            <v>ML</v>
          </cell>
          <cell r="S24" t="str">
            <v>морщинистая</v>
          </cell>
          <cell r="T24" t="str">
            <v xml:space="preserve"> </v>
          </cell>
        </row>
        <row r="25">
          <cell r="A25" t="str">
            <v>87-107-0002</v>
          </cell>
          <cell r="B25" t="str">
            <v>фото</v>
          </cell>
          <cell r="C25" t="str">
            <v>American Halo</v>
          </cell>
          <cell r="D25" t="str">
            <v>стандартный</v>
          </cell>
          <cell r="E25">
            <v>250</v>
          </cell>
          <cell r="F25">
            <v>0.76</v>
          </cell>
          <cell r="G25">
            <v>1.17</v>
          </cell>
          <cell r="I25">
            <v>0</v>
          </cell>
          <cell r="J25">
            <v>0</v>
          </cell>
          <cell r="K25" t="str">
            <v>-</v>
          </cell>
          <cell r="L25">
            <v>0</v>
          </cell>
          <cell r="N25" t="str">
            <v xml:space="preserve"> </v>
          </cell>
          <cell r="O25" t="str">
            <v>голубой</v>
          </cell>
          <cell r="P25" t="str">
            <v>кремовый</v>
          </cell>
          <cell r="Q25" t="str">
            <v>L</v>
          </cell>
          <cell r="T25" t="str">
            <v xml:space="preserve"> </v>
          </cell>
        </row>
        <row r="26">
          <cell r="A26" t="str">
            <v>87-107-0004</v>
          </cell>
          <cell r="B26" t="str">
            <v>фото</v>
          </cell>
          <cell r="C26" t="str">
            <v>Band of Gold</v>
          </cell>
          <cell r="D26" t="str">
            <v>стандартный</v>
          </cell>
          <cell r="E26">
            <v>250</v>
          </cell>
          <cell r="F26">
            <v>0.76</v>
          </cell>
          <cell r="G26">
            <v>1.17</v>
          </cell>
          <cell r="I26">
            <v>0</v>
          </cell>
          <cell r="J26">
            <v>0</v>
          </cell>
          <cell r="K26" t="str">
            <v>-</v>
          </cell>
          <cell r="L26">
            <v>0</v>
          </cell>
          <cell r="N26" t="str">
            <v>зеленый</v>
          </cell>
          <cell r="O26" t="str">
            <v xml:space="preserve"> </v>
          </cell>
          <cell r="P26" t="str">
            <v>золотой</v>
          </cell>
          <cell r="Q26" t="str">
            <v>M</v>
          </cell>
          <cell r="S26" t="str">
            <v>большие листя с золотыми краями</v>
          </cell>
          <cell r="T26" t="str">
            <v xml:space="preserve"> </v>
          </cell>
        </row>
        <row r="27">
          <cell r="A27" t="str">
            <v>87-107-0003</v>
          </cell>
          <cell r="B27" t="str">
            <v>фото</v>
          </cell>
          <cell r="C27" t="str">
            <v>Barbara Ann</v>
          </cell>
          <cell r="D27" t="str">
            <v>стандартный</v>
          </cell>
          <cell r="E27">
            <v>250</v>
          </cell>
          <cell r="F27">
            <v>0.88</v>
          </cell>
          <cell r="G27">
            <v>1.28</v>
          </cell>
          <cell r="I27">
            <v>0</v>
          </cell>
          <cell r="J27">
            <v>0</v>
          </cell>
          <cell r="K27" t="str">
            <v>-</v>
          </cell>
          <cell r="L27">
            <v>0</v>
          </cell>
          <cell r="M27" t="str">
            <v>new</v>
          </cell>
          <cell r="N27" t="str">
            <v>зеленый</v>
          </cell>
          <cell r="O27" t="str">
            <v>зеленый с серо-голубыми полосами</v>
          </cell>
          <cell r="P27" t="str">
            <v>светлый, кремовый</v>
          </cell>
          <cell r="Q27" t="str">
            <v xml:space="preserve">l </v>
          </cell>
          <cell r="T27" t="str">
            <v xml:space="preserve"> </v>
          </cell>
        </row>
        <row r="28">
          <cell r="A28" t="str">
            <v>87-107-0005</v>
          </cell>
          <cell r="B28" t="str">
            <v>фото</v>
          </cell>
          <cell r="C28" t="str">
            <v>Bedazzled</v>
          </cell>
          <cell r="D28" t="str">
            <v>стандартный</v>
          </cell>
          <cell r="E28">
            <v>250</v>
          </cell>
          <cell r="F28">
            <v>0.64</v>
          </cell>
          <cell r="G28">
            <v>1.04</v>
          </cell>
          <cell r="I28">
            <v>0</v>
          </cell>
          <cell r="J28">
            <v>0</v>
          </cell>
          <cell r="K28" t="str">
            <v>-</v>
          </cell>
          <cell r="L28">
            <v>0</v>
          </cell>
          <cell r="M28" t="str">
            <v>new</v>
          </cell>
          <cell r="N28" t="str">
            <v>сине-зеленый</v>
          </cell>
          <cell r="O28" t="str">
            <v>сине-зеленый</v>
          </cell>
          <cell r="P28" t="str">
            <v>белый</v>
          </cell>
          <cell r="Q28" t="str">
            <v>L</v>
          </cell>
          <cell r="R28" t="str">
            <v>да</v>
          </cell>
          <cell r="S28" t="str">
            <v>пышное цветение, гофре на листьях</v>
          </cell>
          <cell r="T28" t="str">
            <v xml:space="preserve"> </v>
          </cell>
        </row>
        <row r="29">
          <cell r="A29" t="str">
            <v>87-107-0006</v>
          </cell>
          <cell r="B29" t="str">
            <v>фото</v>
          </cell>
          <cell r="C29" t="str">
            <v>Ben Vernooij</v>
          </cell>
          <cell r="D29" t="str">
            <v>стандартный</v>
          </cell>
          <cell r="E29">
            <v>250</v>
          </cell>
          <cell r="F29">
            <v>1.57</v>
          </cell>
          <cell r="G29">
            <v>1.97</v>
          </cell>
          <cell r="I29">
            <v>0</v>
          </cell>
          <cell r="J29">
            <v>0</v>
          </cell>
          <cell r="K29" t="str">
            <v>-</v>
          </cell>
          <cell r="L29">
            <v>0</v>
          </cell>
          <cell r="M29" t="str">
            <v>new</v>
          </cell>
          <cell r="N29" t="str">
            <v>зеленый</v>
          </cell>
          <cell r="O29" t="str">
            <v>зеленый с переходом в желтый</v>
          </cell>
          <cell r="P29" t="str">
            <v>желтый</v>
          </cell>
          <cell r="Q29" t="str">
            <v>M</v>
          </cell>
          <cell r="S29" t="str">
            <v>скругленные листья</v>
          </cell>
          <cell r="T29" t="str">
            <v xml:space="preserve"> </v>
          </cell>
        </row>
        <row r="30">
          <cell r="A30" t="str">
            <v>87-107-0007</v>
          </cell>
          <cell r="B30" t="str">
            <v>фото</v>
          </cell>
          <cell r="C30" t="str">
            <v>Blue Angel</v>
          </cell>
          <cell r="D30" t="str">
            <v>стандартный</v>
          </cell>
          <cell r="E30">
            <v>250</v>
          </cell>
          <cell r="F30">
            <v>0.8</v>
          </cell>
          <cell r="G30">
            <v>1.21</v>
          </cell>
          <cell r="I30">
            <v>0</v>
          </cell>
          <cell r="J30">
            <v>0</v>
          </cell>
          <cell r="K30" t="str">
            <v>-</v>
          </cell>
          <cell r="L30">
            <v>0</v>
          </cell>
          <cell r="N30" t="str">
            <v>голубой/ зеленый</v>
          </cell>
          <cell r="O30" t="str">
            <v xml:space="preserve"> </v>
          </cell>
          <cell r="P30" t="str">
            <v xml:space="preserve"> </v>
          </cell>
          <cell r="Q30" t="str">
            <v>L</v>
          </cell>
          <cell r="T30" t="str">
            <v xml:space="preserve"> </v>
          </cell>
        </row>
        <row r="31">
          <cell r="A31" t="str">
            <v>87-107-0008</v>
          </cell>
          <cell r="B31" t="str">
            <v>фото</v>
          </cell>
          <cell r="C31" t="str">
            <v>Blue Cadet</v>
          </cell>
          <cell r="D31" t="str">
            <v>стандартный</v>
          </cell>
          <cell r="E31">
            <v>250</v>
          </cell>
          <cell r="F31">
            <v>0.6</v>
          </cell>
          <cell r="G31">
            <v>1</v>
          </cell>
          <cell r="I31">
            <v>0</v>
          </cell>
          <cell r="J31">
            <v>0</v>
          </cell>
          <cell r="K31" t="str">
            <v>-</v>
          </cell>
          <cell r="L31">
            <v>0</v>
          </cell>
          <cell r="N31" t="str">
            <v>голубой</v>
          </cell>
          <cell r="O31" t="str">
            <v xml:space="preserve"> </v>
          </cell>
          <cell r="P31" t="str">
            <v xml:space="preserve"> </v>
          </cell>
          <cell r="Q31" t="str">
            <v>SM</v>
          </cell>
          <cell r="T31" t="str">
            <v xml:space="preserve"> </v>
          </cell>
        </row>
        <row r="32">
          <cell r="A32" t="str">
            <v>87-107-0009</v>
          </cell>
          <cell r="B32" t="str">
            <v>фото</v>
          </cell>
          <cell r="C32" t="str">
            <v>Blue Flame</v>
          </cell>
          <cell r="D32" t="str">
            <v>стандартный</v>
          </cell>
          <cell r="E32">
            <v>250</v>
          </cell>
          <cell r="F32">
            <v>0.72</v>
          </cell>
          <cell r="G32">
            <v>1.1200000000000001</v>
          </cell>
          <cell r="I32">
            <v>0</v>
          </cell>
          <cell r="J32">
            <v>0</v>
          </cell>
          <cell r="K32" t="str">
            <v>-</v>
          </cell>
          <cell r="L32">
            <v>0</v>
          </cell>
          <cell r="M32" t="str">
            <v>new</v>
          </cell>
          <cell r="N32" t="str">
            <v>зеленый</v>
          </cell>
          <cell r="O32" t="str">
            <v>сине-зеленый</v>
          </cell>
          <cell r="P32" t="str">
            <v>белый</v>
          </cell>
          <cell r="Q32" t="str">
            <v>M</v>
          </cell>
          <cell r="R32" t="str">
            <v xml:space="preserve"> </v>
          </cell>
          <cell r="S32" t="str">
            <v>оригинальная форма листьев</v>
          </cell>
          <cell r="T32" t="str">
            <v xml:space="preserve"> </v>
          </cell>
        </row>
        <row r="33">
          <cell r="A33" t="str">
            <v>87-107-0010</v>
          </cell>
          <cell r="B33" t="str">
            <v>фото</v>
          </cell>
          <cell r="C33" t="str">
            <v>Blue Hawaii</v>
          </cell>
          <cell r="D33" t="str">
            <v>стандартный</v>
          </cell>
          <cell r="E33">
            <v>250</v>
          </cell>
          <cell r="F33">
            <v>0.72</v>
          </cell>
          <cell r="G33">
            <v>1.1200000000000001</v>
          </cell>
          <cell r="I33">
            <v>0</v>
          </cell>
          <cell r="J33">
            <v>0</v>
          </cell>
          <cell r="K33" t="str">
            <v>-</v>
          </cell>
          <cell r="L33">
            <v>0</v>
          </cell>
          <cell r="M33" t="str">
            <v>new</v>
          </cell>
          <cell r="N33" t="str">
            <v>сине-зеленый</v>
          </cell>
          <cell r="O33" t="str">
            <v>сине-зеленый</v>
          </cell>
          <cell r="P33" t="str">
            <v>белый</v>
          </cell>
          <cell r="Q33" t="str">
            <v>L</v>
          </cell>
          <cell r="R33" t="str">
            <v>да</v>
          </cell>
          <cell r="S33" t="str">
            <v>пышное цветение, гофре на листьях</v>
          </cell>
          <cell r="T33" t="str">
            <v xml:space="preserve"> </v>
          </cell>
        </row>
        <row r="34">
          <cell r="A34" t="str">
            <v>87-107-0011</v>
          </cell>
          <cell r="B34" t="str">
            <v>фото</v>
          </cell>
          <cell r="C34" t="str">
            <v>Blue Mouse Ears</v>
          </cell>
          <cell r="D34" t="str">
            <v>стандартный</v>
          </cell>
          <cell r="E34">
            <v>250</v>
          </cell>
          <cell r="F34">
            <v>0.6</v>
          </cell>
          <cell r="G34">
            <v>1</v>
          </cell>
          <cell r="I34">
            <v>0</v>
          </cell>
          <cell r="J34">
            <v>0</v>
          </cell>
          <cell r="K34" t="str">
            <v>-</v>
          </cell>
          <cell r="L34">
            <v>0</v>
          </cell>
          <cell r="N34" t="str">
            <v>голубой</v>
          </cell>
          <cell r="O34" t="str">
            <v xml:space="preserve"> </v>
          </cell>
          <cell r="P34" t="str">
            <v xml:space="preserve"> </v>
          </cell>
          <cell r="Q34" t="str">
            <v>S</v>
          </cell>
          <cell r="T34" t="str">
            <v xml:space="preserve"> </v>
          </cell>
          <cell r="U34" t="str">
            <v>ДА</v>
          </cell>
        </row>
        <row r="35">
          <cell r="A35" t="str">
            <v>87-107-0012</v>
          </cell>
          <cell r="B35" t="str">
            <v>фото</v>
          </cell>
          <cell r="C35" t="str">
            <v>Bressingham Blue</v>
          </cell>
          <cell r="D35" t="str">
            <v>стандартный</v>
          </cell>
          <cell r="E35">
            <v>250</v>
          </cell>
          <cell r="F35">
            <v>0.48</v>
          </cell>
          <cell r="G35">
            <v>0.88</v>
          </cell>
          <cell r="I35">
            <v>0</v>
          </cell>
          <cell r="J35">
            <v>0</v>
          </cell>
          <cell r="K35" t="str">
            <v>-</v>
          </cell>
          <cell r="L35">
            <v>0</v>
          </cell>
          <cell r="N35" t="str">
            <v>голубой</v>
          </cell>
          <cell r="O35" t="str">
            <v xml:space="preserve"> </v>
          </cell>
          <cell r="P35" t="str">
            <v xml:space="preserve"> </v>
          </cell>
          <cell r="Q35" t="str">
            <v>ML</v>
          </cell>
          <cell r="T35" t="str">
            <v xml:space="preserve"> </v>
          </cell>
        </row>
        <row r="36">
          <cell r="A36" t="str">
            <v>87-107-0013</v>
          </cell>
          <cell r="B36" t="str">
            <v>фото</v>
          </cell>
          <cell r="C36" t="str">
            <v>Brother Stefan</v>
          </cell>
          <cell r="D36" t="str">
            <v>стандартный</v>
          </cell>
          <cell r="E36">
            <v>250</v>
          </cell>
          <cell r="F36">
            <v>1.57</v>
          </cell>
          <cell r="G36">
            <v>1.97</v>
          </cell>
          <cell r="I36">
            <v>0</v>
          </cell>
          <cell r="J36">
            <v>0</v>
          </cell>
          <cell r="K36" t="str">
            <v>-</v>
          </cell>
          <cell r="L36">
            <v>0</v>
          </cell>
          <cell r="M36" t="str">
            <v>new</v>
          </cell>
          <cell r="N36" t="str">
            <v>желтый</v>
          </cell>
          <cell r="O36" t="str">
            <v>желтый</v>
          </cell>
          <cell r="P36" t="str">
            <v>зеленый</v>
          </cell>
          <cell r="Q36" t="str">
            <v>L</v>
          </cell>
          <cell r="S36" t="str">
            <v>скругленные плотные листья, долго сохраняет свежесть</v>
          </cell>
          <cell r="T36" t="str">
            <v xml:space="preserve"> </v>
          </cell>
        </row>
        <row r="37">
          <cell r="A37" t="str">
            <v>87-107-0014</v>
          </cell>
          <cell r="B37" t="str">
            <v>фото</v>
          </cell>
          <cell r="C37" t="str">
            <v>Cherry Berry</v>
          </cell>
          <cell r="D37" t="str">
            <v>стандартный</v>
          </cell>
          <cell r="E37">
            <v>250</v>
          </cell>
          <cell r="F37">
            <v>1.26</v>
          </cell>
          <cell r="G37">
            <v>1.66</v>
          </cell>
          <cell r="I37">
            <v>0</v>
          </cell>
          <cell r="J37">
            <v>0</v>
          </cell>
          <cell r="K37" t="str">
            <v>-</v>
          </cell>
          <cell r="L37">
            <v>0</v>
          </cell>
          <cell r="M37" t="str">
            <v>new</v>
          </cell>
          <cell r="N37" t="str">
            <v>белый</v>
          </cell>
          <cell r="O37" t="str">
            <v>белый</v>
          </cell>
          <cell r="P37" t="str">
            <v>зеленый</v>
          </cell>
          <cell r="Q37" t="str">
            <v>M</v>
          </cell>
          <cell r="S37" t="str">
            <v>фиолетовые цветки</v>
          </cell>
          <cell r="T37" t="str">
            <v>ДА</v>
          </cell>
        </row>
        <row r="38">
          <cell r="A38" t="str">
            <v>87-107-0015</v>
          </cell>
          <cell r="B38" t="str">
            <v>фото</v>
          </cell>
          <cell r="C38" t="str">
            <v>Christmas Pageant</v>
          </cell>
          <cell r="D38" t="str">
            <v>стандартный</v>
          </cell>
          <cell r="E38">
            <v>250</v>
          </cell>
          <cell r="F38">
            <v>0.8</v>
          </cell>
          <cell r="G38">
            <v>1.2</v>
          </cell>
          <cell r="I38">
            <v>0</v>
          </cell>
          <cell r="J38">
            <v>0</v>
          </cell>
          <cell r="K38" t="str">
            <v>-</v>
          </cell>
          <cell r="L38">
            <v>0</v>
          </cell>
          <cell r="M38" t="str">
            <v>new</v>
          </cell>
          <cell r="N38" t="str">
            <v>зеленый</v>
          </cell>
          <cell r="O38" t="str">
            <v>зеленый</v>
          </cell>
          <cell r="P38" t="str">
            <v>белый</v>
          </cell>
          <cell r="Q38" t="str">
            <v>L</v>
          </cell>
          <cell r="R38" t="str">
            <v xml:space="preserve"> </v>
          </cell>
          <cell r="S38" t="str">
            <v>сиреневые цветки, округлые листья</v>
          </cell>
          <cell r="T38" t="str">
            <v xml:space="preserve"> </v>
          </cell>
        </row>
        <row r="39">
          <cell r="A39" t="str">
            <v>87-107-0016</v>
          </cell>
          <cell r="B39" t="str">
            <v>фото</v>
          </cell>
          <cell r="C39" t="str">
            <v>Cinderella</v>
          </cell>
          <cell r="D39" t="str">
            <v>стандартный</v>
          </cell>
          <cell r="E39">
            <v>250</v>
          </cell>
          <cell r="F39">
            <v>1.1100000000000001</v>
          </cell>
          <cell r="G39">
            <v>1.51</v>
          </cell>
          <cell r="I39">
            <v>0</v>
          </cell>
          <cell r="J39">
            <v>0</v>
          </cell>
          <cell r="K39" t="str">
            <v>-</v>
          </cell>
          <cell r="L39">
            <v>0</v>
          </cell>
          <cell r="M39" t="str">
            <v>new</v>
          </cell>
          <cell r="N39" t="str">
            <v>зеленый</v>
          </cell>
          <cell r="O39" t="str">
            <v>зеленый</v>
          </cell>
          <cell r="P39" t="str">
            <v>светло-зеленый</v>
          </cell>
          <cell r="Q39" t="str">
            <v>L</v>
          </cell>
          <cell r="T39" t="str">
            <v xml:space="preserve"> </v>
          </cell>
        </row>
        <row r="40">
          <cell r="A40" t="str">
            <v>87-107-0017</v>
          </cell>
          <cell r="B40" t="str">
            <v>фото</v>
          </cell>
          <cell r="C40" t="str">
            <v>Climax</v>
          </cell>
          <cell r="D40" t="str">
            <v>стандартный</v>
          </cell>
          <cell r="E40">
            <v>250</v>
          </cell>
          <cell r="F40">
            <v>1.41</v>
          </cell>
          <cell r="G40">
            <v>1.81</v>
          </cell>
          <cell r="I40">
            <v>0</v>
          </cell>
          <cell r="J40">
            <v>0</v>
          </cell>
          <cell r="K40" t="str">
            <v>-</v>
          </cell>
          <cell r="L40">
            <v>0</v>
          </cell>
          <cell r="N40" t="str">
            <v xml:space="preserve"> </v>
          </cell>
          <cell r="O40" t="str">
            <v>сине-зеленый</v>
          </cell>
          <cell r="P40" t="str">
            <v>желтый</v>
          </cell>
          <cell r="Q40" t="str">
            <v>L</v>
          </cell>
          <cell r="T40" t="str">
            <v xml:space="preserve"> </v>
          </cell>
        </row>
        <row r="41">
          <cell r="A41" t="str">
            <v>87-107-0018</v>
          </cell>
          <cell r="B41" t="str">
            <v>фото</v>
          </cell>
          <cell r="C41" t="str">
            <v>Curly Fries</v>
          </cell>
          <cell r="D41" t="str">
            <v>стандартный</v>
          </cell>
          <cell r="E41">
            <v>250</v>
          </cell>
          <cell r="F41">
            <v>1.57</v>
          </cell>
          <cell r="G41">
            <v>1.97</v>
          </cell>
          <cell r="I41">
            <v>0</v>
          </cell>
          <cell r="J41">
            <v>0</v>
          </cell>
          <cell r="K41" t="str">
            <v>-</v>
          </cell>
          <cell r="L41">
            <v>0</v>
          </cell>
          <cell r="M41" t="str">
            <v>new</v>
          </cell>
          <cell r="N41" t="str">
            <v>желтый с бронзовым оттенком</v>
          </cell>
          <cell r="O41" t="str">
            <v>желтый с бронзовым оттенком</v>
          </cell>
          <cell r="P41" t="str">
            <v>желтый с бронзовым оттенком</v>
          </cell>
          <cell r="Q41" t="str">
            <v>S</v>
          </cell>
          <cell r="S41" t="str">
            <v>быстрый рост, пышный куст</v>
          </cell>
          <cell r="T41" t="str">
            <v xml:space="preserve"> </v>
          </cell>
        </row>
        <row r="42">
          <cell r="A42" t="str">
            <v>87-107-0019</v>
          </cell>
          <cell r="B42" t="str">
            <v>фото</v>
          </cell>
          <cell r="C42" t="str">
            <v>Devon Green</v>
          </cell>
          <cell r="D42" t="str">
            <v>стандартный</v>
          </cell>
          <cell r="E42">
            <v>250</v>
          </cell>
          <cell r="F42">
            <v>0.84</v>
          </cell>
          <cell r="G42">
            <v>1.25</v>
          </cell>
          <cell r="I42">
            <v>0</v>
          </cell>
          <cell r="J42">
            <v>0</v>
          </cell>
          <cell r="K42" t="str">
            <v>-</v>
          </cell>
          <cell r="L42">
            <v>0</v>
          </cell>
          <cell r="N42" t="str">
            <v>темно- зеленый</v>
          </cell>
          <cell r="O42" t="str">
            <v xml:space="preserve"> </v>
          </cell>
          <cell r="P42" t="str">
            <v xml:space="preserve"> </v>
          </cell>
          <cell r="Q42" t="str">
            <v>M</v>
          </cell>
          <cell r="S42" t="str">
            <v>глянцевые листья</v>
          </cell>
          <cell r="T42" t="str">
            <v xml:space="preserve"> </v>
          </cell>
          <cell r="U42" t="str">
            <v>ДА</v>
          </cell>
        </row>
        <row r="43">
          <cell r="A43" t="str">
            <v>87-107-0020</v>
          </cell>
          <cell r="B43" t="str">
            <v>фото</v>
          </cell>
          <cell r="C43" t="str">
            <v>Dream Queen</v>
          </cell>
          <cell r="D43" t="str">
            <v>стандартный</v>
          </cell>
          <cell r="E43">
            <v>250</v>
          </cell>
          <cell r="F43">
            <v>1.41</v>
          </cell>
          <cell r="G43">
            <v>1.81</v>
          </cell>
          <cell r="I43">
            <v>0</v>
          </cell>
          <cell r="J43">
            <v>0</v>
          </cell>
          <cell r="K43" t="str">
            <v>-</v>
          </cell>
          <cell r="L43">
            <v>0</v>
          </cell>
          <cell r="N43" t="str">
            <v xml:space="preserve"> </v>
          </cell>
          <cell r="O43" t="str">
            <v>кремовый</v>
          </cell>
          <cell r="P43" t="str">
            <v>голубой</v>
          </cell>
          <cell r="Q43" t="str">
            <v>S</v>
          </cell>
          <cell r="T43" t="str">
            <v xml:space="preserve"> </v>
          </cell>
        </row>
        <row r="44">
          <cell r="A44" t="str">
            <v>87-107-0021</v>
          </cell>
          <cell r="B44" t="str">
            <v>фото</v>
          </cell>
          <cell r="C44" t="str">
            <v>Earth Angel</v>
          </cell>
          <cell r="D44" t="str">
            <v>стандартный</v>
          </cell>
          <cell r="E44">
            <v>250</v>
          </cell>
          <cell r="F44">
            <v>0.92</v>
          </cell>
          <cell r="G44">
            <v>1.33</v>
          </cell>
          <cell r="I44">
            <v>0</v>
          </cell>
          <cell r="J44">
            <v>0</v>
          </cell>
          <cell r="K44" t="str">
            <v>-</v>
          </cell>
          <cell r="L44">
            <v>0</v>
          </cell>
          <cell r="M44" t="str">
            <v>Хоста 2009 года</v>
          </cell>
          <cell r="N44" t="str">
            <v xml:space="preserve"> </v>
          </cell>
          <cell r="O44" t="str">
            <v>сине-зеленый</v>
          </cell>
          <cell r="P44" t="str">
            <v>желтый</v>
          </cell>
          <cell r="Q44" t="str">
            <v>L</v>
          </cell>
          <cell r="T44" t="str">
            <v xml:space="preserve"> </v>
          </cell>
        </row>
        <row r="45">
          <cell r="A45" t="str">
            <v>87-107-0060</v>
          </cell>
          <cell r="B45" t="str">
            <v>фото</v>
          </cell>
          <cell r="C45" t="str">
            <v>Elegans</v>
          </cell>
          <cell r="D45" t="str">
            <v>стандартный</v>
          </cell>
          <cell r="E45">
            <v>250</v>
          </cell>
          <cell r="F45">
            <v>0.48</v>
          </cell>
          <cell r="G45">
            <v>0.88</v>
          </cell>
          <cell r="I45">
            <v>0</v>
          </cell>
          <cell r="J45">
            <v>0</v>
          </cell>
          <cell r="K45" t="str">
            <v>-</v>
          </cell>
          <cell r="L45">
            <v>0</v>
          </cell>
          <cell r="N45" t="str">
            <v>голубой</v>
          </cell>
          <cell r="O45" t="str">
            <v xml:space="preserve"> </v>
          </cell>
          <cell r="P45" t="str">
            <v xml:space="preserve"> </v>
          </cell>
          <cell r="Q45" t="str">
            <v>L</v>
          </cell>
          <cell r="T45" t="str">
            <v xml:space="preserve"> </v>
          </cell>
        </row>
        <row r="46">
          <cell r="A46" t="str">
            <v>87-107-0022</v>
          </cell>
          <cell r="B46" t="str">
            <v>фото</v>
          </cell>
          <cell r="C46" t="str">
            <v>Fire and Ice</v>
          </cell>
          <cell r="D46" t="str">
            <v>стандартный</v>
          </cell>
          <cell r="E46">
            <v>250</v>
          </cell>
          <cell r="F46">
            <v>1.49</v>
          </cell>
          <cell r="G46">
            <v>1.89</v>
          </cell>
          <cell r="I46">
            <v>0</v>
          </cell>
          <cell r="J46">
            <v>0</v>
          </cell>
          <cell r="K46" t="str">
            <v>-</v>
          </cell>
          <cell r="L46">
            <v>0</v>
          </cell>
          <cell r="M46" t="str">
            <v>Special Attention</v>
          </cell>
          <cell r="N46" t="str">
            <v xml:space="preserve"> </v>
          </cell>
          <cell r="O46" t="str">
            <v>белый</v>
          </cell>
          <cell r="P46" t="str">
            <v>зеленый</v>
          </cell>
          <cell r="Q46" t="str">
            <v>M</v>
          </cell>
          <cell r="T46" t="str">
            <v xml:space="preserve"> </v>
          </cell>
        </row>
        <row r="47">
          <cell r="A47" t="str">
            <v>87-107-0023</v>
          </cell>
          <cell r="B47" t="str">
            <v>фото</v>
          </cell>
          <cell r="C47" t="str">
            <v>Firn Line</v>
          </cell>
          <cell r="D47" t="str">
            <v>стандартный</v>
          </cell>
          <cell r="E47">
            <v>250</v>
          </cell>
          <cell r="F47">
            <v>1.41</v>
          </cell>
          <cell r="G47">
            <v>1.81</v>
          </cell>
          <cell r="I47">
            <v>0</v>
          </cell>
          <cell r="J47">
            <v>0</v>
          </cell>
          <cell r="K47" t="str">
            <v>-</v>
          </cell>
          <cell r="L47">
            <v>0</v>
          </cell>
          <cell r="N47" t="str">
            <v>голубой</v>
          </cell>
          <cell r="O47" t="str">
            <v xml:space="preserve"> </v>
          </cell>
          <cell r="P47" t="str">
            <v>желтый</v>
          </cell>
          <cell r="Q47" t="str">
            <v>M</v>
          </cell>
          <cell r="T47" t="str">
            <v xml:space="preserve"> </v>
          </cell>
          <cell r="U47" t="str">
            <v>ДА</v>
          </cell>
        </row>
        <row r="48">
          <cell r="A48" t="str">
            <v>87-107-0024</v>
          </cell>
          <cell r="B48" t="str">
            <v>фото</v>
          </cell>
          <cell r="C48" t="str">
            <v>First Frost</v>
          </cell>
          <cell r="D48" t="str">
            <v>стандартный</v>
          </cell>
          <cell r="E48">
            <v>250</v>
          </cell>
          <cell r="F48">
            <v>0.68</v>
          </cell>
          <cell r="G48">
            <v>1.08</v>
          </cell>
          <cell r="I48">
            <v>0</v>
          </cell>
          <cell r="J48">
            <v>0</v>
          </cell>
          <cell r="K48" t="str">
            <v>-</v>
          </cell>
          <cell r="L48">
            <v>0</v>
          </cell>
          <cell r="M48" t="str">
            <v>Хоста 2010 года</v>
          </cell>
          <cell r="N48" t="str">
            <v xml:space="preserve"> </v>
          </cell>
          <cell r="O48" t="str">
            <v>голубой</v>
          </cell>
          <cell r="P48" t="str">
            <v>кремовый</v>
          </cell>
          <cell r="Q48" t="str">
            <v>SM</v>
          </cell>
          <cell r="T48" t="str">
            <v xml:space="preserve"> </v>
          </cell>
          <cell r="U48" t="str">
            <v>ДА</v>
          </cell>
        </row>
        <row r="49">
          <cell r="A49" t="str">
            <v>87-107-0025</v>
          </cell>
          <cell r="B49" t="str">
            <v>фото</v>
          </cell>
          <cell r="C49" t="str">
            <v>Forbidden Fruit</v>
          </cell>
          <cell r="D49" t="str">
            <v>стандартный</v>
          </cell>
          <cell r="E49">
            <v>250</v>
          </cell>
          <cell r="F49">
            <v>1.34</v>
          </cell>
          <cell r="G49">
            <v>1.74</v>
          </cell>
          <cell r="I49">
            <v>0</v>
          </cell>
          <cell r="J49">
            <v>0</v>
          </cell>
          <cell r="K49" t="str">
            <v>-</v>
          </cell>
          <cell r="L49">
            <v>0</v>
          </cell>
          <cell r="M49" t="str">
            <v>new</v>
          </cell>
          <cell r="N49" t="str">
            <v>желтый</v>
          </cell>
          <cell r="O49" t="str">
            <v>желтый</v>
          </cell>
          <cell r="P49" t="str">
            <v>зеленый</v>
          </cell>
          <cell r="Q49" t="str">
            <v>L</v>
          </cell>
          <cell r="S49" t="str">
            <v>плотные глянцевые листья, сиреневые цветки</v>
          </cell>
          <cell r="T49" t="str">
            <v xml:space="preserve"> </v>
          </cell>
        </row>
        <row r="50">
          <cell r="A50" t="str">
            <v>87-107-0026</v>
          </cell>
          <cell r="B50" t="str">
            <v>фото</v>
          </cell>
          <cell r="C50" t="str">
            <v>Fourteen Carats</v>
          </cell>
          <cell r="D50" t="str">
            <v>стандартный</v>
          </cell>
          <cell r="E50">
            <v>250</v>
          </cell>
          <cell r="F50">
            <v>0.72</v>
          </cell>
          <cell r="G50">
            <v>1.1200000000000001</v>
          </cell>
          <cell r="I50">
            <v>0</v>
          </cell>
          <cell r="J50">
            <v>0</v>
          </cell>
          <cell r="K50" t="str">
            <v>-</v>
          </cell>
          <cell r="L50">
            <v>0</v>
          </cell>
          <cell r="M50" t="str">
            <v>new</v>
          </cell>
          <cell r="N50" t="str">
            <v>желтый</v>
          </cell>
          <cell r="O50" t="str">
            <v>желтый</v>
          </cell>
          <cell r="P50" t="str">
            <v>желтый</v>
          </cell>
          <cell r="Q50" t="str">
            <v>M</v>
          </cell>
          <cell r="S50" t="str">
            <v>белые цветки, большие круглые листья</v>
          </cell>
          <cell r="T50" t="str">
            <v xml:space="preserve"> </v>
          </cell>
        </row>
        <row r="51">
          <cell r="A51" t="str">
            <v>87-107-0027</v>
          </cell>
          <cell r="B51" t="str">
            <v>фото</v>
          </cell>
          <cell r="C51" t="str">
            <v>Fragrant Bouquet</v>
          </cell>
          <cell r="D51" t="str">
            <v>стандартный</v>
          </cell>
          <cell r="E51">
            <v>250</v>
          </cell>
          <cell r="F51">
            <v>0.44</v>
          </cell>
          <cell r="G51">
            <v>0.84</v>
          </cell>
          <cell r="I51">
            <v>0</v>
          </cell>
          <cell r="J51">
            <v>0</v>
          </cell>
          <cell r="K51" t="str">
            <v>-</v>
          </cell>
          <cell r="L51">
            <v>0</v>
          </cell>
          <cell r="N51" t="str">
            <v xml:space="preserve"> </v>
          </cell>
          <cell r="O51" t="str">
            <v>светло-зеленый</v>
          </cell>
          <cell r="P51" t="str">
            <v>кремовый</v>
          </cell>
          <cell r="Q51" t="str">
            <v>ML</v>
          </cell>
          <cell r="R51" t="str">
            <v>да</v>
          </cell>
          <cell r="T51" t="str">
            <v>ДА</v>
          </cell>
        </row>
        <row r="52">
          <cell r="A52" t="str">
            <v>87-107-0028</v>
          </cell>
          <cell r="B52" t="str">
            <v>фото</v>
          </cell>
          <cell r="C52" t="str">
            <v>Francee</v>
          </cell>
          <cell r="D52" t="str">
            <v>стандартный</v>
          </cell>
          <cell r="E52">
            <v>250</v>
          </cell>
          <cell r="F52">
            <v>0.41000000000000003</v>
          </cell>
          <cell r="G52">
            <v>0.81</v>
          </cell>
          <cell r="I52">
            <v>0</v>
          </cell>
          <cell r="J52">
            <v>0</v>
          </cell>
          <cell r="K52" t="str">
            <v>-</v>
          </cell>
          <cell r="L52">
            <v>0</v>
          </cell>
          <cell r="N52" t="str">
            <v xml:space="preserve"> </v>
          </cell>
          <cell r="O52" t="str">
            <v>зеленый</v>
          </cell>
          <cell r="P52" t="str">
            <v>белый</v>
          </cell>
          <cell r="Q52" t="str">
            <v>M</v>
          </cell>
          <cell r="T52" t="str">
            <v xml:space="preserve"> </v>
          </cell>
        </row>
        <row r="53">
          <cell r="A53" t="str">
            <v>87-107-0062</v>
          </cell>
          <cell r="B53" t="str">
            <v>фото</v>
          </cell>
          <cell r="C53" t="str">
            <v>Frances Williams</v>
          </cell>
          <cell r="D53" t="str">
            <v>стандартный</v>
          </cell>
          <cell r="E53">
            <v>250</v>
          </cell>
          <cell r="F53">
            <v>0.44</v>
          </cell>
          <cell r="G53">
            <v>0.84</v>
          </cell>
          <cell r="I53">
            <v>0</v>
          </cell>
          <cell r="J53">
            <v>0</v>
          </cell>
          <cell r="K53" t="str">
            <v>-</v>
          </cell>
          <cell r="L53">
            <v>0</v>
          </cell>
          <cell r="M53" t="str">
            <v>Special Attention</v>
          </cell>
          <cell r="N53" t="str">
            <v xml:space="preserve"> </v>
          </cell>
          <cell r="O53" t="str">
            <v>голубой</v>
          </cell>
          <cell r="P53" t="str">
            <v>желтый</v>
          </cell>
          <cell r="Q53" t="str">
            <v>ML</v>
          </cell>
          <cell r="T53" t="str">
            <v xml:space="preserve"> </v>
          </cell>
        </row>
        <row r="54">
          <cell r="A54" t="str">
            <v>87-107-0030</v>
          </cell>
          <cell r="B54" t="str">
            <v>фото</v>
          </cell>
          <cell r="C54" t="str">
            <v>Frozen Margarita</v>
          </cell>
          <cell r="D54" t="str">
            <v>стандартный</v>
          </cell>
          <cell r="E54">
            <v>250</v>
          </cell>
          <cell r="F54">
            <v>0.64</v>
          </cell>
          <cell r="G54">
            <v>1.04</v>
          </cell>
          <cell r="I54">
            <v>0</v>
          </cell>
          <cell r="J54">
            <v>0</v>
          </cell>
          <cell r="K54" t="str">
            <v>-</v>
          </cell>
          <cell r="L54">
            <v>0</v>
          </cell>
          <cell r="M54" t="str">
            <v>new</v>
          </cell>
          <cell r="N54" t="str">
            <v>зеленый</v>
          </cell>
          <cell r="O54" t="str">
            <v>зеленый</v>
          </cell>
          <cell r="P54" t="str">
            <v>белый</v>
          </cell>
          <cell r="Q54" t="str">
            <v>M</v>
          </cell>
          <cell r="R54" t="str">
            <v>да</v>
          </cell>
          <cell r="S54" t="str">
            <v>сиреневые цветки</v>
          </cell>
          <cell r="T54" t="str">
            <v xml:space="preserve"> </v>
          </cell>
        </row>
        <row r="55">
          <cell r="A55" t="str">
            <v>87-107-0031</v>
          </cell>
          <cell r="B55" t="str">
            <v>фото</v>
          </cell>
          <cell r="C55" t="str">
            <v>Funny Mouse</v>
          </cell>
          <cell r="D55" t="str">
            <v>стандартный</v>
          </cell>
          <cell r="E55">
            <v>250</v>
          </cell>
          <cell r="F55">
            <v>1.42</v>
          </cell>
          <cell r="G55">
            <v>1.82</v>
          </cell>
          <cell r="I55">
            <v>0</v>
          </cell>
          <cell r="J55">
            <v>0</v>
          </cell>
          <cell r="K55" t="str">
            <v>-</v>
          </cell>
          <cell r="L55">
            <v>0</v>
          </cell>
          <cell r="M55" t="str">
            <v>new</v>
          </cell>
          <cell r="N55" t="str">
            <v>сине-зеленый</v>
          </cell>
          <cell r="O55" t="str">
            <v>сине-зеленый</v>
          </cell>
          <cell r="P55" t="str">
            <v>белый</v>
          </cell>
          <cell r="Q55" t="str">
            <v>S</v>
          </cell>
          <cell r="S55" t="str">
            <v>лавандовые цветки, округлая форма листьев</v>
          </cell>
          <cell r="T55" t="str">
            <v xml:space="preserve"> </v>
          </cell>
        </row>
        <row r="56">
          <cell r="A56" t="str">
            <v>87-107-0032</v>
          </cell>
          <cell r="B56" t="str">
            <v>фото</v>
          </cell>
          <cell r="C56" t="str">
            <v>George Smith</v>
          </cell>
          <cell r="D56" t="str">
            <v>стандартный</v>
          </cell>
          <cell r="E56">
            <v>250</v>
          </cell>
          <cell r="F56">
            <v>1.1100000000000001</v>
          </cell>
          <cell r="G56">
            <v>1.51</v>
          </cell>
          <cell r="I56">
            <v>0</v>
          </cell>
          <cell r="J56">
            <v>0</v>
          </cell>
          <cell r="K56" t="str">
            <v>-</v>
          </cell>
          <cell r="L56">
            <v>0</v>
          </cell>
          <cell r="M56" t="str">
            <v>new</v>
          </cell>
          <cell r="N56" t="str">
            <v>желтый</v>
          </cell>
          <cell r="O56" t="str">
            <v>желтый</v>
          </cell>
          <cell r="P56" t="str">
            <v>зеленый</v>
          </cell>
          <cell r="Q56" t="str">
            <v>M</v>
          </cell>
          <cell r="S56" t="str">
            <v>белые цветки, большие листья изящной округлой формы</v>
          </cell>
          <cell r="T56" t="str">
            <v>ДА</v>
          </cell>
        </row>
        <row r="57">
          <cell r="A57" t="str">
            <v>87-107-0033</v>
          </cell>
          <cell r="B57" t="str">
            <v>фото</v>
          </cell>
          <cell r="C57" t="str">
            <v>Golden Tiara</v>
          </cell>
          <cell r="D57" t="str">
            <v>стандартный</v>
          </cell>
          <cell r="E57">
            <v>250</v>
          </cell>
          <cell r="F57">
            <v>0.52</v>
          </cell>
          <cell r="G57">
            <v>0.92</v>
          </cell>
          <cell r="I57">
            <v>0</v>
          </cell>
          <cell r="J57">
            <v>0</v>
          </cell>
          <cell r="K57" t="str">
            <v>-</v>
          </cell>
          <cell r="L57">
            <v>0</v>
          </cell>
          <cell r="N57" t="str">
            <v xml:space="preserve"> </v>
          </cell>
          <cell r="O57" t="str">
            <v>светло-зеленый</v>
          </cell>
          <cell r="P57" t="str">
            <v>золотой</v>
          </cell>
          <cell r="Q57" t="str">
            <v>SM</v>
          </cell>
          <cell r="T57" t="str">
            <v>ДА</v>
          </cell>
        </row>
        <row r="58">
          <cell r="A58" t="str">
            <v>87-107-0034</v>
          </cell>
          <cell r="B58" t="str">
            <v>фото</v>
          </cell>
          <cell r="C58" t="str">
            <v>Guacamole</v>
          </cell>
          <cell r="D58" t="str">
            <v>стандартный</v>
          </cell>
          <cell r="E58">
            <v>250</v>
          </cell>
          <cell r="F58">
            <v>0.52</v>
          </cell>
          <cell r="G58">
            <v>0.92</v>
          </cell>
          <cell r="I58">
            <v>0</v>
          </cell>
          <cell r="J58">
            <v>0</v>
          </cell>
          <cell r="K58" t="str">
            <v>-</v>
          </cell>
          <cell r="L58">
            <v>0</v>
          </cell>
          <cell r="N58" t="str">
            <v xml:space="preserve"> </v>
          </cell>
          <cell r="O58" t="str">
            <v>светло-зеленый</v>
          </cell>
          <cell r="P58" t="str">
            <v>темно-зеленый</v>
          </cell>
          <cell r="Q58" t="str">
            <v>ML</v>
          </cell>
          <cell r="R58" t="str">
            <v>да</v>
          </cell>
          <cell r="T58" t="str">
            <v xml:space="preserve"> </v>
          </cell>
        </row>
        <row r="59">
          <cell r="A59" t="str">
            <v>87-107-0035</v>
          </cell>
          <cell r="B59" t="str">
            <v>фото</v>
          </cell>
          <cell r="C59" t="str">
            <v>Guardian Angel</v>
          </cell>
          <cell r="D59" t="str">
            <v>стандартный</v>
          </cell>
          <cell r="E59">
            <v>250</v>
          </cell>
          <cell r="F59">
            <v>1.42</v>
          </cell>
          <cell r="G59">
            <v>1.82</v>
          </cell>
          <cell r="I59">
            <v>0</v>
          </cell>
          <cell r="J59">
            <v>0</v>
          </cell>
          <cell r="K59" t="str">
            <v>-</v>
          </cell>
          <cell r="L59">
            <v>0</v>
          </cell>
          <cell r="M59" t="str">
            <v>new</v>
          </cell>
          <cell r="N59" t="str">
            <v>желтый</v>
          </cell>
          <cell r="O59" t="str">
            <v>желтый</v>
          </cell>
          <cell r="P59" t="str">
            <v>синий</v>
          </cell>
          <cell r="Q59" t="str">
            <v>L</v>
          </cell>
          <cell r="S59" t="str">
            <v>быстрый рост, пышный куст</v>
          </cell>
          <cell r="T59" t="str">
            <v xml:space="preserve"> </v>
          </cell>
        </row>
        <row r="60">
          <cell r="A60" t="str">
            <v>87-107-0036</v>
          </cell>
          <cell r="B60" t="str">
            <v>фото</v>
          </cell>
          <cell r="C60" t="str">
            <v>Halcyon</v>
          </cell>
          <cell r="D60" t="str">
            <v>стандартный</v>
          </cell>
          <cell r="E60">
            <v>250</v>
          </cell>
          <cell r="F60">
            <v>0.52</v>
          </cell>
          <cell r="G60">
            <v>0.92</v>
          </cell>
          <cell r="I60">
            <v>0</v>
          </cell>
          <cell r="J60">
            <v>0</v>
          </cell>
          <cell r="K60" t="str">
            <v>-</v>
          </cell>
          <cell r="L60">
            <v>0</v>
          </cell>
          <cell r="N60" t="str">
            <v>голубой</v>
          </cell>
          <cell r="O60" t="str">
            <v xml:space="preserve"> </v>
          </cell>
          <cell r="P60" t="str">
            <v xml:space="preserve"> </v>
          </cell>
          <cell r="Q60" t="str">
            <v>M</v>
          </cell>
          <cell r="T60" t="str">
            <v xml:space="preserve"> </v>
          </cell>
          <cell r="U60" t="str">
            <v>ДА</v>
          </cell>
        </row>
        <row r="61">
          <cell r="A61" t="str">
            <v>87-107-0038</v>
          </cell>
          <cell r="B61" t="str">
            <v>фото</v>
          </cell>
          <cell r="C61" t="str">
            <v>Hands Up</v>
          </cell>
          <cell r="D61" t="str">
            <v>стандартный</v>
          </cell>
          <cell r="E61">
            <v>250</v>
          </cell>
          <cell r="F61">
            <v>1.57</v>
          </cell>
          <cell r="G61">
            <v>1.97</v>
          </cell>
          <cell r="I61">
            <v>0</v>
          </cell>
          <cell r="J61">
            <v>0</v>
          </cell>
          <cell r="K61" t="str">
            <v>-</v>
          </cell>
          <cell r="L61">
            <v>0</v>
          </cell>
          <cell r="M61" t="str">
            <v>new</v>
          </cell>
          <cell r="N61" t="str">
            <v>зеленый</v>
          </cell>
          <cell r="O61" t="str">
            <v>зеленый</v>
          </cell>
          <cell r="P61" t="str">
            <v>белый</v>
          </cell>
          <cell r="Q61" t="str">
            <v>M</v>
          </cell>
          <cell r="S61" t="str">
            <v>плотные листья, пышный куст</v>
          </cell>
          <cell r="T61" t="str">
            <v xml:space="preserve"> </v>
          </cell>
          <cell r="U61" t="str">
            <v>ДА</v>
          </cell>
        </row>
        <row r="62">
          <cell r="A62" t="str">
            <v>87-107-0039</v>
          </cell>
          <cell r="B62" t="str">
            <v>фото</v>
          </cell>
          <cell r="C62" t="str">
            <v>Hippodrome</v>
          </cell>
          <cell r="D62" t="str">
            <v>стандартный</v>
          </cell>
          <cell r="E62">
            <v>250</v>
          </cell>
          <cell r="F62">
            <v>1.08</v>
          </cell>
          <cell r="G62">
            <v>1.48</v>
          </cell>
          <cell r="I62">
            <v>0</v>
          </cell>
          <cell r="J62">
            <v>0</v>
          </cell>
          <cell r="K62" t="str">
            <v>-</v>
          </cell>
          <cell r="L62">
            <v>0</v>
          </cell>
          <cell r="M62" t="str">
            <v>new</v>
          </cell>
          <cell r="N62" t="str">
            <v>зеленый</v>
          </cell>
          <cell r="O62" t="str">
            <v>сине-зеленый</v>
          </cell>
          <cell r="P62" t="str">
            <v>белый</v>
          </cell>
          <cell r="Q62" t="str">
            <v>M</v>
          </cell>
          <cell r="R62" t="str">
            <v xml:space="preserve"> </v>
          </cell>
          <cell r="S62" t="str">
            <v>оригинальная форма листьев</v>
          </cell>
          <cell r="T62" t="str">
            <v xml:space="preserve"> </v>
          </cell>
        </row>
        <row r="63">
          <cell r="A63" t="str">
            <v>87-107-0040</v>
          </cell>
          <cell r="B63" t="str">
            <v>фото</v>
          </cell>
          <cell r="C63" t="str">
            <v>His Honor</v>
          </cell>
          <cell r="D63" t="str">
            <v>стандартный</v>
          </cell>
          <cell r="E63">
            <v>250</v>
          </cell>
          <cell r="F63">
            <v>1.18</v>
          </cell>
          <cell r="G63">
            <v>1.58</v>
          </cell>
          <cell r="I63">
            <v>0</v>
          </cell>
          <cell r="J63">
            <v>0</v>
          </cell>
          <cell r="K63" t="str">
            <v>-</v>
          </cell>
          <cell r="L63">
            <v>0</v>
          </cell>
          <cell r="M63" t="str">
            <v>new</v>
          </cell>
          <cell r="N63" t="str">
            <v>зеленый</v>
          </cell>
          <cell r="O63" t="str">
            <v>зеленый</v>
          </cell>
          <cell r="P63" t="str">
            <v>желтый</v>
          </cell>
          <cell r="Q63" t="str">
            <v>XL</v>
          </cell>
          <cell r="S63" t="str">
            <v>цветки почти белые</v>
          </cell>
          <cell r="T63" t="str">
            <v xml:space="preserve"> </v>
          </cell>
        </row>
        <row r="64">
          <cell r="A64" t="str">
            <v>87-107-0041</v>
          </cell>
          <cell r="B64" t="str">
            <v>фото</v>
          </cell>
          <cell r="C64" t="str">
            <v>Lakeside Cupcake</v>
          </cell>
          <cell r="D64" t="str">
            <v>стандартный</v>
          </cell>
          <cell r="E64">
            <v>250</v>
          </cell>
          <cell r="F64">
            <v>1.34</v>
          </cell>
          <cell r="G64">
            <v>1.74</v>
          </cell>
          <cell r="I64">
            <v>0</v>
          </cell>
          <cell r="J64">
            <v>0</v>
          </cell>
          <cell r="K64" t="str">
            <v>-</v>
          </cell>
          <cell r="L64">
            <v>0</v>
          </cell>
          <cell r="M64" t="str">
            <v>new</v>
          </cell>
          <cell r="N64" t="str">
            <v>зеленый</v>
          </cell>
          <cell r="O64" t="str">
            <v>кремово-белый</v>
          </cell>
          <cell r="P64" t="str">
            <v>голубовато-зеленая кайма</v>
          </cell>
          <cell r="Q64" t="str">
            <v>S</v>
          </cell>
          <cell r="S64" t="str">
            <v>с возрастом листья становятся чашевидными</v>
          </cell>
          <cell r="T64" t="str">
            <v xml:space="preserve"> </v>
          </cell>
        </row>
        <row r="65">
          <cell r="A65" t="str">
            <v>87-107-0042</v>
          </cell>
          <cell r="B65" t="str">
            <v>фото</v>
          </cell>
          <cell r="C65" t="str">
            <v>Lakeside Meter Maid</v>
          </cell>
          <cell r="D65" t="str">
            <v>стандартный</v>
          </cell>
          <cell r="E65">
            <v>250</v>
          </cell>
          <cell r="F65">
            <v>1.18</v>
          </cell>
          <cell r="G65">
            <v>1.58</v>
          </cell>
          <cell r="I65">
            <v>0</v>
          </cell>
          <cell r="J65">
            <v>0</v>
          </cell>
          <cell r="K65" t="str">
            <v>-</v>
          </cell>
          <cell r="L65">
            <v>0</v>
          </cell>
          <cell r="M65" t="str">
            <v>new</v>
          </cell>
          <cell r="N65" t="str">
            <v>темно-зеленый</v>
          </cell>
          <cell r="O65" t="str">
            <v>белый</v>
          </cell>
          <cell r="P65" t="str">
            <v>зеленый</v>
          </cell>
          <cell r="Q65" t="str">
            <v>M</v>
          </cell>
          <cell r="S65" t="str">
            <v>цветки лавандового цвета, быстро растет</v>
          </cell>
          <cell r="T65" t="str">
            <v xml:space="preserve"> </v>
          </cell>
        </row>
        <row r="66">
          <cell r="A66" t="str">
            <v>87-107-0043</v>
          </cell>
          <cell r="B66" t="str">
            <v>фото</v>
          </cell>
          <cell r="C66" t="str">
            <v>Lakeside Spruce Goose</v>
          </cell>
          <cell r="D66" t="str">
            <v>стандартный</v>
          </cell>
          <cell r="E66">
            <v>250</v>
          </cell>
          <cell r="F66">
            <v>0.8</v>
          </cell>
          <cell r="G66">
            <v>1.2</v>
          </cell>
          <cell r="I66">
            <v>0</v>
          </cell>
          <cell r="J66">
            <v>0</v>
          </cell>
          <cell r="K66" t="str">
            <v>-</v>
          </cell>
          <cell r="L66">
            <v>0</v>
          </cell>
          <cell r="M66" t="str">
            <v>new</v>
          </cell>
          <cell r="N66" t="str">
            <v>темно-зеленый</v>
          </cell>
          <cell r="O66" t="str">
            <v>зеленый</v>
          </cell>
          <cell r="P66" t="str">
            <v>кремово-белый</v>
          </cell>
          <cell r="Q66" t="str">
            <v>M</v>
          </cell>
          <cell r="S66" t="str">
            <v>заостренные листья</v>
          </cell>
          <cell r="T66" t="str">
            <v xml:space="preserve"> </v>
          </cell>
        </row>
        <row r="67">
          <cell r="A67" t="str">
            <v>87-107-0044</v>
          </cell>
          <cell r="B67" t="str">
            <v>фото</v>
          </cell>
          <cell r="C67" t="str">
            <v>Libby</v>
          </cell>
          <cell r="D67" t="str">
            <v>стандартный</v>
          </cell>
          <cell r="E67">
            <v>250</v>
          </cell>
          <cell r="F67">
            <v>0.72</v>
          </cell>
          <cell r="G67">
            <v>1.1200000000000001</v>
          </cell>
          <cell r="I67">
            <v>0</v>
          </cell>
          <cell r="J67">
            <v>0</v>
          </cell>
          <cell r="K67" t="str">
            <v>-</v>
          </cell>
          <cell r="L67">
            <v>0</v>
          </cell>
          <cell r="M67" t="str">
            <v>new</v>
          </cell>
          <cell r="N67" t="str">
            <v>темно-зеленый</v>
          </cell>
          <cell r="O67" t="str">
            <v>зеленый</v>
          </cell>
          <cell r="P67" t="str">
            <v>белый</v>
          </cell>
          <cell r="Q67" t="str">
            <v>M</v>
          </cell>
          <cell r="S67" t="str">
            <v>цветки лавандового цвета</v>
          </cell>
          <cell r="T67" t="str">
            <v xml:space="preserve"> </v>
          </cell>
        </row>
        <row r="68">
          <cell r="A68" t="str">
            <v>87-107-0045</v>
          </cell>
          <cell r="B68" t="str">
            <v>фото</v>
          </cell>
          <cell r="C68" t="str">
            <v>Majesty</v>
          </cell>
          <cell r="D68" t="str">
            <v>стандартный</v>
          </cell>
          <cell r="E68">
            <v>250</v>
          </cell>
          <cell r="F68">
            <v>1.96</v>
          </cell>
          <cell r="G68">
            <v>2.36</v>
          </cell>
          <cell r="I68">
            <v>0</v>
          </cell>
          <cell r="J68">
            <v>0</v>
          </cell>
          <cell r="K68" t="str">
            <v>-</v>
          </cell>
          <cell r="L68">
            <v>0</v>
          </cell>
          <cell r="M68" t="str">
            <v>new</v>
          </cell>
          <cell r="N68" t="str">
            <v>темно-зеленый</v>
          </cell>
          <cell r="O68" t="str">
            <v>зеленый</v>
          </cell>
          <cell r="P68" t="str">
            <v>белый</v>
          </cell>
          <cell r="Q68" t="str">
            <v>M</v>
          </cell>
          <cell r="S68" t="str">
            <v>цветки почти белые</v>
          </cell>
          <cell r="T68" t="str">
            <v xml:space="preserve"> </v>
          </cell>
        </row>
        <row r="69">
          <cell r="A69" t="str">
            <v>87-107-0046</v>
          </cell>
          <cell r="B69" t="str">
            <v>фото</v>
          </cell>
          <cell r="C69" t="str">
            <v>Minuteman</v>
          </cell>
          <cell r="D69" t="str">
            <v>стандартный</v>
          </cell>
          <cell r="E69">
            <v>250</v>
          </cell>
          <cell r="F69">
            <v>0.84</v>
          </cell>
          <cell r="G69">
            <v>1.25</v>
          </cell>
          <cell r="I69">
            <v>0</v>
          </cell>
          <cell r="J69">
            <v>0</v>
          </cell>
          <cell r="K69" t="str">
            <v>-</v>
          </cell>
          <cell r="L69">
            <v>0</v>
          </cell>
          <cell r="N69" t="str">
            <v xml:space="preserve"> </v>
          </cell>
          <cell r="O69" t="str">
            <v>темно-зеленый</v>
          </cell>
          <cell r="P69" t="str">
            <v>белый</v>
          </cell>
          <cell r="Q69" t="str">
            <v>SM</v>
          </cell>
          <cell r="T69" t="str">
            <v xml:space="preserve"> </v>
          </cell>
        </row>
        <row r="70">
          <cell r="A70" t="str">
            <v>87-107-0048</v>
          </cell>
          <cell r="B70" t="str">
            <v>фото</v>
          </cell>
          <cell r="C70" t="str">
            <v>Night Before Christmas</v>
          </cell>
          <cell r="D70" t="str">
            <v>стандартный</v>
          </cell>
          <cell r="E70">
            <v>250</v>
          </cell>
          <cell r="F70">
            <v>0.92</v>
          </cell>
          <cell r="G70">
            <v>1.33</v>
          </cell>
          <cell r="I70">
            <v>0</v>
          </cell>
          <cell r="J70">
            <v>0</v>
          </cell>
          <cell r="K70" t="str">
            <v>-</v>
          </cell>
          <cell r="L70">
            <v>0</v>
          </cell>
          <cell r="N70" t="str">
            <v xml:space="preserve"> </v>
          </cell>
          <cell r="O70" t="str">
            <v>белый</v>
          </cell>
          <cell r="P70" t="str">
            <v>зеленый</v>
          </cell>
          <cell r="Q70" t="str">
            <v>ML</v>
          </cell>
          <cell r="T70" t="str">
            <v xml:space="preserve"> </v>
          </cell>
        </row>
        <row r="71">
          <cell r="A71" t="str">
            <v>87-107-0049</v>
          </cell>
          <cell r="B71" t="str">
            <v>фото</v>
          </cell>
          <cell r="C71" t="str">
            <v>Oh Cindy</v>
          </cell>
          <cell r="D71" t="str">
            <v>стандартный</v>
          </cell>
          <cell r="E71">
            <v>250</v>
          </cell>
          <cell r="F71">
            <v>1.18</v>
          </cell>
          <cell r="G71">
            <v>1.58</v>
          </cell>
          <cell r="I71">
            <v>0</v>
          </cell>
          <cell r="J71">
            <v>0</v>
          </cell>
          <cell r="K71" t="str">
            <v>-</v>
          </cell>
          <cell r="L71">
            <v>0</v>
          </cell>
          <cell r="M71" t="str">
            <v>new</v>
          </cell>
          <cell r="N71" t="str">
            <v>темно-зеленый</v>
          </cell>
          <cell r="O71" t="str">
            <v>зеленый</v>
          </cell>
          <cell r="P71" t="str">
            <v>кремово-белый</v>
          </cell>
          <cell r="Q71" t="str">
            <v>ML</v>
          </cell>
          <cell r="S71" t="str">
            <v>листья овальные</v>
          </cell>
          <cell r="T71" t="str">
            <v xml:space="preserve"> </v>
          </cell>
        </row>
        <row r="72">
          <cell r="A72" t="str">
            <v>87-107-0050</v>
          </cell>
          <cell r="B72" t="str">
            <v>фото</v>
          </cell>
          <cell r="C72" t="str">
            <v>Orange Marmalade</v>
          </cell>
          <cell r="D72" t="str">
            <v>стандартный</v>
          </cell>
          <cell r="E72">
            <v>250</v>
          </cell>
          <cell r="F72">
            <v>1.65</v>
          </cell>
          <cell r="G72">
            <v>2.0599999999999996</v>
          </cell>
          <cell r="I72">
            <v>0</v>
          </cell>
          <cell r="J72">
            <v>0</v>
          </cell>
          <cell r="K72" t="str">
            <v>-</v>
          </cell>
          <cell r="L72">
            <v>0</v>
          </cell>
          <cell r="M72" t="str">
            <v>Special Attention</v>
          </cell>
          <cell r="N72" t="str">
            <v xml:space="preserve"> </v>
          </cell>
          <cell r="O72" t="str">
            <v>золотой</v>
          </cell>
          <cell r="P72" t="str">
            <v>зеленый</v>
          </cell>
          <cell r="Q72" t="str">
            <v>ML</v>
          </cell>
          <cell r="T72" t="str">
            <v xml:space="preserve"> </v>
          </cell>
        </row>
        <row r="73">
          <cell r="A73" t="str">
            <v>87-107-0051</v>
          </cell>
          <cell r="B73" t="str">
            <v>фото</v>
          </cell>
          <cell r="C73" t="str">
            <v>Patriot</v>
          </cell>
          <cell r="D73" t="str">
            <v>стандартный</v>
          </cell>
          <cell r="E73">
            <v>250</v>
          </cell>
          <cell r="F73">
            <v>0.84</v>
          </cell>
          <cell r="G73">
            <v>1.25</v>
          </cell>
          <cell r="I73">
            <v>0</v>
          </cell>
          <cell r="J73">
            <v>0</v>
          </cell>
          <cell r="K73" t="str">
            <v>-</v>
          </cell>
          <cell r="L73">
            <v>0</v>
          </cell>
          <cell r="M73" t="str">
            <v>Special Attention</v>
          </cell>
          <cell r="N73" t="str">
            <v xml:space="preserve"> </v>
          </cell>
          <cell r="O73" t="str">
            <v>зеленый</v>
          </cell>
          <cell r="P73" t="str">
            <v>белый</v>
          </cell>
          <cell r="Q73" t="str">
            <v>M</v>
          </cell>
          <cell r="T73" t="str">
            <v xml:space="preserve"> </v>
          </cell>
        </row>
        <row r="74">
          <cell r="A74" t="str">
            <v>87-107-0053</v>
          </cell>
          <cell r="B74" t="str">
            <v>фото</v>
          </cell>
          <cell r="C74" t="str">
            <v>Paul's Glory</v>
          </cell>
          <cell r="D74" t="str">
            <v>стандартный</v>
          </cell>
          <cell r="E74">
            <v>250</v>
          </cell>
          <cell r="F74">
            <v>0.8</v>
          </cell>
          <cell r="G74">
            <v>1.21</v>
          </cell>
          <cell r="I74">
            <v>0</v>
          </cell>
          <cell r="J74">
            <v>0</v>
          </cell>
          <cell r="K74" t="str">
            <v>-</v>
          </cell>
          <cell r="L74">
            <v>0</v>
          </cell>
          <cell r="N74" t="str">
            <v xml:space="preserve"> </v>
          </cell>
          <cell r="O74" t="str">
            <v>голубой</v>
          </cell>
          <cell r="P74" t="str">
            <v>желтый</v>
          </cell>
          <cell r="Q74" t="str">
            <v>ML</v>
          </cell>
          <cell r="T74" t="str">
            <v xml:space="preserve"> </v>
          </cell>
        </row>
        <row r="75">
          <cell r="A75" t="str">
            <v>87-107-0054</v>
          </cell>
          <cell r="B75" t="str">
            <v>фото</v>
          </cell>
          <cell r="C75" t="str">
            <v>Pilgrim</v>
          </cell>
          <cell r="D75" t="str">
            <v>стандартный</v>
          </cell>
          <cell r="E75">
            <v>250</v>
          </cell>
          <cell r="F75">
            <v>0.72</v>
          </cell>
          <cell r="G75">
            <v>1.1200000000000001</v>
          </cell>
          <cell r="I75">
            <v>0</v>
          </cell>
          <cell r="J75">
            <v>0</v>
          </cell>
          <cell r="K75" t="str">
            <v>-</v>
          </cell>
          <cell r="L75">
            <v>0</v>
          </cell>
          <cell r="M75" t="str">
            <v>new</v>
          </cell>
          <cell r="N75" t="str">
            <v>светло-зеленый</v>
          </cell>
          <cell r="O75" t="str">
            <v>зеленый</v>
          </cell>
          <cell r="P75" t="str">
            <v>светло-кремовый</v>
          </cell>
          <cell r="Q75" t="str">
            <v>SM</v>
          </cell>
          <cell r="S75" t="str">
            <v>цветки светло-лавандовые</v>
          </cell>
          <cell r="T75" t="str">
            <v xml:space="preserve"> </v>
          </cell>
        </row>
        <row r="76">
          <cell r="A76" t="str">
            <v>87-107-0055</v>
          </cell>
          <cell r="B76" t="str">
            <v>фото</v>
          </cell>
          <cell r="C76" t="str">
            <v>Queen Josephine</v>
          </cell>
          <cell r="D76" t="str">
            <v>стандартный</v>
          </cell>
          <cell r="E76">
            <v>250</v>
          </cell>
          <cell r="F76">
            <v>0.8</v>
          </cell>
          <cell r="G76">
            <v>1.21</v>
          </cell>
          <cell r="I76">
            <v>0</v>
          </cell>
          <cell r="J76">
            <v>0</v>
          </cell>
          <cell r="K76" t="str">
            <v>-</v>
          </cell>
          <cell r="L76">
            <v>0</v>
          </cell>
          <cell r="N76" t="str">
            <v xml:space="preserve"> </v>
          </cell>
          <cell r="O76" t="str">
            <v>зеленый</v>
          </cell>
          <cell r="P76" t="str">
            <v>кремовый</v>
          </cell>
          <cell r="Q76" t="str">
            <v>M</v>
          </cell>
          <cell r="T76" t="str">
            <v xml:space="preserve"> </v>
          </cell>
        </row>
        <row r="77">
          <cell r="A77" t="str">
            <v>87-107-0056</v>
          </cell>
          <cell r="B77" t="str">
            <v>фото</v>
          </cell>
          <cell r="C77" t="str">
            <v>Rainforest Sunrise</v>
          </cell>
          <cell r="D77" t="str">
            <v>стандартный</v>
          </cell>
          <cell r="E77">
            <v>250</v>
          </cell>
          <cell r="F77">
            <v>1.41</v>
          </cell>
          <cell r="G77">
            <v>1.81</v>
          </cell>
          <cell r="I77">
            <v>0</v>
          </cell>
          <cell r="J77">
            <v>0</v>
          </cell>
          <cell r="K77" t="str">
            <v>-</v>
          </cell>
          <cell r="L77">
            <v>0</v>
          </cell>
          <cell r="N77" t="str">
            <v xml:space="preserve"> </v>
          </cell>
          <cell r="O77" t="str">
            <v>желтый</v>
          </cell>
          <cell r="P77" t="str">
            <v>темно-зеленый</v>
          </cell>
          <cell r="Q77" t="str">
            <v>M</v>
          </cell>
          <cell r="S77" t="str">
            <v>морщинистая</v>
          </cell>
          <cell r="T77" t="str">
            <v xml:space="preserve"> </v>
          </cell>
        </row>
        <row r="78">
          <cell r="A78" t="str">
            <v>87-107-0057</v>
          </cell>
          <cell r="B78" t="str">
            <v>фото</v>
          </cell>
          <cell r="C78" t="str">
            <v>Royal Standard</v>
          </cell>
          <cell r="D78" t="str">
            <v>стандартный</v>
          </cell>
          <cell r="E78">
            <v>250</v>
          </cell>
          <cell r="F78">
            <v>0.48</v>
          </cell>
          <cell r="G78">
            <v>0.88</v>
          </cell>
          <cell r="I78">
            <v>0</v>
          </cell>
          <cell r="J78">
            <v>0</v>
          </cell>
          <cell r="K78" t="str">
            <v>-</v>
          </cell>
          <cell r="L78">
            <v>0</v>
          </cell>
          <cell r="N78" t="str">
            <v>темно- зеленый</v>
          </cell>
          <cell r="O78" t="str">
            <v xml:space="preserve"> </v>
          </cell>
          <cell r="P78" t="str">
            <v xml:space="preserve"> </v>
          </cell>
          <cell r="Q78" t="str">
            <v>ML</v>
          </cell>
          <cell r="R78" t="str">
            <v>да</v>
          </cell>
          <cell r="T78" t="str">
            <v>ДА</v>
          </cell>
        </row>
        <row r="79">
          <cell r="A79" t="str">
            <v>87-107-0059</v>
          </cell>
          <cell r="B79" t="str">
            <v>фото</v>
          </cell>
          <cell r="C79" t="str">
            <v>Sagae</v>
          </cell>
          <cell r="D79" t="str">
            <v>стандартный</v>
          </cell>
          <cell r="E79">
            <v>250</v>
          </cell>
          <cell r="F79">
            <v>1.41</v>
          </cell>
          <cell r="G79">
            <v>1.81</v>
          </cell>
          <cell r="I79">
            <v>0</v>
          </cell>
          <cell r="J79">
            <v>0</v>
          </cell>
          <cell r="K79" t="str">
            <v>-</v>
          </cell>
          <cell r="L79">
            <v>0</v>
          </cell>
          <cell r="N79" t="str">
            <v xml:space="preserve"> </v>
          </cell>
          <cell r="O79" t="str">
            <v>сине-зеленый</v>
          </cell>
          <cell r="P79" t="str">
            <v>кремовый</v>
          </cell>
          <cell r="Q79" t="str">
            <v>VL</v>
          </cell>
          <cell r="T79" t="str">
            <v>ДА</v>
          </cell>
        </row>
        <row r="80">
          <cell r="A80" t="str">
            <v>87-107-0064</v>
          </cell>
          <cell r="B80" t="str">
            <v>фото</v>
          </cell>
          <cell r="C80" t="str">
            <v>Silver Shadow</v>
          </cell>
          <cell r="D80" t="str">
            <v>стандартный</v>
          </cell>
          <cell r="E80">
            <v>250</v>
          </cell>
          <cell r="F80">
            <v>0.72</v>
          </cell>
          <cell r="G80">
            <v>1.1200000000000001</v>
          </cell>
          <cell r="I80">
            <v>0</v>
          </cell>
          <cell r="J80">
            <v>0</v>
          </cell>
          <cell r="K80" t="str">
            <v>-</v>
          </cell>
          <cell r="L80">
            <v>0</v>
          </cell>
          <cell r="M80" t="str">
            <v>new</v>
          </cell>
          <cell r="N80" t="str">
            <v>темно-зеленый</v>
          </cell>
          <cell r="O80" t="str">
            <v>зеленый</v>
          </cell>
          <cell r="P80" t="str">
            <v>тонкая серебристо-белая кайма</v>
          </cell>
          <cell r="Q80" t="str">
            <v>M</v>
          </cell>
          <cell r="S80" t="str">
            <v>цветки лавандового цвета</v>
          </cell>
          <cell r="T80" t="str">
            <v xml:space="preserve"> </v>
          </cell>
        </row>
        <row r="81">
          <cell r="A81" t="str">
            <v>87-107-0065</v>
          </cell>
          <cell r="B81" t="str">
            <v>фото</v>
          </cell>
          <cell r="C81" t="str">
            <v>Snow Cap</v>
          </cell>
          <cell r="D81" t="str">
            <v>стандартный</v>
          </cell>
          <cell r="E81">
            <v>250</v>
          </cell>
          <cell r="F81">
            <v>0.57000000000000006</v>
          </cell>
          <cell r="G81">
            <v>0.97</v>
          </cell>
          <cell r="I81">
            <v>0</v>
          </cell>
          <cell r="J81">
            <v>0</v>
          </cell>
          <cell r="K81" t="str">
            <v>-</v>
          </cell>
          <cell r="L81">
            <v>0</v>
          </cell>
          <cell r="M81" t="str">
            <v>new</v>
          </cell>
          <cell r="N81" t="str">
            <v>сине-зеленый</v>
          </cell>
          <cell r="O81" t="str">
            <v>зеленый</v>
          </cell>
          <cell r="P81" t="str">
            <v>кремово-желтый</v>
          </cell>
          <cell r="Q81" t="str">
            <v>M</v>
          </cell>
          <cell r="S81" t="str">
            <v>листья окурглые, морщинистые</v>
          </cell>
          <cell r="T81" t="str">
            <v xml:space="preserve"> </v>
          </cell>
        </row>
        <row r="82">
          <cell r="A82" t="str">
            <v>87-107-0066</v>
          </cell>
          <cell r="B82" t="str">
            <v>фото</v>
          </cell>
          <cell r="C82" t="str">
            <v>So Sweet</v>
          </cell>
          <cell r="D82" t="str">
            <v>стандартный</v>
          </cell>
          <cell r="E82">
            <v>250</v>
          </cell>
          <cell r="F82">
            <v>0.48</v>
          </cell>
          <cell r="G82">
            <v>0.88</v>
          </cell>
          <cell r="I82">
            <v>0</v>
          </cell>
          <cell r="J82">
            <v>0</v>
          </cell>
          <cell r="K82" t="str">
            <v>-</v>
          </cell>
          <cell r="L82">
            <v>0</v>
          </cell>
          <cell r="N82" t="str">
            <v xml:space="preserve"> </v>
          </cell>
          <cell r="O82" t="str">
            <v>зеленый</v>
          </cell>
          <cell r="P82" t="str">
            <v>желтый</v>
          </cell>
          <cell r="Q82" t="str">
            <v>SM</v>
          </cell>
          <cell r="R82" t="str">
            <v>да</v>
          </cell>
          <cell r="S82" t="str">
            <v>глянцевые листья</v>
          </cell>
          <cell r="T82" t="str">
            <v>ДА</v>
          </cell>
        </row>
        <row r="83">
          <cell r="A83" t="str">
            <v>87-107-0067</v>
          </cell>
          <cell r="B83" t="str">
            <v>фото</v>
          </cell>
          <cell r="C83" t="str">
            <v>Sugar and Spice</v>
          </cell>
          <cell r="D83" t="str">
            <v>стандартный</v>
          </cell>
          <cell r="E83">
            <v>250</v>
          </cell>
          <cell r="F83">
            <v>0.76</v>
          </cell>
          <cell r="G83">
            <v>1.17</v>
          </cell>
          <cell r="I83">
            <v>0</v>
          </cell>
          <cell r="J83">
            <v>0</v>
          </cell>
          <cell r="K83" t="str">
            <v>-</v>
          </cell>
          <cell r="L83">
            <v>0</v>
          </cell>
          <cell r="N83" t="str">
            <v xml:space="preserve"> </v>
          </cell>
          <cell r="O83" t="str">
            <v>темно-зеленый</v>
          </cell>
          <cell r="P83" t="str">
            <v>белый</v>
          </cell>
          <cell r="Q83" t="str">
            <v>M</v>
          </cell>
          <cell r="R83" t="str">
            <v>да</v>
          </cell>
          <cell r="T83" t="str">
            <v>ДА</v>
          </cell>
        </row>
        <row r="84">
          <cell r="A84" t="str">
            <v>87-107-0068</v>
          </cell>
          <cell r="B84" t="str">
            <v>фото</v>
          </cell>
          <cell r="C84" t="str">
            <v>Sugar Daddy</v>
          </cell>
          <cell r="D84" t="str">
            <v>стандартный</v>
          </cell>
          <cell r="E84">
            <v>250</v>
          </cell>
          <cell r="F84">
            <v>1.08</v>
          </cell>
          <cell r="G84">
            <v>1.49</v>
          </cell>
          <cell r="I84">
            <v>0</v>
          </cell>
          <cell r="J84">
            <v>0</v>
          </cell>
          <cell r="K84" t="str">
            <v>-</v>
          </cell>
          <cell r="L84">
            <v>0</v>
          </cell>
          <cell r="N84" t="str">
            <v xml:space="preserve"> </v>
          </cell>
          <cell r="O84" t="str">
            <v>голубой</v>
          </cell>
          <cell r="P84" t="str">
            <v>кремовый</v>
          </cell>
          <cell r="Q84" t="str">
            <v>ML</v>
          </cell>
          <cell r="S84" t="str">
            <v>морщинистая</v>
          </cell>
          <cell r="T84" t="str">
            <v xml:space="preserve"> </v>
          </cell>
          <cell r="U84" t="str">
            <v>ДА</v>
          </cell>
        </row>
        <row r="85">
          <cell r="A85" t="str">
            <v>87-107-0069</v>
          </cell>
          <cell r="B85" t="str">
            <v>фото</v>
          </cell>
          <cell r="C85" t="str">
            <v>Sum and Substance</v>
          </cell>
          <cell r="D85" t="str">
            <v>стандартный</v>
          </cell>
          <cell r="E85">
            <v>250</v>
          </cell>
          <cell r="F85">
            <v>0.96</v>
          </cell>
          <cell r="G85">
            <v>1.37</v>
          </cell>
          <cell r="I85">
            <v>0</v>
          </cell>
          <cell r="J85">
            <v>0</v>
          </cell>
          <cell r="K85" t="str">
            <v>-</v>
          </cell>
          <cell r="L85">
            <v>0</v>
          </cell>
          <cell r="N85" t="str">
            <v>желтый</v>
          </cell>
          <cell r="O85" t="str">
            <v xml:space="preserve"> </v>
          </cell>
          <cell r="P85" t="str">
            <v xml:space="preserve"> </v>
          </cell>
          <cell r="Q85" t="str">
            <v>XL</v>
          </cell>
          <cell r="T85" t="str">
            <v>ДА</v>
          </cell>
        </row>
        <row r="86">
          <cell r="A86" t="str">
            <v>87-107-0071</v>
          </cell>
          <cell r="B86" t="str">
            <v>фото</v>
          </cell>
          <cell r="C86" t="str">
            <v>Sunshine Glory</v>
          </cell>
          <cell r="D86" t="str">
            <v>стандартный</v>
          </cell>
          <cell r="E86">
            <v>250</v>
          </cell>
          <cell r="F86">
            <v>1.03</v>
          </cell>
          <cell r="G86">
            <v>1.43</v>
          </cell>
          <cell r="I86">
            <v>0</v>
          </cell>
          <cell r="J86">
            <v>0</v>
          </cell>
          <cell r="K86" t="str">
            <v>-</v>
          </cell>
          <cell r="L86">
            <v>0</v>
          </cell>
          <cell r="M86" t="str">
            <v>new</v>
          </cell>
          <cell r="N86" t="str">
            <v>ярко-зелный</v>
          </cell>
          <cell r="O86" t="str">
            <v>зеленый</v>
          </cell>
          <cell r="P86" t="str">
            <v>бело-кремовый</v>
          </cell>
          <cell r="Q86" t="str">
            <v>XL</v>
          </cell>
          <cell r="S86" t="str">
            <v>цветки бледно-лавандового цвета</v>
          </cell>
          <cell r="T86" t="str">
            <v xml:space="preserve"> </v>
          </cell>
        </row>
        <row r="87">
          <cell r="A87" t="str">
            <v>87-107-0072</v>
          </cell>
          <cell r="B87" t="str">
            <v>фото</v>
          </cell>
          <cell r="C87" t="str">
            <v>Sweet Innocence</v>
          </cell>
          <cell r="D87" t="str">
            <v>стандартный</v>
          </cell>
          <cell r="E87">
            <v>250</v>
          </cell>
          <cell r="F87">
            <v>1.18</v>
          </cell>
          <cell r="G87">
            <v>1.58</v>
          </cell>
          <cell r="I87">
            <v>0</v>
          </cell>
          <cell r="J87">
            <v>0</v>
          </cell>
          <cell r="K87" t="str">
            <v>-</v>
          </cell>
          <cell r="L87">
            <v>0</v>
          </cell>
          <cell r="M87" t="str">
            <v>new</v>
          </cell>
          <cell r="N87" t="str">
            <v>яблочно-зеленый</v>
          </cell>
          <cell r="O87" t="str">
            <v>зеленый</v>
          </cell>
          <cell r="P87" t="str">
            <v>бледно-желтый</v>
          </cell>
          <cell r="Q87" t="str">
            <v>ML</v>
          </cell>
          <cell r="S87" t="str">
            <v>на открытом солнце белый край листа не горит</v>
          </cell>
          <cell r="T87" t="str">
            <v xml:space="preserve"> </v>
          </cell>
        </row>
        <row r="88">
          <cell r="A88" t="str">
            <v>87-107-0073</v>
          </cell>
          <cell r="B88" t="str">
            <v>фото</v>
          </cell>
          <cell r="C88" t="str">
            <v>Tea at Betty</v>
          </cell>
          <cell r="D88" t="str">
            <v>стандартный</v>
          </cell>
          <cell r="E88">
            <v>250</v>
          </cell>
          <cell r="F88">
            <v>1.34</v>
          </cell>
          <cell r="G88">
            <v>1.74</v>
          </cell>
          <cell r="I88">
            <v>0</v>
          </cell>
          <cell r="J88">
            <v>0</v>
          </cell>
          <cell r="K88" t="str">
            <v>-</v>
          </cell>
          <cell r="L88">
            <v>0</v>
          </cell>
          <cell r="M88" t="str">
            <v>new</v>
          </cell>
          <cell r="N88" t="str">
            <v>зеленый</v>
          </cell>
          <cell r="O88" t="str">
            <v>зеленый</v>
          </cell>
          <cell r="P88" t="str">
            <v>желтый</v>
          </cell>
          <cell r="Q88" t="str">
            <v>ML</v>
          </cell>
          <cell r="S88" t="str">
            <v>цветки лавандового цвета</v>
          </cell>
          <cell r="T88" t="str">
            <v xml:space="preserve"> </v>
          </cell>
        </row>
        <row r="89">
          <cell r="A89" t="str">
            <v>87-107-0074</v>
          </cell>
          <cell r="B89" t="str">
            <v>фото</v>
          </cell>
          <cell r="C89" t="str">
            <v>Tokudama Flavocircinalis</v>
          </cell>
          <cell r="D89" t="str">
            <v>стандартный</v>
          </cell>
          <cell r="E89">
            <v>250</v>
          </cell>
          <cell r="F89">
            <v>0.8</v>
          </cell>
          <cell r="G89">
            <v>1.21</v>
          </cell>
          <cell r="I89">
            <v>0</v>
          </cell>
          <cell r="J89">
            <v>0</v>
          </cell>
          <cell r="K89" t="str">
            <v>-</v>
          </cell>
          <cell r="L89">
            <v>0</v>
          </cell>
          <cell r="N89" t="str">
            <v xml:space="preserve"> </v>
          </cell>
          <cell r="O89" t="str">
            <v>голубой</v>
          </cell>
          <cell r="P89" t="str">
            <v>желтый</v>
          </cell>
          <cell r="Q89" t="str">
            <v>M</v>
          </cell>
          <cell r="S89" t="str">
            <v>морщинистая</v>
          </cell>
          <cell r="T89" t="str">
            <v xml:space="preserve"> </v>
          </cell>
        </row>
        <row r="90">
          <cell r="A90" t="str">
            <v>87-107-0075</v>
          </cell>
          <cell r="B90" t="str">
            <v>фото</v>
          </cell>
          <cell r="C90" t="str">
            <v>Tootie Mae</v>
          </cell>
          <cell r="D90" t="str">
            <v>стандартный</v>
          </cell>
          <cell r="E90">
            <v>250</v>
          </cell>
          <cell r="F90">
            <v>1.18</v>
          </cell>
          <cell r="G90">
            <v>1.58</v>
          </cell>
          <cell r="I90">
            <v>0</v>
          </cell>
          <cell r="J90">
            <v>0</v>
          </cell>
          <cell r="K90" t="str">
            <v>-</v>
          </cell>
          <cell r="L90">
            <v>0</v>
          </cell>
          <cell r="M90" t="str">
            <v>new</v>
          </cell>
          <cell r="N90" t="str">
            <v>синевато-зеленые</v>
          </cell>
          <cell r="O90" t="str">
            <v>зеленый</v>
          </cell>
          <cell r="P90" t="str">
            <v>желтый</v>
          </cell>
          <cell r="Q90" t="str">
            <v>ML</v>
          </cell>
          <cell r="S90" t="str">
            <v>цветки почти белые</v>
          </cell>
          <cell r="T90" t="str">
            <v xml:space="preserve"> </v>
          </cell>
        </row>
        <row r="91">
          <cell r="A91" t="str">
            <v>87-107-0076</v>
          </cell>
          <cell r="B91" t="str">
            <v>фото</v>
          </cell>
          <cell r="C91" t="str">
            <v>Twilight</v>
          </cell>
          <cell r="D91" t="str">
            <v>стандартный</v>
          </cell>
          <cell r="E91">
            <v>250</v>
          </cell>
          <cell r="F91">
            <v>0.84</v>
          </cell>
          <cell r="G91">
            <v>1.25</v>
          </cell>
          <cell r="I91">
            <v>0</v>
          </cell>
          <cell r="J91">
            <v>0</v>
          </cell>
          <cell r="K91" t="str">
            <v>-</v>
          </cell>
          <cell r="L91">
            <v>0</v>
          </cell>
          <cell r="N91" t="str">
            <v xml:space="preserve"> </v>
          </cell>
          <cell r="O91" t="str">
            <v>зеленый</v>
          </cell>
          <cell r="P91" t="str">
            <v>золотой</v>
          </cell>
          <cell r="Q91" t="str">
            <v>M</v>
          </cell>
          <cell r="T91" t="str">
            <v xml:space="preserve"> </v>
          </cell>
        </row>
        <row r="92">
          <cell r="A92" t="str">
            <v>87-107-0077</v>
          </cell>
          <cell r="B92" t="str">
            <v>фото</v>
          </cell>
          <cell r="C92" t="str">
            <v>Volcano Island</v>
          </cell>
          <cell r="D92" t="str">
            <v>стандартный</v>
          </cell>
          <cell r="E92">
            <v>250</v>
          </cell>
          <cell r="F92">
            <v>2.34</v>
          </cell>
          <cell r="G92">
            <v>2.74</v>
          </cell>
          <cell r="I92">
            <v>0</v>
          </cell>
          <cell r="J92">
            <v>0</v>
          </cell>
          <cell r="K92" t="str">
            <v>-</v>
          </cell>
          <cell r="L92">
            <v>0</v>
          </cell>
          <cell r="M92" t="str">
            <v>new</v>
          </cell>
          <cell r="N92" t="str">
            <v>желтые с темно-зеленой каймой</v>
          </cell>
          <cell r="O92" t="str">
            <v>кремово-белый</v>
          </cell>
          <cell r="P92" t="str">
            <v>темно-зеленый</v>
          </cell>
          <cell r="Q92" t="str">
            <v>M</v>
          </cell>
          <cell r="S92" t="str">
            <v>цветки светло-лавандового цвета</v>
          </cell>
          <cell r="T92" t="str">
            <v xml:space="preserve"> </v>
          </cell>
          <cell r="U92" t="str">
            <v>ДА</v>
          </cell>
        </row>
        <row r="93">
          <cell r="A93" t="str">
            <v>87-107-0078</v>
          </cell>
          <cell r="B93" t="str">
            <v>фото</v>
          </cell>
          <cell r="C93" t="str">
            <v>Warwick Comet</v>
          </cell>
          <cell r="D93" t="str">
            <v>стандартный</v>
          </cell>
          <cell r="E93">
            <v>250</v>
          </cell>
          <cell r="F93">
            <v>1.34</v>
          </cell>
          <cell r="G93">
            <v>1.74</v>
          </cell>
          <cell r="I93">
            <v>0</v>
          </cell>
          <cell r="J93">
            <v>0</v>
          </cell>
          <cell r="K93" t="str">
            <v>-</v>
          </cell>
          <cell r="L93">
            <v>0</v>
          </cell>
          <cell r="M93" t="str">
            <v>new</v>
          </cell>
          <cell r="N93" t="str">
            <v>темно-зеленый</v>
          </cell>
          <cell r="O93" t="str">
            <v>золотисто-сливочный</v>
          </cell>
          <cell r="P93" t="str">
            <v>зеленый</v>
          </cell>
          <cell r="Q93" t="str">
            <v>M</v>
          </cell>
          <cell r="S93" t="str">
            <v>листья довольно плотные, с вафельной поверхностью</v>
          </cell>
          <cell r="T93" t="str">
            <v xml:space="preserve"> </v>
          </cell>
        </row>
        <row r="94">
          <cell r="A94" t="str">
            <v>87-107-0079</v>
          </cell>
          <cell r="B94" t="str">
            <v>фото</v>
          </cell>
          <cell r="C94" t="str">
            <v>Whirlwind</v>
          </cell>
          <cell r="D94" t="str">
            <v>стандартный</v>
          </cell>
          <cell r="E94">
            <v>250</v>
          </cell>
          <cell r="F94">
            <v>0.92</v>
          </cell>
          <cell r="G94">
            <v>1.33</v>
          </cell>
          <cell r="I94">
            <v>0</v>
          </cell>
          <cell r="J94">
            <v>0</v>
          </cell>
          <cell r="K94" t="str">
            <v>-</v>
          </cell>
          <cell r="L94">
            <v>0</v>
          </cell>
          <cell r="N94" t="str">
            <v xml:space="preserve"> </v>
          </cell>
          <cell r="O94" t="str">
            <v>кремовый</v>
          </cell>
          <cell r="P94" t="str">
            <v>темно-зеленый</v>
          </cell>
          <cell r="Q94" t="str">
            <v>M</v>
          </cell>
          <cell r="T94" t="str">
            <v>ДА</v>
          </cell>
        </row>
        <row r="95">
          <cell r="A95" t="str">
            <v>87-107-0080</v>
          </cell>
          <cell r="B95" t="str">
            <v>фото</v>
          </cell>
          <cell r="C95" t="str">
            <v>Wide Brim</v>
          </cell>
          <cell r="D95" t="str">
            <v>стандартный</v>
          </cell>
          <cell r="E95">
            <v>250</v>
          </cell>
          <cell r="F95">
            <v>0.52</v>
          </cell>
          <cell r="G95">
            <v>0.92</v>
          </cell>
          <cell r="I95">
            <v>0</v>
          </cell>
          <cell r="J95">
            <v>0</v>
          </cell>
          <cell r="K95" t="str">
            <v>-</v>
          </cell>
          <cell r="L95">
            <v>0</v>
          </cell>
          <cell r="N95" t="str">
            <v xml:space="preserve"> </v>
          </cell>
          <cell r="O95" t="str">
            <v>зеленый</v>
          </cell>
          <cell r="P95" t="str">
            <v>желтый</v>
          </cell>
          <cell r="Q95" t="str">
            <v>ML</v>
          </cell>
          <cell r="T95" t="str">
            <v xml:space="preserve"> </v>
          </cell>
        </row>
        <row r="96">
          <cell r="A96" t="str">
            <v>87-107-0082</v>
          </cell>
          <cell r="B96" t="str">
            <v>фото</v>
          </cell>
          <cell r="C96" t="str">
            <v>Winter Snow</v>
          </cell>
          <cell r="D96" t="str">
            <v>стандартный</v>
          </cell>
          <cell r="E96">
            <v>250</v>
          </cell>
          <cell r="F96">
            <v>0.95</v>
          </cell>
          <cell r="G96">
            <v>1.35</v>
          </cell>
          <cell r="I96">
            <v>0</v>
          </cell>
          <cell r="J96">
            <v>0</v>
          </cell>
          <cell r="K96" t="str">
            <v>-</v>
          </cell>
          <cell r="L96">
            <v>0</v>
          </cell>
          <cell r="M96" t="str">
            <v>new</v>
          </cell>
          <cell r="N96" t="str">
            <v>зеленый</v>
          </cell>
          <cell r="O96" t="str">
            <v>зеленый</v>
          </cell>
          <cell r="P96" t="str">
            <v>белый</v>
          </cell>
          <cell r="Q96" t="str">
            <v>XL</v>
          </cell>
          <cell r="S96" t="str">
            <v>цветки лавандового цвета</v>
          </cell>
          <cell r="T96" t="str">
            <v xml:space="preserve"> </v>
          </cell>
        </row>
        <row r="97">
          <cell r="A97" t="str">
            <v>87-107-0083</v>
          </cell>
          <cell r="B97" t="str">
            <v>фото</v>
          </cell>
          <cell r="C97" t="str">
            <v>Yellow Polka Dot Bikini</v>
          </cell>
          <cell r="D97" t="str">
            <v>стандартный</v>
          </cell>
          <cell r="E97">
            <v>250</v>
          </cell>
          <cell r="F97">
            <v>1.34</v>
          </cell>
          <cell r="G97">
            <v>1.74</v>
          </cell>
          <cell r="I97">
            <v>0</v>
          </cell>
          <cell r="J97">
            <v>0</v>
          </cell>
          <cell r="K97" t="str">
            <v>-</v>
          </cell>
          <cell r="L97">
            <v>0</v>
          </cell>
          <cell r="M97" t="str">
            <v>new</v>
          </cell>
          <cell r="N97" t="str">
            <v>зелено-желтый</v>
          </cell>
          <cell r="O97" t="str">
            <v>темно-зеленый</v>
          </cell>
          <cell r="P97" t="str">
            <v>яблочно-зеленый</v>
          </cell>
          <cell r="Q97" t="str">
            <v>SM</v>
          </cell>
          <cell r="S97" t="str">
            <v>цветки лавандового цвета</v>
          </cell>
          <cell r="T97" t="str">
            <v xml:space="preserve"> </v>
          </cell>
        </row>
        <row r="98">
          <cell r="A98" t="str">
            <v>87-107-0084</v>
          </cell>
          <cell r="B98" t="str">
            <v>фото</v>
          </cell>
          <cell r="C98" t="str">
            <v>Yellow River</v>
          </cell>
          <cell r="D98" t="str">
            <v>стандартный</v>
          </cell>
          <cell r="E98">
            <v>250</v>
          </cell>
          <cell r="F98">
            <v>0.6</v>
          </cell>
          <cell r="G98">
            <v>1</v>
          </cell>
          <cell r="I98">
            <v>0</v>
          </cell>
          <cell r="J98">
            <v>0</v>
          </cell>
          <cell r="K98" t="str">
            <v>-</v>
          </cell>
          <cell r="L98">
            <v>0</v>
          </cell>
          <cell r="N98" t="str">
            <v xml:space="preserve"> </v>
          </cell>
          <cell r="O98" t="str">
            <v>темно-зеленый</v>
          </cell>
          <cell r="P98" t="str">
            <v>желтый</v>
          </cell>
          <cell r="Q98" t="str">
            <v>ML</v>
          </cell>
          <cell r="T98" t="str">
            <v xml:space="preserve"> </v>
          </cell>
        </row>
        <row r="99">
          <cell r="C99" t="str">
            <v>Коллекция 2</v>
          </cell>
        </row>
        <row r="100">
          <cell r="A100" t="str">
            <v>87-77-0085</v>
          </cell>
          <cell r="B100" t="str">
            <v>фото</v>
          </cell>
          <cell r="C100" t="str">
            <v>Abiqua Moonbeam</v>
          </cell>
          <cell r="D100" t="str">
            <v>большой</v>
          </cell>
          <cell r="E100">
            <v>150</v>
          </cell>
          <cell r="F100">
            <v>0.68</v>
          </cell>
          <cell r="G100">
            <v>1.08</v>
          </cell>
          <cell r="I100">
            <v>0</v>
          </cell>
          <cell r="J100">
            <v>0</v>
          </cell>
          <cell r="K100" t="str">
            <v>-</v>
          </cell>
          <cell r="L100">
            <v>0</v>
          </cell>
          <cell r="N100" t="str">
            <v xml:space="preserve"> </v>
          </cell>
          <cell r="O100" t="str">
            <v>зеленый</v>
          </cell>
          <cell r="P100" t="str">
            <v>светло-зеленый</v>
          </cell>
          <cell r="Q100" t="str">
            <v>ML</v>
          </cell>
          <cell r="T100" t="str">
            <v xml:space="preserve"> </v>
          </cell>
        </row>
        <row r="101">
          <cell r="A101" t="str">
            <v>87-77-0200</v>
          </cell>
          <cell r="B101" t="str">
            <v>фото</v>
          </cell>
          <cell r="C101" t="str">
            <v>Abiqua Moonbeam</v>
          </cell>
          <cell r="D101" t="str">
            <v>стандартный</v>
          </cell>
          <cell r="E101">
            <v>250</v>
          </cell>
          <cell r="F101">
            <v>0.6</v>
          </cell>
          <cell r="G101">
            <v>1</v>
          </cell>
          <cell r="I101">
            <v>0</v>
          </cell>
          <cell r="J101">
            <v>0</v>
          </cell>
          <cell r="K101" t="str">
            <v>-</v>
          </cell>
          <cell r="L101">
            <v>0</v>
          </cell>
          <cell r="N101" t="str">
            <v xml:space="preserve"> </v>
          </cell>
          <cell r="O101" t="str">
            <v>зеленый</v>
          </cell>
          <cell r="P101" t="str">
            <v>светло-зеленый</v>
          </cell>
          <cell r="Q101" t="str">
            <v>ML</v>
          </cell>
          <cell r="T101" t="str">
            <v xml:space="preserve"> </v>
          </cell>
        </row>
        <row r="102">
          <cell r="A102" t="str">
            <v>87-77-0405</v>
          </cell>
          <cell r="B102" t="str">
            <v>фото</v>
          </cell>
          <cell r="C102" t="str">
            <v>Abiqua Moonbeam</v>
          </cell>
          <cell r="D102" t="str">
            <v>маленький</v>
          </cell>
          <cell r="E102">
            <v>500</v>
          </cell>
          <cell r="F102">
            <v>0.52</v>
          </cell>
          <cell r="G102">
            <v>0.92</v>
          </cell>
          <cell r="I102">
            <v>0</v>
          </cell>
          <cell r="J102">
            <v>0</v>
          </cell>
          <cell r="K102" t="str">
            <v>-</v>
          </cell>
          <cell r="L102">
            <v>0</v>
          </cell>
          <cell r="N102" t="str">
            <v xml:space="preserve"> </v>
          </cell>
          <cell r="O102" t="str">
            <v>зеленый</v>
          </cell>
          <cell r="P102" t="str">
            <v>светло-зеленый</v>
          </cell>
          <cell r="Q102" t="str">
            <v>ML</v>
          </cell>
          <cell r="T102" t="str">
            <v xml:space="preserve"> </v>
          </cell>
        </row>
        <row r="103">
          <cell r="A103" t="str">
            <v>87-77-0096</v>
          </cell>
          <cell r="B103" t="str">
            <v>фото</v>
          </cell>
          <cell r="C103" t="str">
            <v>Adorable</v>
          </cell>
          <cell r="D103" t="str">
            <v>большой</v>
          </cell>
          <cell r="E103">
            <v>150</v>
          </cell>
          <cell r="F103">
            <v>0.92</v>
          </cell>
          <cell r="G103">
            <v>1.33</v>
          </cell>
          <cell r="I103">
            <v>0</v>
          </cell>
          <cell r="J103">
            <v>0</v>
          </cell>
          <cell r="K103" t="str">
            <v>-</v>
          </cell>
          <cell r="L103">
            <v>0</v>
          </cell>
          <cell r="N103" t="str">
            <v xml:space="preserve"> </v>
          </cell>
          <cell r="O103" t="str">
            <v>желтый</v>
          </cell>
          <cell r="P103" t="str">
            <v>зеленый</v>
          </cell>
          <cell r="Q103" t="str">
            <v>M</v>
          </cell>
          <cell r="R103" t="str">
            <v>да</v>
          </cell>
          <cell r="S103" t="str">
            <v>блестящие листья</v>
          </cell>
          <cell r="T103" t="str">
            <v>ДА</v>
          </cell>
        </row>
        <row r="104">
          <cell r="A104" t="str">
            <v>87-77-0201</v>
          </cell>
          <cell r="B104" t="str">
            <v>фото</v>
          </cell>
          <cell r="C104" t="str">
            <v>Adorable</v>
          </cell>
          <cell r="D104" t="str">
            <v>стандартный</v>
          </cell>
          <cell r="E104">
            <v>250</v>
          </cell>
          <cell r="F104">
            <v>0.76</v>
          </cell>
          <cell r="G104">
            <v>1.17</v>
          </cell>
          <cell r="I104">
            <v>0</v>
          </cell>
          <cell r="J104">
            <v>0</v>
          </cell>
          <cell r="K104" t="str">
            <v>-</v>
          </cell>
          <cell r="L104">
            <v>0</v>
          </cell>
          <cell r="N104" t="str">
            <v xml:space="preserve"> </v>
          </cell>
          <cell r="O104" t="str">
            <v>желтый</v>
          </cell>
          <cell r="P104" t="str">
            <v>зеленый</v>
          </cell>
          <cell r="Q104" t="str">
            <v>M</v>
          </cell>
          <cell r="R104" t="str">
            <v>да</v>
          </cell>
          <cell r="S104" t="str">
            <v>блестящие листья</v>
          </cell>
          <cell r="T104" t="str">
            <v>ДА</v>
          </cell>
        </row>
        <row r="105">
          <cell r="A105" t="str">
            <v>87-77-0406</v>
          </cell>
          <cell r="B105" t="str">
            <v>фото</v>
          </cell>
          <cell r="C105" t="str">
            <v>Adorable</v>
          </cell>
          <cell r="D105" t="str">
            <v>маленький</v>
          </cell>
          <cell r="E105">
            <v>500</v>
          </cell>
          <cell r="F105">
            <v>0.6</v>
          </cell>
          <cell r="G105">
            <v>1</v>
          </cell>
          <cell r="I105">
            <v>0</v>
          </cell>
          <cell r="J105">
            <v>0</v>
          </cell>
          <cell r="K105" t="str">
            <v>-</v>
          </cell>
          <cell r="L105">
            <v>0</v>
          </cell>
          <cell r="N105" t="str">
            <v xml:space="preserve"> </v>
          </cell>
          <cell r="O105" t="str">
            <v>желтый</v>
          </cell>
          <cell r="P105" t="str">
            <v>зеленый</v>
          </cell>
          <cell r="Q105" t="str">
            <v>M</v>
          </cell>
          <cell r="R105" t="str">
            <v>да</v>
          </cell>
          <cell r="S105" t="str">
            <v>блестящие листья</v>
          </cell>
          <cell r="T105" t="str">
            <v>ДА</v>
          </cell>
        </row>
        <row r="106">
          <cell r="A106" t="str">
            <v>87-77-0202</v>
          </cell>
          <cell r="B106" t="str">
            <v>фото</v>
          </cell>
          <cell r="C106" t="str">
            <v>Alligator Alley</v>
          </cell>
          <cell r="D106" t="str">
            <v>стандартный</v>
          </cell>
          <cell r="E106">
            <v>250</v>
          </cell>
          <cell r="F106">
            <v>2.0599999999999996</v>
          </cell>
          <cell r="G106">
            <v>2.46</v>
          </cell>
          <cell r="I106">
            <v>0</v>
          </cell>
          <cell r="J106">
            <v>0</v>
          </cell>
          <cell r="K106" t="str">
            <v>-</v>
          </cell>
          <cell r="L106">
            <v>0</v>
          </cell>
          <cell r="N106" t="str">
            <v xml:space="preserve"> </v>
          </cell>
          <cell r="O106" t="str">
            <v>бело-желтый</v>
          </cell>
          <cell r="P106" t="str">
            <v>голубой</v>
          </cell>
          <cell r="Q106" t="str">
            <v>ML</v>
          </cell>
          <cell r="T106" t="str">
            <v xml:space="preserve"> </v>
          </cell>
        </row>
        <row r="107">
          <cell r="A107" t="str">
            <v>87-77-0407</v>
          </cell>
          <cell r="B107" t="str">
            <v>фото</v>
          </cell>
          <cell r="C107" t="str">
            <v>Alligator Alley</v>
          </cell>
          <cell r="D107" t="str">
            <v>маленький</v>
          </cell>
          <cell r="E107">
            <v>500</v>
          </cell>
          <cell r="F107">
            <v>1.65</v>
          </cell>
          <cell r="G107">
            <v>2.0599999999999996</v>
          </cell>
          <cell r="I107">
            <v>0</v>
          </cell>
          <cell r="J107">
            <v>0</v>
          </cell>
          <cell r="K107" t="str">
            <v>-</v>
          </cell>
          <cell r="L107">
            <v>0</v>
          </cell>
          <cell r="N107" t="str">
            <v xml:space="preserve"> </v>
          </cell>
          <cell r="O107" t="str">
            <v>бело-желтый</v>
          </cell>
          <cell r="P107" t="str">
            <v>голубой</v>
          </cell>
          <cell r="Q107" t="str">
            <v>ML</v>
          </cell>
          <cell r="T107" t="str">
            <v xml:space="preserve"> </v>
          </cell>
        </row>
        <row r="108">
          <cell r="A108" t="str">
            <v>87-77-0065</v>
          </cell>
          <cell r="B108" t="str">
            <v>фото</v>
          </cell>
          <cell r="C108" t="str">
            <v>Alvatine Taylor</v>
          </cell>
          <cell r="D108" t="str">
            <v>большой</v>
          </cell>
          <cell r="E108">
            <v>150</v>
          </cell>
          <cell r="F108">
            <v>0.52</v>
          </cell>
          <cell r="G108">
            <v>0.92</v>
          </cell>
          <cell r="I108">
            <v>0</v>
          </cell>
          <cell r="J108">
            <v>0</v>
          </cell>
          <cell r="K108" t="str">
            <v>-</v>
          </cell>
          <cell r="L108">
            <v>0</v>
          </cell>
          <cell r="N108" t="str">
            <v xml:space="preserve"> </v>
          </cell>
          <cell r="O108" t="str">
            <v>голубой</v>
          </cell>
          <cell r="P108" t="str">
            <v>желтый</v>
          </cell>
          <cell r="Q108" t="str">
            <v>L</v>
          </cell>
          <cell r="T108" t="str">
            <v xml:space="preserve"> </v>
          </cell>
        </row>
        <row r="109">
          <cell r="A109" t="str">
            <v>87-77-0203</v>
          </cell>
          <cell r="B109" t="str">
            <v>фото</v>
          </cell>
          <cell r="C109" t="str">
            <v>Alvatine Taylor</v>
          </cell>
          <cell r="D109" t="str">
            <v>стандартный</v>
          </cell>
          <cell r="E109">
            <v>250</v>
          </cell>
          <cell r="F109">
            <v>0.44</v>
          </cell>
          <cell r="G109">
            <v>0.84</v>
          </cell>
          <cell r="I109">
            <v>0</v>
          </cell>
          <cell r="J109">
            <v>0</v>
          </cell>
          <cell r="K109" t="str">
            <v>-</v>
          </cell>
          <cell r="L109">
            <v>0</v>
          </cell>
          <cell r="N109" t="str">
            <v xml:space="preserve"> </v>
          </cell>
          <cell r="O109" t="str">
            <v>голубой</v>
          </cell>
          <cell r="P109" t="str">
            <v>желтый</v>
          </cell>
          <cell r="Q109" t="str">
            <v>L</v>
          </cell>
          <cell r="T109" t="str">
            <v xml:space="preserve"> </v>
          </cell>
        </row>
        <row r="110">
          <cell r="A110" t="str">
            <v>87-77-0408</v>
          </cell>
          <cell r="B110" t="str">
            <v>фото</v>
          </cell>
          <cell r="C110" t="str">
            <v>Alvatine Taylor</v>
          </cell>
          <cell r="D110" t="str">
            <v>маленький</v>
          </cell>
          <cell r="E110">
            <v>500</v>
          </cell>
          <cell r="F110">
            <v>0.36</v>
          </cell>
          <cell r="G110">
            <v>0.76</v>
          </cell>
          <cell r="I110">
            <v>0</v>
          </cell>
          <cell r="J110">
            <v>0</v>
          </cell>
          <cell r="K110" t="str">
            <v>-</v>
          </cell>
          <cell r="L110">
            <v>0</v>
          </cell>
          <cell r="N110" t="str">
            <v xml:space="preserve"> </v>
          </cell>
          <cell r="O110" t="str">
            <v>голубой</v>
          </cell>
          <cell r="P110" t="str">
            <v>желтый</v>
          </cell>
          <cell r="Q110" t="str">
            <v>L</v>
          </cell>
          <cell r="T110" t="str">
            <v xml:space="preserve"> </v>
          </cell>
        </row>
        <row r="111">
          <cell r="A111" t="str">
            <v>87-77-0204</v>
          </cell>
          <cell r="B111" t="str">
            <v>фото</v>
          </cell>
          <cell r="C111" t="str">
            <v>Amazone</v>
          </cell>
          <cell r="D111" t="str">
            <v>стандартный</v>
          </cell>
          <cell r="E111">
            <v>250</v>
          </cell>
          <cell r="F111">
            <v>2.0599999999999996</v>
          </cell>
          <cell r="G111">
            <v>2.46</v>
          </cell>
          <cell r="I111">
            <v>0</v>
          </cell>
          <cell r="J111">
            <v>0</v>
          </cell>
          <cell r="K111" t="str">
            <v>-</v>
          </cell>
          <cell r="L111">
            <v>0</v>
          </cell>
          <cell r="N111" t="str">
            <v xml:space="preserve"> </v>
          </cell>
          <cell r="O111" t="str">
            <v>белый</v>
          </cell>
          <cell r="P111" t="str">
            <v>темно-зеленый</v>
          </cell>
          <cell r="Q111" t="str">
            <v>M</v>
          </cell>
          <cell r="T111" t="str">
            <v xml:space="preserve"> </v>
          </cell>
        </row>
        <row r="112">
          <cell r="A112" t="str">
            <v>87-77-0097</v>
          </cell>
          <cell r="B112" t="str">
            <v>фото</v>
          </cell>
          <cell r="C112" t="str">
            <v>American Halo</v>
          </cell>
          <cell r="D112" t="str">
            <v>большой</v>
          </cell>
          <cell r="E112">
            <v>150</v>
          </cell>
          <cell r="F112">
            <v>0.92</v>
          </cell>
          <cell r="G112">
            <v>1.33</v>
          </cell>
          <cell r="I112">
            <v>0</v>
          </cell>
          <cell r="J112">
            <v>0</v>
          </cell>
          <cell r="K112" t="str">
            <v>-</v>
          </cell>
          <cell r="L112">
            <v>0</v>
          </cell>
          <cell r="N112" t="str">
            <v xml:space="preserve"> </v>
          </cell>
          <cell r="O112" t="str">
            <v>голубой</v>
          </cell>
          <cell r="P112" t="str">
            <v>кремовый</v>
          </cell>
          <cell r="Q112" t="str">
            <v>L</v>
          </cell>
        </row>
        <row r="113">
          <cell r="A113" t="str">
            <v>87-77-0205</v>
          </cell>
          <cell r="B113" t="str">
            <v>фото</v>
          </cell>
          <cell r="C113" t="str">
            <v>American Halo</v>
          </cell>
          <cell r="D113" t="str">
            <v>стандартный</v>
          </cell>
          <cell r="E113">
            <v>250</v>
          </cell>
          <cell r="F113">
            <v>0.76</v>
          </cell>
          <cell r="G113">
            <v>1.17</v>
          </cell>
          <cell r="I113">
            <v>0</v>
          </cell>
          <cell r="J113">
            <v>0</v>
          </cell>
          <cell r="K113" t="str">
            <v>-</v>
          </cell>
          <cell r="L113">
            <v>0</v>
          </cell>
          <cell r="O113" t="str">
            <v>голубой</v>
          </cell>
          <cell r="P113" t="str">
            <v>кремовый</v>
          </cell>
          <cell r="Q113" t="str">
            <v>L</v>
          </cell>
        </row>
        <row r="114">
          <cell r="A114" t="str">
            <v>87-77-0409</v>
          </cell>
          <cell r="B114" t="str">
            <v>фото</v>
          </cell>
          <cell r="C114" t="str">
            <v>American Halo</v>
          </cell>
          <cell r="D114" t="str">
            <v>маленький</v>
          </cell>
          <cell r="E114">
            <v>500</v>
          </cell>
          <cell r="F114">
            <v>0.6</v>
          </cell>
          <cell r="G114">
            <v>1</v>
          </cell>
          <cell r="I114">
            <v>0</v>
          </cell>
          <cell r="J114">
            <v>0</v>
          </cell>
          <cell r="K114" t="str">
            <v>-</v>
          </cell>
          <cell r="L114">
            <v>0</v>
          </cell>
          <cell r="O114" t="str">
            <v>голубой</v>
          </cell>
          <cell r="P114" t="str">
            <v>кремовый</v>
          </cell>
          <cell r="Q114" t="str">
            <v>L</v>
          </cell>
        </row>
        <row r="115">
          <cell r="A115" t="str">
            <v>87-77-0206</v>
          </cell>
          <cell r="B115" t="str">
            <v>фото</v>
          </cell>
          <cell r="C115" t="str">
            <v>Ann Kulpa</v>
          </cell>
          <cell r="D115" t="str">
            <v>стандартный</v>
          </cell>
          <cell r="E115">
            <v>250</v>
          </cell>
          <cell r="F115">
            <v>1.41</v>
          </cell>
          <cell r="G115">
            <v>1.81</v>
          </cell>
          <cell r="I115">
            <v>0</v>
          </cell>
          <cell r="J115">
            <v>0</v>
          </cell>
          <cell r="K115" t="str">
            <v>-</v>
          </cell>
          <cell r="L115">
            <v>0</v>
          </cell>
          <cell r="N115" t="str">
            <v xml:space="preserve"> </v>
          </cell>
          <cell r="O115" t="str">
            <v>белый</v>
          </cell>
          <cell r="P115" t="str">
            <v>зеленый</v>
          </cell>
          <cell r="Q115" t="str">
            <v>M</v>
          </cell>
          <cell r="T115" t="str">
            <v xml:space="preserve"> </v>
          </cell>
        </row>
        <row r="116">
          <cell r="A116" t="str">
            <v>87-77-0410</v>
          </cell>
          <cell r="B116" t="str">
            <v>фото</v>
          </cell>
          <cell r="C116" t="str">
            <v>Ann Kulpa</v>
          </cell>
          <cell r="D116" t="str">
            <v>маленький</v>
          </cell>
          <cell r="E116">
            <v>500</v>
          </cell>
          <cell r="F116">
            <v>1.25</v>
          </cell>
          <cell r="G116">
            <v>1.65</v>
          </cell>
          <cell r="I116">
            <v>0</v>
          </cell>
          <cell r="J116">
            <v>0</v>
          </cell>
          <cell r="K116" t="str">
            <v>-</v>
          </cell>
          <cell r="L116">
            <v>0</v>
          </cell>
          <cell r="N116" t="str">
            <v xml:space="preserve"> </v>
          </cell>
          <cell r="O116" t="str">
            <v>белый</v>
          </cell>
          <cell r="P116" t="str">
            <v>зеленый</v>
          </cell>
          <cell r="Q116" t="str">
            <v>M</v>
          </cell>
          <cell r="T116" t="str">
            <v xml:space="preserve"> </v>
          </cell>
        </row>
        <row r="117">
          <cell r="A117" t="str">
            <v>87-77-0131</v>
          </cell>
          <cell r="B117" t="str">
            <v>фото</v>
          </cell>
          <cell r="C117" t="str">
            <v>Anne</v>
          </cell>
          <cell r="D117" t="str">
            <v>большой</v>
          </cell>
          <cell r="E117">
            <v>150</v>
          </cell>
          <cell r="F117">
            <v>0.98</v>
          </cell>
          <cell r="G117">
            <v>1.3800000000000001</v>
          </cell>
          <cell r="I117">
            <v>0</v>
          </cell>
          <cell r="J117">
            <v>0</v>
          </cell>
          <cell r="K117" t="str">
            <v>-</v>
          </cell>
          <cell r="L117">
            <v>0</v>
          </cell>
          <cell r="M117" t="str">
            <v>Special Attention</v>
          </cell>
          <cell r="N117" t="str">
            <v xml:space="preserve"> </v>
          </cell>
          <cell r="O117" t="str">
            <v>темно-зеленый</v>
          </cell>
          <cell r="P117" t="str">
            <v>золотой</v>
          </cell>
          <cell r="Q117" t="str">
            <v>M</v>
          </cell>
          <cell r="T117" t="str">
            <v xml:space="preserve"> </v>
          </cell>
        </row>
        <row r="118">
          <cell r="A118" t="str">
            <v>87-77-0207</v>
          </cell>
          <cell r="B118" t="str">
            <v>фото</v>
          </cell>
          <cell r="C118" t="str">
            <v>Anne</v>
          </cell>
          <cell r="D118" t="str">
            <v>стандартный</v>
          </cell>
          <cell r="E118">
            <v>250</v>
          </cell>
          <cell r="F118">
            <v>0.84</v>
          </cell>
          <cell r="G118">
            <v>1.25</v>
          </cell>
          <cell r="I118">
            <v>0</v>
          </cell>
          <cell r="J118">
            <v>0</v>
          </cell>
          <cell r="K118" t="str">
            <v>-</v>
          </cell>
          <cell r="L118">
            <v>0</v>
          </cell>
          <cell r="M118" t="str">
            <v>Special Attention</v>
          </cell>
          <cell r="N118" t="str">
            <v xml:space="preserve"> </v>
          </cell>
          <cell r="O118" t="str">
            <v>темно-зеленый</v>
          </cell>
          <cell r="P118" t="str">
            <v>золотой</v>
          </cell>
          <cell r="Q118" t="str">
            <v>M</v>
          </cell>
          <cell r="T118" t="str">
            <v xml:space="preserve"> </v>
          </cell>
        </row>
        <row r="119">
          <cell r="A119" t="str">
            <v>87-77-0411</v>
          </cell>
          <cell r="B119" t="str">
            <v>фото</v>
          </cell>
          <cell r="C119" t="str">
            <v>Anne</v>
          </cell>
          <cell r="D119" t="str">
            <v>маленький</v>
          </cell>
          <cell r="E119">
            <v>500</v>
          </cell>
          <cell r="F119">
            <v>0.68</v>
          </cell>
          <cell r="G119">
            <v>1.08</v>
          </cell>
          <cell r="I119">
            <v>0</v>
          </cell>
          <cell r="J119">
            <v>0</v>
          </cell>
          <cell r="K119" t="str">
            <v>-</v>
          </cell>
          <cell r="L119">
            <v>0</v>
          </cell>
          <cell r="M119" t="str">
            <v>Special Attention</v>
          </cell>
          <cell r="N119" t="str">
            <v xml:space="preserve"> </v>
          </cell>
          <cell r="O119" t="str">
            <v>темно-зеленый</v>
          </cell>
          <cell r="P119" t="str">
            <v>золотой</v>
          </cell>
          <cell r="Q119" t="str">
            <v>M</v>
          </cell>
          <cell r="T119" t="str">
            <v xml:space="preserve"> </v>
          </cell>
        </row>
        <row r="120">
          <cell r="A120" t="str">
            <v>87-77-0066</v>
          </cell>
          <cell r="B120" t="str">
            <v>фото</v>
          </cell>
          <cell r="C120" t="str">
            <v>Antioch</v>
          </cell>
          <cell r="D120" t="str">
            <v>большой</v>
          </cell>
          <cell r="E120">
            <v>150</v>
          </cell>
          <cell r="F120">
            <v>0.52</v>
          </cell>
          <cell r="G120">
            <v>0.92</v>
          </cell>
          <cell r="I120">
            <v>0</v>
          </cell>
          <cell r="J120">
            <v>0</v>
          </cell>
          <cell r="K120" t="str">
            <v>-</v>
          </cell>
          <cell r="L120">
            <v>0</v>
          </cell>
          <cell r="N120" t="str">
            <v xml:space="preserve"> </v>
          </cell>
          <cell r="O120" t="str">
            <v>зеленый</v>
          </cell>
          <cell r="P120" t="str">
            <v>кремовый</v>
          </cell>
          <cell r="Q120" t="str">
            <v>ML</v>
          </cell>
          <cell r="T120" t="str">
            <v xml:space="preserve"> </v>
          </cell>
        </row>
        <row r="121">
          <cell r="A121" t="str">
            <v>87-77-0208</v>
          </cell>
          <cell r="B121" t="str">
            <v>фото</v>
          </cell>
          <cell r="C121" t="str">
            <v>Antioch</v>
          </cell>
          <cell r="D121" t="str">
            <v>стандартный</v>
          </cell>
          <cell r="E121">
            <v>250</v>
          </cell>
          <cell r="F121">
            <v>0.44</v>
          </cell>
          <cell r="G121">
            <v>0.84</v>
          </cell>
          <cell r="I121">
            <v>0</v>
          </cell>
          <cell r="J121">
            <v>0</v>
          </cell>
          <cell r="K121" t="str">
            <v>-</v>
          </cell>
          <cell r="L121">
            <v>0</v>
          </cell>
          <cell r="N121" t="str">
            <v xml:space="preserve"> </v>
          </cell>
          <cell r="O121" t="str">
            <v>зеленый</v>
          </cell>
          <cell r="P121" t="str">
            <v>кремовый</v>
          </cell>
          <cell r="Q121" t="str">
            <v>ML</v>
          </cell>
          <cell r="T121" t="str">
            <v xml:space="preserve"> </v>
          </cell>
        </row>
        <row r="122">
          <cell r="A122" t="str">
            <v>87-77-0412</v>
          </cell>
          <cell r="B122" t="str">
            <v>фото</v>
          </cell>
          <cell r="C122" t="str">
            <v>Antioch</v>
          </cell>
          <cell r="D122" t="str">
            <v>маленький</v>
          </cell>
          <cell r="E122">
            <v>500</v>
          </cell>
          <cell r="F122">
            <v>0.33</v>
          </cell>
          <cell r="G122">
            <v>0.73</v>
          </cell>
          <cell r="I122">
            <v>0</v>
          </cell>
          <cell r="J122">
            <v>0</v>
          </cell>
          <cell r="K122" t="str">
            <v>-</v>
          </cell>
          <cell r="L122">
            <v>0</v>
          </cell>
          <cell r="N122" t="str">
            <v xml:space="preserve"> </v>
          </cell>
          <cell r="O122" t="str">
            <v>зеленый</v>
          </cell>
          <cell r="P122" t="str">
            <v>кремовый</v>
          </cell>
          <cell r="Q122" t="str">
            <v>ML</v>
          </cell>
          <cell r="T122" t="str">
            <v xml:space="preserve"> </v>
          </cell>
        </row>
        <row r="123">
          <cell r="A123" t="str">
            <v>87-77-0209</v>
          </cell>
          <cell r="B123" t="str">
            <v>фото</v>
          </cell>
          <cell r="C123" t="str">
            <v>Aphrodite</v>
          </cell>
          <cell r="D123" t="str">
            <v>стандартный</v>
          </cell>
          <cell r="E123">
            <v>250</v>
          </cell>
          <cell r="F123">
            <v>2.0599999999999996</v>
          </cell>
          <cell r="G123">
            <v>2.46</v>
          </cell>
          <cell r="I123">
            <v>0</v>
          </cell>
          <cell r="J123">
            <v>0</v>
          </cell>
          <cell r="K123" t="str">
            <v>-</v>
          </cell>
          <cell r="L123">
            <v>0</v>
          </cell>
          <cell r="N123" t="str">
            <v>светло-зеленый</v>
          </cell>
          <cell r="O123" t="str">
            <v xml:space="preserve"> </v>
          </cell>
          <cell r="P123" t="str">
            <v xml:space="preserve"> </v>
          </cell>
          <cell r="Q123" t="str">
            <v>M</v>
          </cell>
          <cell r="R123" t="str">
            <v>да</v>
          </cell>
          <cell r="T123" t="str">
            <v>ДА</v>
          </cell>
        </row>
        <row r="124">
          <cell r="A124" t="str">
            <v>87-77-0413</v>
          </cell>
          <cell r="B124" t="str">
            <v>фото</v>
          </cell>
          <cell r="C124" t="str">
            <v>Aphrodite</v>
          </cell>
          <cell r="D124" t="str">
            <v>маленький</v>
          </cell>
          <cell r="E124">
            <v>500</v>
          </cell>
          <cell r="F124">
            <v>1.65</v>
          </cell>
          <cell r="G124">
            <v>2.0599999999999996</v>
          </cell>
          <cell r="I124">
            <v>0</v>
          </cell>
          <cell r="J124">
            <v>0</v>
          </cell>
          <cell r="K124" t="str">
            <v>-</v>
          </cell>
          <cell r="L124">
            <v>0</v>
          </cell>
          <cell r="N124" t="str">
            <v>светло-зеленый</v>
          </cell>
          <cell r="O124" t="str">
            <v xml:space="preserve"> </v>
          </cell>
          <cell r="P124" t="str">
            <v xml:space="preserve"> </v>
          </cell>
          <cell r="Q124" t="str">
            <v>M</v>
          </cell>
          <cell r="R124" t="str">
            <v>да</v>
          </cell>
          <cell r="T124" t="str">
            <v>ДА</v>
          </cell>
        </row>
        <row r="125">
          <cell r="A125" t="str">
            <v>87-77-0095</v>
          </cell>
          <cell r="B125" t="str">
            <v>фото</v>
          </cell>
          <cell r="C125" t="str">
            <v>Atlantis</v>
          </cell>
          <cell r="D125" t="str">
            <v>большой</v>
          </cell>
          <cell r="E125">
            <v>150</v>
          </cell>
          <cell r="F125">
            <v>0.84</v>
          </cell>
          <cell r="G125">
            <v>1.25</v>
          </cell>
          <cell r="I125">
            <v>0</v>
          </cell>
          <cell r="J125">
            <v>0</v>
          </cell>
          <cell r="K125" t="str">
            <v>-</v>
          </cell>
          <cell r="L125">
            <v>0</v>
          </cell>
          <cell r="N125" t="str">
            <v xml:space="preserve"> </v>
          </cell>
          <cell r="O125" t="str">
            <v>темно-зеленый</v>
          </cell>
          <cell r="P125" t="str">
            <v>желтый</v>
          </cell>
          <cell r="Q125" t="str">
            <v>L</v>
          </cell>
          <cell r="T125" t="str">
            <v xml:space="preserve"> </v>
          </cell>
        </row>
        <row r="126">
          <cell r="A126" t="str">
            <v>87-77-0210</v>
          </cell>
          <cell r="B126" t="str">
            <v>фото</v>
          </cell>
          <cell r="C126" t="str">
            <v>Atlantis</v>
          </cell>
          <cell r="D126" t="str">
            <v>стандартный</v>
          </cell>
          <cell r="E126">
            <v>250</v>
          </cell>
          <cell r="F126">
            <v>0.68</v>
          </cell>
          <cell r="G126">
            <v>1.08</v>
          </cell>
          <cell r="I126">
            <v>0</v>
          </cell>
          <cell r="J126">
            <v>0</v>
          </cell>
          <cell r="K126" t="str">
            <v>-</v>
          </cell>
          <cell r="L126">
            <v>0</v>
          </cell>
          <cell r="N126" t="str">
            <v xml:space="preserve"> </v>
          </cell>
          <cell r="O126" t="str">
            <v>темно-зеленый</v>
          </cell>
          <cell r="P126" t="str">
            <v>желтый</v>
          </cell>
          <cell r="Q126" t="str">
            <v>L</v>
          </cell>
          <cell r="T126" t="str">
            <v xml:space="preserve"> </v>
          </cell>
        </row>
        <row r="127">
          <cell r="A127" t="str">
            <v>87-77-0414</v>
          </cell>
          <cell r="B127" t="str">
            <v>фото</v>
          </cell>
          <cell r="C127" t="str">
            <v>Atlantis</v>
          </cell>
          <cell r="D127" t="str">
            <v>маленький</v>
          </cell>
          <cell r="E127">
            <v>500</v>
          </cell>
          <cell r="F127">
            <v>0.6</v>
          </cell>
          <cell r="G127">
            <v>1</v>
          </cell>
          <cell r="I127">
            <v>0</v>
          </cell>
          <cell r="J127">
            <v>0</v>
          </cell>
          <cell r="K127" t="str">
            <v>-</v>
          </cell>
          <cell r="L127">
            <v>0</v>
          </cell>
          <cell r="N127" t="str">
            <v xml:space="preserve"> </v>
          </cell>
          <cell r="O127" t="str">
            <v>темно-зеленый</v>
          </cell>
          <cell r="P127" t="str">
            <v>желтый</v>
          </cell>
          <cell r="Q127" t="str">
            <v>L</v>
          </cell>
          <cell r="T127" t="str">
            <v xml:space="preserve"> </v>
          </cell>
        </row>
        <row r="128">
          <cell r="A128" t="str">
            <v>87-77-0067</v>
          </cell>
          <cell r="B128" t="str">
            <v>фото</v>
          </cell>
          <cell r="C128" t="str">
            <v>August Moon</v>
          </cell>
          <cell r="D128" t="str">
            <v>большой</v>
          </cell>
          <cell r="E128">
            <v>150</v>
          </cell>
          <cell r="F128">
            <v>0.52</v>
          </cell>
          <cell r="G128">
            <v>0.92</v>
          </cell>
          <cell r="I128">
            <v>0</v>
          </cell>
          <cell r="J128">
            <v>0</v>
          </cell>
          <cell r="K128" t="str">
            <v>-</v>
          </cell>
          <cell r="L128">
            <v>0</v>
          </cell>
          <cell r="N128" t="str">
            <v>желтый</v>
          </cell>
          <cell r="O128" t="str">
            <v xml:space="preserve"> </v>
          </cell>
          <cell r="P128" t="str">
            <v xml:space="preserve"> </v>
          </cell>
          <cell r="Q128" t="str">
            <v>ML</v>
          </cell>
          <cell r="T128" t="str">
            <v>ДА</v>
          </cell>
        </row>
        <row r="129">
          <cell r="A129" t="str">
            <v>87-77-0211</v>
          </cell>
          <cell r="B129" t="str">
            <v>фото</v>
          </cell>
          <cell r="C129" t="str">
            <v>August Moon</v>
          </cell>
          <cell r="D129" t="str">
            <v>стандартный</v>
          </cell>
          <cell r="E129">
            <v>250</v>
          </cell>
          <cell r="F129">
            <v>0.44</v>
          </cell>
          <cell r="G129">
            <v>0.84</v>
          </cell>
          <cell r="I129">
            <v>0</v>
          </cell>
          <cell r="J129">
            <v>0</v>
          </cell>
          <cell r="K129" t="str">
            <v>-</v>
          </cell>
          <cell r="L129">
            <v>0</v>
          </cell>
          <cell r="N129" t="str">
            <v>желтый</v>
          </cell>
          <cell r="O129" t="str">
            <v xml:space="preserve"> </v>
          </cell>
          <cell r="P129" t="str">
            <v xml:space="preserve"> </v>
          </cell>
          <cell r="Q129" t="str">
            <v>ML</v>
          </cell>
          <cell r="T129" t="str">
            <v>ДА</v>
          </cell>
        </row>
        <row r="130">
          <cell r="A130" t="str">
            <v>87-77-0415</v>
          </cell>
          <cell r="B130" t="str">
            <v>фото</v>
          </cell>
          <cell r="C130" t="str">
            <v>August Moon</v>
          </cell>
          <cell r="D130" t="str">
            <v>маленький</v>
          </cell>
          <cell r="E130">
            <v>500</v>
          </cell>
          <cell r="F130">
            <v>0.33</v>
          </cell>
          <cell r="G130">
            <v>0.73</v>
          </cell>
          <cell r="I130">
            <v>0</v>
          </cell>
          <cell r="J130">
            <v>0</v>
          </cell>
          <cell r="K130" t="str">
            <v>-</v>
          </cell>
          <cell r="L130">
            <v>0</v>
          </cell>
          <cell r="N130" t="str">
            <v>желтый</v>
          </cell>
          <cell r="O130" t="str">
            <v xml:space="preserve"> </v>
          </cell>
          <cell r="P130" t="str">
            <v xml:space="preserve"> </v>
          </cell>
          <cell r="Q130" t="str">
            <v>ML</v>
          </cell>
          <cell r="T130" t="str">
            <v>ДА</v>
          </cell>
        </row>
        <row r="131">
          <cell r="A131" t="str">
            <v>87-77-0086</v>
          </cell>
          <cell r="B131" t="str">
            <v>фото</v>
          </cell>
          <cell r="C131" t="str">
            <v>Austin Dickinson</v>
          </cell>
          <cell r="D131" t="str">
            <v>большой</v>
          </cell>
          <cell r="E131">
            <v>150</v>
          </cell>
          <cell r="F131">
            <v>0.68</v>
          </cell>
          <cell r="G131">
            <v>1.08</v>
          </cell>
          <cell r="I131">
            <v>0</v>
          </cell>
          <cell r="J131">
            <v>0</v>
          </cell>
          <cell r="K131" t="str">
            <v>-</v>
          </cell>
          <cell r="L131">
            <v>0</v>
          </cell>
          <cell r="N131" t="str">
            <v xml:space="preserve"> </v>
          </cell>
          <cell r="O131" t="str">
            <v>зеленый</v>
          </cell>
          <cell r="P131" t="str">
            <v>желтый</v>
          </cell>
          <cell r="Q131" t="str">
            <v>ML</v>
          </cell>
          <cell r="S131" t="str">
            <v>морщинистая</v>
          </cell>
          <cell r="T131" t="str">
            <v xml:space="preserve"> </v>
          </cell>
        </row>
        <row r="132">
          <cell r="A132" t="str">
            <v>87-77-0212</v>
          </cell>
          <cell r="B132" t="str">
            <v>фото</v>
          </cell>
          <cell r="C132" t="str">
            <v>Austin Dickinson</v>
          </cell>
          <cell r="D132" t="str">
            <v>стандартный</v>
          </cell>
          <cell r="E132">
            <v>250</v>
          </cell>
          <cell r="F132">
            <v>0.6</v>
          </cell>
          <cell r="G132">
            <v>1</v>
          </cell>
          <cell r="I132">
            <v>0</v>
          </cell>
          <cell r="J132">
            <v>0</v>
          </cell>
          <cell r="K132" t="str">
            <v>-</v>
          </cell>
          <cell r="L132">
            <v>0</v>
          </cell>
          <cell r="N132" t="str">
            <v xml:space="preserve"> </v>
          </cell>
          <cell r="O132" t="str">
            <v>зеленый</v>
          </cell>
          <cell r="P132" t="str">
            <v>желтый</v>
          </cell>
          <cell r="Q132" t="str">
            <v>ML</v>
          </cell>
          <cell r="S132" t="str">
            <v>морщинистая</v>
          </cell>
          <cell r="T132" t="str">
            <v xml:space="preserve"> </v>
          </cell>
        </row>
        <row r="133">
          <cell r="A133" t="str">
            <v>87-77-0416</v>
          </cell>
          <cell r="B133" t="str">
            <v>фото</v>
          </cell>
          <cell r="C133" t="str">
            <v>Austin Dickinson</v>
          </cell>
          <cell r="D133" t="str">
            <v>маленький</v>
          </cell>
          <cell r="E133">
            <v>500</v>
          </cell>
          <cell r="F133">
            <v>0.52</v>
          </cell>
          <cell r="G133">
            <v>0.92</v>
          </cell>
          <cell r="I133">
            <v>0</v>
          </cell>
          <cell r="J133">
            <v>0</v>
          </cell>
          <cell r="K133" t="str">
            <v>-</v>
          </cell>
          <cell r="L133">
            <v>0</v>
          </cell>
          <cell r="N133" t="str">
            <v xml:space="preserve"> </v>
          </cell>
          <cell r="O133" t="str">
            <v>зеленый</v>
          </cell>
          <cell r="P133" t="str">
            <v>желтый</v>
          </cell>
          <cell r="Q133" t="str">
            <v>ML</v>
          </cell>
          <cell r="S133" t="str">
            <v>морщинистая</v>
          </cell>
          <cell r="T133" t="str">
            <v xml:space="preserve"> </v>
          </cell>
        </row>
        <row r="134">
          <cell r="A134" t="str">
            <v>87-77-0137</v>
          </cell>
          <cell r="B134" t="str">
            <v>фото</v>
          </cell>
          <cell r="C134" t="str">
            <v>Autumn Frost</v>
          </cell>
          <cell r="D134" t="str">
            <v>большой</v>
          </cell>
          <cell r="E134">
            <v>150</v>
          </cell>
          <cell r="F134">
            <v>1.25</v>
          </cell>
          <cell r="G134">
            <v>1.65</v>
          </cell>
          <cell r="I134">
            <v>0</v>
          </cell>
          <cell r="J134">
            <v>0</v>
          </cell>
          <cell r="K134" t="str">
            <v>-</v>
          </cell>
          <cell r="L134">
            <v>0</v>
          </cell>
          <cell r="N134" t="str">
            <v xml:space="preserve"> </v>
          </cell>
          <cell r="O134" t="str">
            <v>голубой</v>
          </cell>
          <cell r="P134" t="str">
            <v>кремово-желтый</v>
          </cell>
          <cell r="Q134" t="str">
            <v>M</v>
          </cell>
          <cell r="T134" t="str">
            <v xml:space="preserve"> </v>
          </cell>
        </row>
        <row r="135">
          <cell r="A135" t="str">
            <v>87-77-0213</v>
          </cell>
          <cell r="B135" t="str">
            <v>фото</v>
          </cell>
          <cell r="C135" t="str">
            <v>Autumn Frost</v>
          </cell>
          <cell r="D135" t="str">
            <v>стандартный</v>
          </cell>
          <cell r="E135">
            <v>250</v>
          </cell>
          <cell r="F135">
            <v>1.08</v>
          </cell>
          <cell r="G135">
            <v>1.49</v>
          </cell>
          <cell r="I135">
            <v>0</v>
          </cell>
          <cell r="J135">
            <v>0</v>
          </cell>
          <cell r="K135" t="str">
            <v>-</v>
          </cell>
          <cell r="L135">
            <v>0</v>
          </cell>
          <cell r="N135" t="str">
            <v xml:space="preserve"> </v>
          </cell>
          <cell r="O135" t="str">
            <v>голубой</v>
          </cell>
          <cell r="P135" t="str">
            <v>кремово-желтый</v>
          </cell>
          <cell r="Q135" t="str">
            <v>M</v>
          </cell>
          <cell r="T135" t="str">
            <v xml:space="preserve"> </v>
          </cell>
        </row>
        <row r="136">
          <cell r="A136" t="str">
            <v>87-77-0417</v>
          </cell>
          <cell r="B136" t="str">
            <v>фото</v>
          </cell>
          <cell r="C136" t="str">
            <v>Autumn Frost</v>
          </cell>
          <cell r="D136" t="str">
            <v>маленький</v>
          </cell>
          <cell r="E136">
            <v>500</v>
          </cell>
          <cell r="F136">
            <v>0.92</v>
          </cell>
          <cell r="G136">
            <v>1.33</v>
          </cell>
          <cell r="I136">
            <v>0</v>
          </cell>
          <cell r="J136">
            <v>0</v>
          </cell>
          <cell r="K136" t="str">
            <v>-</v>
          </cell>
          <cell r="L136">
            <v>0</v>
          </cell>
          <cell r="N136" t="str">
            <v xml:space="preserve"> </v>
          </cell>
          <cell r="O136" t="str">
            <v>голубой</v>
          </cell>
          <cell r="P136" t="str">
            <v>кремово-желтый</v>
          </cell>
          <cell r="Q136" t="str">
            <v>M</v>
          </cell>
          <cell r="T136" t="str">
            <v xml:space="preserve"> </v>
          </cell>
        </row>
        <row r="137">
          <cell r="A137" t="str">
            <v>87-77-0098</v>
          </cell>
          <cell r="B137" t="str">
            <v>фото</v>
          </cell>
          <cell r="C137" t="str">
            <v>Avocado</v>
          </cell>
          <cell r="D137" t="str">
            <v>большой</v>
          </cell>
          <cell r="E137">
            <v>150</v>
          </cell>
          <cell r="F137">
            <v>0.92</v>
          </cell>
          <cell r="G137">
            <v>1.33</v>
          </cell>
          <cell r="I137">
            <v>0</v>
          </cell>
          <cell r="J137">
            <v>0</v>
          </cell>
          <cell r="K137" t="str">
            <v>-</v>
          </cell>
          <cell r="L137">
            <v>0</v>
          </cell>
          <cell r="N137" t="str">
            <v xml:space="preserve"> </v>
          </cell>
          <cell r="O137" t="str">
            <v>желтый</v>
          </cell>
          <cell r="P137" t="str">
            <v>зеленый</v>
          </cell>
          <cell r="Q137" t="str">
            <v>ML</v>
          </cell>
          <cell r="R137" t="str">
            <v>да</v>
          </cell>
          <cell r="T137" t="str">
            <v xml:space="preserve"> </v>
          </cell>
        </row>
        <row r="138">
          <cell r="A138" t="str">
            <v>87-77-0214</v>
          </cell>
          <cell r="B138" t="str">
            <v>фото</v>
          </cell>
          <cell r="C138" t="str">
            <v>Avocado</v>
          </cell>
          <cell r="D138" t="str">
            <v>стандартный</v>
          </cell>
          <cell r="E138">
            <v>250</v>
          </cell>
          <cell r="F138">
            <v>0.76</v>
          </cell>
          <cell r="G138">
            <v>1.17</v>
          </cell>
          <cell r="I138">
            <v>0</v>
          </cell>
          <cell r="J138">
            <v>0</v>
          </cell>
          <cell r="K138" t="str">
            <v>-</v>
          </cell>
          <cell r="L138">
            <v>0</v>
          </cell>
          <cell r="N138" t="str">
            <v xml:space="preserve"> </v>
          </cell>
          <cell r="O138" t="str">
            <v>желтый</v>
          </cell>
          <cell r="P138" t="str">
            <v>зеленый</v>
          </cell>
          <cell r="Q138" t="str">
            <v>ML</v>
          </cell>
          <cell r="R138" t="str">
            <v>да</v>
          </cell>
          <cell r="T138" t="str">
            <v xml:space="preserve"> </v>
          </cell>
        </row>
        <row r="139">
          <cell r="A139" t="str">
            <v>87-77-0418</v>
          </cell>
          <cell r="B139" t="str">
            <v>фото</v>
          </cell>
          <cell r="C139" t="str">
            <v>Avocado</v>
          </cell>
          <cell r="D139" t="str">
            <v>маленький</v>
          </cell>
          <cell r="E139">
            <v>500</v>
          </cell>
          <cell r="F139">
            <v>0.6</v>
          </cell>
          <cell r="G139">
            <v>1</v>
          </cell>
          <cell r="I139">
            <v>0</v>
          </cell>
          <cell r="J139">
            <v>0</v>
          </cell>
          <cell r="K139" t="str">
            <v>-</v>
          </cell>
          <cell r="L139">
            <v>0</v>
          </cell>
          <cell r="N139" t="str">
            <v xml:space="preserve"> </v>
          </cell>
          <cell r="O139" t="str">
            <v>желтый</v>
          </cell>
          <cell r="P139" t="str">
            <v>зеленый</v>
          </cell>
          <cell r="Q139" t="str">
            <v>ML</v>
          </cell>
          <cell r="R139" t="str">
            <v>да</v>
          </cell>
          <cell r="T139" t="str">
            <v xml:space="preserve"> </v>
          </cell>
        </row>
        <row r="140">
          <cell r="A140" t="str">
            <v>87-77-0099</v>
          </cell>
          <cell r="B140" t="str">
            <v>фото</v>
          </cell>
          <cell r="C140" t="str">
            <v>Banana Kid</v>
          </cell>
          <cell r="D140" t="str">
            <v>большой</v>
          </cell>
          <cell r="E140">
            <v>150</v>
          </cell>
          <cell r="F140">
            <v>0.92</v>
          </cell>
          <cell r="G140">
            <v>1.33</v>
          </cell>
          <cell r="I140">
            <v>0</v>
          </cell>
          <cell r="J140">
            <v>0</v>
          </cell>
          <cell r="K140" t="str">
            <v>-</v>
          </cell>
          <cell r="L140">
            <v>0</v>
          </cell>
          <cell r="N140" t="str">
            <v>желтый</v>
          </cell>
          <cell r="O140" t="str">
            <v xml:space="preserve"> </v>
          </cell>
          <cell r="P140" t="str">
            <v xml:space="preserve"> </v>
          </cell>
          <cell r="Q140" t="str">
            <v>M</v>
          </cell>
          <cell r="T140" t="str">
            <v>ДА</v>
          </cell>
        </row>
        <row r="141">
          <cell r="A141" t="str">
            <v>87-77-0215</v>
          </cell>
          <cell r="B141" t="str">
            <v>фото</v>
          </cell>
          <cell r="C141" t="str">
            <v>Banana Kid</v>
          </cell>
          <cell r="D141" t="str">
            <v>стандартный</v>
          </cell>
          <cell r="E141">
            <v>250</v>
          </cell>
          <cell r="F141">
            <v>0.76</v>
          </cell>
          <cell r="G141">
            <v>1.17</v>
          </cell>
          <cell r="I141">
            <v>0</v>
          </cell>
          <cell r="J141">
            <v>0</v>
          </cell>
          <cell r="K141" t="str">
            <v>-</v>
          </cell>
          <cell r="L141">
            <v>0</v>
          </cell>
          <cell r="N141" t="str">
            <v>желтый</v>
          </cell>
          <cell r="O141" t="str">
            <v xml:space="preserve"> </v>
          </cell>
          <cell r="P141" t="str">
            <v xml:space="preserve"> </v>
          </cell>
          <cell r="Q141" t="str">
            <v>M</v>
          </cell>
          <cell r="T141" t="str">
            <v>ДА</v>
          </cell>
        </row>
        <row r="142">
          <cell r="A142" t="str">
            <v>87-77-0419</v>
          </cell>
          <cell r="B142" t="str">
            <v>фото</v>
          </cell>
          <cell r="C142" t="str">
            <v>Banana Kid</v>
          </cell>
          <cell r="D142" t="str">
            <v>маленький</v>
          </cell>
          <cell r="E142">
            <v>500</v>
          </cell>
          <cell r="F142">
            <v>0.6</v>
          </cell>
          <cell r="G142">
            <v>1</v>
          </cell>
          <cell r="I142">
            <v>0</v>
          </cell>
          <cell r="J142">
            <v>0</v>
          </cell>
          <cell r="K142" t="str">
            <v>-</v>
          </cell>
          <cell r="L142">
            <v>0</v>
          </cell>
          <cell r="N142" t="str">
            <v>желтый</v>
          </cell>
          <cell r="O142" t="str">
            <v xml:space="preserve"> </v>
          </cell>
          <cell r="P142" t="str">
            <v xml:space="preserve"> </v>
          </cell>
          <cell r="Q142" t="str">
            <v>M</v>
          </cell>
          <cell r="T142" t="str">
            <v>ДА</v>
          </cell>
        </row>
        <row r="143">
          <cell r="A143" t="str">
            <v>87-77-0157</v>
          </cell>
          <cell r="B143" t="str">
            <v>фото</v>
          </cell>
          <cell r="C143" t="str">
            <v>Beach Boy</v>
          </cell>
          <cell r="D143" t="str">
            <v>большой</v>
          </cell>
          <cell r="E143">
            <v>150</v>
          </cell>
          <cell r="F143">
            <v>1.65</v>
          </cell>
          <cell r="G143">
            <v>2.0599999999999996</v>
          </cell>
          <cell r="I143">
            <v>0</v>
          </cell>
          <cell r="J143">
            <v>0</v>
          </cell>
          <cell r="K143" t="str">
            <v>-</v>
          </cell>
          <cell r="L143">
            <v>0</v>
          </cell>
          <cell r="N143" t="str">
            <v xml:space="preserve"> </v>
          </cell>
          <cell r="O143" t="str">
            <v>светло-зеленый</v>
          </cell>
          <cell r="P143" t="str">
            <v>голубой</v>
          </cell>
          <cell r="Q143" t="str">
            <v>ML</v>
          </cell>
          <cell r="T143" t="str">
            <v xml:space="preserve"> </v>
          </cell>
        </row>
        <row r="144">
          <cell r="A144" t="str">
            <v>87-77-0217</v>
          </cell>
          <cell r="B144" t="str">
            <v>фото</v>
          </cell>
          <cell r="C144" t="str">
            <v>Beach Boy</v>
          </cell>
          <cell r="D144" t="str">
            <v>стандартный</v>
          </cell>
          <cell r="E144">
            <v>250</v>
          </cell>
          <cell r="F144">
            <v>1.41</v>
          </cell>
          <cell r="G144">
            <v>1.81</v>
          </cell>
          <cell r="I144">
            <v>0</v>
          </cell>
          <cell r="J144">
            <v>0</v>
          </cell>
          <cell r="K144" t="str">
            <v>-</v>
          </cell>
          <cell r="L144">
            <v>0</v>
          </cell>
          <cell r="N144" t="str">
            <v xml:space="preserve"> </v>
          </cell>
          <cell r="O144" t="str">
            <v>светло-зеленый</v>
          </cell>
          <cell r="P144" t="str">
            <v>голубой</v>
          </cell>
          <cell r="Q144" t="str">
            <v>ML</v>
          </cell>
          <cell r="T144" t="str">
            <v xml:space="preserve"> </v>
          </cell>
        </row>
        <row r="145">
          <cell r="A145" t="str">
            <v>87-77-0421</v>
          </cell>
          <cell r="B145" t="str">
            <v>фото</v>
          </cell>
          <cell r="C145" t="str">
            <v>Beach Boy</v>
          </cell>
          <cell r="D145" t="str">
            <v>маленький</v>
          </cell>
          <cell r="E145">
            <v>500</v>
          </cell>
          <cell r="F145">
            <v>1.25</v>
          </cell>
          <cell r="G145">
            <v>1.65</v>
          </cell>
          <cell r="I145">
            <v>0</v>
          </cell>
          <cell r="J145">
            <v>0</v>
          </cell>
          <cell r="K145" t="str">
            <v>-</v>
          </cell>
          <cell r="L145">
            <v>0</v>
          </cell>
          <cell r="N145" t="str">
            <v xml:space="preserve"> </v>
          </cell>
          <cell r="O145" t="str">
            <v>светло-зеленый</v>
          </cell>
          <cell r="P145" t="str">
            <v>голубой</v>
          </cell>
          <cell r="Q145" t="str">
            <v>ML</v>
          </cell>
          <cell r="T145" t="str">
            <v xml:space="preserve"> </v>
          </cell>
        </row>
        <row r="146">
          <cell r="A146" t="str">
            <v>87-77-0100</v>
          </cell>
          <cell r="B146" t="str">
            <v>фото</v>
          </cell>
          <cell r="C146" t="str">
            <v>Big Daddy</v>
          </cell>
          <cell r="D146" t="str">
            <v>большой</v>
          </cell>
          <cell r="E146">
            <v>150</v>
          </cell>
          <cell r="F146">
            <v>0.96</v>
          </cell>
          <cell r="G146">
            <v>1.37</v>
          </cell>
          <cell r="I146">
            <v>0</v>
          </cell>
          <cell r="J146">
            <v>0</v>
          </cell>
          <cell r="K146" t="str">
            <v>-</v>
          </cell>
          <cell r="L146">
            <v>0</v>
          </cell>
          <cell r="N146" t="str">
            <v>голубой</v>
          </cell>
          <cell r="O146" t="str">
            <v xml:space="preserve"> </v>
          </cell>
          <cell r="P146" t="str">
            <v xml:space="preserve"> </v>
          </cell>
          <cell r="Q146" t="str">
            <v>VL</v>
          </cell>
          <cell r="S146" t="str">
            <v>морщинистая</v>
          </cell>
          <cell r="T146" t="str">
            <v xml:space="preserve"> </v>
          </cell>
          <cell r="U146" t="str">
            <v>ДА</v>
          </cell>
        </row>
        <row r="147">
          <cell r="A147" t="str">
            <v>87-77-0218</v>
          </cell>
          <cell r="B147" t="str">
            <v>фото</v>
          </cell>
          <cell r="C147" t="str">
            <v>Big Daddy</v>
          </cell>
          <cell r="D147" t="str">
            <v>стандартный</v>
          </cell>
          <cell r="E147">
            <v>250</v>
          </cell>
          <cell r="F147">
            <v>0.8</v>
          </cell>
          <cell r="G147">
            <v>1.21</v>
          </cell>
          <cell r="I147">
            <v>0</v>
          </cell>
          <cell r="J147">
            <v>0</v>
          </cell>
          <cell r="K147" t="str">
            <v>-</v>
          </cell>
          <cell r="L147">
            <v>0</v>
          </cell>
          <cell r="N147" t="str">
            <v>голубой</v>
          </cell>
          <cell r="O147" t="str">
            <v xml:space="preserve"> </v>
          </cell>
          <cell r="P147" t="str">
            <v xml:space="preserve"> </v>
          </cell>
          <cell r="Q147" t="str">
            <v>VL</v>
          </cell>
          <cell r="S147" t="str">
            <v>морщинистая</v>
          </cell>
          <cell r="T147" t="str">
            <v xml:space="preserve"> </v>
          </cell>
          <cell r="U147" t="str">
            <v>ДА</v>
          </cell>
        </row>
        <row r="148">
          <cell r="A148" t="str">
            <v>87-77-0422</v>
          </cell>
          <cell r="B148" t="str">
            <v>фото</v>
          </cell>
          <cell r="C148" t="str">
            <v>Big Daddy</v>
          </cell>
          <cell r="D148" t="str">
            <v>маленький</v>
          </cell>
          <cell r="E148">
            <v>500</v>
          </cell>
          <cell r="F148">
            <v>0.64</v>
          </cell>
          <cell r="G148">
            <v>1.04</v>
          </cell>
          <cell r="I148">
            <v>0</v>
          </cell>
          <cell r="J148">
            <v>0</v>
          </cell>
          <cell r="K148" t="str">
            <v>-</v>
          </cell>
          <cell r="L148">
            <v>0</v>
          </cell>
          <cell r="N148" t="str">
            <v>голубой</v>
          </cell>
          <cell r="O148" t="str">
            <v xml:space="preserve"> </v>
          </cell>
          <cell r="P148" t="str">
            <v xml:space="preserve"> </v>
          </cell>
          <cell r="Q148" t="str">
            <v>VL</v>
          </cell>
          <cell r="S148" t="str">
            <v>морщинистая</v>
          </cell>
          <cell r="T148" t="str">
            <v xml:space="preserve"> </v>
          </cell>
          <cell r="U148" t="str">
            <v>ДА</v>
          </cell>
        </row>
        <row r="149">
          <cell r="A149" t="str">
            <v>87-77-0158</v>
          </cell>
          <cell r="B149" t="str">
            <v>фото</v>
          </cell>
          <cell r="C149" t="str">
            <v>Big Mama</v>
          </cell>
          <cell r="D149" t="str">
            <v>большой</v>
          </cell>
          <cell r="E149">
            <v>150</v>
          </cell>
          <cell r="F149">
            <v>1.65</v>
          </cell>
          <cell r="G149">
            <v>2.0599999999999996</v>
          </cell>
          <cell r="I149">
            <v>0</v>
          </cell>
          <cell r="J149">
            <v>0</v>
          </cell>
          <cell r="K149" t="str">
            <v>-</v>
          </cell>
          <cell r="L149">
            <v>0</v>
          </cell>
          <cell r="N149" t="str">
            <v>голубой</v>
          </cell>
          <cell r="O149" t="str">
            <v xml:space="preserve"> </v>
          </cell>
          <cell r="P149" t="str">
            <v xml:space="preserve"> </v>
          </cell>
          <cell r="Q149" t="str">
            <v>L</v>
          </cell>
          <cell r="T149" t="str">
            <v xml:space="preserve"> </v>
          </cell>
        </row>
        <row r="150">
          <cell r="A150" t="str">
            <v>87-77-0219</v>
          </cell>
          <cell r="B150" t="str">
            <v>фото</v>
          </cell>
          <cell r="C150" t="str">
            <v>Big Mama</v>
          </cell>
          <cell r="D150" t="str">
            <v>стандартный</v>
          </cell>
          <cell r="E150">
            <v>250</v>
          </cell>
          <cell r="F150">
            <v>1.41</v>
          </cell>
          <cell r="G150">
            <v>1.81</v>
          </cell>
          <cell r="I150">
            <v>0</v>
          </cell>
          <cell r="J150">
            <v>0</v>
          </cell>
          <cell r="K150" t="str">
            <v>-</v>
          </cell>
          <cell r="L150">
            <v>0</v>
          </cell>
          <cell r="N150" t="str">
            <v>голубой</v>
          </cell>
          <cell r="O150" t="str">
            <v xml:space="preserve"> </v>
          </cell>
          <cell r="P150" t="str">
            <v xml:space="preserve"> </v>
          </cell>
          <cell r="Q150" t="str">
            <v>L</v>
          </cell>
          <cell r="T150" t="str">
            <v xml:space="preserve"> </v>
          </cell>
        </row>
        <row r="151">
          <cell r="A151" t="str">
            <v>87-77-0423</v>
          </cell>
          <cell r="B151" t="str">
            <v>фото</v>
          </cell>
          <cell r="C151" t="str">
            <v>Big Mama</v>
          </cell>
          <cell r="D151" t="str">
            <v>маленький</v>
          </cell>
          <cell r="E151">
            <v>500</v>
          </cell>
          <cell r="F151">
            <v>1.17</v>
          </cell>
          <cell r="G151">
            <v>1.57</v>
          </cell>
          <cell r="I151">
            <v>0</v>
          </cell>
          <cell r="J151">
            <v>0</v>
          </cell>
          <cell r="K151" t="str">
            <v>-</v>
          </cell>
          <cell r="L151">
            <v>0</v>
          </cell>
          <cell r="N151" t="str">
            <v>голубой</v>
          </cell>
          <cell r="O151" t="str">
            <v xml:space="preserve"> </v>
          </cell>
          <cell r="P151" t="str">
            <v xml:space="preserve"> </v>
          </cell>
          <cell r="Q151" t="str">
            <v>L</v>
          </cell>
          <cell r="T151" t="str">
            <v xml:space="preserve"> </v>
          </cell>
        </row>
        <row r="152">
          <cell r="A152" t="str">
            <v>87-77-0132</v>
          </cell>
          <cell r="B152" t="str">
            <v>фото</v>
          </cell>
          <cell r="C152" t="str">
            <v>Blue Angel</v>
          </cell>
          <cell r="D152" t="str">
            <v>большой</v>
          </cell>
          <cell r="E152">
            <v>150</v>
          </cell>
          <cell r="F152">
            <v>0.98</v>
          </cell>
          <cell r="G152">
            <v>1.3800000000000001</v>
          </cell>
          <cell r="I152">
            <v>0</v>
          </cell>
          <cell r="J152">
            <v>0</v>
          </cell>
          <cell r="K152" t="str">
            <v>-</v>
          </cell>
          <cell r="L152">
            <v>0</v>
          </cell>
          <cell r="N152" t="str">
            <v>голубой/ зеленый</v>
          </cell>
          <cell r="O152" t="str">
            <v xml:space="preserve"> </v>
          </cell>
          <cell r="P152" t="str">
            <v xml:space="preserve"> </v>
          </cell>
          <cell r="Q152" t="str">
            <v>L</v>
          </cell>
          <cell r="T152" t="str">
            <v xml:space="preserve"> </v>
          </cell>
        </row>
        <row r="153">
          <cell r="A153" t="str">
            <v>87-77-0220</v>
          </cell>
          <cell r="B153" t="str">
            <v>фото</v>
          </cell>
          <cell r="C153" t="str">
            <v>Blue Angel</v>
          </cell>
          <cell r="D153" t="str">
            <v>стандартный</v>
          </cell>
          <cell r="E153">
            <v>250</v>
          </cell>
          <cell r="F153">
            <v>0.8</v>
          </cell>
          <cell r="G153">
            <v>1.21</v>
          </cell>
          <cell r="I153">
            <v>0</v>
          </cell>
          <cell r="J153">
            <v>0</v>
          </cell>
          <cell r="K153" t="str">
            <v>-</v>
          </cell>
          <cell r="L153">
            <v>0</v>
          </cell>
          <cell r="N153" t="str">
            <v>голубой/ зеленый</v>
          </cell>
          <cell r="O153" t="str">
            <v xml:space="preserve"> </v>
          </cell>
          <cell r="P153" t="str">
            <v xml:space="preserve"> </v>
          </cell>
          <cell r="Q153" t="str">
            <v>L</v>
          </cell>
          <cell r="T153" t="str">
            <v xml:space="preserve"> </v>
          </cell>
        </row>
        <row r="154">
          <cell r="A154" t="str">
            <v>87-77-0424</v>
          </cell>
          <cell r="B154" t="str">
            <v>фото</v>
          </cell>
          <cell r="C154" t="str">
            <v>Blue Angel</v>
          </cell>
          <cell r="D154" t="str">
            <v>маленький</v>
          </cell>
          <cell r="E154">
            <v>500</v>
          </cell>
          <cell r="F154">
            <v>0.6</v>
          </cell>
          <cell r="G154">
            <v>1</v>
          </cell>
          <cell r="I154">
            <v>0</v>
          </cell>
          <cell r="J154">
            <v>0</v>
          </cell>
          <cell r="K154" t="str">
            <v>-</v>
          </cell>
          <cell r="L154">
            <v>0</v>
          </cell>
          <cell r="N154" t="str">
            <v>голубой/ зеленый</v>
          </cell>
          <cell r="O154" t="str">
            <v xml:space="preserve"> </v>
          </cell>
          <cell r="P154" t="str">
            <v xml:space="preserve"> </v>
          </cell>
          <cell r="Q154" t="str">
            <v>L</v>
          </cell>
          <cell r="T154" t="str">
            <v xml:space="preserve"> </v>
          </cell>
        </row>
        <row r="155">
          <cell r="A155" t="str">
            <v>87-77-0198</v>
          </cell>
          <cell r="B155" t="str">
            <v>фото</v>
          </cell>
          <cell r="C155" t="str">
            <v>Blue Ivory</v>
          </cell>
          <cell r="D155" t="str">
            <v>большой</v>
          </cell>
          <cell r="E155">
            <v>150</v>
          </cell>
          <cell r="F155">
            <v>2.5</v>
          </cell>
          <cell r="G155">
            <v>2.9099999999999997</v>
          </cell>
          <cell r="I155">
            <v>0</v>
          </cell>
          <cell r="J155">
            <v>0</v>
          </cell>
          <cell r="K155" t="str">
            <v>-</v>
          </cell>
          <cell r="L155">
            <v>0</v>
          </cell>
          <cell r="N155" t="str">
            <v xml:space="preserve"> </v>
          </cell>
          <cell r="O155" t="str">
            <v>голубой</v>
          </cell>
          <cell r="P155" t="str">
            <v>белый</v>
          </cell>
          <cell r="Q155" t="str">
            <v>M</v>
          </cell>
          <cell r="T155" t="str">
            <v xml:space="preserve"> </v>
          </cell>
          <cell r="U155" t="str">
            <v>ДА</v>
          </cell>
        </row>
        <row r="156">
          <cell r="A156" t="str">
            <v>87-77-0222</v>
          </cell>
          <cell r="B156" t="str">
            <v>фото</v>
          </cell>
          <cell r="C156" t="str">
            <v>Blue Ivory</v>
          </cell>
          <cell r="D156" t="str">
            <v>стандартный</v>
          </cell>
          <cell r="E156">
            <v>250</v>
          </cell>
          <cell r="F156">
            <v>2.1799999999999997</v>
          </cell>
          <cell r="G156">
            <v>2.5799999999999996</v>
          </cell>
          <cell r="I156">
            <v>0</v>
          </cell>
          <cell r="J156">
            <v>0</v>
          </cell>
          <cell r="K156" t="str">
            <v>-</v>
          </cell>
          <cell r="L156">
            <v>0</v>
          </cell>
          <cell r="N156" t="str">
            <v xml:space="preserve"> </v>
          </cell>
          <cell r="O156" t="str">
            <v>голубой</v>
          </cell>
          <cell r="P156" t="str">
            <v>белый</v>
          </cell>
          <cell r="Q156" t="str">
            <v>M</v>
          </cell>
          <cell r="T156" t="str">
            <v xml:space="preserve"> </v>
          </cell>
          <cell r="U156" t="str">
            <v>ДА</v>
          </cell>
        </row>
        <row r="157">
          <cell r="A157" t="str">
            <v>87-77-0425</v>
          </cell>
          <cell r="B157" t="str">
            <v>фото</v>
          </cell>
          <cell r="C157" t="str">
            <v>Blue Ivory</v>
          </cell>
          <cell r="D157" t="str">
            <v>маленький</v>
          </cell>
          <cell r="E157">
            <v>500</v>
          </cell>
          <cell r="F157">
            <v>1.85</v>
          </cell>
          <cell r="G157">
            <v>2.2599999999999998</v>
          </cell>
          <cell r="I157">
            <v>0</v>
          </cell>
          <cell r="J157">
            <v>0</v>
          </cell>
          <cell r="K157" t="str">
            <v>-</v>
          </cell>
          <cell r="L157">
            <v>0</v>
          </cell>
          <cell r="N157" t="str">
            <v xml:space="preserve"> </v>
          </cell>
          <cell r="O157" t="str">
            <v>голубой</v>
          </cell>
          <cell r="P157" t="str">
            <v>белый</v>
          </cell>
          <cell r="Q157" t="str">
            <v>M</v>
          </cell>
          <cell r="T157" t="str">
            <v xml:space="preserve"> </v>
          </cell>
          <cell r="U157" t="str">
            <v>ДА</v>
          </cell>
        </row>
        <row r="158">
          <cell r="A158" t="str">
            <v>87-77-0159</v>
          </cell>
          <cell r="B158" t="str">
            <v>фото</v>
          </cell>
          <cell r="C158" t="str">
            <v>Blue Mammoth</v>
          </cell>
          <cell r="D158" t="str">
            <v>большой</v>
          </cell>
          <cell r="E158">
            <v>150</v>
          </cell>
          <cell r="F158">
            <v>1.65</v>
          </cell>
          <cell r="G158">
            <v>2.0599999999999996</v>
          </cell>
          <cell r="I158">
            <v>0</v>
          </cell>
          <cell r="J158">
            <v>0</v>
          </cell>
          <cell r="K158" t="str">
            <v>-</v>
          </cell>
          <cell r="L158">
            <v>0</v>
          </cell>
          <cell r="N158" t="str">
            <v>голубой</v>
          </cell>
          <cell r="O158" t="str">
            <v xml:space="preserve"> </v>
          </cell>
          <cell r="P158" t="str">
            <v xml:space="preserve"> </v>
          </cell>
          <cell r="Q158" t="str">
            <v>L</v>
          </cell>
          <cell r="T158" t="str">
            <v xml:space="preserve"> </v>
          </cell>
        </row>
        <row r="159">
          <cell r="A159" t="str">
            <v>87-77-0223</v>
          </cell>
          <cell r="B159" t="str">
            <v>фото</v>
          </cell>
          <cell r="C159" t="str">
            <v>Blue Mammoth</v>
          </cell>
          <cell r="D159" t="str">
            <v>стандартный</v>
          </cell>
          <cell r="E159">
            <v>250</v>
          </cell>
          <cell r="F159">
            <v>1.41</v>
          </cell>
          <cell r="G159">
            <v>1.81</v>
          </cell>
          <cell r="I159">
            <v>0</v>
          </cell>
          <cell r="J159">
            <v>0</v>
          </cell>
          <cell r="K159" t="str">
            <v>-</v>
          </cell>
          <cell r="L159">
            <v>0</v>
          </cell>
          <cell r="N159" t="str">
            <v>голубой</v>
          </cell>
          <cell r="O159" t="str">
            <v xml:space="preserve"> </v>
          </cell>
          <cell r="P159" t="str">
            <v xml:space="preserve"> </v>
          </cell>
          <cell r="Q159" t="str">
            <v>L</v>
          </cell>
          <cell r="T159" t="str">
            <v xml:space="preserve"> </v>
          </cell>
        </row>
        <row r="160">
          <cell r="A160" t="str">
            <v>87-77-0426</v>
          </cell>
          <cell r="B160" t="str">
            <v>фото</v>
          </cell>
          <cell r="C160" t="str">
            <v>Blue Mammoth</v>
          </cell>
          <cell r="D160" t="str">
            <v>маленький</v>
          </cell>
          <cell r="E160">
            <v>500</v>
          </cell>
          <cell r="F160">
            <v>1.17</v>
          </cell>
          <cell r="G160">
            <v>1.57</v>
          </cell>
          <cell r="I160">
            <v>0</v>
          </cell>
          <cell r="J160">
            <v>0</v>
          </cell>
          <cell r="K160" t="str">
            <v>-</v>
          </cell>
          <cell r="L160">
            <v>0</v>
          </cell>
          <cell r="N160" t="str">
            <v>голубой</v>
          </cell>
          <cell r="O160" t="str">
            <v xml:space="preserve"> </v>
          </cell>
          <cell r="P160" t="str">
            <v xml:space="preserve"> </v>
          </cell>
          <cell r="Q160" t="str">
            <v>L</v>
          </cell>
          <cell r="T160" t="str">
            <v xml:space="preserve"> </v>
          </cell>
        </row>
        <row r="161">
          <cell r="A161" t="str">
            <v>87-77-0225</v>
          </cell>
          <cell r="B161" t="str">
            <v>фото</v>
          </cell>
          <cell r="C161" t="str">
            <v>Blue Stilton</v>
          </cell>
          <cell r="D161" t="str">
            <v>стандартный</v>
          </cell>
          <cell r="E161">
            <v>250</v>
          </cell>
          <cell r="F161">
            <v>0.76</v>
          </cell>
          <cell r="G161">
            <v>1.17</v>
          </cell>
          <cell r="I161">
            <v>0</v>
          </cell>
          <cell r="J161">
            <v>0</v>
          </cell>
          <cell r="K161" t="str">
            <v>-</v>
          </cell>
          <cell r="L161">
            <v>0</v>
          </cell>
          <cell r="N161" t="str">
            <v>голубой</v>
          </cell>
          <cell r="O161" t="str">
            <v xml:space="preserve"> </v>
          </cell>
          <cell r="P161" t="str">
            <v xml:space="preserve"> </v>
          </cell>
          <cell r="Q161" t="str">
            <v>M</v>
          </cell>
          <cell r="S161" t="str">
            <v>улучшенная синяя листва</v>
          </cell>
          <cell r="T161" t="str">
            <v xml:space="preserve"> </v>
          </cell>
        </row>
        <row r="162">
          <cell r="A162" t="str">
            <v>87-77-0428</v>
          </cell>
          <cell r="B162" t="str">
            <v>фото</v>
          </cell>
          <cell r="C162" t="str">
            <v>Blue Stilton</v>
          </cell>
          <cell r="D162" t="str">
            <v>маленький</v>
          </cell>
          <cell r="E162">
            <v>500</v>
          </cell>
          <cell r="F162">
            <v>0.6</v>
          </cell>
          <cell r="G162">
            <v>1</v>
          </cell>
          <cell r="I162">
            <v>0</v>
          </cell>
          <cell r="J162">
            <v>0</v>
          </cell>
          <cell r="K162" t="str">
            <v>-</v>
          </cell>
          <cell r="L162">
            <v>0</v>
          </cell>
          <cell r="N162" t="str">
            <v>голубой</v>
          </cell>
          <cell r="O162" t="str">
            <v xml:space="preserve"> </v>
          </cell>
          <cell r="P162" t="str">
            <v xml:space="preserve"> </v>
          </cell>
          <cell r="Q162" t="str">
            <v>M</v>
          </cell>
          <cell r="S162" t="str">
            <v>улучшенная синяя листва</v>
          </cell>
          <cell r="T162" t="str">
            <v xml:space="preserve"> </v>
          </cell>
        </row>
        <row r="163">
          <cell r="A163" t="str">
            <v>87-77-0138</v>
          </cell>
          <cell r="B163" t="str">
            <v>фото</v>
          </cell>
          <cell r="C163" t="str">
            <v>Blue Umbrellas</v>
          </cell>
          <cell r="D163" t="str">
            <v>большой</v>
          </cell>
          <cell r="E163">
            <v>150</v>
          </cell>
          <cell r="F163">
            <v>1.25</v>
          </cell>
          <cell r="G163">
            <v>1.65</v>
          </cell>
          <cell r="I163">
            <v>0</v>
          </cell>
          <cell r="J163">
            <v>0</v>
          </cell>
          <cell r="K163" t="str">
            <v>-</v>
          </cell>
          <cell r="L163">
            <v>0</v>
          </cell>
          <cell r="N163" t="str">
            <v>голубой</v>
          </cell>
          <cell r="O163" t="str">
            <v xml:space="preserve"> </v>
          </cell>
          <cell r="P163" t="str">
            <v xml:space="preserve"> </v>
          </cell>
          <cell r="Q163" t="str">
            <v>L</v>
          </cell>
          <cell r="T163" t="str">
            <v xml:space="preserve"> </v>
          </cell>
        </row>
        <row r="164">
          <cell r="A164" t="str">
            <v>87-77-0226</v>
          </cell>
          <cell r="B164" t="str">
            <v>фото</v>
          </cell>
          <cell r="C164" t="str">
            <v>Blue Umbrellas</v>
          </cell>
          <cell r="D164" t="str">
            <v>стандартный</v>
          </cell>
          <cell r="E164">
            <v>250</v>
          </cell>
          <cell r="F164">
            <v>1.08</v>
          </cell>
          <cell r="G164">
            <v>1.49</v>
          </cell>
          <cell r="I164">
            <v>0</v>
          </cell>
          <cell r="J164">
            <v>0</v>
          </cell>
          <cell r="K164" t="str">
            <v>-</v>
          </cell>
          <cell r="L164">
            <v>0</v>
          </cell>
          <cell r="N164" t="str">
            <v>голубой</v>
          </cell>
          <cell r="O164" t="str">
            <v xml:space="preserve"> </v>
          </cell>
          <cell r="P164" t="str">
            <v xml:space="preserve"> </v>
          </cell>
          <cell r="Q164" t="str">
            <v>L</v>
          </cell>
          <cell r="T164" t="str">
            <v xml:space="preserve"> </v>
          </cell>
        </row>
        <row r="165">
          <cell r="A165" t="str">
            <v>87-77-0429</v>
          </cell>
          <cell r="B165" t="str">
            <v>фото</v>
          </cell>
          <cell r="C165" t="str">
            <v>Blue Umbrellas</v>
          </cell>
          <cell r="D165" t="str">
            <v>маленький</v>
          </cell>
          <cell r="E165">
            <v>500</v>
          </cell>
          <cell r="F165">
            <v>0.92</v>
          </cell>
          <cell r="G165">
            <v>1.33</v>
          </cell>
          <cell r="I165">
            <v>0</v>
          </cell>
          <cell r="J165">
            <v>0</v>
          </cell>
          <cell r="K165" t="str">
            <v>-</v>
          </cell>
          <cell r="L165">
            <v>0</v>
          </cell>
          <cell r="N165" t="str">
            <v>голубой</v>
          </cell>
          <cell r="O165" t="str">
            <v xml:space="preserve"> </v>
          </cell>
          <cell r="P165" t="str">
            <v xml:space="preserve"> </v>
          </cell>
          <cell r="Q165" t="str">
            <v>L</v>
          </cell>
          <cell r="T165" t="str">
            <v xml:space="preserve"> </v>
          </cell>
        </row>
        <row r="166">
          <cell r="A166" t="str">
            <v>87-77-0139</v>
          </cell>
          <cell r="B166" t="str">
            <v>фото</v>
          </cell>
          <cell r="C166" t="str">
            <v>Blue Vision</v>
          </cell>
          <cell r="D166" t="str">
            <v>большой</v>
          </cell>
          <cell r="E166">
            <v>150</v>
          </cell>
          <cell r="F166">
            <v>1.25</v>
          </cell>
          <cell r="G166">
            <v>1.65</v>
          </cell>
          <cell r="I166">
            <v>0</v>
          </cell>
          <cell r="J166">
            <v>0</v>
          </cell>
          <cell r="K166" t="str">
            <v>-</v>
          </cell>
          <cell r="L166">
            <v>0</v>
          </cell>
          <cell r="N166" t="str">
            <v>голубой</v>
          </cell>
          <cell r="O166" t="str">
            <v xml:space="preserve"> </v>
          </cell>
          <cell r="P166" t="str">
            <v xml:space="preserve"> </v>
          </cell>
          <cell r="Q166" t="str">
            <v>VL</v>
          </cell>
          <cell r="T166" t="str">
            <v xml:space="preserve"> </v>
          </cell>
        </row>
        <row r="167">
          <cell r="A167" t="str">
            <v>87-77-0227</v>
          </cell>
          <cell r="B167" t="str">
            <v>фото</v>
          </cell>
          <cell r="C167" t="str">
            <v>Blue Vision</v>
          </cell>
          <cell r="D167" t="str">
            <v>стандартный</v>
          </cell>
          <cell r="E167">
            <v>250</v>
          </cell>
          <cell r="F167">
            <v>1.08</v>
          </cell>
          <cell r="G167">
            <v>1.49</v>
          </cell>
          <cell r="I167">
            <v>0</v>
          </cell>
          <cell r="J167">
            <v>0</v>
          </cell>
          <cell r="K167" t="str">
            <v>-</v>
          </cell>
          <cell r="L167">
            <v>0</v>
          </cell>
          <cell r="N167" t="str">
            <v>голубой</v>
          </cell>
          <cell r="O167" t="str">
            <v xml:space="preserve"> </v>
          </cell>
          <cell r="P167" t="str">
            <v xml:space="preserve"> </v>
          </cell>
          <cell r="Q167" t="str">
            <v>VL</v>
          </cell>
          <cell r="T167" t="str">
            <v xml:space="preserve"> </v>
          </cell>
        </row>
        <row r="168">
          <cell r="A168" t="str">
            <v>87-77-0430</v>
          </cell>
          <cell r="B168" t="str">
            <v>фото</v>
          </cell>
          <cell r="C168" t="str">
            <v>Blue Vision</v>
          </cell>
          <cell r="D168" t="str">
            <v>маленький</v>
          </cell>
          <cell r="E168">
            <v>500</v>
          </cell>
          <cell r="F168">
            <v>0.92</v>
          </cell>
          <cell r="G168">
            <v>1.33</v>
          </cell>
          <cell r="I168">
            <v>0</v>
          </cell>
          <cell r="J168">
            <v>0</v>
          </cell>
          <cell r="K168" t="str">
            <v>-</v>
          </cell>
          <cell r="L168">
            <v>0</v>
          </cell>
          <cell r="N168" t="str">
            <v>голубой</v>
          </cell>
          <cell r="O168" t="str">
            <v xml:space="preserve"> </v>
          </cell>
          <cell r="P168" t="str">
            <v xml:space="preserve"> </v>
          </cell>
          <cell r="Q168" t="str">
            <v>VL</v>
          </cell>
          <cell r="T168" t="str">
            <v xml:space="preserve"> </v>
          </cell>
        </row>
        <row r="169">
          <cell r="A169" t="str">
            <v>87-77-0228</v>
          </cell>
          <cell r="B169" t="str">
            <v>фото</v>
          </cell>
          <cell r="C169" t="str">
            <v>Bobcat</v>
          </cell>
          <cell r="D169" t="str">
            <v>стандартный</v>
          </cell>
          <cell r="E169">
            <v>250</v>
          </cell>
          <cell r="F169">
            <v>1.41</v>
          </cell>
          <cell r="G169">
            <v>1.81</v>
          </cell>
          <cell r="I169">
            <v>0</v>
          </cell>
          <cell r="J169">
            <v>0</v>
          </cell>
          <cell r="K169" t="str">
            <v>-</v>
          </cell>
          <cell r="L169">
            <v>0</v>
          </cell>
          <cell r="N169" t="str">
            <v xml:space="preserve"> </v>
          </cell>
          <cell r="O169" t="str">
            <v>голубой</v>
          </cell>
          <cell r="P169" t="str">
            <v>кремовый</v>
          </cell>
          <cell r="Q169" t="str">
            <v>M</v>
          </cell>
          <cell r="T169" t="str">
            <v xml:space="preserve"> </v>
          </cell>
        </row>
        <row r="170">
          <cell r="A170" t="str">
            <v>87-77-0101</v>
          </cell>
          <cell r="B170" t="str">
            <v>фото</v>
          </cell>
          <cell r="C170" t="str">
            <v>Brim Cup</v>
          </cell>
          <cell r="D170" t="str">
            <v>большой</v>
          </cell>
          <cell r="E170">
            <v>150</v>
          </cell>
          <cell r="F170">
            <v>0.92</v>
          </cell>
          <cell r="G170">
            <v>1.33</v>
          </cell>
          <cell r="I170">
            <v>0</v>
          </cell>
          <cell r="J170">
            <v>0</v>
          </cell>
          <cell r="K170" t="str">
            <v>-</v>
          </cell>
          <cell r="L170">
            <v>0</v>
          </cell>
          <cell r="N170" t="str">
            <v xml:space="preserve"> </v>
          </cell>
          <cell r="O170" t="str">
            <v>темно-зеленый</v>
          </cell>
          <cell r="P170" t="str">
            <v>желтый</v>
          </cell>
          <cell r="Q170" t="str">
            <v>M</v>
          </cell>
          <cell r="S170" t="str">
            <v>чашевидная</v>
          </cell>
          <cell r="T170" t="str">
            <v xml:space="preserve"> </v>
          </cell>
        </row>
        <row r="171">
          <cell r="A171" t="str">
            <v>87-77-0230</v>
          </cell>
          <cell r="B171" t="str">
            <v>фото</v>
          </cell>
          <cell r="C171" t="str">
            <v>Brim Cup</v>
          </cell>
          <cell r="D171" t="str">
            <v>стандартный</v>
          </cell>
          <cell r="E171">
            <v>250</v>
          </cell>
          <cell r="F171">
            <v>0.8</v>
          </cell>
          <cell r="G171">
            <v>1.21</v>
          </cell>
          <cell r="I171">
            <v>0</v>
          </cell>
          <cell r="J171">
            <v>0</v>
          </cell>
          <cell r="K171" t="str">
            <v>-</v>
          </cell>
          <cell r="L171">
            <v>0</v>
          </cell>
          <cell r="N171" t="str">
            <v xml:space="preserve"> </v>
          </cell>
          <cell r="O171" t="str">
            <v>темно-зеленый</v>
          </cell>
          <cell r="P171" t="str">
            <v>желтый</v>
          </cell>
          <cell r="Q171" t="str">
            <v>M</v>
          </cell>
          <cell r="S171" t="str">
            <v>чашевидная</v>
          </cell>
          <cell r="T171" t="str">
            <v xml:space="preserve"> </v>
          </cell>
        </row>
        <row r="172">
          <cell r="A172" t="str">
            <v>87-77-0432</v>
          </cell>
          <cell r="B172" t="str">
            <v>фото</v>
          </cell>
          <cell r="C172" t="str">
            <v>Brim Cup</v>
          </cell>
          <cell r="D172" t="str">
            <v>маленький</v>
          </cell>
          <cell r="E172">
            <v>500</v>
          </cell>
          <cell r="F172">
            <v>0.64</v>
          </cell>
          <cell r="G172">
            <v>1.04</v>
          </cell>
          <cell r="I172">
            <v>0</v>
          </cell>
          <cell r="J172">
            <v>0</v>
          </cell>
          <cell r="K172" t="str">
            <v>-</v>
          </cell>
          <cell r="L172">
            <v>0</v>
          </cell>
          <cell r="N172" t="str">
            <v xml:space="preserve"> </v>
          </cell>
          <cell r="O172" t="str">
            <v>темно-зеленый</v>
          </cell>
          <cell r="P172" t="str">
            <v>желтый</v>
          </cell>
          <cell r="Q172" t="str">
            <v>M</v>
          </cell>
          <cell r="S172" t="str">
            <v>чашевидная</v>
          </cell>
          <cell r="T172" t="str">
            <v xml:space="preserve"> </v>
          </cell>
        </row>
        <row r="173">
          <cell r="A173" t="str">
            <v>87-77-0231</v>
          </cell>
          <cell r="B173" t="str">
            <v>фото</v>
          </cell>
          <cell r="C173" t="str">
            <v>Broad Street</v>
          </cell>
          <cell r="D173" t="str">
            <v>стандартный</v>
          </cell>
          <cell r="E173">
            <v>250</v>
          </cell>
          <cell r="F173">
            <v>2.0599999999999996</v>
          </cell>
          <cell r="G173">
            <v>2.46</v>
          </cell>
          <cell r="I173">
            <v>0</v>
          </cell>
          <cell r="J173">
            <v>0</v>
          </cell>
          <cell r="K173" t="str">
            <v>-</v>
          </cell>
          <cell r="L173">
            <v>0</v>
          </cell>
          <cell r="N173" t="str">
            <v>желтый</v>
          </cell>
          <cell r="O173" t="str">
            <v>кремовый</v>
          </cell>
          <cell r="P173" t="str">
            <v>зеленый</v>
          </cell>
          <cell r="Q173" t="str">
            <v>ML</v>
          </cell>
          <cell r="T173" t="str">
            <v xml:space="preserve"> </v>
          </cell>
        </row>
        <row r="174">
          <cell r="A174" t="str">
            <v>87-77-2180</v>
          </cell>
          <cell r="B174" t="str">
            <v>фото</v>
          </cell>
          <cell r="C174" t="str">
            <v>Broadband</v>
          </cell>
          <cell r="D174" t="str">
            <v>стандартный</v>
          </cell>
          <cell r="E174">
            <v>250</v>
          </cell>
          <cell r="F174">
            <v>2.0599999999999996</v>
          </cell>
          <cell r="G174">
            <v>2.46</v>
          </cell>
          <cell r="I174">
            <v>0</v>
          </cell>
          <cell r="J174">
            <v>0</v>
          </cell>
          <cell r="K174" t="str">
            <v>-</v>
          </cell>
          <cell r="L174">
            <v>0</v>
          </cell>
          <cell r="M174" t="str">
            <v>new</v>
          </cell>
          <cell r="N174" t="str">
            <v>Зеленый</v>
          </cell>
          <cell r="O174" t="str">
            <v>зеленый с переходом в желтый</v>
          </cell>
          <cell r="P174" t="str">
            <v>желтый</v>
          </cell>
          <cell r="Q174" t="str">
            <v>M</v>
          </cell>
          <cell r="S174" t="str">
            <v>скругленные листья</v>
          </cell>
          <cell r="T174" t="str">
            <v xml:space="preserve"> </v>
          </cell>
        </row>
        <row r="175">
          <cell r="A175" t="str">
            <v>87-77-0160</v>
          </cell>
          <cell r="B175" t="str">
            <v>фото</v>
          </cell>
          <cell r="C175" t="str">
            <v>Broadway</v>
          </cell>
          <cell r="D175" t="str">
            <v>большой</v>
          </cell>
          <cell r="E175">
            <v>150</v>
          </cell>
          <cell r="F175">
            <v>1.65</v>
          </cell>
          <cell r="G175">
            <v>2.0599999999999996</v>
          </cell>
          <cell r="I175">
            <v>0</v>
          </cell>
          <cell r="J175">
            <v>0</v>
          </cell>
          <cell r="K175" t="str">
            <v>-</v>
          </cell>
          <cell r="L175">
            <v>0</v>
          </cell>
          <cell r="N175" t="str">
            <v>зеленый</v>
          </cell>
          <cell r="O175" t="str">
            <v xml:space="preserve"> </v>
          </cell>
          <cell r="P175" t="str">
            <v>белый</v>
          </cell>
          <cell r="Q175" t="str">
            <v>M</v>
          </cell>
          <cell r="T175" t="str">
            <v>ДА</v>
          </cell>
          <cell r="U175" t="str">
            <v>ДА</v>
          </cell>
        </row>
        <row r="176">
          <cell r="A176" t="str">
            <v>87-77-0232</v>
          </cell>
          <cell r="B176" t="str">
            <v>фото</v>
          </cell>
          <cell r="C176" t="str">
            <v>Broadway</v>
          </cell>
          <cell r="D176" t="str">
            <v>стандартный</v>
          </cell>
          <cell r="E176">
            <v>250</v>
          </cell>
          <cell r="F176">
            <v>1.41</v>
          </cell>
          <cell r="G176">
            <v>1.81</v>
          </cell>
          <cell r="I176">
            <v>0</v>
          </cell>
          <cell r="J176">
            <v>0</v>
          </cell>
          <cell r="K176" t="str">
            <v>-</v>
          </cell>
          <cell r="L176">
            <v>0</v>
          </cell>
          <cell r="N176" t="str">
            <v>зеленый</v>
          </cell>
          <cell r="O176" t="str">
            <v xml:space="preserve"> </v>
          </cell>
          <cell r="P176" t="str">
            <v>белый</v>
          </cell>
          <cell r="Q176" t="str">
            <v>M</v>
          </cell>
          <cell r="T176" t="str">
            <v>ДА</v>
          </cell>
          <cell r="U176" t="str">
            <v>ДА</v>
          </cell>
        </row>
        <row r="177">
          <cell r="A177" t="str">
            <v>87-77-0433</v>
          </cell>
          <cell r="B177" t="str">
            <v>фото</v>
          </cell>
          <cell r="C177" t="str">
            <v>Broadway</v>
          </cell>
          <cell r="D177" t="str">
            <v>маленький</v>
          </cell>
          <cell r="E177">
            <v>500</v>
          </cell>
          <cell r="F177">
            <v>1.25</v>
          </cell>
          <cell r="G177">
            <v>1.65</v>
          </cell>
          <cell r="I177">
            <v>0</v>
          </cell>
          <cell r="J177">
            <v>0</v>
          </cell>
          <cell r="K177" t="str">
            <v>-</v>
          </cell>
          <cell r="L177">
            <v>0</v>
          </cell>
          <cell r="N177" t="str">
            <v>зеленый</v>
          </cell>
          <cell r="O177" t="str">
            <v xml:space="preserve"> </v>
          </cell>
          <cell r="P177" t="str">
            <v>белый</v>
          </cell>
          <cell r="Q177" t="str">
            <v>M</v>
          </cell>
          <cell r="T177" t="str">
            <v>ДА</v>
          </cell>
          <cell r="U177" t="str">
            <v>ДА</v>
          </cell>
        </row>
        <row r="178">
          <cell r="A178" t="str">
            <v>87-77-0102</v>
          </cell>
          <cell r="B178" t="str">
            <v>фото</v>
          </cell>
          <cell r="C178" t="str">
            <v>Buckshaw Blue</v>
          </cell>
          <cell r="D178" t="str">
            <v>большой</v>
          </cell>
          <cell r="E178">
            <v>150</v>
          </cell>
          <cell r="F178">
            <v>0.92</v>
          </cell>
          <cell r="G178">
            <v>1.33</v>
          </cell>
          <cell r="I178">
            <v>0</v>
          </cell>
          <cell r="J178">
            <v>0</v>
          </cell>
          <cell r="K178" t="str">
            <v>-</v>
          </cell>
          <cell r="L178">
            <v>0</v>
          </cell>
          <cell r="N178" t="str">
            <v>голубой</v>
          </cell>
          <cell r="O178" t="str">
            <v xml:space="preserve"> </v>
          </cell>
          <cell r="P178" t="str">
            <v xml:space="preserve"> </v>
          </cell>
          <cell r="Q178" t="str">
            <v>M</v>
          </cell>
          <cell r="T178" t="str">
            <v xml:space="preserve"> </v>
          </cell>
        </row>
        <row r="179">
          <cell r="A179" t="str">
            <v>87-77-0233</v>
          </cell>
          <cell r="B179" t="str">
            <v>фото</v>
          </cell>
          <cell r="C179" t="str">
            <v>Buckshaw Blue</v>
          </cell>
          <cell r="D179" t="str">
            <v>стандартный</v>
          </cell>
          <cell r="E179">
            <v>250</v>
          </cell>
          <cell r="F179">
            <v>0.76</v>
          </cell>
          <cell r="G179">
            <v>1.17</v>
          </cell>
          <cell r="I179">
            <v>0</v>
          </cell>
          <cell r="J179">
            <v>0</v>
          </cell>
          <cell r="K179" t="str">
            <v>-</v>
          </cell>
          <cell r="L179">
            <v>0</v>
          </cell>
          <cell r="N179" t="str">
            <v>голубой</v>
          </cell>
          <cell r="O179" t="str">
            <v xml:space="preserve"> </v>
          </cell>
          <cell r="P179" t="str">
            <v xml:space="preserve"> </v>
          </cell>
          <cell r="Q179" t="str">
            <v>M</v>
          </cell>
          <cell r="T179" t="str">
            <v xml:space="preserve"> </v>
          </cell>
        </row>
        <row r="180">
          <cell r="A180" t="str">
            <v>87-77-0434</v>
          </cell>
          <cell r="B180" t="str">
            <v>фото</v>
          </cell>
          <cell r="C180" t="str">
            <v>Buckshaw Blue</v>
          </cell>
          <cell r="D180" t="str">
            <v>маленький</v>
          </cell>
          <cell r="E180">
            <v>500</v>
          </cell>
          <cell r="F180">
            <v>0.6</v>
          </cell>
          <cell r="G180">
            <v>1</v>
          </cell>
          <cell r="I180">
            <v>0</v>
          </cell>
          <cell r="J180">
            <v>0</v>
          </cell>
          <cell r="K180" t="str">
            <v>-</v>
          </cell>
          <cell r="L180">
            <v>0</v>
          </cell>
          <cell r="N180" t="str">
            <v>голубой</v>
          </cell>
          <cell r="O180" t="str">
            <v xml:space="preserve"> </v>
          </cell>
          <cell r="P180" t="str">
            <v xml:space="preserve"> </v>
          </cell>
          <cell r="Q180" t="str">
            <v>M</v>
          </cell>
          <cell r="T180" t="str">
            <v xml:space="preserve"> </v>
          </cell>
        </row>
        <row r="181">
          <cell r="A181" t="str">
            <v>87-77-0234</v>
          </cell>
          <cell r="B181" t="str">
            <v>фото</v>
          </cell>
          <cell r="C181" t="str">
            <v>Bullet Proof</v>
          </cell>
          <cell r="D181" t="str">
            <v>стандартный</v>
          </cell>
          <cell r="E181">
            <v>250</v>
          </cell>
          <cell r="F181">
            <v>2.0599999999999996</v>
          </cell>
          <cell r="G181">
            <v>2.46</v>
          </cell>
          <cell r="I181">
            <v>0</v>
          </cell>
          <cell r="J181">
            <v>0</v>
          </cell>
          <cell r="K181" t="str">
            <v>-</v>
          </cell>
          <cell r="L181">
            <v>0</v>
          </cell>
          <cell r="N181" t="str">
            <v>голубой</v>
          </cell>
          <cell r="O181" t="str">
            <v xml:space="preserve"> </v>
          </cell>
          <cell r="P181" t="str">
            <v xml:space="preserve"> </v>
          </cell>
          <cell r="Q181" t="str">
            <v>M</v>
          </cell>
          <cell r="T181" t="str">
            <v xml:space="preserve"> </v>
          </cell>
        </row>
        <row r="182">
          <cell r="A182" t="str">
            <v>87-77-0435</v>
          </cell>
          <cell r="B182" t="str">
            <v>фото</v>
          </cell>
          <cell r="C182" t="str">
            <v>Bullet Proof</v>
          </cell>
          <cell r="D182" t="str">
            <v>маленький</v>
          </cell>
          <cell r="E182">
            <v>500</v>
          </cell>
          <cell r="F182">
            <v>1.65</v>
          </cell>
          <cell r="G182">
            <v>2.0599999999999996</v>
          </cell>
          <cell r="I182">
            <v>0</v>
          </cell>
          <cell r="J182">
            <v>0</v>
          </cell>
          <cell r="K182" t="str">
            <v>-</v>
          </cell>
          <cell r="L182">
            <v>0</v>
          </cell>
          <cell r="N182" t="str">
            <v>голубой</v>
          </cell>
          <cell r="O182" t="str">
            <v xml:space="preserve"> </v>
          </cell>
          <cell r="P182" t="str">
            <v xml:space="preserve"> </v>
          </cell>
          <cell r="Q182" t="str">
            <v>M</v>
          </cell>
          <cell r="T182" t="str">
            <v xml:space="preserve"> </v>
          </cell>
        </row>
        <row r="183">
          <cell r="A183" t="str">
            <v>87-77-0087</v>
          </cell>
          <cell r="B183" t="str">
            <v>фото</v>
          </cell>
          <cell r="C183" t="str">
            <v>Canadian Blue</v>
          </cell>
          <cell r="D183" t="str">
            <v>большой</v>
          </cell>
          <cell r="E183">
            <v>150</v>
          </cell>
          <cell r="F183">
            <v>0.68</v>
          </cell>
          <cell r="G183">
            <v>1.08</v>
          </cell>
          <cell r="I183">
            <v>0</v>
          </cell>
          <cell r="J183">
            <v>0</v>
          </cell>
          <cell r="K183" t="str">
            <v>-</v>
          </cell>
          <cell r="L183">
            <v>0</v>
          </cell>
          <cell r="N183" t="str">
            <v>голубой</v>
          </cell>
          <cell r="O183" t="str">
            <v xml:space="preserve"> </v>
          </cell>
          <cell r="P183" t="str">
            <v xml:space="preserve"> </v>
          </cell>
          <cell r="Q183" t="str">
            <v>SM</v>
          </cell>
          <cell r="T183" t="str">
            <v xml:space="preserve"> </v>
          </cell>
        </row>
        <row r="184">
          <cell r="A184" t="str">
            <v>87-77-0235</v>
          </cell>
          <cell r="B184" t="str">
            <v>фото</v>
          </cell>
          <cell r="C184" t="str">
            <v>Canadian Blue</v>
          </cell>
          <cell r="D184" t="str">
            <v>стандартный</v>
          </cell>
          <cell r="E184">
            <v>250</v>
          </cell>
          <cell r="F184">
            <v>0.6</v>
          </cell>
          <cell r="G184">
            <v>1</v>
          </cell>
          <cell r="I184">
            <v>0</v>
          </cell>
          <cell r="J184">
            <v>0</v>
          </cell>
          <cell r="K184" t="str">
            <v>-</v>
          </cell>
          <cell r="L184">
            <v>0</v>
          </cell>
          <cell r="N184" t="str">
            <v>голубой</v>
          </cell>
          <cell r="O184" t="str">
            <v xml:space="preserve"> </v>
          </cell>
          <cell r="P184" t="str">
            <v xml:space="preserve"> </v>
          </cell>
          <cell r="Q184" t="str">
            <v>SM</v>
          </cell>
          <cell r="T184" t="str">
            <v xml:space="preserve"> </v>
          </cell>
        </row>
        <row r="185">
          <cell r="A185" t="str">
            <v>87-77-0436</v>
          </cell>
          <cell r="B185" t="str">
            <v>фото</v>
          </cell>
          <cell r="C185" t="str">
            <v>Canadian Blue</v>
          </cell>
          <cell r="D185" t="str">
            <v>маленький</v>
          </cell>
          <cell r="E185">
            <v>500</v>
          </cell>
          <cell r="F185">
            <v>0.52</v>
          </cell>
          <cell r="G185">
            <v>0.92</v>
          </cell>
          <cell r="I185">
            <v>0</v>
          </cell>
          <cell r="J185">
            <v>0</v>
          </cell>
          <cell r="K185" t="str">
            <v>-</v>
          </cell>
          <cell r="L185">
            <v>0</v>
          </cell>
          <cell r="N185" t="str">
            <v>голубой</v>
          </cell>
          <cell r="O185" t="str">
            <v xml:space="preserve"> </v>
          </cell>
          <cell r="P185" t="str">
            <v xml:space="preserve"> </v>
          </cell>
          <cell r="Q185" t="str">
            <v>SM</v>
          </cell>
          <cell r="T185" t="str">
            <v xml:space="preserve"> </v>
          </cell>
        </row>
        <row r="186">
          <cell r="A186" t="str">
            <v>87-77-0140</v>
          </cell>
          <cell r="B186" t="str">
            <v>фото</v>
          </cell>
          <cell r="C186" t="str">
            <v>Captain's Adventure</v>
          </cell>
          <cell r="D186" t="str">
            <v>большой</v>
          </cell>
          <cell r="E186">
            <v>150</v>
          </cell>
          <cell r="F186">
            <v>1.25</v>
          </cell>
          <cell r="G186">
            <v>1.65</v>
          </cell>
          <cell r="I186">
            <v>0</v>
          </cell>
          <cell r="J186">
            <v>0</v>
          </cell>
          <cell r="K186" t="str">
            <v>-</v>
          </cell>
          <cell r="L186">
            <v>0</v>
          </cell>
          <cell r="N186" t="str">
            <v>желтый</v>
          </cell>
          <cell r="O186" t="str">
            <v>кремовый</v>
          </cell>
          <cell r="P186" t="str">
            <v>желтый</v>
          </cell>
          <cell r="Q186" t="str">
            <v>ML</v>
          </cell>
          <cell r="S186" t="str">
            <v>сложный лист</v>
          </cell>
          <cell r="T186" t="str">
            <v xml:space="preserve"> </v>
          </cell>
        </row>
        <row r="187">
          <cell r="A187" t="str">
            <v>87-77-0236</v>
          </cell>
          <cell r="B187" t="str">
            <v>фото</v>
          </cell>
          <cell r="C187" t="str">
            <v>Captain's Adventure</v>
          </cell>
          <cell r="D187" t="str">
            <v>стандартный</v>
          </cell>
          <cell r="E187">
            <v>250</v>
          </cell>
          <cell r="F187">
            <v>1.08</v>
          </cell>
          <cell r="G187">
            <v>1.49</v>
          </cell>
          <cell r="I187">
            <v>0</v>
          </cell>
          <cell r="J187">
            <v>0</v>
          </cell>
          <cell r="K187" t="str">
            <v>-</v>
          </cell>
          <cell r="L187">
            <v>0</v>
          </cell>
          <cell r="N187" t="str">
            <v>желтый</v>
          </cell>
          <cell r="O187" t="str">
            <v>кремовый</v>
          </cell>
          <cell r="P187" t="str">
            <v>желтый</v>
          </cell>
          <cell r="Q187" t="str">
            <v>ML</v>
          </cell>
          <cell r="S187" t="str">
            <v>сложный лист</v>
          </cell>
          <cell r="T187" t="str">
            <v xml:space="preserve"> </v>
          </cell>
        </row>
        <row r="188">
          <cell r="A188" t="str">
            <v>87-77-0437</v>
          </cell>
          <cell r="B188" t="str">
            <v>фото</v>
          </cell>
          <cell r="C188" t="str">
            <v>Captain's Adventure</v>
          </cell>
          <cell r="D188" t="str">
            <v>маленький</v>
          </cell>
          <cell r="E188">
            <v>500</v>
          </cell>
          <cell r="F188">
            <v>0.92</v>
          </cell>
          <cell r="G188">
            <v>1.33</v>
          </cell>
          <cell r="I188">
            <v>0</v>
          </cell>
          <cell r="J188">
            <v>0</v>
          </cell>
          <cell r="K188" t="str">
            <v>-</v>
          </cell>
          <cell r="L188">
            <v>0</v>
          </cell>
          <cell r="N188" t="str">
            <v>желтый</v>
          </cell>
          <cell r="O188" t="str">
            <v>кремовый</v>
          </cell>
          <cell r="P188" t="str">
            <v>желтый</v>
          </cell>
          <cell r="Q188" t="str">
            <v>ML</v>
          </cell>
          <cell r="S188" t="str">
            <v>сложный лист</v>
          </cell>
          <cell r="T188" t="str">
            <v xml:space="preserve"> </v>
          </cell>
        </row>
        <row r="189">
          <cell r="A189" t="str">
            <v>87-77-0060</v>
          </cell>
          <cell r="B189" t="str">
            <v>фото</v>
          </cell>
          <cell r="C189" t="str">
            <v>Carol</v>
          </cell>
          <cell r="D189" t="str">
            <v>большой</v>
          </cell>
          <cell r="E189">
            <v>150</v>
          </cell>
          <cell r="F189">
            <v>0.52</v>
          </cell>
          <cell r="G189">
            <v>0.92</v>
          </cell>
          <cell r="I189">
            <v>0</v>
          </cell>
          <cell r="J189">
            <v>0</v>
          </cell>
          <cell r="K189" t="str">
            <v>-</v>
          </cell>
          <cell r="L189">
            <v>0</v>
          </cell>
          <cell r="N189" t="str">
            <v xml:space="preserve"> </v>
          </cell>
          <cell r="O189" t="str">
            <v>зеленый</v>
          </cell>
          <cell r="P189" t="str">
            <v>белый</v>
          </cell>
          <cell r="Q189" t="str">
            <v>ML</v>
          </cell>
          <cell r="T189" t="str">
            <v xml:space="preserve"> </v>
          </cell>
        </row>
        <row r="190">
          <cell r="A190" t="str">
            <v>87-77-0237</v>
          </cell>
          <cell r="B190" t="str">
            <v>фото</v>
          </cell>
          <cell r="C190" t="str">
            <v>Carol</v>
          </cell>
          <cell r="D190" t="str">
            <v>стандартный</v>
          </cell>
          <cell r="E190">
            <v>250</v>
          </cell>
          <cell r="F190">
            <v>0.42</v>
          </cell>
          <cell r="G190">
            <v>0.83</v>
          </cell>
          <cell r="I190">
            <v>0</v>
          </cell>
          <cell r="J190">
            <v>0</v>
          </cell>
          <cell r="K190" t="str">
            <v>-</v>
          </cell>
          <cell r="L190">
            <v>0</v>
          </cell>
          <cell r="N190" t="str">
            <v xml:space="preserve"> </v>
          </cell>
          <cell r="O190" t="str">
            <v>зеленый</v>
          </cell>
          <cell r="P190" t="str">
            <v>белый</v>
          </cell>
          <cell r="Q190" t="str">
            <v>ML</v>
          </cell>
          <cell r="T190" t="str">
            <v xml:space="preserve"> </v>
          </cell>
        </row>
        <row r="191">
          <cell r="A191" t="str">
            <v>87-77-0438</v>
          </cell>
          <cell r="B191" t="str">
            <v>фото</v>
          </cell>
          <cell r="C191" t="str">
            <v>Carol</v>
          </cell>
          <cell r="D191" t="str">
            <v>маленький</v>
          </cell>
          <cell r="E191">
            <v>500</v>
          </cell>
          <cell r="F191">
            <v>0.36</v>
          </cell>
          <cell r="G191">
            <v>0.76</v>
          </cell>
          <cell r="I191">
            <v>0</v>
          </cell>
          <cell r="J191">
            <v>0</v>
          </cell>
          <cell r="K191" t="str">
            <v>-</v>
          </cell>
          <cell r="L191">
            <v>0</v>
          </cell>
          <cell r="N191" t="str">
            <v xml:space="preserve"> </v>
          </cell>
          <cell r="O191" t="str">
            <v>зеленый</v>
          </cell>
          <cell r="P191" t="str">
            <v>белый</v>
          </cell>
          <cell r="Q191" t="str">
            <v>ML</v>
          </cell>
          <cell r="T191" t="str">
            <v xml:space="preserve"> </v>
          </cell>
        </row>
        <row r="192">
          <cell r="A192" t="str">
            <v>87-77-0238</v>
          </cell>
          <cell r="B192" t="str">
            <v>фото</v>
          </cell>
          <cell r="C192" t="str">
            <v>Cathedral Windows</v>
          </cell>
          <cell r="D192" t="str">
            <v>стандартный</v>
          </cell>
          <cell r="E192">
            <v>250</v>
          </cell>
          <cell r="F192">
            <v>1.41</v>
          </cell>
          <cell r="G192">
            <v>1.81</v>
          </cell>
          <cell r="I192">
            <v>0</v>
          </cell>
          <cell r="J192">
            <v>0</v>
          </cell>
          <cell r="K192" t="str">
            <v>-</v>
          </cell>
          <cell r="L192">
            <v>0</v>
          </cell>
          <cell r="N192" t="str">
            <v xml:space="preserve"> </v>
          </cell>
          <cell r="O192" t="str">
            <v>желтый</v>
          </cell>
          <cell r="P192" t="str">
            <v>зеленый</v>
          </cell>
          <cell r="Q192" t="str">
            <v>L</v>
          </cell>
          <cell r="R192" t="str">
            <v>да</v>
          </cell>
          <cell r="T192" t="str">
            <v>ДА</v>
          </cell>
        </row>
        <row r="193">
          <cell r="A193" t="str">
            <v>87-77-0439</v>
          </cell>
          <cell r="B193" t="str">
            <v>фото</v>
          </cell>
          <cell r="C193" t="str">
            <v>Cathedral Windows</v>
          </cell>
          <cell r="D193" t="str">
            <v>маленький</v>
          </cell>
          <cell r="E193">
            <v>500</v>
          </cell>
          <cell r="F193">
            <v>1.25</v>
          </cell>
          <cell r="G193">
            <v>1.65</v>
          </cell>
          <cell r="I193">
            <v>0</v>
          </cell>
          <cell r="J193">
            <v>0</v>
          </cell>
          <cell r="K193" t="str">
            <v>-</v>
          </cell>
          <cell r="L193">
            <v>0</v>
          </cell>
          <cell r="N193" t="str">
            <v xml:space="preserve"> </v>
          </cell>
          <cell r="O193" t="str">
            <v>желтый</v>
          </cell>
          <cell r="P193" t="str">
            <v>зеленый</v>
          </cell>
          <cell r="Q193" t="str">
            <v>L</v>
          </cell>
          <cell r="R193" t="str">
            <v>да</v>
          </cell>
          <cell r="T193" t="str">
            <v>ДА</v>
          </cell>
        </row>
        <row r="194">
          <cell r="A194" t="str">
            <v>87-77-0141</v>
          </cell>
          <cell r="B194" t="str">
            <v>фото</v>
          </cell>
          <cell r="C194" t="str">
            <v>Catherine</v>
          </cell>
          <cell r="D194" t="str">
            <v>большой</v>
          </cell>
          <cell r="E194">
            <v>150</v>
          </cell>
          <cell r="F194">
            <v>1.25</v>
          </cell>
          <cell r="G194">
            <v>1.65</v>
          </cell>
          <cell r="I194">
            <v>0</v>
          </cell>
          <cell r="J194">
            <v>0</v>
          </cell>
          <cell r="K194" t="str">
            <v>-</v>
          </cell>
          <cell r="L194">
            <v>0</v>
          </cell>
          <cell r="N194" t="str">
            <v xml:space="preserve"> </v>
          </cell>
          <cell r="O194" t="str">
            <v>кремовый</v>
          </cell>
          <cell r="P194" t="str">
            <v>голубой</v>
          </cell>
          <cell r="Q194" t="str">
            <v>ML</v>
          </cell>
          <cell r="T194" t="str">
            <v xml:space="preserve"> </v>
          </cell>
          <cell r="U194" t="str">
            <v>ДА</v>
          </cell>
        </row>
        <row r="195">
          <cell r="A195" t="str">
            <v>87-77-0239</v>
          </cell>
          <cell r="B195" t="str">
            <v>фото</v>
          </cell>
          <cell r="C195" t="str">
            <v>Catherine</v>
          </cell>
          <cell r="D195" t="str">
            <v>стандартный</v>
          </cell>
          <cell r="E195">
            <v>250</v>
          </cell>
          <cell r="F195">
            <v>1.08</v>
          </cell>
          <cell r="G195">
            <v>1.49</v>
          </cell>
          <cell r="I195">
            <v>0</v>
          </cell>
          <cell r="J195">
            <v>0</v>
          </cell>
          <cell r="K195" t="str">
            <v>-</v>
          </cell>
          <cell r="L195">
            <v>0</v>
          </cell>
          <cell r="N195" t="str">
            <v xml:space="preserve"> </v>
          </cell>
          <cell r="O195" t="str">
            <v>кремовый</v>
          </cell>
          <cell r="P195" t="str">
            <v>голубой</v>
          </cell>
          <cell r="Q195" t="str">
            <v>ML</v>
          </cell>
          <cell r="T195" t="str">
            <v xml:space="preserve"> </v>
          </cell>
          <cell r="U195" t="str">
            <v>ДА</v>
          </cell>
        </row>
        <row r="196">
          <cell r="A196" t="str">
            <v>87-77-0440</v>
          </cell>
          <cell r="B196" t="str">
            <v>фото</v>
          </cell>
          <cell r="C196" t="str">
            <v>Catherine</v>
          </cell>
          <cell r="D196" t="str">
            <v>маленький</v>
          </cell>
          <cell r="E196">
            <v>500</v>
          </cell>
          <cell r="F196">
            <v>0.92</v>
          </cell>
          <cell r="G196">
            <v>1.33</v>
          </cell>
          <cell r="I196">
            <v>0</v>
          </cell>
          <cell r="J196">
            <v>0</v>
          </cell>
          <cell r="K196" t="str">
            <v>-</v>
          </cell>
          <cell r="L196">
            <v>0</v>
          </cell>
          <cell r="N196" t="str">
            <v xml:space="preserve"> </v>
          </cell>
          <cell r="O196" t="str">
            <v>кремовый</v>
          </cell>
          <cell r="P196" t="str">
            <v>голубой</v>
          </cell>
          <cell r="Q196" t="str">
            <v>ML</v>
          </cell>
          <cell r="T196" t="str">
            <v xml:space="preserve"> </v>
          </cell>
          <cell r="U196" t="str">
            <v>ДА</v>
          </cell>
        </row>
        <row r="197">
          <cell r="A197" t="str">
            <v>87-77-0161</v>
          </cell>
          <cell r="B197" t="str">
            <v>фото</v>
          </cell>
          <cell r="C197" t="str">
            <v>Chain Lightning</v>
          </cell>
          <cell r="D197" t="str">
            <v>большой</v>
          </cell>
          <cell r="E197">
            <v>150</v>
          </cell>
          <cell r="F197">
            <v>1.65</v>
          </cell>
          <cell r="G197">
            <v>2.0599999999999996</v>
          </cell>
          <cell r="I197">
            <v>0</v>
          </cell>
          <cell r="J197">
            <v>0</v>
          </cell>
          <cell r="K197" t="str">
            <v>-</v>
          </cell>
          <cell r="L197">
            <v>0</v>
          </cell>
          <cell r="M197" t="str">
            <v>Special Attention</v>
          </cell>
          <cell r="N197" t="str">
            <v xml:space="preserve"> </v>
          </cell>
          <cell r="O197" t="str">
            <v>белый</v>
          </cell>
          <cell r="P197" t="str">
            <v>зеленый</v>
          </cell>
          <cell r="Q197" t="str">
            <v>M</v>
          </cell>
          <cell r="T197" t="str">
            <v xml:space="preserve"> </v>
          </cell>
        </row>
        <row r="198">
          <cell r="A198" t="str">
            <v>87-77-0240</v>
          </cell>
          <cell r="B198" t="str">
            <v>фото</v>
          </cell>
          <cell r="C198" t="str">
            <v>Chain Lightning</v>
          </cell>
          <cell r="D198" t="str">
            <v>стандартный</v>
          </cell>
          <cell r="E198">
            <v>250</v>
          </cell>
          <cell r="F198">
            <v>1.41</v>
          </cell>
          <cell r="G198">
            <v>1.81</v>
          </cell>
          <cell r="I198">
            <v>0</v>
          </cell>
          <cell r="J198">
            <v>0</v>
          </cell>
          <cell r="K198" t="str">
            <v>-</v>
          </cell>
          <cell r="L198">
            <v>0</v>
          </cell>
          <cell r="M198" t="str">
            <v>Special Attention</v>
          </cell>
          <cell r="N198" t="str">
            <v xml:space="preserve"> </v>
          </cell>
          <cell r="O198" t="str">
            <v>белый</v>
          </cell>
          <cell r="P198" t="str">
            <v>зеленый</v>
          </cell>
          <cell r="Q198" t="str">
            <v>M</v>
          </cell>
          <cell r="T198" t="str">
            <v xml:space="preserve"> </v>
          </cell>
        </row>
        <row r="199">
          <cell r="A199" t="str">
            <v>87-77-0441</v>
          </cell>
          <cell r="B199" t="str">
            <v>фото</v>
          </cell>
          <cell r="C199" t="str">
            <v>Chain Lightning</v>
          </cell>
          <cell r="D199" t="str">
            <v>маленький</v>
          </cell>
          <cell r="E199">
            <v>500</v>
          </cell>
          <cell r="F199">
            <v>1.25</v>
          </cell>
          <cell r="G199">
            <v>1.65</v>
          </cell>
          <cell r="I199">
            <v>0</v>
          </cell>
          <cell r="J199">
            <v>0</v>
          </cell>
          <cell r="K199" t="str">
            <v>-</v>
          </cell>
          <cell r="L199">
            <v>0</v>
          </cell>
          <cell r="M199" t="str">
            <v>Special Attention</v>
          </cell>
          <cell r="N199" t="str">
            <v xml:space="preserve"> </v>
          </cell>
          <cell r="O199" t="str">
            <v>белый</v>
          </cell>
          <cell r="P199" t="str">
            <v>зеленый</v>
          </cell>
          <cell r="Q199" t="str">
            <v>M</v>
          </cell>
          <cell r="T199" t="str">
            <v xml:space="preserve"> </v>
          </cell>
        </row>
        <row r="200">
          <cell r="A200" t="str">
            <v>87-77-0162</v>
          </cell>
          <cell r="B200" t="str">
            <v>фото</v>
          </cell>
          <cell r="C200" t="str">
            <v>Christmas Candy</v>
          </cell>
          <cell r="D200" t="str">
            <v>большой</v>
          </cell>
          <cell r="E200">
            <v>150</v>
          </cell>
          <cell r="F200">
            <v>1.85</v>
          </cell>
          <cell r="G200">
            <v>2.2599999999999998</v>
          </cell>
          <cell r="I200">
            <v>0</v>
          </cell>
          <cell r="J200">
            <v>0</v>
          </cell>
          <cell r="K200" t="str">
            <v>-</v>
          </cell>
          <cell r="L200">
            <v>0</v>
          </cell>
          <cell r="N200" t="str">
            <v xml:space="preserve"> </v>
          </cell>
          <cell r="O200" t="str">
            <v>белый</v>
          </cell>
          <cell r="P200" t="str">
            <v>темно-зеленый</v>
          </cell>
          <cell r="Q200" t="str">
            <v>M</v>
          </cell>
          <cell r="T200" t="str">
            <v xml:space="preserve"> </v>
          </cell>
        </row>
        <row r="201">
          <cell r="A201" t="str">
            <v>87-77-0242</v>
          </cell>
          <cell r="B201" t="str">
            <v>фото</v>
          </cell>
          <cell r="C201" t="str">
            <v>Christmas Candy</v>
          </cell>
          <cell r="D201" t="str">
            <v>стандартный</v>
          </cell>
          <cell r="E201">
            <v>250</v>
          </cell>
          <cell r="F201">
            <v>1.61</v>
          </cell>
          <cell r="G201">
            <v>2.0199999999999996</v>
          </cell>
          <cell r="I201">
            <v>0</v>
          </cell>
          <cell r="J201">
            <v>0</v>
          </cell>
          <cell r="K201" t="str">
            <v>-</v>
          </cell>
          <cell r="L201">
            <v>0</v>
          </cell>
          <cell r="N201" t="str">
            <v xml:space="preserve"> </v>
          </cell>
          <cell r="O201" t="str">
            <v>белый</v>
          </cell>
          <cell r="P201" t="str">
            <v>темно-зеленый</v>
          </cell>
          <cell r="Q201" t="str">
            <v>M</v>
          </cell>
          <cell r="T201" t="str">
            <v xml:space="preserve"> </v>
          </cell>
        </row>
        <row r="202">
          <cell r="A202" t="str">
            <v>87-77-0442</v>
          </cell>
          <cell r="B202" t="str">
            <v>фото</v>
          </cell>
          <cell r="C202" t="str">
            <v>Christmas Candy</v>
          </cell>
          <cell r="D202" t="str">
            <v>маленький</v>
          </cell>
          <cell r="E202">
            <v>500</v>
          </cell>
          <cell r="F202">
            <v>1.37</v>
          </cell>
          <cell r="G202">
            <v>1.77</v>
          </cell>
          <cell r="I202">
            <v>0</v>
          </cell>
          <cell r="J202">
            <v>0</v>
          </cell>
          <cell r="K202" t="str">
            <v>-</v>
          </cell>
          <cell r="L202">
            <v>0</v>
          </cell>
          <cell r="N202" t="str">
            <v xml:space="preserve"> </v>
          </cell>
          <cell r="O202" t="str">
            <v>белый</v>
          </cell>
          <cell r="P202" t="str">
            <v>темно-зеленый</v>
          </cell>
          <cell r="Q202" t="str">
            <v>M</v>
          </cell>
          <cell r="T202" t="str">
            <v xml:space="preserve"> </v>
          </cell>
        </row>
        <row r="203">
          <cell r="A203" t="str">
            <v>87-77-0243</v>
          </cell>
          <cell r="B203" t="str">
            <v>фото</v>
          </cell>
          <cell r="C203" t="str">
            <v>Christmas Island</v>
          </cell>
          <cell r="D203" t="str">
            <v>стандартный</v>
          </cell>
          <cell r="E203">
            <v>250</v>
          </cell>
          <cell r="F203">
            <v>1.41</v>
          </cell>
          <cell r="G203">
            <v>1.81</v>
          </cell>
          <cell r="I203">
            <v>0</v>
          </cell>
          <cell r="J203">
            <v>0</v>
          </cell>
          <cell r="K203" t="str">
            <v>-</v>
          </cell>
          <cell r="L203">
            <v>0</v>
          </cell>
          <cell r="N203" t="str">
            <v xml:space="preserve"> </v>
          </cell>
          <cell r="O203" t="str">
            <v>белый</v>
          </cell>
          <cell r="P203" t="str">
            <v>темно-зеленый</v>
          </cell>
          <cell r="Q203" t="str">
            <v>M</v>
          </cell>
          <cell r="S203" t="str">
            <v>з-х цветная</v>
          </cell>
          <cell r="T203" t="str">
            <v xml:space="preserve"> </v>
          </cell>
        </row>
        <row r="204">
          <cell r="A204" t="str">
            <v>87-77-0068</v>
          </cell>
          <cell r="B204" t="str">
            <v>фото</v>
          </cell>
          <cell r="C204" t="str">
            <v>Christmas Tree</v>
          </cell>
          <cell r="D204" t="str">
            <v>большой</v>
          </cell>
          <cell r="E204">
            <v>150</v>
          </cell>
          <cell r="F204">
            <v>0.57000000000000006</v>
          </cell>
          <cell r="G204">
            <v>0.98</v>
          </cell>
          <cell r="I204">
            <v>0</v>
          </cell>
          <cell r="J204">
            <v>0</v>
          </cell>
          <cell r="K204" t="str">
            <v>-</v>
          </cell>
          <cell r="L204">
            <v>0</v>
          </cell>
          <cell r="N204" t="str">
            <v xml:space="preserve"> </v>
          </cell>
          <cell r="O204" t="str">
            <v>темно-зеленый</v>
          </cell>
          <cell r="P204" t="str">
            <v>желтый</v>
          </cell>
          <cell r="Q204" t="str">
            <v>ML</v>
          </cell>
          <cell r="S204" t="str">
            <v>морщинистая</v>
          </cell>
          <cell r="T204" t="str">
            <v xml:space="preserve"> </v>
          </cell>
        </row>
        <row r="205">
          <cell r="A205" t="str">
            <v>87-77-0244</v>
          </cell>
          <cell r="B205" t="str">
            <v>фото</v>
          </cell>
          <cell r="C205" t="str">
            <v>Christmas Tree</v>
          </cell>
          <cell r="D205" t="str">
            <v>стандартный</v>
          </cell>
          <cell r="E205">
            <v>250</v>
          </cell>
          <cell r="F205">
            <v>0.49</v>
          </cell>
          <cell r="G205">
            <v>0.9</v>
          </cell>
          <cell r="I205">
            <v>0</v>
          </cell>
          <cell r="J205">
            <v>0</v>
          </cell>
          <cell r="K205" t="str">
            <v>-</v>
          </cell>
          <cell r="L205">
            <v>0</v>
          </cell>
          <cell r="N205" t="str">
            <v xml:space="preserve"> </v>
          </cell>
          <cell r="O205" t="str">
            <v>темно-зеленый</v>
          </cell>
          <cell r="P205" t="str">
            <v>желтый</v>
          </cell>
          <cell r="Q205" t="str">
            <v>ML</v>
          </cell>
          <cell r="S205" t="str">
            <v>морщинистая</v>
          </cell>
          <cell r="T205" t="str">
            <v xml:space="preserve"> </v>
          </cell>
        </row>
        <row r="206">
          <cell r="A206" t="str">
            <v>87-77-0443</v>
          </cell>
          <cell r="B206" t="str">
            <v>фото</v>
          </cell>
          <cell r="C206" t="str">
            <v>Christmas Tree</v>
          </cell>
          <cell r="D206" t="str">
            <v>маленький</v>
          </cell>
          <cell r="E206">
            <v>500</v>
          </cell>
          <cell r="F206">
            <v>0.42</v>
          </cell>
          <cell r="G206">
            <v>0.83</v>
          </cell>
          <cell r="I206">
            <v>0</v>
          </cell>
          <cell r="J206">
            <v>0</v>
          </cell>
          <cell r="K206" t="str">
            <v>-</v>
          </cell>
          <cell r="L206">
            <v>0</v>
          </cell>
          <cell r="N206" t="str">
            <v xml:space="preserve"> </v>
          </cell>
          <cell r="O206" t="str">
            <v>темно-зеленый</v>
          </cell>
          <cell r="P206" t="str">
            <v>желтый</v>
          </cell>
          <cell r="Q206" t="str">
            <v>ML</v>
          </cell>
          <cell r="S206" t="str">
            <v>морщинистая</v>
          </cell>
          <cell r="T206" t="str">
            <v xml:space="preserve"> </v>
          </cell>
        </row>
        <row r="207">
          <cell r="A207" t="str">
            <v>87-77-0184</v>
          </cell>
          <cell r="B207" t="str">
            <v>фото</v>
          </cell>
          <cell r="C207" t="str">
            <v>Color Festival ®</v>
          </cell>
          <cell r="D207" t="str">
            <v>большой</v>
          </cell>
          <cell r="E207">
            <v>150</v>
          </cell>
          <cell r="F207">
            <v>2.0599999999999996</v>
          </cell>
          <cell r="G207">
            <v>2.46</v>
          </cell>
          <cell r="I207">
            <v>0</v>
          </cell>
          <cell r="J207">
            <v>0</v>
          </cell>
          <cell r="K207" t="str">
            <v>-</v>
          </cell>
          <cell r="L207">
            <v>0</v>
          </cell>
          <cell r="M207" t="str">
            <v>Special Attention</v>
          </cell>
          <cell r="N207" t="str">
            <v>белый</v>
          </cell>
          <cell r="O207" t="str">
            <v>желтый</v>
          </cell>
          <cell r="P207" t="str">
            <v>зеленый</v>
          </cell>
          <cell r="Q207" t="str">
            <v>SM</v>
          </cell>
          <cell r="S207" t="str">
            <v>з-х цветная</v>
          </cell>
          <cell r="T207" t="str">
            <v xml:space="preserve"> </v>
          </cell>
        </row>
        <row r="208">
          <cell r="A208" t="str">
            <v>87-77-0246</v>
          </cell>
          <cell r="B208" t="str">
            <v>фото</v>
          </cell>
          <cell r="C208" t="str">
            <v>Color Festival ®</v>
          </cell>
          <cell r="D208" t="str">
            <v>стандартный</v>
          </cell>
          <cell r="E208">
            <v>250</v>
          </cell>
          <cell r="F208">
            <v>1.65</v>
          </cell>
          <cell r="G208">
            <v>2.0599999999999996</v>
          </cell>
          <cell r="I208">
            <v>0</v>
          </cell>
          <cell r="J208">
            <v>0</v>
          </cell>
          <cell r="K208" t="str">
            <v>-</v>
          </cell>
          <cell r="L208">
            <v>0</v>
          </cell>
          <cell r="M208" t="str">
            <v>Special Attention</v>
          </cell>
          <cell r="N208" t="str">
            <v>белый</v>
          </cell>
          <cell r="O208" t="str">
            <v>желтый</v>
          </cell>
          <cell r="P208" t="str">
            <v>зеленый</v>
          </cell>
          <cell r="Q208" t="str">
            <v>SM</v>
          </cell>
          <cell r="S208" t="str">
            <v>з-х цветная</v>
          </cell>
          <cell r="T208" t="str">
            <v xml:space="preserve"> </v>
          </cell>
        </row>
        <row r="209">
          <cell r="A209" t="str">
            <v>87-77-0445</v>
          </cell>
          <cell r="B209" t="str">
            <v>фото</v>
          </cell>
          <cell r="C209" t="str">
            <v>Color Festival ®</v>
          </cell>
          <cell r="D209" t="str">
            <v>маленький</v>
          </cell>
          <cell r="E209">
            <v>500</v>
          </cell>
          <cell r="F209">
            <v>1.41</v>
          </cell>
          <cell r="G209">
            <v>1.81</v>
          </cell>
          <cell r="I209">
            <v>0</v>
          </cell>
          <cell r="J209">
            <v>0</v>
          </cell>
          <cell r="K209" t="str">
            <v>-</v>
          </cell>
          <cell r="L209">
            <v>0</v>
          </cell>
          <cell r="M209" t="str">
            <v>Special Attention</v>
          </cell>
          <cell r="N209" t="str">
            <v>белый</v>
          </cell>
          <cell r="O209" t="str">
            <v>желтый</v>
          </cell>
          <cell r="P209" t="str">
            <v>зеленый</v>
          </cell>
          <cell r="Q209" t="str">
            <v>SM</v>
          </cell>
          <cell r="S209" t="str">
            <v>з-х цветная</v>
          </cell>
          <cell r="T209" t="str">
            <v xml:space="preserve"> </v>
          </cell>
        </row>
        <row r="210">
          <cell r="A210" t="str">
            <v>87-77-0142</v>
          </cell>
          <cell r="B210" t="str">
            <v>фото</v>
          </cell>
          <cell r="C210" t="str">
            <v>Color Glory</v>
          </cell>
          <cell r="D210" t="str">
            <v>большой</v>
          </cell>
          <cell r="E210">
            <v>150</v>
          </cell>
          <cell r="F210">
            <v>1.25</v>
          </cell>
          <cell r="G210">
            <v>1.65</v>
          </cell>
          <cell r="I210">
            <v>0</v>
          </cell>
          <cell r="J210">
            <v>0</v>
          </cell>
          <cell r="K210" t="str">
            <v>-</v>
          </cell>
          <cell r="L210">
            <v>0</v>
          </cell>
          <cell r="N210" t="str">
            <v xml:space="preserve"> </v>
          </cell>
          <cell r="O210" t="str">
            <v>кремовый</v>
          </cell>
          <cell r="P210" t="str">
            <v>голубой</v>
          </cell>
          <cell r="Q210" t="str">
            <v>ML</v>
          </cell>
          <cell r="T210" t="str">
            <v xml:space="preserve"> </v>
          </cell>
        </row>
        <row r="211">
          <cell r="A211" t="str">
            <v>87-77-0247</v>
          </cell>
          <cell r="B211" t="str">
            <v>фото</v>
          </cell>
          <cell r="C211" t="str">
            <v>Color Glory</v>
          </cell>
          <cell r="D211" t="str">
            <v>стандартный</v>
          </cell>
          <cell r="E211">
            <v>250</v>
          </cell>
          <cell r="F211">
            <v>1.08</v>
          </cell>
          <cell r="G211">
            <v>1.49</v>
          </cell>
          <cell r="I211">
            <v>0</v>
          </cell>
          <cell r="J211">
            <v>0</v>
          </cell>
          <cell r="K211" t="str">
            <v>-</v>
          </cell>
          <cell r="L211">
            <v>0</v>
          </cell>
          <cell r="N211" t="str">
            <v xml:space="preserve"> </v>
          </cell>
          <cell r="O211" t="str">
            <v>кремовый</v>
          </cell>
          <cell r="P211" t="str">
            <v>голубой</v>
          </cell>
          <cell r="Q211" t="str">
            <v>ML</v>
          </cell>
          <cell r="T211" t="str">
            <v xml:space="preserve"> </v>
          </cell>
        </row>
        <row r="212">
          <cell r="A212" t="str">
            <v>87-77-0446</v>
          </cell>
          <cell r="B212" t="str">
            <v>фото</v>
          </cell>
          <cell r="C212" t="str">
            <v>Color Glory</v>
          </cell>
          <cell r="D212" t="str">
            <v>маленький</v>
          </cell>
          <cell r="E212">
            <v>500</v>
          </cell>
          <cell r="F212">
            <v>0.92</v>
          </cell>
          <cell r="G212">
            <v>1.33</v>
          </cell>
          <cell r="I212">
            <v>0</v>
          </cell>
          <cell r="J212">
            <v>0</v>
          </cell>
          <cell r="K212" t="str">
            <v>-</v>
          </cell>
          <cell r="L212">
            <v>0</v>
          </cell>
          <cell r="N212" t="str">
            <v xml:space="preserve"> </v>
          </cell>
          <cell r="O212" t="str">
            <v>кремовый</v>
          </cell>
          <cell r="P212" t="str">
            <v>голубой</v>
          </cell>
          <cell r="Q212" t="str">
            <v>ML</v>
          </cell>
          <cell r="T212" t="str">
            <v xml:space="preserve"> </v>
          </cell>
        </row>
        <row r="213">
          <cell r="A213" t="str">
            <v>87-77-0076</v>
          </cell>
          <cell r="B213" t="str">
            <v>фото</v>
          </cell>
          <cell r="C213" t="str">
            <v>Colored Hulk</v>
          </cell>
          <cell r="D213" t="str">
            <v>большой</v>
          </cell>
          <cell r="E213">
            <v>150</v>
          </cell>
          <cell r="F213">
            <v>0.57000000000000006</v>
          </cell>
          <cell r="G213">
            <v>0.98</v>
          </cell>
          <cell r="I213">
            <v>0</v>
          </cell>
          <cell r="J213">
            <v>0</v>
          </cell>
          <cell r="K213" t="str">
            <v>-</v>
          </cell>
          <cell r="L213">
            <v>0</v>
          </cell>
          <cell r="N213" t="str">
            <v xml:space="preserve"> </v>
          </cell>
          <cell r="O213" t="str">
            <v>белый</v>
          </cell>
          <cell r="P213" t="str">
            <v>зеленый</v>
          </cell>
          <cell r="Q213" t="str">
            <v>M</v>
          </cell>
          <cell r="S213" t="str">
            <v>меняет цвет</v>
          </cell>
          <cell r="T213" t="str">
            <v>ДА</v>
          </cell>
        </row>
        <row r="214">
          <cell r="A214" t="str">
            <v>87-77-0248</v>
          </cell>
          <cell r="B214" t="str">
            <v>фото</v>
          </cell>
          <cell r="C214" t="str">
            <v>Colored Hulk</v>
          </cell>
          <cell r="D214" t="str">
            <v>стандартный</v>
          </cell>
          <cell r="E214">
            <v>250</v>
          </cell>
          <cell r="F214">
            <v>0.49</v>
          </cell>
          <cell r="G214">
            <v>0.9</v>
          </cell>
          <cell r="I214">
            <v>0</v>
          </cell>
          <cell r="J214">
            <v>0</v>
          </cell>
          <cell r="K214" t="str">
            <v>-</v>
          </cell>
          <cell r="L214">
            <v>0</v>
          </cell>
          <cell r="N214" t="str">
            <v xml:space="preserve"> </v>
          </cell>
          <cell r="O214" t="str">
            <v>белый</v>
          </cell>
          <cell r="P214" t="str">
            <v>зеленый</v>
          </cell>
          <cell r="Q214" t="str">
            <v>M</v>
          </cell>
          <cell r="S214" t="str">
            <v>меняет цвет</v>
          </cell>
          <cell r="T214" t="str">
            <v>ДА</v>
          </cell>
        </row>
        <row r="215">
          <cell r="A215" t="str">
            <v>87-77-0447</v>
          </cell>
          <cell r="B215" t="str">
            <v>фото</v>
          </cell>
          <cell r="C215" t="str">
            <v>Colored Hulk</v>
          </cell>
          <cell r="D215" t="str">
            <v>маленький</v>
          </cell>
          <cell r="E215">
            <v>500</v>
          </cell>
          <cell r="F215">
            <v>0.42</v>
          </cell>
          <cell r="G215">
            <v>0.83</v>
          </cell>
          <cell r="I215">
            <v>0</v>
          </cell>
          <cell r="J215">
            <v>0</v>
          </cell>
          <cell r="K215" t="str">
            <v>-</v>
          </cell>
          <cell r="L215">
            <v>0</v>
          </cell>
          <cell r="N215" t="str">
            <v xml:space="preserve"> </v>
          </cell>
          <cell r="O215" t="str">
            <v>белый</v>
          </cell>
          <cell r="P215" t="str">
            <v>зеленый</v>
          </cell>
          <cell r="Q215" t="str">
            <v>M</v>
          </cell>
          <cell r="S215" t="str">
            <v>меняет цвет</v>
          </cell>
          <cell r="T215" t="str">
            <v>ДА</v>
          </cell>
        </row>
        <row r="216">
          <cell r="A216" t="str">
            <v>87-77-0103</v>
          </cell>
          <cell r="B216" t="str">
            <v>фото</v>
          </cell>
          <cell r="C216" t="str">
            <v>Delta Dawn</v>
          </cell>
          <cell r="D216" t="str">
            <v>большой</v>
          </cell>
          <cell r="E216">
            <v>150</v>
          </cell>
          <cell r="F216">
            <v>0.92</v>
          </cell>
          <cell r="G216">
            <v>1.33</v>
          </cell>
          <cell r="I216">
            <v>0</v>
          </cell>
          <cell r="J216">
            <v>0</v>
          </cell>
          <cell r="K216" t="str">
            <v>-</v>
          </cell>
          <cell r="L216">
            <v>0</v>
          </cell>
          <cell r="N216" t="str">
            <v xml:space="preserve"> </v>
          </cell>
          <cell r="O216" t="str">
            <v>светло-зеленый</v>
          </cell>
          <cell r="P216" t="str">
            <v>белый</v>
          </cell>
          <cell r="Q216" t="str">
            <v>L</v>
          </cell>
          <cell r="T216" t="str">
            <v xml:space="preserve"> </v>
          </cell>
        </row>
        <row r="217">
          <cell r="A217" t="str">
            <v>87-77-0249</v>
          </cell>
          <cell r="B217" t="str">
            <v>фото</v>
          </cell>
          <cell r="C217" t="str">
            <v>Delta Dawn</v>
          </cell>
          <cell r="D217" t="str">
            <v>стандартный</v>
          </cell>
          <cell r="E217">
            <v>250</v>
          </cell>
          <cell r="F217">
            <v>0.76</v>
          </cell>
          <cell r="G217">
            <v>1.17</v>
          </cell>
          <cell r="I217">
            <v>0</v>
          </cell>
          <cell r="J217">
            <v>0</v>
          </cell>
          <cell r="K217" t="str">
            <v>-</v>
          </cell>
          <cell r="L217">
            <v>0</v>
          </cell>
          <cell r="N217" t="str">
            <v xml:space="preserve"> </v>
          </cell>
          <cell r="O217" t="str">
            <v>светло-зеленый</v>
          </cell>
          <cell r="P217" t="str">
            <v>белый</v>
          </cell>
          <cell r="Q217" t="str">
            <v>L</v>
          </cell>
          <cell r="T217" t="str">
            <v xml:space="preserve"> </v>
          </cell>
        </row>
        <row r="218">
          <cell r="A218" t="str">
            <v>87-77-0448</v>
          </cell>
          <cell r="B218" t="str">
            <v>фото</v>
          </cell>
          <cell r="C218" t="str">
            <v>Delta Dawn</v>
          </cell>
          <cell r="D218" t="str">
            <v>маленький</v>
          </cell>
          <cell r="E218">
            <v>500</v>
          </cell>
          <cell r="F218">
            <v>0.6</v>
          </cell>
          <cell r="G218">
            <v>1</v>
          </cell>
          <cell r="I218">
            <v>0</v>
          </cell>
          <cell r="J218">
            <v>0</v>
          </cell>
          <cell r="K218" t="str">
            <v>-</v>
          </cell>
          <cell r="L218">
            <v>0</v>
          </cell>
          <cell r="N218" t="str">
            <v xml:space="preserve"> </v>
          </cell>
          <cell r="O218" t="str">
            <v>светло-зеленый</v>
          </cell>
          <cell r="P218" t="str">
            <v>белый</v>
          </cell>
          <cell r="Q218" t="str">
            <v>L</v>
          </cell>
          <cell r="T218" t="str">
            <v xml:space="preserve"> </v>
          </cell>
        </row>
        <row r="219">
          <cell r="A219" t="str">
            <v>87-77-0250</v>
          </cell>
          <cell r="B219" t="str">
            <v>фото</v>
          </cell>
          <cell r="C219" t="str">
            <v>Devon Green</v>
          </cell>
          <cell r="D219" t="str">
            <v>стандартный</v>
          </cell>
          <cell r="E219">
            <v>250</v>
          </cell>
          <cell r="F219">
            <v>0.84</v>
          </cell>
          <cell r="G219">
            <v>1.25</v>
          </cell>
          <cell r="I219">
            <v>0</v>
          </cell>
          <cell r="J219">
            <v>0</v>
          </cell>
          <cell r="K219" t="str">
            <v>-</v>
          </cell>
          <cell r="L219">
            <v>0</v>
          </cell>
          <cell r="N219" t="str">
            <v>темно- зеленый</v>
          </cell>
          <cell r="O219" t="str">
            <v xml:space="preserve"> </v>
          </cell>
          <cell r="P219" t="str">
            <v xml:space="preserve"> </v>
          </cell>
          <cell r="Q219" t="str">
            <v>M</v>
          </cell>
          <cell r="S219" t="str">
            <v>глянцевые листья</v>
          </cell>
          <cell r="T219" t="str">
            <v xml:space="preserve"> </v>
          </cell>
          <cell r="U219" t="str">
            <v>ДА</v>
          </cell>
        </row>
        <row r="220">
          <cell r="A220" t="str">
            <v>87-77-0251</v>
          </cell>
          <cell r="B220" t="str">
            <v>фото</v>
          </cell>
          <cell r="C220" t="str">
            <v>Diamond Tiara</v>
          </cell>
          <cell r="D220" t="str">
            <v>стандартный</v>
          </cell>
          <cell r="E220">
            <v>250</v>
          </cell>
          <cell r="F220">
            <v>1.65</v>
          </cell>
          <cell r="G220">
            <v>2.0599999999999996</v>
          </cell>
          <cell r="I220">
            <v>0</v>
          </cell>
          <cell r="J220">
            <v>0</v>
          </cell>
          <cell r="K220" t="str">
            <v>-</v>
          </cell>
          <cell r="L220">
            <v>0</v>
          </cell>
          <cell r="N220" t="str">
            <v>зеленый</v>
          </cell>
          <cell r="O220" t="str">
            <v xml:space="preserve"> </v>
          </cell>
          <cell r="P220" t="str">
            <v>белый</v>
          </cell>
          <cell r="Q220" t="str">
            <v>SM</v>
          </cell>
          <cell r="T220" t="str">
            <v xml:space="preserve"> </v>
          </cell>
        </row>
        <row r="221">
          <cell r="A221" t="str">
            <v>87-77-0104</v>
          </cell>
          <cell r="B221" t="str">
            <v>фото</v>
          </cell>
          <cell r="C221" t="str">
            <v>Diana Remembered</v>
          </cell>
          <cell r="D221" t="str">
            <v>большой</v>
          </cell>
          <cell r="E221">
            <v>150</v>
          </cell>
          <cell r="F221">
            <v>0.92</v>
          </cell>
          <cell r="G221">
            <v>1.33</v>
          </cell>
          <cell r="I221">
            <v>0</v>
          </cell>
          <cell r="J221">
            <v>0</v>
          </cell>
          <cell r="K221" t="str">
            <v>-</v>
          </cell>
          <cell r="L221">
            <v>0</v>
          </cell>
          <cell r="N221" t="str">
            <v xml:space="preserve"> </v>
          </cell>
          <cell r="O221" t="str">
            <v>зеленый</v>
          </cell>
          <cell r="P221" t="str">
            <v>кремовый</v>
          </cell>
          <cell r="Q221" t="str">
            <v>M</v>
          </cell>
          <cell r="R221" t="str">
            <v>да</v>
          </cell>
          <cell r="T221" t="str">
            <v xml:space="preserve"> </v>
          </cell>
        </row>
        <row r="222">
          <cell r="A222" t="str">
            <v>87-77-0252</v>
          </cell>
          <cell r="B222" t="str">
            <v>фото</v>
          </cell>
          <cell r="C222" t="str">
            <v>Diana Remembered</v>
          </cell>
          <cell r="D222" t="str">
            <v>стандартный</v>
          </cell>
          <cell r="E222">
            <v>250</v>
          </cell>
          <cell r="F222">
            <v>0.76</v>
          </cell>
          <cell r="G222">
            <v>1.17</v>
          </cell>
          <cell r="I222">
            <v>0</v>
          </cell>
          <cell r="J222">
            <v>0</v>
          </cell>
          <cell r="K222" t="str">
            <v>-</v>
          </cell>
          <cell r="L222">
            <v>0</v>
          </cell>
          <cell r="N222" t="str">
            <v xml:space="preserve"> </v>
          </cell>
          <cell r="O222" t="str">
            <v>зеленый</v>
          </cell>
          <cell r="P222" t="str">
            <v>кремовый</v>
          </cell>
          <cell r="Q222" t="str">
            <v>M</v>
          </cell>
          <cell r="R222" t="str">
            <v>да</v>
          </cell>
          <cell r="T222" t="str">
            <v xml:space="preserve"> </v>
          </cell>
        </row>
        <row r="223">
          <cell r="A223" t="str">
            <v>87-77-0449</v>
          </cell>
          <cell r="B223" t="str">
            <v>фото</v>
          </cell>
          <cell r="C223" t="str">
            <v>Diana Remembered</v>
          </cell>
          <cell r="D223" t="str">
            <v>маленький</v>
          </cell>
          <cell r="E223">
            <v>500</v>
          </cell>
          <cell r="F223">
            <v>0.6</v>
          </cell>
          <cell r="G223">
            <v>1</v>
          </cell>
          <cell r="I223">
            <v>0</v>
          </cell>
          <cell r="J223">
            <v>0</v>
          </cell>
          <cell r="K223" t="str">
            <v>-</v>
          </cell>
          <cell r="L223">
            <v>0</v>
          </cell>
          <cell r="N223" t="str">
            <v xml:space="preserve"> </v>
          </cell>
          <cell r="O223" t="str">
            <v>зеленый</v>
          </cell>
          <cell r="P223" t="str">
            <v>кремовый</v>
          </cell>
          <cell r="Q223" t="str">
            <v>M</v>
          </cell>
          <cell r="R223" t="str">
            <v>да</v>
          </cell>
          <cell r="T223" t="str">
            <v xml:space="preserve"> </v>
          </cell>
        </row>
        <row r="224">
          <cell r="A224" t="str">
            <v>87-77-0077</v>
          </cell>
          <cell r="B224" t="str">
            <v>фото</v>
          </cell>
          <cell r="C224" t="str">
            <v>Don Stevens</v>
          </cell>
          <cell r="D224" t="str">
            <v>большой</v>
          </cell>
          <cell r="E224">
            <v>150</v>
          </cell>
          <cell r="F224">
            <v>0.57000000000000006</v>
          </cell>
          <cell r="G224">
            <v>0.98</v>
          </cell>
          <cell r="I224">
            <v>0</v>
          </cell>
          <cell r="J224">
            <v>0</v>
          </cell>
          <cell r="K224" t="str">
            <v>-</v>
          </cell>
          <cell r="L224">
            <v>0</v>
          </cell>
          <cell r="N224" t="str">
            <v xml:space="preserve"> </v>
          </cell>
          <cell r="O224" t="str">
            <v>зеленый</v>
          </cell>
          <cell r="P224" t="str">
            <v>желтый</v>
          </cell>
          <cell r="Q224" t="str">
            <v>M</v>
          </cell>
          <cell r="S224" t="str">
            <v>блестящая с красными стеблями</v>
          </cell>
          <cell r="T224" t="str">
            <v xml:space="preserve"> </v>
          </cell>
        </row>
        <row r="225">
          <cell r="A225" t="str">
            <v>87-77-0253</v>
          </cell>
          <cell r="B225" t="str">
            <v>фото</v>
          </cell>
          <cell r="C225" t="str">
            <v>Don Stevens</v>
          </cell>
          <cell r="D225" t="str">
            <v>стандартный</v>
          </cell>
          <cell r="E225">
            <v>250</v>
          </cell>
          <cell r="F225">
            <v>0.49</v>
          </cell>
          <cell r="G225">
            <v>0.9</v>
          </cell>
          <cell r="I225">
            <v>0</v>
          </cell>
          <cell r="J225">
            <v>0</v>
          </cell>
          <cell r="K225" t="str">
            <v>-</v>
          </cell>
          <cell r="L225">
            <v>0</v>
          </cell>
          <cell r="N225" t="str">
            <v xml:space="preserve"> </v>
          </cell>
          <cell r="O225" t="str">
            <v>зеленый</v>
          </cell>
          <cell r="P225" t="str">
            <v>желтый</v>
          </cell>
          <cell r="Q225" t="str">
            <v>M</v>
          </cell>
          <cell r="S225" t="str">
            <v>блестящая с красными стеблями</v>
          </cell>
          <cell r="T225" t="str">
            <v xml:space="preserve"> </v>
          </cell>
        </row>
        <row r="226">
          <cell r="A226" t="str">
            <v>87-77-0450</v>
          </cell>
          <cell r="B226" t="str">
            <v>фото</v>
          </cell>
          <cell r="C226" t="str">
            <v>Don Stevens</v>
          </cell>
          <cell r="D226" t="str">
            <v>маленький</v>
          </cell>
          <cell r="E226">
            <v>500</v>
          </cell>
          <cell r="F226">
            <v>0.42</v>
          </cell>
          <cell r="G226">
            <v>0.83</v>
          </cell>
          <cell r="I226">
            <v>0</v>
          </cell>
          <cell r="J226">
            <v>0</v>
          </cell>
          <cell r="K226" t="str">
            <v>-</v>
          </cell>
          <cell r="L226">
            <v>0</v>
          </cell>
          <cell r="N226" t="str">
            <v xml:space="preserve"> </v>
          </cell>
          <cell r="O226" t="str">
            <v>зеленый</v>
          </cell>
          <cell r="P226" t="str">
            <v>желтый</v>
          </cell>
          <cell r="Q226" t="str">
            <v>M</v>
          </cell>
          <cell r="S226" t="str">
            <v>блестящая с красными стеблями</v>
          </cell>
          <cell r="T226" t="str">
            <v xml:space="preserve"> </v>
          </cell>
        </row>
        <row r="227">
          <cell r="A227" t="str">
            <v>87-77-0165</v>
          </cell>
          <cell r="B227" t="str">
            <v>фото</v>
          </cell>
          <cell r="C227" t="str">
            <v>Dream Weaver</v>
          </cell>
          <cell r="D227" t="str">
            <v>большой</v>
          </cell>
          <cell r="E227">
            <v>150</v>
          </cell>
          <cell r="F227">
            <v>1.65</v>
          </cell>
          <cell r="G227">
            <v>2.0599999999999996</v>
          </cell>
          <cell r="I227">
            <v>0</v>
          </cell>
          <cell r="J227">
            <v>0</v>
          </cell>
          <cell r="K227" t="str">
            <v>-</v>
          </cell>
          <cell r="L227">
            <v>0</v>
          </cell>
          <cell r="N227" t="str">
            <v xml:space="preserve"> </v>
          </cell>
          <cell r="O227" t="str">
            <v>кремовый</v>
          </cell>
          <cell r="P227" t="str">
            <v>голубой</v>
          </cell>
          <cell r="Q227" t="str">
            <v>ML</v>
          </cell>
          <cell r="T227" t="str">
            <v xml:space="preserve"> </v>
          </cell>
        </row>
        <row r="228">
          <cell r="A228" t="str">
            <v>87-77-0255</v>
          </cell>
          <cell r="B228" t="str">
            <v>фото</v>
          </cell>
          <cell r="C228" t="str">
            <v>Dream Weaver</v>
          </cell>
          <cell r="D228" t="str">
            <v>стандартный</v>
          </cell>
          <cell r="E228">
            <v>250</v>
          </cell>
          <cell r="F228">
            <v>1.41</v>
          </cell>
          <cell r="G228">
            <v>1.81</v>
          </cell>
          <cell r="I228">
            <v>0</v>
          </cell>
          <cell r="J228">
            <v>0</v>
          </cell>
          <cell r="K228" t="str">
            <v>-</v>
          </cell>
          <cell r="L228">
            <v>0</v>
          </cell>
          <cell r="N228" t="str">
            <v xml:space="preserve"> </v>
          </cell>
          <cell r="O228" t="str">
            <v>кремовый</v>
          </cell>
          <cell r="P228" t="str">
            <v>голубой</v>
          </cell>
          <cell r="Q228" t="str">
            <v>ML</v>
          </cell>
          <cell r="T228" t="str">
            <v xml:space="preserve"> </v>
          </cell>
        </row>
        <row r="229">
          <cell r="A229" t="str">
            <v>87-77-0452</v>
          </cell>
          <cell r="B229" t="str">
            <v>фото</v>
          </cell>
          <cell r="C229" t="str">
            <v>Dream Weaver</v>
          </cell>
          <cell r="D229" t="str">
            <v>маленький</v>
          </cell>
          <cell r="E229">
            <v>500</v>
          </cell>
          <cell r="F229">
            <v>1.17</v>
          </cell>
          <cell r="G229">
            <v>1.57</v>
          </cell>
          <cell r="I229">
            <v>0</v>
          </cell>
          <cell r="J229">
            <v>0</v>
          </cell>
          <cell r="K229" t="str">
            <v>-</v>
          </cell>
          <cell r="L229">
            <v>0</v>
          </cell>
          <cell r="N229" t="str">
            <v xml:space="preserve"> </v>
          </cell>
          <cell r="O229" t="str">
            <v>кремовый</v>
          </cell>
          <cell r="P229" t="str">
            <v>голубой</v>
          </cell>
          <cell r="Q229" t="str">
            <v>ML</v>
          </cell>
          <cell r="T229" t="str">
            <v xml:space="preserve"> </v>
          </cell>
        </row>
        <row r="230">
          <cell r="A230" t="str">
            <v>87-77-0105</v>
          </cell>
          <cell r="B230" t="str">
            <v>фото</v>
          </cell>
          <cell r="C230" t="str">
            <v>Elisabeth</v>
          </cell>
          <cell r="D230" t="str">
            <v>большой</v>
          </cell>
          <cell r="E230">
            <v>150</v>
          </cell>
          <cell r="F230">
            <v>0.92</v>
          </cell>
          <cell r="G230">
            <v>1.33</v>
          </cell>
          <cell r="I230">
            <v>0</v>
          </cell>
          <cell r="J230">
            <v>0</v>
          </cell>
          <cell r="K230" t="str">
            <v>-</v>
          </cell>
          <cell r="L230">
            <v>0</v>
          </cell>
          <cell r="N230" t="str">
            <v>зеленый</v>
          </cell>
          <cell r="O230" t="str">
            <v xml:space="preserve"> </v>
          </cell>
          <cell r="P230" t="str">
            <v xml:space="preserve"> </v>
          </cell>
          <cell r="Q230" t="str">
            <v>M</v>
          </cell>
          <cell r="S230" t="str">
            <v>много цветов</v>
          </cell>
          <cell r="T230" t="str">
            <v xml:space="preserve"> </v>
          </cell>
        </row>
        <row r="231">
          <cell r="A231" t="str">
            <v>87-77-0259</v>
          </cell>
          <cell r="B231" t="str">
            <v>фото</v>
          </cell>
          <cell r="C231" t="str">
            <v>Elisabeth</v>
          </cell>
          <cell r="D231" t="str">
            <v>стандартный</v>
          </cell>
          <cell r="E231">
            <v>250</v>
          </cell>
          <cell r="F231">
            <v>0.76</v>
          </cell>
          <cell r="G231">
            <v>1.17</v>
          </cell>
          <cell r="I231">
            <v>0</v>
          </cell>
          <cell r="J231">
            <v>0</v>
          </cell>
          <cell r="K231" t="str">
            <v>-</v>
          </cell>
          <cell r="L231">
            <v>0</v>
          </cell>
          <cell r="N231" t="str">
            <v>зеленый</v>
          </cell>
          <cell r="O231" t="str">
            <v xml:space="preserve"> </v>
          </cell>
          <cell r="P231" t="str">
            <v xml:space="preserve"> </v>
          </cell>
          <cell r="Q231" t="str">
            <v>M</v>
          </cell>
          <cell r="S231" t="str">
            <v>много цветов</v>
          </cell>
          <cell r="T231" t="str">
            <v xml:space="preserve"> </v>
          </cell>
        </row>
        <row r="232">
          <cell r="A232" t="str">
            <v>87-77-0456</v>
          </cell>
          <cell r="B232" t="str">
            <v>фото</v>
          </cell>
          <cell r="C232" t="str">
            <v>Elisabeth</v>
          </cell>
          <cell r="D232" t="str">
            <v>маленький</v>
          </cell>
          <cell r="E232">
            <v>500</v>
          </cell>
          <cell r="F232">
            <v>0.6</v>
          </cell>
          <cell r="G232">
            <v>1</v>
          </cell>
          <cell r="I232">
            <v>0</v>
          </cell>
          <cell r="J232">
            <v>0</v>
          </cell>
          <cell r="K232" t="str">
            <v>-</v>
          </cell>
          <cell r="L232">
            <v>0</v>
          </cell>
          <cell r="N232" t="str">
            <v>зеленый</v>
          </cell>
          <cell r="O232" t="str">
            <v xml:space="preserve"> </v>
          </cell>
          <cell r="P232" t="str">
            <v xml:space="preserve"> </v>
          </cell>
          <cell r="Q232" t="str">
            <v>M</v>
          </cell>
          <cell r="S232" t="str">
            <v>много цветов</v>
          </cell>
          <cell r="T232" t="str">
            <v xml:space="preserve"> </v>
          </cell>
        </row>
        <row r="233">
          <cell r="A233" t="str">
            <v>87-77-0260</v>
          </cell>
          <cell r="B233" t="str">
            <v>фото</v>
          </cell>
          <cell r="C233" t="str">
            <v>Emerald Charger</v>
          </cell>
          <cell r="D233" t="str">
            <v>стандартный</v>
          </cell>
          <cell r="E233">
            <v>250</v>
          </cell>
          <cell r="F233">
            <v>1.65</v>
          </cell>
          <cell r="G233">
            <v>2.0599999999999996</v>
          </cell>
          <cell r="I233">
            <v>0</v>
          </cell>
          <cell r="J233">
            <v>0</v>
          </cell>
          <cell r="K233" t="str">
            <v>-</v>
          </cell>
          <cell r="L233">
            <v>0</v>
          </cell>
          <cell r="N233" t="str">
            <v xml:space="preserve"> </v>
          </cell>
          <cell r="O233" t="str">
            <v>желтый</v>
          </cell>
          <cell r="P233" t="str">
            <v>темно-зеленый</v>
          </cell>
          <cell r="Q233" t="str">
            <v>M</v>
          </cell>
          <cell r="R233" t="str">
            <v>да</v>
          </cell>
          <cell r="S233" t="str">
            <v>волнистые листья</v>
          </cell>
          <cell r="T233" t="str">
            <v xml:space="preserve"> </v>
          </cell>
        </row>
        <row r="234">
          <cell r="A234" t="str">
            <v>87-77-0457</v>
          </cell>
          <cell r="B234" t="str">
            <v>фото</v>
          </cell>
          <cell r="C234" t="str">
            <v>Emerald Charger</v>
          </cell>
          <cell r="D234" t="str">
            <v>маленький</v>
          </cell>
          <cell r="E234">
            <v>500</v>
          </cell>
          <cell r="F234">
            <v>1.41</v>
          </cell>
          <cell r="G234">
            <v>1.81</v>
          </cell>
          <cell r="I234">
            <v>0</v>
          </cell>
          <cell r="J234">
            <v>0</v>
          </cell>
          <cell r="K234" t="str">
            <v>-</v>
          </cell>
          <cell r="L234">
            <v>0</v>
          </cell>
          <cell r="N234" t="str">
            <v xml:space="preserve"> </v>
          </cell>
          <cell r="O234" t="str">
            <v>желтый</v>
          </cell>
          <cell r="P234" t="str">
            <v>темно-зеленый</v>
          </cell>
          <cell r="Q234" t="str">
            <v>M</v>
          </cell>
          <cell r="R234" t="str">
            <v>да</v>
          </cell>
          <cell r="S234" t="str">
            <v>волнистые листья</v>
          </cell>
          <cell r="T234" t="str">
            <v xml:space="preserve"> </v>
          </cell>
        </row>
        <row r="235">
          <cell r="A235" t="str">
            <v>87-77-0185</v>
          </cell>
          <cell r="B235" t="str">
            <v>фото</v>
          </cell>
          <cell r="C235" t="str">
            <v>Enchiladas</v>
          </cell>
          <cell r="D235" t="str">
            <v>большой</v>
          </cell>
          <cell r="E235">
            <v>150</v>
          </cell>
          <cell r="F235">
            <v>2.0599999999999996</v>
          </cell>
          <cell r="G235">
            <v>2.46</v>
          </cell>
          <cell r="I235">
            <v>0</v>
          </cell>
          <cell r="J235">
            <v>0</v>
          </cell>
          <cell r="K235" t="str">
            <v>-</v>
          </cell>
          <cell r="L235">
            <v>0</v>
          </cell>
          <cell r="N235" t="str">
            <v xml:space="preserve"> </v>
          </cell>
          <cell r="O235" t="str">
            <v>желтый</v>
          </cell>
          <cell r="P235" t="str">
            <v>зеленый</v>
          </cell>
          <cell r="Q235" t="str">
            <v>L</v>
          </cell>
          <cell r="R235" t="str">
            <v>да</v>
          </cell>
          <cell r="T235" t="str">
            <v>ДА</v>
          </cell>
        </row>
        <row r="236">
          <cell r="A236" t="str">
            <v>87-77-0261</v>
          </cell>
          <cell r="B236" t="str">
            <v>фото</v>
          </cell>
          <cell r="C236" t="str">
            <v>Enchiladas</v>
          </cell>
          <cell r="D236" t="str">
            <v>стандартный</v>
          </cell>
          <cell r="E236">
            <v>250</v>
          </cell>
          <cell r="F236">
            <v>1.65</v>
          </cell>
          <cell r="G236">
            <v>2.0599999999999996</v>
          </cell>
          <cell r="I236">
            <v>0</v>
          </cell>
          <cell r="J236">
            <v>0</v>
          </cell>
          <cell r="K236" t="str">
            <v>-</v>
          </cell>
          <cell r="L236">
            <v>0</v>
          </cell>
          <cell r="N236" t="str">
            <v xml:space="preserve"> </v>
          </cell>
          <cell r="O236" t="str">
            <v>желтый</v>
          </cell>
          <cell r="P236" t="str">
            <v>зеленый</v>
          </cell>
          <cell r="Q236" t="str">
            <v>L</v>
          </cell>
          <cell r="R236" t="str">
            <v>да</v>
          </cell>
          <cell r="T236" t="str">
            <v>ДА</v>
          </cell>
        </row>
        <row r="237">
          <cell r="A237" t="str">
            <v>87-77-0458</v>
          </cell>
          <cell r="B237" t="str">
            <v>фото</v>
          </cell>
          <cell r="C237" t="str">
            <v>Enchiladas</v>
          </cell>
          <cell r="D237" t="str">
            <v>маленький</v>
          </cell>
          <cell r="E237">
            <v>500</v>
          </cell>
          <cell r="F237">
            <v>1.41</v>
          </cell>
          <cell r="G237">
            <v>1.81</v>
          </cell>
          <cell r="I237">
            <v>0</v>
          </cell>
          <cell r="J237">
            <v>0</v>
          </cell>
          <cell r="K237" t="str">
            <v>-</v>
          </cell>
          <cell r="L237">
            <v>0</v>
          </cell>
          <cell r="N237" t="str">
            <v xml:space="preserve"> </v>
          </cell>
          <cell r="O237" t="str">
            <v>желтый</v>
          </cell>
          <cell r="P237" t="str">
            <v>зеленый</v>
          </cell>
          <cell r="Q237" t="str">
            <v>L</v>
          </cell>
          <cell r="R237" t="str">
            <v>да</v>
          </cell>
          <cell r="T237" t="str">
            <v>ДА</v>
          </cell>
        </row>
        <row r="238">
          <cell r="A238" t="str">
            <v>87-77-0186</v>
          </cell>
          <cell r="B238" t="str">
            <v>фото</v>
          </cell>
          <cell r="C238" t="str">
            <v>Enterprise</v>
          </cell>
          <cell r="D238" t="str">
            <v>большой</v>
          </cell>
          <cell r="E238">
            <v>150</v>
          </cell>
          <cell r="F238">
            <v>2.0599999999999996</v>
          </cell>
          <cell r="G238">
            <v>2.46</v>
          </cell>
          <cell r="I238">
            <v>0</v>
          </cell>
          <cell r="J238">
            <v>0</v>
          </cell>
          <cell r="K238" t="str">
            <v>-</v>
          </cell>
          <cell r="L238">
            <v>0</v>
          </cell>
          <cell r="N238" t="str">
            <v xml:space="preserve"> </v>
          </cell>
          <cell r="O238" t="str">
            <v>белый</v>
          </cell>
          <cell r="P238" t="str">
            <v>темно-зеленый</v>
          </cell>
          <cell r="Q238" t="str">
            <v>M</v>
          </cell>
          <cell r="S238" t="str">
            <v>фактурные листья</v>
          </cell>
          <cell r="T238" t="str">
            <v xml:space="preserve"> </v>
          </cell>
        </row>
        <row r="239">
          <cell r="A239" t="str">
            <v>87-77-0262</v>
          </cell>
          <cell r="B239" t="str">
            <v>фото</v>
          </cell>
          <cell r="C239" t="str">
            <v>Enterprise</v>
          </cell>
          <cell r="D239" t="str">
            <v>стандартный</v>
          </cell>
          <cell r="E239">
            <v>250</v>
          </cell>
          <cell r="F239">
            <v>1.65</v>
          </cell>
          <cell r="G239">
            <v>2.0599999999999996</v>
          </cell>
          <cell r="I239">
            <v>0</v>
          </cell>
          <cell r="J239">
            <v>0</v>
          </cell>
          <cell r="K239" t="str">
            <v>-</v>
          </cell>
          <cell r="L239">
            <v>0</v>
          </cell>
          <cell r="N239" t="str">
            <v xml:space="preserve"> </v>
          </cell>
          <cell r="O239" t="str">
            <v>белый</v>
          </cell>
          <cell r="P239" t="str">
            <v>темно-зеленый</v>
          </cell>
          <cell r="Q239" t="str">
            <v>M</v>
          </cell>
          <cell r="S239" t="str">
            <v>фактурные листья</v>
          </cell>
          <cell r="T239" t="str">
            <v xml:space="preserve"> </v>
          </cell>
        </row>
        <row r="240">
          <cell r="A240" t="str">
            <v>87-77-0459</v>
          </cell>
          <cell r="B240" t="str">
            <v>фото</v>
          </cell>
          <cell r="C240" t="str">
            <v>Enterprise</v>
          </cell>
          <cell r="D240" t="str">
            <v>маленький</v>
          </cell>
          <cell r="E240">
            <v>500</v>
          </cell>
          <cell r="F240">
            <v>1.41</v>
          </cell>
          <cell r="G240">
            <v>1.81</v>
          </cell>
          <cell r="I240">
            <v>0</v>
          </cell>
          <cell r="J240">
            <v>0</v>
          </cell>
          <cell r="K240" t="str">
            <v>-</v>
          </cell>
          <cell r="L240">
            <v>0</v>
          </cell>
          <cell r="N240" t="str">
            <v xml:space="preserve"> </v>
          </cell>
          <cell r="O240" t="str">
            <v>белый</v>
          </cell>
          <cell r="P240" t="str">
            <v>темно-зеленый</v>
          </cell>
          <cell r="Q240" t="str">
            <v>M</v>
          </cell>
          <cell r="S240" t="str">
            <v>фактурные листья</v>
          </cell>
          <cell r="T240" t="str">
            <v xml:space="preserve"> </v>
          </cell>
        </row>
        <row r="241">
          <cell r="A241" t="str">
            <v>87-77-0263</v>
          </cell>
          <cell r="B241" t="str">
            <v>фото</v>
          </cell>
          <cell r="C241" t="str">
            <v>Final Victory</v>
          </cell>
          <cell r="D241" t="str">
            <v>стандартный</v>
          </cell>
          <cell r="E241">
            <v>250</v>
          </cell>
          <cell r="F241">
            <v>2.0599999999999996</v>
          </cell>
          <cell r="G241">
            <v>2.46</v>
          </cell>
          <cell r="I241">
            <v>0</v>
          </cell>
          <cell r="J241">
            <v>0</v>
          </cell>
          <cell r="K241" t="str">
            <v>-</v>
          </cell>
          <cell r="L241">
            <v>0</v>
          </cell>
          <cell r="N241" t="str">
            <v>зеленый</v>
          </cell>
          <cell r="O241" t="str">
            <v xml:space="preserve"> </v>
          </cell>
          <cell r="P241" t="str">
            <v>желтый</v>
          </cell>
          <cell r="Q241" t="str">
            <v>XL</v>
          </cell>
          <cell r="S241" t="str">
            <v>плотные листья с волнистыми краями</v>
          </cell>
          <cell r="T241" t="str">
            <v xml:space="preserve"> </v>
          </cell>
        </row>
        <row r="242">
          <cell r="A242" t="str">
            <v>87-77-0264</v>
          </cell>
          <cell r="B242" t="str">
            <v>фото</v>
          </cell>
          <cell r="C242" t="str">
            <v>Fire and Ice</v>
          </cell>
          <cell r="D242" t="str">
            <v>стандартный</v>
          </cell>
          <cell r="E242">
            <v>250</v>
          </cell>
          <cell r="F242">
            <v>1.49</v>
          </cell>
          <cell r="G242">
            <v>1.89</v>
          </cell>
          <cell r="I242">
            <v>0</v>
          </cell>
          <cell r="J242">
            <v>0</v>
          </cell>
          <cell r="K242" t="str">
            <v>-</v>
          </cell>
          <cell r="L242">
            <v>0</v>
          </cell>
          <cell r="M242" t="str">
            <v>Special Attention</v>
          </cell>
          <cell r="N242" t="str">
            <v xml:space="preserve"> </v>
          </cell>
          <cell r="O242" t="str">
            <v>белый</v>
          </cell>
          <cell r="P242" t="str">
            <v>зеленый</v>
          </cell>
          <cell r="Q242" t="str">
            <v>M</v>
          </cell>
          <cell r="T242" t="str">
            <v xml:space="preserve"> </v>
          </cell>
        </row>
        <row r="243">
          <cell r="A243" t="str">
            <v>87-77-0460</v>
          </cell>
          <cell r="B243" t="str">
            <v>фото</v>
          </cell>
          <cell r="C243" t="str">
            <v>Fire and Ice</v>
          </cell>
          <cell r="D243" t="str">
            <v>маленький</v>
          </cell>
          <cell r="E243">
            <v>500</v>
          </cell>
          <cell r="F243">
            <v>1.25</v>
          </cell>
          <cell r="G243">
            <v>1.65</v>
          </cell>
          <cell r="I243">
            <v>0</v>
          </cell>
          <cell r="J243">
            <v>0</v>
          </cell>
          <cell r="K243" t="str">
            <v>-</v>
          </cell>
          <cell r="L243">
            <v>0</v>
          </cell>
          <cell r="M243" t="str">
            <v>Special Attention</v>
          </cell>
          <cell r="N243" t="str">
            <v xml:space="preserve"> </v>
          </cell>
          <cell r="O243" t="str">
            <v>белый</v>
          </cell>
          <cell r="P243" t="str">
            <v>зеленый</v>
          </cell>
          <cell r="Q243" t="str">
            <v>M</v>
          </cell>
          <cell r="T243" t="str">
            <v xml:space="preserve"> </v>
          </cell>
        </row>
        <row r="244">
          <cell r="A244" t="str">
            <v>87-77-0166</v>
          </cell>
          <cell r="B244" t="str">
            <v>фото</v>
          </cell>
          <cell r="C244" t="str">
            <v>Firn Line</v>
          </cell>
          <cell r="D244" t="str">
            <v>большой</v>
          </cell>
          <cell r="E244">
            <v>150</v>
          </cell>
          <cell r="F244">
            <v>1.65</v>
          </cell>
          <cell r="G244">
            <v>2.0599999999999996</v>
          </cell>
          <cell r="I244">
            <v>0</v>
          </cell>
          <cell r="J244">
            <v>0</v>
          </cell>
          <cell r="K244" t="str">
            <v>-</v>
          </cell>
          <cell r="L244">
            <v>0</v>
          </cell>
          <cell r="N244" t="str">
            <v>голубой</v>
          </cell>
          <cell r="O244" t="str">
            <v xml:space="preserve"> </v>
          </cell>
          <cell r="P244" t="str">
            <v>желтый</v>
          </cell>
          <cell r="Q244" t="str">
            <v>M</v>
          </cell>
          <cell r="T244" t="str">
            <v xml:space="preserve"> </v>
          </cell>
          <cell r="U244" t="str">
            <v>ДА</v>
          </cell>
        </row>
        <row r="245">
          <cell r="A245" t="str">
            <v>87-77-0265</v>
          </cell>
          <cell r="B245" t="str">
            <v>фото</v>
          </cell>
          <cell r="C245" t="str">
            <v>Firn Line</v>
          </cell>
          <cell r="D245" t="str">
            <v>стандартный</v>
          </cell>
          <cell r="E245">
            <v>250</v>
          </cell>
          <cell r="F245">
            <v>1.41</v>
          </cell>
          <cell r="G245">
            <v>1.81</v>
          </cell>
          <cell r="I245">
            <v>0</v>
          </cell>
          <cell r="J245">
            <v>0</v>
          </cell>
          <cell r="K245" t="str">
            <v>-</v>
          </cell>
          <cell r="L245">
            <v>0</v>
          </cell>
          <cell r="N245" t="str">
            <v>голубой</v>
          </cell>
          <cell r="O245" t="str">
            <v xml:space="preserve"> </v>
          </cell>
          <cell r="P245" t="str">
            <v>желтый</v>
          </cell>
          <cell r="Q245" t="str">
            <v>M</v>
          </cell>
          <cell r="T245" t="str">
            <v xml:space="preserve"> </v>
          </cell>
          <cell r="U245" t="str">
            <v>ДА</v>
          </cell>
        </row>
        <row r="246">
          <cell r="A246" t="str">
            <v>87-77-0461</v>
          </cell>
          <cell r="B246" t="str">
            <v>фото</v>
          </cell>
          <cell r="C246" t="str">
            <v>Firn Line</v>
          </cell>
          <cell r="D246" t="str">
            <v>маленький</v>
          </cell>
          <cell r="E246">
            <v>500</v>
          </cell>
          <cell r="F246">
            <v>1.25</v>
          </cell>
          <cell r="G246">
            <v>1.65</v>
          </cell>
          <cell r="I246">
            <v>0</v>
          </cell>
          <cell r="J246">
            <v>0</v>
          </cell>
          <cell r="K246" t="str">
            <v>-</v>
          </cell>
          <cell r="L246">
            <v>0</v>
          </cell>
          <cell r="N246" t="str">
            <v>голубой</v>
          </cell>
          <cell r="O246" t="str">
            <v xml:space="preserve"> </v>
          </cell>
          <cell r="P246" t="str">
            <v>желтый</v>
          </cell>
          <cell r="Q246" t="str">
            <v>M</v>
          </cell>
          <cell r="T246" t="str">
            <v xml:space="preserve"> </v>
          </cell>
          <cell r="U246" t="str">
            <v>ДА</v>
          </cell>
        </row>
        <row r="247">
          <cell r="A247" t="str">
            <v>87-77-0094</v>
          </cell>
          <cell r="B247" t="str">
            <v>фото</v>
          </cell>
          <cell r="C247" t="str">
            <v>First Frost</v>
          </cell>
          <cell r="D247" t="str">
            <v>большой</v>
          </cell>
          <cell r="E247">
            <v>150</v>
          </cell>
          <cell r="F247">
            <v>0.76</v>
          </cell>
          <cell r="G247">
            <v>1.17</v>
          </cell>
          <cell r="I247">
            <v>0</v>
          </cell>
          <cell r="J247">
            <v>0</v>
          </cell>
          <cell r="K247" t="str">
            <v>-</v>
          </cell>
          <cell r="L247">
            <v>0</v>
          </cell>
          <cell r="M247" t="str">
            <v>Хоста 2010 года</v>
          </cell>
          <cell r="N247" t="str">
            <v xml:space="preserve"> </v>
          </cell>
          <cell r="O247" t="str">
            <v>голубой</v>
          </cell>
          <cell r="P247" t="str">
            <v>кремовый</v>
          </cell>
          <cell r="Q247" t="str">
            <v>SM</v>
          </cell>
          <cell r="T247" t="str">
            <v xml:space="preserve"> </v>
          </cell>
          <cell r="U247" t="str">
            <v>ДА</v>
          </cell>
        </row>
        <row r="248">
          <cell r="A248" t="str">
            <v>87-77-0266</v>
          </cell>
          <cell r="B248" t="str">
            <v>фото</v>
          </cell>
          <cell r="C248" t="str">
            <v>First Frost</v>
          </cell>
          <cell r="D248" t="str">
            <v>стандартный</v>
          </cell>
          <cell r="E248">
            <v>250</v>
          </cell>
          <cell r="F248">
            <v>0.68</v>
          </cell>
          <cell r="G248">
            <v>1.08</v>
          </cell>
          <cell r="I248">
            <v>0</v>
          </cell>
          <cell r="J248">
            <v>0</v>
          </cell>
          <cell r="K248" t="str">
            <v>-</v>
          </cell>
          <cell r="L248">
            <v>0</v>
          </cell>
          <cell r="M248" t="str">
            <v>Хоста 2010 года</v>
          </cell>
          <cell r="N248" t="str">
            <v xml:space="preserve"> </v>
          </cell>
          <cell r="O248" t="str">
            <v>голубой</v>
          </cell>
          <cell r="P248" t="str">
            <v>кремовый</v>
          </cell>
          <cell r="Q248" t="str">
            <v>SM</v>
          </cell>
          <cell r="T248" t="str">
            <v xml:space="preserve"> </v>
          </cell>
          <cell r="U248" t="str">
            <v>ДА</v>
          </cell>
        </row>
        <row r="249">
          <cell r="A249" t="str">
            <v>87-77-0462</v>
          </cell>
          <cell r="B249" t="str">
            <v>фото</v>
          </cell>
          <cell r="C249" t="str">
            <v>First Frost</v>
          </cell>
          <cell r="D249" t="str">
            <v>маленький</v>
          </cell>
          <cell r="E249">
            <v>500</v>
          </cell>
          <cell r="F249">
            <v>0.52</v>
          </cell>
          <cell r="G249">
            <v>0.92</v>
          </cell>
          <cell r="I249">
            <v>0</v>
          </cell>
          <cell r="J249">
            <v>0</v>
          </cell>
          <cell r="K249" t="str">
            <v>-</v>
          </cell>
          <cell r="L249">
            <v>0</v>
          </cell>
          <cell r="M249" t="str">
            <v>Хоста 2010 года</v>
          </cell>
          <cell r="N249" t="str">
            <v xml:space="preserve"> </v>
          </cell>
          <cell r="O249" t="str">
            <v>голубой</v>
          </cell>
          <cell r="P249" t="str">
            <v>кремовый</v>
          </cell>
          <cell r="Q249" t="str">
            <v>SM</v>
          </cell>
          <cell r="T249" t="str">
            <v xml:space="preserve"> </v>
          </cell>
          <cell r="U249" t="str">
            <v>ДА</v>
          </cell>
        </row>
        <row r="250">
          <cell r="A250" t="str">
            <v>87-77-2181</v>
          </cell>
          <cell r="B250" t="str">
            <v>фото</v>
          </cell>
          <cell r="C250" t="str">
            <v>First Blush</v>
          </cell>
          <cell r="D250" t="str">
            <v>стандартный</v>
          </cell>
          <cell r="E250">
            <v>250</v>
          </cell>
          <cell r="F250">
            <v>3.2699999999999996</v>
          </cell>
          <cell r="G250">
            <v>3.6799999999999997</v>
          </cell>
          <cell r="I250">
            <v>0</v>
          </cell>
          <cell r="J250">
            <v>0</v>
          </cell>
          <cell r="K250" t="str">
            <v>-</v>
          </cell>
          <cell r="L250">
            <v>0</v>
          </cell>
          <cell r="M250" t="str">
            <v>new</v>
          </cell>
          <cell r="N250" t="str">
            <v>Зеленый</v>
          </cell>
          <cell r="O250" t="str">
            <v>зеленый с бордовыми прожилками</v>
          </cell>
          <cell r="P250" t="str">
            <v>бордовый</v>
          </cell>
          <cell r="Q250" t="str">
            <v>M</v>
          </cell>
          <cell r="R250" t="str">
            <v xml:space="preserve"> </v>
          </cell>
          <cell r="S250" t="str">
            <v>красные края и черешки</v>
          </cell>
          <cell r="T250" t="str">
            <v xml:space="preserve"> </v>
          </cell>
        </row>
        <row r="251">
          <cell r="A251" t="str">
            <v>87-77-0061</v>
          </cell>
          <cell r="B251" t="str">
            <v>фото</v>
          </cell>
          <cell r="C251" t="str">
            <v>Fortunei Aureomarginata</v>
          </cell>
          <cell r="D251" t="str">
            <v>большой</v>
          </cell>
          <cell r="E251">
            <v>150</v>
          </cell>
          <cell r="F251">
            <v>0.52</v>
          </cell>
          <cell r="G251">
            <v>0.92</v>
          </cell>
          <cell r="I251">
            <v>0</v>
          </cell>
          <cell r="J251">
            <v>0</v>
          </cell>
          <cell r="K251" t="str">
            <v>-</v>
          </cell>
          <cell r="L251">
            <v>0</v>
          </cell>
          <cell r="N251" t="str">
            <v xml:space="preserve"> </v>
          </cell>
          <cell r="O251" t="str">
            <v>зеленый</v>
          </cell>
          <cell r="P251" t="str">
            <v>желтый</v>
          </cell>
          <cell r="Q251" t="str">
            <v>ML</v>
          </cell>
          <cell r="T251" t="str">
            <v xml:space="preserve"> </v>
          </cell>
        </row>
        <row r="252">
          <cell r="A252" t="str">
            <v>87-77-0267</v>
          </cell>
          <cell r="B252" t="str">
            <v>фото</v>
          </cell>
          <cell r="C252" t="str">
            <v>Fortunei Aureomarginata</v>
          </cell>
          <cell r="D252" t="str">
            <v>стандартный</v>
          </cell>
          <cell r="E252">
            <v>250</v>
          </cell>
          <cell r="F252">
            <v>0.42</v>
          </cell>
          <cell r="G252">
            <v>0.83</v>
          </cell>
          <cell r="I252">
            <v>0</v>
          </cell>
          <cell r="J252">
            <v>0</v>
          </cell>
          <cell r="K252" t="str">
            <v>-</v>
          </cell>
          <cell r="L252">
            <v>0</v>
          </cell>
          <cell r="N252" t="str">
            <v xml:space="preserve"> </v>
          </cell>
          <cell r="O252" t="str">
            <v>зеленый</v>
          </cell>
          <cell r="P252" t="str">
            <v>желтый</v>
          </cell>
          <cell r="Q252" t="str">
            <v>ML</v>
          </cell>
          <cell r="T252" t="str">
            <v xml:space="preserve"> </v>
          </cell>
        </row>
        <row r="253">
          <cell r="A253" t="str">
            <v>87-77-0463</v>
          </cell>
          <cell r="B253" t="str">
            <v>фото</v>
          </cell>
          <cell r="C253" t="str">
            <v>Fortunei Aureomarginata</v>
          </cell>
          <cell r="D253" t="str">
            <v>маленький</v>
          </cell>
          <cell r="E253">
            <v>500</v>
          </cell>
          <cell r="F253">
            <v>0.36</v>
          </cell>
          <cell r="G253">
            <v>0.76</v>
          </cell>
          <cell r="I253">
            <v>0</v>
          </cell>
          <cell r="J253">
            <v>0</v>
          </cell>
          <cell r="K253" t="str">
            <v>-</v>
          </cell>
          <cell r="L253">
            <v>0</v>
          </cell>
          <cell r="N253" t="str">
            <v xml:space="preserve"> </v>
          </cell>
          <cell r="O253" t="str">
            <v>зеленый</v>
          </cell>
          <cell r="P253" t="str">
            <v>желтый</v>
          </cell>
          <cell r="Q253" t="str">
            <v>ML</v>
          </cell>
          <cell r="T253" t="str">
            <v xml:space="preserve"> </v>
          </cell>
        </row>
        <row r="254">
          <cell r="A254" t="str">
            <v>87-77-0106</v>
          </cell>
          <cell r="B254" t="str">
            <v>фото</v>
          </cell>
          <cell r="C254" t="str">
            <v>Fragrant Blue</v>
          </cell>
          <cell r="D254" t="str">
            <v>большой</v>
          </cell>
          <cell r="E254">
            <v>150</v>
          </cell>
          <cell r="F254">
            <v>0.92</v>
          </cell>
          <cell r="G254">
            <v>1.33</v>
          </cell>
          <cell r="I254">
            <v>0</v>
          </cell>
          <cell r="J254">
            <v>0</v>
          </cell>
          <cell r="K254" t="str">
            <v>-</v>
          </cell>
          <cell r="L254">
            <v>0</v>
          </cell>
          <cell r="N254" t="str">
            <v>голубой</v>
          </cell>
          <cell r="O254" t="str">
            <v xml:space="preserve"> </v>
          </cell>
          <cell r="P254" t="str">
            <v xml:space="preserve"> </v>
          </cell>
          <cell r="Q254" t="str">
            <v>SM</v>
          </cell>
          <cell r="R254" t="str">
            <v>да</v>
          </cell>
          <cell r="T254" t="str">
            <v xml:space="preserve"> </v>
          </cell>
        </row>
        <row r="255">
          <cell r="A255" t="str">
            <v>87-77-0268</v>
          </cell>
          <cell r="B255" t="str">
            <v>фото</v>
          </cell>
          <cell r="C255" t="str">
            <v>Fragrant Blue</v>
          </cell>
          <cell r="D255" t="str">
            <v>стандартный</v>
          </cell>
          <cell r="E255">
            <v>250</v>
          </cell>
          <cell r="F255">
            <v>0.76</v>
          </cell>
          <cell r="G255">
            <v>1.17</v>
          </cell>
          <cell r="I255">
            <v>0</v>
          </cell>
          <cell r="J255">
            <v>0</v>
          </cell>
          <cell r="K255" t="str">
            <v>-</v>
          </cell>
          <cell r="L255">
            <v>0</v>
          </cell>
          <cell r="N255" t="str">
            <v>голубой</v>
          </cell>
          <cell r="O255" t="str">
            <v xml:space="preserve"> </v>
          </cell>
          <cell r="P255" t="str">
            <v xml:space="preserve"> </v>
          </cell>
          <cell r="Q255" t="str">
            <v>SM</v>
          </cell>
          <cell r="R255" t="str">
            <v>да</v>
          </cell>
          <cell r="T255" t="str">
            <v xml:space="preserve"> </v>
          </cell>
        </row>
        <row r="256">
          <cell r="A256" t="str">
            <v>87-77-0464</v>
          </cell>
          <cell r="B256" t="str">
            <v>фото</v>
          </cell>
          <cell r="C256" t="str">
            <v>Fragrant Blue</v>
          </cell>
          <cell r="D256" t="str">
            <v>маленький</v>
          </cell>
          <cell r="E256">
            <v>500</v>
          </cell>
          <cell r="F256">
            <v>0.6</v>
          </cell>
          <cell r="G256">
            <v>1</v>
          </cell>
          <cell r="I256">
            <v>0</v>
          </cell>
          <cell r="J256">
            <v>0</v>
          </cell>
          <cell r="K256" t="str">
            <v>-</v>
          </cell>
          <cell r="L256">
            <v>0</v>
          </cell>
          <cell r="N256" t="str">
            <v>голубой</v>
          </cell>
          <cell r="O256" t="str">
            <v xml:space="preserve"> </v>
          </cell>
          <cell r="P256" t="str">
            <v xml:space="preserve"> </v>
          </cell>
          <cell r="Q256" t="str">
            <v>SM</v>
          </cell>
          <cell r="R256" t="str">
            <v>да</v>
          </cell>
          <cell r="T256" t="str">
            <v xml:space="preserve"> </v>
          </cell>
        </row>
        <row r="257">
          <cell r="A257" t="str">
            <v>87-77-0107</v>
          </cell>
          <cell r="B257" t="str">
            <v>фото</v>
          </cell>
          <cell r="C257" t="str">
            <v>Fragrant Dream</v>
          </cell>
          <cell r="D257" t="str">
            <v>большой</v>
          </cell>
          <cell r="E257">
            <v>150</v>
          </cell>
          <cell r="F257">
            <v>0.92</v>
          </cell>
          <cell r="G257">
            <v>1.33</v>
          </cell>
          <cell r="I257">
            <v>0</v>
          </cell>
          <cell r="J257">
            <v>0</v>
          </cell>
          <cell r="K257" t="str">
            <v>-</v>
          </cell>
          <cell r="L257">
            <v>0</v>
          </cell>
          <cell r="N257" t="str">
            <v xml:space="preserve"> </v>
          </cell>
          <cell r="O257" t="str">
            <v>зеленый</v>
          </cell>
          <cell r="P257" t="str">
            <v>желтый</v>
          </cell>
          <cell r="Q257" t="str">
            <v>ML</v>
          </cell>
          <cell r="R257" t="str">
            <v>да</v>
          </cell>
          <cell r="T257" t="str">
            <v xml:space="preserve"> </v>
          </cell>
        </row>
        <row r="258">
          <cell r="A258" t="str">
            <v>87-77-0270</v>
          </cell>
          <cell r="B258" t="str">
            <v>фото</v>
          </cell>
          <cell r="C258" t="str">
            <v>Fragrant Dream</v>
          </cell>
          <cell r="D258" t="str">
            <v>стандартный</v>
          </cell>
          <cell r="E258">
            <v>250</v>
          </cell>
          <cell r="F258">
            <v>0.76</v>
          </cell>
          <cell r="G258">
            <v>1.17</v>
          </cell>
          <cell r="I258">
            <v>0</v>
          </cell>
          <cell r="J258">
            <v>0</v>
          </cell>
          <cell r="K258" t="str">
            <v>-</v>
          </cell>
          <cell r="L258">
            <v>0</v>
          </cell>
          <cell r="N258" t="str">
            <v xml:space="preserve"> </v>
          </cell>
          <cell r="O258" t="str">
            <v>зеленый</v>
          </cell>
          <cell r="P258" t="str">
            <v>желтый</v>
          </cell>
          <cell r="Q258" t="str">
            <v>ML</v>
          </cell>
          <cell r="R258" t="str">
            <v>да</v>
          </cell>
          <cell r="T258" t="str">
            <v xml:space="preserve"> </v>
          </cell>
        </row>
        <row r="259">
          <cell r="A259" t="str">
            <v>87-77-0466</v>
          </cell>
          <cell r="B259" t="str">
            <v>фото</v>
          </cell>
          <cell r="C259" t="str">
            <v>Fragrant Dream</v>
          </cell>
          <cell r="D259" t="str">
            <v>маленький</v>
          </cell>
          <cell r="E259">
            <v>500</v>
          </cell>
          <cell r="F259">
            <v>0.6</v>
          </cell>
          <cell r="G259">
            <v>1</v>
          </cell>
          <cell r="I259">
            <v>0</v>
          </cell>
          <cell r="J259">
            <v>0</v>
          </cell>
          <cell r="K259" t="str">
            <v>-</v>
          </cell>
          <cell r="L259">
            <v>0</v>
          </cell>
          <cell r="N259" t="str">
            <v xml:space="preserve"> </v>
          </cell>
          <cell r="O259" t="str">
            <v>зеленый</v>
          </cell>
          <cell r="P259" t="str">
            <v>желтый</v>
          </cell>
          <cell r="Q259" t="str">
            <v>ML</v>
          </cell>
          <cell r="R259" t="str">
            <v>да</v>
          </cell>
          <cell r="T259" t="str">
            <v xml:space="preserve"> </v>
          </cell>
        </row>
        <row r="260">
          <cell r="A260" t="str">
            <v>87-77-0108</v>
          </cell>
          <cell r="B260" t="str">
            <v>фото</v>
          </cell>
          <cell r="C260" t="str">
            <v>Fragrant Fire</v>
          </cell>
          <cell r="D260" t="str">
            <v>большой</v>
          </cell>
          <cell r="E260">
            <v>150</v>
          </cell>
          <cell r="F260">
            <v>0.92</v>
          </cell>
          <cell r="G260">
            <v>1.33</v>
          </cell>
          <cell r="I260">
            <v>0</v>
          </cell>
          <cell r="J260">
            <v>0</v>
          </cell>
          <cell r="K260" t="str">
            <v>-</v>
          </cell>
          <cell r="L260">
            <v>0</v>
          </cell>
          <cell r="N260" t="str">
            <v xml:space="preserve"> </v>
          </cell>
          <cell r="O260" t="str">
            <v>темно-зеленый</v>
          </cell>
          <cell r="P260" t="str">
            <v>белый</v>
          </cell>
          <cell r="Q260" t="str">
            <v>L</v>
          </cell>
          <cell r="R260" t="str">
            <v>да</v>
          </cell>
          <cell r="T260" t="str">
            <v xml:space="preserve"> </v>
          </cell>
        </row>
        <row r="261">
          <cell r="A261" t="str">
            <v>87-77-0271</v>
          </cell>
          <cell r="B261" t="str">
            <v>фото</v>
          </cell>
          <cell r="C261" t="str">
            <v>Fragrant Fire</v>
          </cell>
          <cell r="D261" t="str">
            <v>стандартный</v>
          </cell>
          <cell r="E261">
            <v>250</v>
          </cell>
          <cell r="F261">
            <v>0.76</v>
          </cell>
          <cell r="G261">
            <v>1.17</v>
          </cell>
          <cell r="I261">
            <v>0</v>
          </cell>
          <cell r="J261">
            <v>0</v>
          </cell>
          <cell r="K261" t="str">
            <v>-</v>
          </cell>
          <cell r="L261">
            <v>0</v>
          </cell>
          <cell r="N261" t="str">
            <v xml:space="preserve"> </v>
          </cell>
          <cell r="O261" t="str">
            <v>темно-зеленый</v>
          </cell>
          <cell r="P261" t="str">
            <v>белый</v>
          </cell>
          <cell r="Q261" t="str">
            <v>L</v>
          </cell>
          <cell r="R261" t="str">
            <v>да</v>
          </cell>
          <cell r="T261" t="str">
            <v xml:space="preserve"> </v>
          </cell>
        </row>
        <row r="262">
          <cell r="A262" t="str">
            <v>87-77-0467</v>
          </cell>
          <cell r="B262" t="str">
            <v>фото</v>
          </cell>
          <cell r="C262" t="str">
            <v>Fragrant Fire</v>
          </cell>
          <cell r="D262" t="str">
            <v>маленький</v>
          </cell>
          <cell r="E262">
            <v>500</v>
          </cell>
          <cell r="F262">
            <v>0.6</v>
          </cell>
          <cell r="G262">
            <v>1</v>
          </cell>
          <cell r="I262">
            <v>0</v>
          </cell>
          <cell r="J262">
            <v>0</v>
          </cell>
          <cell r="K262" t="str">
            <v>-</v>
          </cell>
          <cell r="L262">
            <v>0</v>
          </cell>
          <cell r="N262" t="str">
            <v xml:space="preserve"> </v>
          </cell>
          <cell r="O262" t="str">
            <v>темно-зеленый</v>
          </cell>
          <cell r="P262" t="str">
            <v>белый</v>
          </cell>
          <cell r="Q262" t="str">
            <v>L</v>
          </cell>
          <cell r="R262" t="str">
            <v>да</v>
          </cell>
          <cell r="T262" t="str">
            <v xml:space="preserve"> </v>
          </cell>
        </row>
        <row r="263">
          <cell r="A263" t="str">
            <v>87-77-0070</v>
          </cell>
          <cell r="B263" t="str">
            <v>фото</v>
          </cell>
          <cell r="C263" t="str">
            <v>Frances Williams</v>
          </cell>
          <cell r="D263" t="str">
            <v>большой</v>
          </cell>
          <cell r="E263">
            <v>150</v>
          </cell>
          <cell r="F263">
            <v>0.52</v>
          </cell>
          <cell r="G263">
            <v>0.92</v>
          </cell>
          <cell r="I263">
            <v>0</v>
          </cell>
          <cell r="J263">
            <v>0</v>
          </cell>
          <cell r="K263" t="str">
            <v>-</v>
          </cell>
          <cell r="L263">
            <v>0</v>
          </cell>
          <cell r="M263" t="str">
            <v>Special Attention</v>
          </cell>
          <cell r="N263" t="str">
            <v xml:space="preserve"> </v>
          </cell>
          <cell r="O263" t="str">
            <v>голубой</v>
          </cell>
          <cell r="P263" t="str">
            <v>желтый</v>
          </cell>
          <cell r="Q263" t="str">
            <v>ML</v>
          </cell>
          <cell r="T263" t="str">
            <v xml:space="preserve"> </v>
          </cell>
        </row>
        <row r="264">
          <cell r="A264" t="str">
            <v>87-77-0273</v>
          </cell>
          <cell r="B264" t="str">
            <v>фото</v>
          </cell>
          <cell r="C264" t="str">
            <v>Frances Williams</v>
          </cell>
          <cell r="D264" t="str">
            <v>стандартный</v>
          </cell>
          <cell r="E264">
            <v>250</v>
          </cell>
          <cell r="F264">
            <v>0.44</v>
          </cell>
          <cell r="G264">
            <v>0.84</v>
          </cell>
          <cell r="I264">
            <v>0</v>
          </cell>
          <cell r="J264">
            <v>0</v>
          </cell>
          <cell r="K264" t="str">
            <v>-</v>
          </cell>
          <cell r="L264">
            <v>0</v>
          </cell>
          <cell r="M264" t="str">
            <v>Special Attention</v>
          </cell>
          <cell r="N264" t="str">
            <v xml:space="preserve"> </v>
          </cell>
          <cell r="O264" t="str">
            <v>голубой</v>
          </cell>
          <cell r="P264" t="str">
            <v>желтый</v>
          </cell>
          <cell r="Q264" t="str">
            <v>ML</v>
          </cell>
          <cell r="T264" t="str">
            <v xml:space="preserve"> </v>
          </cell>
        </row>
        <row r="265">
          <cell r="A265" t="str">
            <v>87-77-0469</v>
          </cell>
          <cell r="B265" t="str">
            <v>фото</v>
          </cell>
          <cell r="C265" t="str">
            <v>Frances Williams</v>
          </cell>
          <cell r="D265" t="str">
            <v>маленький</v>
          </cell>
          <cell r="E265">
            <v>500</v>
          </cell>
          <cell r="F265">
            <v>0.33</v>
          </cell>
          <cell r="G265">
            <v>0.73</v>
          </cell>
          <cell r="I265">
            <v>0</v>
          </cell>
          <cell r="J265">
            <v>0</v>
          </cell>
          <cell r="K265" t="str">
            <v>-</v>
          </cell>
          <cell r="L265">
            <v>0</v>
          </cell>
          <cell r="M265" t="str">
            <v>Special Attention</v>
          </cell>
          <cell r="N265" t="str">
            <v xml:space="preserve"> </v>
          </cell>
          <cell r="O265" t="str">
            <v>голубой</v>
          </cell>
          <cell r="P265" t="str">
            <v>желтый</v>
          </cell>
          <cell r="Q265" t="str">
            <v>ML</v>
          </cell>
          <cell r="T265" t="str">
            <v xml:space="preserve"> </v>
          </cell>
        </row>
        <row r="266">
          <cell r="A266" t="str">
            <v>87-77-0109</v>
          </cell>
          <cell r="B266" t="str">
            <v>фото</v>
          </cell>
          <cell r="C266" t="str">
            <v>Fried Bananas</v>
          </cell>
          <cell r="D266" t="str">
            <v>большой</v>
          </cell>
          <cell r="E266">
            <v>150</v>
          </cell>
          <cell r="F266">
            <v>0.92</v>
          </cell>
          <cell r="G266">
            <v>1.33</v>
          </cell>
          <cell r="I266">
            <v>0</v>
          </cell>
          <cell r="J266">
            <v>0</v>
          </cell>
          <cell r="K266" t="str">
            <v>-</v>
          </cell>
          <cell r="L266">
            <v>0</v>
          </cell>
          <cell r="N266" t="str">
            <v>желтый</v>
          </cell>
          <cell r="O266" t="str">
            <v xml:space="preserve"> </v>
          </cell>
          <cell r="P266" t="str">
            <v xml:space="preserve"> </v>
          </cell>
          <cell r="Q266" t="str">
            <v>ML</v>
          </cell>
          <cell r="S266" t="str">
            <v>золотистые листья</v>
          </cell>
          <cell r="T266" t="str">
            <v>ДА</v>
          </cell>
        </row>
        <row r="267">
          <cell r="A267" t="str">
            <v>87-77-0274</v>
          </cell>
          <cell r="B267" t="str">
            <v>фото</v>
          </cell>
          <cell r="C267" t="str">
            <v>Fried Bananas</v>
          </cell>
          <cell r="D267" t="str">
            <v>стандартный</v>
          </cell>
          <cell r="E267">
            <v>250</v>
          </cell>
          <cell r="F267">
            <v>0.8</v>
          </cell>
          <cell r="G267">
            <v>1.21</v>
          </cell>
          <cell r="I267">
            <v>0</v>
          </cell>
          <cell r="J267">
            <v>0</v>
          </cell>
          <cell r="K267" t="str">
            <v>-</v>
          </cell>
          <cell r="L267">
            <v>0</v>
          </cell>
          <cell r="N267" t="str">
            <v>желтый</v>
          </cell>
          <cell r="O267" t="str">
            <v xml:space="preserve"> </v>
          </cell>
          <cell r="P267" t="str">
            <v xml:space="preserve"> </v>
          </cell>
          <cell r="Q267" t="str">
            <v>ML</v>
          </cell>
          <cell r="S267" t="str">
            <v>золотистые листья</v>
          </cell>
          <cell r="T267" t="str">
            <v>ДА</v>
          </cell>
        </row>
        <row r="268">
          <cell r="A268" t="str">
            <v>87-77-0470</v>
          </cell>
          <cell r="B268" t="str">
            <v>фото</v>
          </cell>
          <cell r="C268" t="str">
            <v>Fried Bananas</v>
          </cell>
          <cell r="D268" t="str">
            <v>маленький</v>
          </cell>
          <cell r="E268">
            <v>500</v>
          </cell>
          <cell r="F268">
            <v>0.64</v>
          </cell>
          <cell r="G268">
            <v>1.04</v>
          </cell>
          <cell r="I268">
            <v>0</v>
          </cell>
          <cell r="J268">
            <v>0</v>
          </cell>
          <cell r="K268" t="str">
            <v>-</v>
          </cell>
          <cell r="L268">
            <v>0</v>
          </cell>
          <cell r="N268" t="str">
            <v>желтый</v>
          </cell>
          <cell r="O268" t="str">
            <v xml:space="preserve"> </v>
          </cell>
          <cell r="P268" t="str">
            <v xml:space="preserve"> </v>
          </cell>
          <cell r="Q268" t="str">
            <v>ML</v>
          </cell>
          <cell r="S268" t="str">
            <v>золотистые листья</v>
          </cell>
          <cell r="T268" t="str">
            <v>ДА</v>
          </cell>
        </row>
        <row r="269">
          <cell r="A269" t="str">
            <v>87-77-0275</v>
          </cell>
          <cell r="B269" t="str">
            <v>фото</v>
          </cell>
          <cell r="C269" t="str">
            <v>Georgia Sweetheart</v>
          </cell>
          <cell r="D269" t="str">
            <v>стандартный</v>
          </cell>
          <cell r="E269">
            <v>250</v>
          </cell>
          <cell r="F269">
            <v>2.0599999999999996</v>
          </cell>
          <cell r="G269">
            <v>2.46</v>
          </cell>
          <cell r="I269">
            <v>0</v>
          </cell>
          <cell r="J269">
            <v>0</v>
          </cell>
          <cell r="K269" t="str">
            <v>-</v>
          </cell>
          <cell r="L269">
            <v>0</v>
          </cell>
          <cell r="N269" t="str">
            <v>желтый</v>
          </cell>
          <cell r="O269" t="str">
            <v xml:space="preserve"> </v>
          </cell>
          <cell r="P269" t="str">
            <v>зеленый</v>
          </cell>
          <cell r="Q269" t="str">
            <v>M</v>
          </cell>
          <cell r="T269" t="str">
            <v xml:space="preserve"> </v>
          </cell>
        </row>
        <row r="270">
          <cell r="A270" t="str">
            <v>87-77-0276</v>
          </cell>
          <cell r="B270" t="str">
            <v>фото</v>
          </cell>
          <cell r="C270" t="str">
            <v>Get Nekkid</v>
          </cell>
          <cell r="D270" t="str">
            <v>стандартный</v>
          </cell>
          <cell r="E270">
            <v>250</v>
          </cell>
          <cell r="F270">
            <v>1.41</v>
          </cell>
          <cell r="G270">
            <v>1.81</v>
          </cell>
          <cell r="I270">
            <v>0</v>
          </cell>
          <cell r="J270">
            <v>0</v>
          </cell>
          <cell r="K270" t="str">
            <v>-</v>
          </cell>
          <cell r="L270">
            <v>0</v>
          </cell>
          <cell r="N270" t="str">
            <v>зеленый</v>
          </cell>
          <cell r="O270" t="str">
            <v xml:space="preserve"> </v>
          </cell>
          <cell r="P270" t="str">
            <v xml:space="preserve"> </v>
          </cell>
          <cell r="Q270" t="str">
            <v>M</v>
          </cell>
          <cell r="S270" t="str">
            <v>глянцевые листья</v>
          </cell>
          <cell r="T270" t="str">
            <v xml:space="preserve"> </v>
          </cell>
        </row>
        <row r="271">
          <cell r="A271" t="str">
            <v>87-77-0277</v>
          </cell>
          <cell r="B271" t="str">
            <v>фото</v>
          </cell>
          <cell r="C271" t="str">
            <v>Glad Tidings</v>
          </cell>
          <cell r="D271" t="str">
            <v>стандартный</v>
          </cell>
          <cell r="E271">
            <v>250</v>
          </cell>
          <cell r="F271">
            <v>1.41</v>
          </cell>
          <cell r="G271">
            <v>1.81</v>
          </cell>
          <cell r="I271">
            <v>0</v>
          </cell>
          <cell r="J271">
            <v>0</v>
          </cell>
          <cell r="K271" t="str">
            <v>-</v>
          </cell>
          <cell r="L271">
            <v>0</v>
          </cell>
          <cell r="N271" t="str">
            <v>желтый</v>
          </cell>
          <cell r="O271" t="str">
            <v xml:space="preserve"> </v>
          </cell>
          <cell r="P271" t="str">
            <v xml:space="preserve"> </v>
          </cell>
          <cell r="Q271" t="str">
            <v>M</v>
          </cell>
          <cell r="S271" t="str">
            <v>сердцевидной формы</v>
          </cell>
          <cell r="T271" t="str">
            <v xml:space="preserve"> </v>
          </cell>
        </row>
        <row r="272">
          <cell r="A272" t="str">
            <v>87-77-0471</v>
          </cell>
          <cell r="B272" t="str">
            <v>фото</v>
          </cell>
          <cell r="C272" t="str">
            <v>Glad Tidings</v>
          </cell>
          <cell r="D272" t="str">
            <v>маленький</v>
          </cell>
          <cell r="E272">
            <v>500</v>
          </cell>
          <cell r="F272">
            <v>1.17</v>
          </cell>
          <cell r="G272">
            <v>1.57</v>
          </cell>
          <cell r="I272">
            <v>0</v>
          </cell>
          <cell r="J272">
            <v>0</v>
          </cell>
          <cell r="K272" t="str">
            <v>-</v>
          </cell>
          <cell r="L272">
            <v>0</v>
          </cell>
          <cell r="N272" t="str">
            <v>желтый</v>
          </cell>
          <cell r="O272" t="str">
            <v xml:space="preserve"> </v>
          </cell>
          <cell r="P272" t="str">
            <v xml:space="preserve"> </v>
          </cell>
          <cell r="Q272" t="str">
            <v>M</v>
          </cell>
          <cell r="S272" t="str">
            <v>сердцевидной формы</v>
          </cell>
          <cell r="T272" t="str">
            <v xml:space="preserve"> </v>
          </cell>
        </row>
        <row r="273">
          <cell r="A273" t="str">
            <v>87-77-0278</v>
          </cell>
          <cell r="B273" t="str">
            <v>фото</v>
          </cell>
          <cell r="C273" t="str">
            <v>Gold Standard</v>
          </cell>
          <cell r="D273" t="str">
            <v>стандартный</v>
          </cell>
          <cell r="E273">
            <v>250</v>
          </cell>
          <cell r="F273">
            <v>0.49</v>
          </cell>
          <cell r="G273">
            <v>0.9</v>
          </cell>
          <cell r="I273">
            <v>0</v>
          </cell>
          <cell r="J273">
            <v>0</v>
          </cell>
          <cell r="K273" t="str">
            <v>-</v>
          </cell>
          <cell r="L273">
            <v>0</v>
          </cell>
          <cell r="N273" t="str">
            <v xml:space="preserve"> </v>
          </cell>
          <cell r="O273" t="str">
            <v>желтый</v>
          </cell>
          <cell r="P273" t="str">
            <v>зеленый</v>
          </cell>
          <cell r="Q273" t="str">
            <v>ML</v>
          </cell>
          <cell r="T273" t="str">
            <v xml:space="preserve"> </v>
          </cell>
        </row>
        <row r="274">
          <cell r="A274" t="str">
            <v>87-77-0279</v>
          </cell>
          <cell r="B274" t="str">
            <v>фото</v>
          </cell>
          <cell r="C274" t="str">
            <v>Golden Meadows</v>
          </cell>
          <cell r="D274" t="str">
            <v>стандартный</v>
          </cell>
          <cell r="E274">
            <v>250</v>
          </cell>
          <cell r="F274">
            <v>1.41</v>
          </cell>
          <cell r="G274">
            <v>1.81</v>
          </cell>
          <cell r="I274">
            <v>0</v>
          </cell>
          <cell r="J274">
            <v>0</v>
          </cell>
          <cell r="K274" t="str">
            <v>-</v>
          </cell>
          <cell r="L274">
            <v>0</v>
          </cell>
          <cell r="N274" t="str">
            <v xml:space="preserve"> </v>
          </cell>
          <cell r="O274" t="str">
            <v>светло-зеленый</v>
          </cell>
          <cell r="P274" t="str">
            <v>темно-зеленый</v>
          </cell>
          <cell r="Q274" t="str">
            <v>ML</v>
          </cell>
          <cell r="S274" t="str">
            <v>зеленые полосы</v>
          </cell>
          <cell r="T274" t="str">
            <v xml:space="preserve"> </v>
          </cell>
        </row>
        <row r="275">
          <cell r="A275" t="str">
            <v>87-77-0088</v>
          </cell>
          <cell r="B275" t="str">
            <v>фото</v>
          </cell>
          <cell r="C275" t="str">
            <v>Golden Medallion</v>
          </cell>
          <cell r="D275" t="str">
            <v>большой</v>
          </cell>
          <cell r="E275">
            <v>150</v>
          </cell>
          <cell r="F275">
            <v>0.68</v>
          </cell>
          <cell r="G275">
            <v>1.08</v>
          </cell>
          <cell r="I275">
            <v>0</v>
          </cell>
          <cell r="J275">
            <v>0</v>
          </cell>
          <cell r="K275" t="str">
            <v>-</v>
          </cell>
          <cell r="L275">
            <v>0</v>
          </cell>
          <cell r="N275" t="str">
            <v>желтый</v>
          </cell>
          <cell r="O275" t="str">
            <v xml:space="preserve"> </v>
          </cell>
          <cell r="P275" t="str">
            <v xml:space="preserve"> </v>
          </cell>
          <cell r="Q275" t="str">
            <v>M</v>
          </cell>
          <cell r="T275" t="str">
            <v xml:space="preserve"> </v>
          </cell>
        </row>
        <row r="276">
          <cell r="A276" t="str">
            <v>87-77-0280</v>
          </cell>
          <cell r="B276" t="str">
            <v>фото</v>
          </cell>
          <cell r="C276" t="str">
            <v>Golden Medallion</v>
          </cell>
          <cell r="D276" t="str">
            <v>стандартный</v>
          </cell>
          <cell r="E276">
            <v>250</v>
          </cell>
          <cell r="F276">
            <v>0.6</v>
          </cell>
          <cell r="G276">
            <v>1</v>
          </cell>
          <cell r="I276">
            <v>0</v>
          </cell>
          <cell r="J276">
            <v>0</v>
          </cell>
          <cell r="K276" t="str">
            <v>-</v>
          </cell>
          <cell r="L276">
            <v>0</v>
          </cell>
          <cell r="N276" t="str">
            <v>желтый</v>
          </cell>
          <cell r="O276" t="str">
            <v xml:space="preserve"> </v>
          </cell>
          <cell r="P276" t="str">
            <v xml:space="preserve"> </v>
          </cell>
          <cell r="Q276" t="str">
            <v>M</v>
          </cell>
          <cell r="T276" t="str">
            <v xml:space="preserve"> </v>
          </cell>
        </row>
        <row r="277">
          <cell r="A277" t="str">
            <v>87-77-0472</v>
          </cell>
          <cell r="B277" t="str">
            <v>фото</v>
          </cell>
          <cell r="C277" t="str">
            <v>Golden Medallion</v>
          </cell>
          <cell r="D277" t="str">
            <v>маленький</v>
          </cell>
          <cell r="E277">
            <v>500</v>
          </cell>
          <cell r="F277">
            <v>0.52</v>
          </cell>
          <cell r="G277">
            <v>0.92</v>
          </cell>
          <cell r="I277">
            <v>0</v>
          </cell>
          <cell r="J277">
            <v>0</v>
          </cell>
          <cell r="K277" t="str">
            <v>-</v>
          </cell>
          <cell r="L277">
            <v>0</v>
          </cell>
          <cell r="N277" t="str">
            <v>желтый</v>
          </cell>
          <cell r="O277" t="str">
            <v xml:space="preserve"> </v>
          </cell>
          <cell r="P277" t="str">
            <v xml:space="preserve"> </v>
          </cell>
          <cell r="Q277" t="str">
            <v>M</v>
          </cell>
          <cell r="T277" t="str">
            <v xml:space="preserve"> </v>
          </cell>
        </row>
        <row r="278">
          <cell r="A278" t="str">
            <v>87-77-0281</v>
          </cell>
          <cell r="B278" t="str">
            <v>фото</v>
          </cell>
          <cell r="C278" t="str">
            <v>Golden Tiara</v>
          </cell>
          <cell r="D278" t="str">
            <v>стандартный</v>
          </cell>
          <cell r="E278">
            <v>250</v>
          </cell>
          <cell r="F278">
            <v>0.52</v>
          </cell>
          <cell r="G278">
            <v>0.92</v>
          </cell>
          <cell r="I278">
            <v>0</v>
          </cell>
          <cell r="J278">
            <v>0</v>
          </cell>
          <cell r="K278" t="str">
            <v>-</v>
          </cell>
          <cell r="L278">
            <v>0</v>
          </cell>
          <cell r="N278" t="str">
            <v>светло-зеленый</v>
          </cell>
          <cell r="O278" t="str">
            <v>золотой</v>
          </cell>
          <cell r="P278" t="str">
            <v>SM</v>
          </cell>
          <cell r="S278" t="str">
            <v>ДА</v>
          </cell>
        </row>
        <row r="279">
          <cell r="A279" t="str">
            <v>87-77-0473</v>
          </cell>
          <cell r="B279" t="str">
            <v>фото</v>
          </cell>
          <cell r="C279" t="str">
            <v>Golden Tiara</v>
          </cell>
          <cell r="D279" t="str">
            <v>маленький</v>
          </cell>
          <cell r="E279">
            <v>500</v>
          </cell>
          <cell r="F279">
            <v>0.42</v>
          </cell>
          <cell r="G279">
            <v>0.83</v>
          </cell>
          <cell r="I279">
            <v>0</v>
          </cell>
          <cell r="J279">
            <v>0</v>
          </cell>
          <cell r="K279" t="str">
            <v>-</v>
          </cell>
          <cell r="L279">
            <v>0</v>
          </cell>
          <cell r="N279" t="str">
            <v>светло-зеленый</v>
          </cell>
          <cell r="O279" t="str">
            <v>золотой</v>
          </cell>
          <cell r="P279" t="str">
            <v>SM</v>
          </cell>
          <cell r="S279" t="str">
            <v>ДА</v>
          </cell>
        </row>
        <row r="280">
          <cell r="A280" t="str">
            <v>87-77-0110</v>
          </cell>
          <cell r="B280" t="str">
            <v>фото</v>
          </cell>
          <cell r="C280" t="str">
            <v>Goosberry Sundae</v>
          </cell>
          <cell r="D280" t="str">
            <v>большой</v>
          </cell>
          <cell r="E280">
            <v>150</v>
          </cell>
          <cell r="F280">
            <v>0.92</v>
          </cell>
          <cell r="G280">
            <v>1.33</v>
          </cell>
          <cell r="I280">
            <v>0</v>
          </cell>
          <cell r="J280">
            <v>0</v>
          </cell>
          <cell r="K280" t="str">
            <v>-</v>
          </cell>
          <cell r="L280">
            <v>0</v>
          </cell>
          <cell r="N280" t="str">
            <v>зеленый</v>
          </cell>
          <cell r="O280" t="str">
            <v xml:space="preserve"> </v>
          </cell>
          <cell r="P280" t="str">
            <v xml:space="preserve"> </v>
          </cell>
          <cell r="Q280" t="str">
            <v>M</v>
          </cell>
          <cell r="S280" t="str">
            <v>красные стебли</v>
          </cell>
          <cell r="T280" t="str">
            <v xml:space="preserve"> </v>
          </cell>
        </row>
        <row r="281">
          <cell r="A281" t="str">
            <v>87-77-0282</v>
          </cell>
          <cell r="B281" t="str">
            <v>фото</v>
          </cell>
          <cell r="C281" t="str">
            <v>Goosberry Sundae</v>
          </cell>
          <cell r="D281" t="str">
            <v>стандартный</v>
          </cell>
          <cell r="E281">
            <v>250</v>
          </cell>
          <cell r="F281">
            <v>0.8</v>
          </cell>
          <cell r="G281">
            <v>1.21</v>
          </cell>
          <cell r="I281">
            <v>0</v>
          </cell>
          <cell r="J281">
            <v>0</v>
          </cell>
          <cell r="K281" t="str">
            <v>-</v>
          </cell>
          <cell r="L281">
            <v>0</v>
          </cell>
          <cell r="N281" t="str">
            <v>зеленый</v>
          </cell>
          <cell r="O281" t="str">
            <v xml:space="preserve"> </v>
          </cell>
          <cell r="P281" t="str">
            <v xml:space="preserve"> </v>
          </cell>
          <cell r="Q281" t="str">
            <v>M</v>
          </cell>
          <cell r="S281" t="str">
            <v>красные стебли</v>
          </cell>
          <cell r="T281" t="str">
            <v xml:space="preserve"> </v>
          </cell>
        </row>
        <row r="282">
          <cell r="A282" t="str">
            <v>87-77-0474</v>
          </cell>
          <cell r="B282" t="str">
            <v>фото</v>
          </cell>
          <cell r="C282" t="str">
            <v>Goosberry Sundae</v>
          </cell>
          <cell r="D282" t="str">
            <v>маленький</v>
          </cell>
          <cell r="E282">
            <v>500</v>
          </cell>
          <cell r="F282">
            <v>0.6</v>
          </cell>
          <cell r="G282">
            <v>1</v>
          </cell>
          <cell r="I282">
            <v>0</v>
          </cell>
          <cell r="J282">
            <v>0</v>
          </cell>
          <cell r="K282" t="str">
            <v>-</v>
          </cell>
          <cell r="L282">
            <v>0</v>
          </cell>
          <cell r="N282" t="str">
            <v>зеленый</v>
          </cell>
          <cell r="O282" t="str">
            <v xml:space="preserve"> </v>
          </cell>
          <cell r="P282" t="str">
            <v xml:space="preserve"> </v>
          </cell>
          <cell r="Q282" t="str">
            <v>M</v>
          </cell>
          <cell r="S282" t="str">
            <v>красные стебли</v>
          </cell>
          <cell r="T282" t="str">
            <v xml:space="preserve"> </v>
          </cell>
        </row>
        <row r="283">
          <cell r="A283" t="str">
            <v>87-77-0187</v>
          </cell>
          <cell r="B283" t="str">
            <v>фото</v>
          </cell>
          <cell r="C283" t="str">
            <v>Grand Marquee</v>
          </cell>
          <cell r="D283" t="str">
            <v>большой</v>
          </cell>
          <cell r="E283">
            <v>150</v>
          </cell>
          <cell r="F283">
            <v>2.2699999999999996</v>
          </cell>
          <cell r="G283">
            <v>2.6799999999999997</v>
          </cell>
          <cell r="I283">
            <v>0</v>
          </cell>
          <cell r="J283">
            <v>0</v>
          </cell>
          <cell r="K283" t="str">
            <v>-</v>
          </cell>
          <cell r="L283">
            <v>0</v>
          </cell>
          <cell r="N283" t="str">
            <v xml:space="preserve"> </v>
          </cell>
          <cell r="O283" t="str">
            <v>кремовый</v>
          </cell>
          <cell r="P283" t="str">
            <v>голубой</v>
          </cell>
          <cell r="Q283" t="str">
            <v>M</v>
          </cell>
          <cell r="T283" t="str">
            <v xml:space="preserve"> </v>
          </cell>
          <cell r="U283" t="str">
            <v>ДА</v>
          </cell>
        </row>
        <row r="284">
          <cell r="A284" t="str">
            <v>87-77-0283</v>
          </cell>
          <cell r="B284" t="str">
            <v>фото</v>
          </cell>
          <cell r="C284" t="str">
            <v>Grand Marquee</v>
          </cell>
          <cell r="D284" t="str">
            <v>стандартный</v>
          </cell>
          <cell r="E284">
            <v>250</v>
          </cell>
          <cell r="F284">
            <v>1.87</v>
          </cell>
          <cell r="G284">
            <v>2.2699999999999996</v>
          </cell>
          <cell r="I284">
            <v>0</v>
          </cell>
          <cell r="J284">
            <v>0</v>
          </cell>
          <cell r="K284" t="str">
            <v>-</v>
          </cell>
          <cell r="L284">
            <v>0</v>
          </cell>
          <cell r="N284" t="str">
            <v xml:space="preserve"> </v>
          </cell>
          <cell r="O284" t="str">
            <v>кремовый</v>
          </cell>
          <cell r="P284" t="str">
            <v>голубой</v>
          </cell>
          <cell r="Q284" t="str">
            <v>M</v>
          </cell>
          <cell r="T284" t="str">
            <v xml:space="preserve"> </v>
          </cell>
          <cell r="U284" t="str">
            <v>ДА</v>
          </cell>
        </row>
        <row r="285">
          <cell r="A285" t="str">
            <v>87-77-0475</v>
          </cell>
          <cell r="B285" t="str">
            <v>фото</v>
          </cell>
          <cell r="C285" t="str">
            <v>Grand Marquee</v>
          </cell>
          <cell r="D285" t="str">
            <v>маленький</v>
          </cell>
          <cell r="E285">
            <v>500</v>
          </cell>
          <cell r="F285">
            <v>1.62</v>
          </cell>
          <cell r="G285">
            <v>2.0299999999999998</v>
          </cell>
          <cell r="I285">
            <v>0</v>
          </cell>
          <cell r="J285">
            <v>0</v>
          </cell>
          <cell r="K285" t="str">
            <v>-</v>
          </cell>
          <cell r="L285">
            <v>0</v>
          </cell>
          <cell r="N285" t="str">
            <v xml:space="preserve"> </v>
          </cell>
          <cell r="O285" t="str">
            <v>кремовый</v>
          </cell>
          <cell r="P285" t="str">
            <v>голубой</v>
          </cell>
          <cell r="Q285" t="str">
            <v>M</v>
          </cell>
          <cell r="T285" t="str">
            <v xml:space="preserve"> </v>
          </cell>
          <cell r="U285" t="str">
            <v>ДА</v>
          </cell>
        </row>
        <row r="286">
          <cell r="A286" t="str">
            <v>87-77-0188</v>
          </cell>
          <cell r="B286" t="str">
            <v>фото</v>
          </cell>
          <cell r="C286" t="str">
            <v>Great Expectations</v>
          </cell>
          <cell r="D286" t="str">
            <v>большой</v>
          </cell>
          <cell r="E286">
            <v>150</v>
          </cell>
          <cell r="F286">
            <v>2.0599999999999996</v>
          </cell>
          <cell r="G286">
            <v>2.46</v>
          </cell>
          <cell r="I286">
            <v>0</v>
          </cell>
          <cell r="J286">
            <v>0</v>
          </cell>
          <cell r="K286" t="str">
            <v>-</v>
          </cell>
          <cell r="L286">
            <v>0</v>
          </cell>
          <cell r="M286" t="str">
            <v>Special Attention</v>
          </cell>
          <cell r="N286" t="str">
            <v xml:space="preserve"> </v>
          </cell>
          <cell r="O286" t="str">
            <v>кремовый</v>
          </cell>
          <cell r="P286" t="str">
            <v>голубой</v>
          </cell>
          <cell r="Q286" t="str">
            <v>ML</v>
          </cell>
          <cell r="T286" t="str">
            <v>ДА</v>
          </cell>
        </row>
        <row r="287">
          <cell r="A287" t="str">
            <v>87-77-0284</v>
          </cell>
          <cell r="B287" t="str">
            <v>фото</v>
          </cell>
          <cell r="C287" t="str">
            <v>Great Expectations</v>
          </cell>
          <cell r="D287" t="str">
            <v>стандартный</v>
          </cell>
          <cell r="E287">
            <v>250</v>
          </cell>
          <cell r="F287">
            <v>1.65</v>
          </cell>
          <cell r="G287">
            <v>2.0599999999999996</v>
          </cell>
          <cell r="I287">
            <v>0</v>
          </cell>
          <cell r="J287">
            <v>0</v>
          </cell>
          <cell r="K287" t="str">
            <v>-</v>
          </cell>
          <cell r="L287">
            <v>0</v>
          </cell>
          <cell r="M287" t="str">
            <v>Special Attention</v>
          </cell>
          <cell r="N287" t="str">
            <v xml:space="preserve"> </v>
          </cell>
          <cell r="O287" t="str">
            <v>кремовый</v>
          </cell>
          <cell r="P287" t="str">
            <v>голубой</v>
          </cell>
          <cell r="Q287" t="str">
            <v>ML</v>
          </cell>
          <cell r="T287" t="str">
            <v>ДА</v>
          </cell>
        </row>
        <row r="288">
          <cell r="A288" t="str">
            <v>87-77-0476</v>
          </cell>
          <cell r="B288" t="str">
            <v>фото</v>
          </cell>
          <cell r="C288" t="str">
            <v>Great Expectations</v>
          </cell>
          <cell r="D288" t="str">
            <v>маленький</v>
          </cell>
          <cell r="E288">
            <v>500</v>
          </cell>
          <cell r="F288">
            <v>1.41</v>
          </cell>
          <cell r="G288">
            <v>1.81</v>
          </cell>
          <cell r="I288">
            <v>0</v>
          </cell>
          <cell r="J288">
            <v>0</v>
          </cell>
          <cell r="K288" t="str">
            <v>-</v>
          </cell>
          <cell r="L288">
            <v>0</v>
          </cell>
          <cell r="M288" t="str">
            <v>Special Attention</v>
          </cell>
          <cell r="N288" t="str">
            <v xml:space="preserve"> </v>
          </cell>
          <cell r="O288" t="str">
            <v>кремовый</v>
          </cell>
          <cell r="P288" t="str">
            <v>голубой</v>
          </cell>
          <cell r="Q288" t="str">
            <v>ML</v>
          </cell>
          <cell r="T288" t="str">
            <v>ДА</v>
          </cell>
        </row>
        <row r="289">
          <cell r="A289" t="str">
            <v>87-77-0285</v>
          </cell>
          <cell r="B289" t="str">
            <v>фото</v>
          </cell>
          <cell r="C289" t="str">
            <v>Green Bag</v>
          </cell>
          <cell r="D289" t="str">
            <v>стандартный</v>
          </cell>
          <cell r="E289">
            <v>250</v>
          </cell>
          <cell r="F289">
            <v>1.41</v>
          </cell>
          <cell r="G289">
            <v>1.81</v>
          </cell>
          <cell r="I289">
            <v>0</v>
          </cell>
          <cell r="J289">
            <v>0</v>
          </cell>
          <cell r="K289" t="str">
            <v>-</v>
          </cell>
          <cell r="L289">
            <v>0</v>
          </cell>
          <cell r="N289" t="str">
            <v>зеленый</v>
          </cell>
          <cell r="O289" t="str">
            <v xml:space="preserve"> </v>
          </cell>
          <cell r="P289" t="str">
            <v xml:space="preserve"> </v>
          </cell>
          <cell r="Q289" t="str">
            <v>S</v>
          </cell>
          <cell r="T289" t="str">
            <v xml:space="preserve"> </v>
          </cell>
        </row>
        <row r="290">
          <cell r="A290" t="str">
            <v>87-77-0477</v>
          </cell>
          <cell r="B290" t="str">
            <v>фото</v>
          </cell>
          <cell r="C290" t="str">
            <v>Green Bag</v>
          </cell>
          <cell r="D290" t="str">
            <v>маленький</v>
          </cell>
          <cell r="E290">
            <v>500</v>
          </cell>
          <cell r="F290">
            <v>1.25</v>
          </cell>
          <cell r="G290">
            <v>1.65</v>
          </cell>
          <cell r="I290">
            <v>0</v>
          </cell>
          <cell r="J290">
            <v>0</v>
          </cell>
          <cell r="K290" t="str">
            <v>-</v>
          </cell>
          <cell r="L290">
            <v>0</v>
          </cell>
          <cell r="N290" t="str">
            <v>зеленый</v>
          </cell>
          <cell r="O290" t="str">
            <v xml:space="preserve"> </v>
          </cell>
          <cell r="P290" t="str">
            <v xml:space="preserve"> </v>
          </cell>
          <cell r="Q290" t="str">
            <v>S</v>
          </cell>
          <cell r="T290" t="str">
            <v xml:space="preserve"> </v>
          </cell>
        </row>
        <row r="291">
          <cell r="A291" t="str">
            <v>87-77-0143</v>
          </cell>
          <cell r="B291" t="str">
            <v>фото</v>
          </cell>
          <cell r="C291" t="str">
            <v>Hadspen Blue</v>
          </cell>
          <cell r="D291" t="str">
            <v>большой</v>
          </cell>
          <cell r="E291">
            <v>150</v>
          </cell>
          <cell r="F291">
            <v>1.25</v>
          </cell>
          <cell r="G291">
            <v>1.65</v>
          </cell>
          <cell r="I291">
            <v>0</v>
          </cell>
          <cell r="J291">
            <v>0</v>
          </cell>
          <cell r="K291" t="str">
            <v>-</v>
          </cell>
          <cell r="L291">
            <v>0</v>
          </cell>
          <cell r="N291" t="str">
            <v>голубой</v>
          </cell>
          <cell r="O291" t="str">
            <v xml:space="preserve"> </v>
          </cell>
          <cell r="P291" t="str">
            <v xml:space="preserve"> </v>
          </cell>
          <cell r="Q291" t="str">
            <v>SM</v>
          </cell>
          <cell r="T291" t="str">
            <v xml:space="preserve"> </v>
          </cell>
          <cell r="U291" t="str">
            <v>ДА</v>
          </cell>
        </row>
        <row r="292">
          <cell r="A292" t="str">
            <v>87-77-0287</v>
          </cell>
          <cell r="B292" t="str">
            <v>фото</v>
          </cell>
          <cell r="C292" t="str">
            <v>Hadspen Blue</v>
          </cell>
          <cell r="D292" t="str">
            <v>стандартный</v>
          </cell>
          <cell r="E292">
            <v>250</v>
          </cell>
          <cell r="F292">
            <v>1.08</v>
          </cell>
          <cell r="G292">
            <v>1.49</v>
          </cell>
          <cell r="I292">
            <v>0</v>
          </cell>
          <cell r="J292">
            <v>0</v>
          </cell>
          <cell r="K292" t="str">
            <v>-</v>
          </cell>
          <cell r="L292">
            <v>0</v>
          </cell>
          <cell r="N292" t="str">
            <v>голубой</v>
          </cell>
          <cell r="O292" t="str">
            <v xml:space="preserve"> </v>
          </cell>
          <cell r="P292" t="str">
            <v xml:space="preserve"> </v>
          </cell>
          <cell r="Q292" t="str">
            <v>SM</v>
          </cell>
          <cell r="T292" t="str">
            <v xml:space="preserve"> </v>
          </cell>
          <cell r="U292" t="str">
            <v>ДА</v>
          </cell>
        </row>
        <row r="293">
          <cell r="A293" t="str">
            <v>87-77-0479</v>
          </cell>
          <cell r="B293" t="str">
            <v>фото</v>
          </cell>
          <cell r="C293" t="str">
            <v>Hadspen Blue</v>
          </cell>
          <cell r="D293" t="str">
            <v>маленький</v>
          </cell>
          <cell r="E293">
            <v>500</v>
          </cell>
          <cell r="F293">
            <v>0.92</v>
          </cell>
          <cell r="G293">
            <v>1.33</v>
          </cell>
          <cell r="I293">
            <v>0</v>
          </cell>
          <cell r="J293">
            <v>0</v>
          </cell>
          <cell r="K293" t="str">
            <v>-</v>
          </cell>
          <cell r="L293">
            <v>0</v>
          </cell>
          <cell r="N293" t="str">
            <v>голубой</v>
          </cell>
          <cell r="O293" t="str">
            <v xml:space="preserve"> </v>
          </cell>
          <cell r="P293" t="str">
            <v xml:space="preserve"> </v>
          </cell>
          <cell r="Q293" t="str">
            <v>SM</v>
          </cell>
          <cell r="T293" t="str">
            <v xml:space="preserve"> </v>
          </cell>
          <cell r="U293" t="str">
            <v>ДА</v>
          </cell>
        </row>
        <row r="294">
          <cell r="A294" t="str">
            <v>87-77-0079</v>
          </cell>
          <cell r="B294" t="str">
            <v>фото</v>
          </cell>
          <cell r="C294" t="str">
            <v>Invincible</v>
          </cell>
          <cell r="D294" t="str">
            <v>большой</v>
          </cell>
          <cell r="E294">
            <v>150</v>
          </cell>
          <cell r="F294">
            <v>0.57000000000000006</v>
          </cell>
          <cell r="G294">
            <v>0.98</v>
          </cell>
          <cell r="I294">
            <v>0</v>
          </cell>
          <cell r="J294">
            <v>0</v>
          </cell>
          <cell r="K294" t="str">
            <v>-</v>
          </cell>
          <cell r="L294">
            <v>0</v>
          </cell>
          <cell r="N294" t="str">
            <v>темно- зеленый</v>
          </cell>
          <cell r="O294" t="str">
            <v xml:space="preserve"> </v>
          </cell>
          <cell r="P294" t="str">
            <v xml:space="preserve"> </v>
          </cell>
          <cell r="Q294" t="str">
            <v>SM</v>
          </cell>
          <cell r="R294" t="str">
            <v>да</v>
          </cell>
          <cell r="S294" t="str">
            <v>глянцевые листья</v>
          </cell>
          <cell r="T294" t="str">
            <v>ДА</v>
          </cell>
        </row>
        <row r="295">
          <cell r="A295" t="str">
            <v>87-77-0290</v>
          </cell>
          <cell r="B295" t="str">
            <v>фото</v>
          </cell>
          <cell r="C295" t="str">
            <v>Invincible</v>
          </cell>
          <cell r="D295" t="str">
            <v>стандартный</v>
          </cell>
          <cell r="E295">
            <v>250</v>
          </cell>
          <cell r="F295">
            <v>0.49</v>
          </cell>
          <cell r="G295">
            <v>0.9</v>
          </cell>
          <cell r="I295">
            <v>0</v>
          </cell>
          <cell r="J295">
            <v>0</v>
          </cell>
          <cell r="K295" t="str">
            <v>-</v>
          </cell>
          <cell r="L295">
            <v>0</v>
          </cell>
          <cell r="N295" t="str">
            <v>темно- зеленый</v>
          </cell>
          <cell r="O295" t="str">
            <v xml:space="preserve"> </v>
          </cell>
          <cell r="P295" t="str">
            <v xml:space="preserve"> </v>
          </cell>
          <cell r="Q295" t="str">
            <v>SM</v>
          </cell>
          <cell r="R295" t="str">
            <v>да</v>
          </cell>
          <cell r="S295" t="str">
            <v>глянцевые листья</v>
          </cell>
          <cell r="T295" t="str">
            <v>ДА</v>
          </cell>
        </row>
        <row r="296">
          <cell r="A296" t="str">
            <v>87-77-0482</v>
          </cell>
          <cell r="B296" t="str">
            <v>фото</v>
          </cell>
          <cell r="C296" t="str">
            <v>Invincible</v>
          </cell>
          <cell r="D296" t="str">
            <v>маленький</v>
          </cell>
          <cell r="E296">
            <v>500</v>
          </cell>
          <cell r="F296">
            <v>0.42</v>
          </cell>
          <cell r="G296">
            <v>0.83</v>
          </cell>
          <cell r="I296">
            <v>0</v>
          </cell>
          <cell r="J296">
            <v>0</v>
          </cell>
          <cell r="K296" t="str">
            <v>-</v>
          </cell>
          <cell r="L296">
            <v>0</v>
          </cell>
          <cell r="N296" t="str">
            <v>темно- зеленый</v>
          </cell>
          <cell r="O296" t="str">
            <v xml:space="preserve"> </v>
          </cell>
          <cell r="P296" t="str">
            <v xml:space="preserve"> </v>
          </cell>
          <cell r="Q296" t="str">
            <v>SM</v>
          </cell>
          <cell r="R296" t="str">
            <v>да</v>
          </cell>
          <cell r="S296" t="str">
            <v>глянцевые листья</v>
          </cell>
          <cell r="T296" t="str">
            <v>ДА</v>
          </cell>
        </row>
        <row r="297">
          <cell r="A297" t="str">
            <v>87-77-0189</v>
          </cell>
          <cell r="B297" t="str">
            <v>фото</v>
          </cell>
          <cell r="C297" t="str">
            <v>June</v>
          </cell>
          <cell r="D297" t="str">
            <v>большой</v>
          </cell>
          <cell r="E297">
            <v>150</v>
          </cell>
          <cell r="F297">
            <v>2.2599999999999998</v>
          </cell>
          <cell r="G297">
            <v>2.6599999999999997</v>
          </cell>
          <cell r="I297">
            <v>0</v>
          </cell>
          <cell r="J297">
            <v>0</v>
          </cell>
          <cell r="K297" t="str">
            <v>-</v>
          </cell>
          <cell r="L297">
            <v>0</v>
          </cell>
          <cell r="N297" t="str">
            <v xml:space="preserve"> </v>
          </cell>
          <cell r="O297" t="str">
            <v>желтый</v>
          </cell>
          <cell r="P297" t="str">
            <v>голубой</v>
          </cell>
          <cell r="Q297" t="str">
            <v>SM</v>
          </cell>
          <cell r="T297" t="str">
            <v xml:space="preserve"> </v>
          </cell>
          <cell r="U297" t="str">
            <v>ДА</v>
          </cell>
        </row>
        <row r="298">
          <cell r="A298" t="str">
            <v>87-77-0291</v>
          </cell>
          <cell r="B298" t="str">
            <v>фото</v>
          </cell>
          <cell r="C298" t="str">
            <v>June</v>
          </cell>
          <cell r="D298" t="str">
            <v>стандартный</v>
          </cell>
          <cell r="E298">
            <v>250</v>
          </cell>
          <cell r="F298">
            <v>1.85</v>
          </cell>
          <cell r="G298">
            <v>2.2599999999999998</v>
          </cell>
          <cell r="I298">
            <v>0</v>
          </cell>
          <cell r="J298">
            <v>0</v>
          </cell>
          <cell r="K298" t="str">
            <v>-</v>
          </cell>
          <cell r="L298">
            <v>0</v>
          </cell>
          <cell r="N298" t="str">
            <v xml:space="preserve"> </v>
          </cell>
          <cell r="O298" t="str">
            <v>желтый</v>
          </cell>
          <cell r="P298" t="str">
            <v>голубой</v>
          </cell>
          <cell r="Q298" t="str">
            <v>SM</v>
          </cell>
          <cell r="T298" t="str">
            <v xml:space="preserve"> </v>
          </cell>
          <cell r="U298" t="str">
            <v>ДА</v>
          </cell>
        </row>
        <row r="299">
          <cell r="A299" t="str">
            <v>87-77-0483</v>
          </cell>
          <cell r="B299" t="str">
            <v>фото</v>
          </cell>
          <cell r="C299" t="str">
            <v>June</v>
          </cell>
          <cell r="D299" t="str">
            <v>маленький</v>
          </cell>
          <cell r="E299">
            <v>500</v>
          </cell>
          <cell r="F299">
            <v>1.61</v>
          </cell>
          <cell r="G299">
            <v>2.0199999999999996</v>
          </cell>
          <cell r="I299">
            <v>0</v>
          </cell>
          <cell r="J299">
            <v>0</v>
          </cell>
          <cell r="K299" t="str">
            <v>-</v>
          </cell>
          <cell r="L299">
            <v>0</v>
          </cell>
          <cell r="N299" t="str">
            <v xml:space="preserve"> </v>
          </cell>
          <cell r="O299" t="str">
            <v>желтый</v>
          </cell>
          <cell r="P299" t="str">
            <v>голубой</v>
          </cell>
          <cell r="Q299" t="str">
            <v>SM</v>
          </cell>
          <cell r="T299" t="str">
            <v xml:space="preserve"> </v>
          </cell>
          <cell r="U299" t="str">
            <v>ДА</v>
          </cell>
        </row>
        <row r="300">
          <cell r="A300" t="str">
            <v>87-77-0167</v>
          </cell>
          <cell r="B300" t="str">
            <v>фото</v>
          </cell>
          <cell r="C300" t="str">
            <v>Jurassic Park</v>
          </cell>
          <cell r="D300" t="str">
            <v>большой</v>
          </cell>
          <cell r="E300">
            <v>150</v>
          </cell>
          <cell r="F300">
            <v>1.65</v>
          </cell>
          <cell r="G300">
            <v>2.0599999999999996</v>
          </cell>
          <cell r="I300">
            <v>0</v>
          </cell>
          <cell r="J300">
            <v>0</v>
          </cell>
          <cell r="K300" t="str">
            <v>-</v>
          </cell>
          <cell r="L300">
            <v>0</v>
          </cell>
          <cell r="N300" t="str">
            <v>зеленый / голубой</v>
          </cell>
          <cell r="O300" t="str">
            <v xml:space="preserve"> </v>
          </cell>
          <cell r="P300" t="str">
            <v xml:space="preserve"> </v>
          </cell>
          <cell r="Q300" t="str">
            <v>XL</v>
          </cell>
          <cell r="T300" t="str">
            <v xml:space="preserve"> </v>
          </cell>
        </row>
        <row r="301">
          <cell r="A301" t="str">
            <v>87-77-0292</v>
          </cell>
          <cell r="B301" t="str">
            <v>фото</v>
          </cell>
          <cell r="C301" t="str">
            <v>Jurassic Park</v>
          </cell>
          <cell r="D301" t="str">
            <v>стандартный</v>
          </cell>
          <cell r="E301">
            <v>250</v>
          </cell>
          <cell r="F301">
            <v>1.41</v>
          </cell>
          <cell r="G301">
            <v>1.81</v>
          </cell>
          <cell r="I301">
            <v>0</v>
          </cell>
          <cell r="J301">
            <v>0</v>
          </cell>
          <cell r="K301" t="str">
            <v>-</v>
          </cell>
          <cell r="L301">
            <v>0</v>
          </cell>
          <cell r="N301" t="str">
            <v>зеленый / голубой</v>
          </cell>
          <cell r="O301" t="str">
            <v xml:space="preserve"> </v>
          </cell>
          <cell r="P301" t="str">
            <v xml:space="preserve"> </v>
          </cell>
          <cell r="Q301" t="str">
            <v>XL</v>
          </cell>
          <cell r="T301" t="str">
            <v xml:space="preserve"> </v>
          </cell>
        </row>
        <row r="302">
          <cell r="A302" t="str">
            <v>87-77-0484</v>
          </cell>
          <cell r="B302" t="str">
            <v>фото</v>
          </cell>
          <cell r="C302" t="str">
            <v>Jurassic Park</v>
          </cell>
          <cell r="D302" t="str">
            <v>маленький</v>
          </cell>
          <cell r="E302">
            <v>500</v>
          </cell>
          <cell r="F302">
            <v>1.17</v>
          </cell>
          <cell r="G302">
            <v>1.57</v>
          </cell>
          <cell r="I302">
            <v>0</v>
          </cell>
          <cell r="J302">
            <v>0</v>
          </cell>
          <cell r="K302" t="str">
            <v>-</v>
          </cell>
          <cell r="L302">
            <v>0</v>
          </cell>
          <cell r="N302" t="str">
            <v>зеленый / голубой</v>
          </cell>
          <cell r="O302" t="str">
            <v xml:space="preserve"> </v>
          </cell>
          <cell r="P302" t="str">
            <v xml:space="preserve"> </v>
          </cell>
          <cell r="Q302" t="str">
            <v>XL</v>
          </cell>
          <cell r="T302" t="str">
            <v xml:space="preserve"> </v>
          </cell>
        </row>
        <row r="303">
          <cell r="A303" t="str">
            <v>87-77-0125</v>
          </cell>
          <cell r="B303" t="str">
            <v>фото</v>
          </cell>
          <cell r="C303" t="str">
            <v>Karin</v>
          </cell>
          <cell r="D303" t="str">
            <v>большой</v>
          </cell>
          <cell r="E303">
            <v>150</v>
          </cell>
          <cell r="F303">
            <v>0.96</v>
          </cell>
          <cell r="G303">
            <v>1.37</v>
          </cell>
          <cell r="I303">
            <v>0</v>
          </cell>
          <cell r="J303">
            <v>0</v>
          </cell>
          <cell r="K303" t="str">
            <v>-</v>
          </cell>
          <cell r="L303">
            <v>0</v>
          </cell>
          <cell r="N303" t="str">
            <v xml:space="preserve"> </v>
          </cell>
          <cell r="O303" t="str">
            <v>темно-зеленый</v>
          </cell>
          <cell r="P303" t="str">
            <v>кремовый</v>
          </cell>
          <cell r="Q303" t="str">
            <v>ML</v>
          </cell>
          <cell r="S303" t="str">
            <v>чашевидная</v>
          </cell>
          <cell r="T303" t="str">
            <v xml:space="preserve"> </v>
          </cell>
          <cell r="U303" t="str">
            <v>ДА</v>
          </cell>
        </row>
        <row r="304">
          <cell r="A304" t="str">
            <v>87-77-0293</v>
          </cell>
          <cell r="B304" t="str">
            <v>фото</v>
          </cell>
          <cell r="C304" t="str">
            <v>Karin</v>
          </cell>
          <cell r="D304" t="str">
            <v>стандартный</v>
          </cell>
          <cell r="E304">
            <v>250</v>
          </cell>
          <cell r="F304">
            <v>0.8</v>
          </cell>
          <cell r="G304">
            <v>1.21</v>
          </cell>
          <cell r="I304">
            <v>0</v>
          </cell>
          <cell r="J304">
            <v>0</v>
          </cell>
          <cell r="K304" t="str">
            <v>-</v>
          </cell>
          <cell r="L304">
            <v>0</v>
          </cell>
          <cell r="N304" t="str">
            <v xml:space="preserve"> </v>
          </cell>
          <cell r="O304" t="str">
            <v>темно-зеленый</v>
          </cell>
          <cell r="P304" t="str">
            <v>кремовый</v>
          </cell>
          <cell r="Q304" t="str">
            <v>ML</v>
          </cell>
          <cell r="S304" t="str">
            <v>чашевидная</v>
          </cell>
          <cell r="T304" t="str">
            <v xml:space="preserve"> </v>
          </cell>
          <cell r="U304" t="str">
            <v>ДА</v>
          </cell>
        </row>
        <row r="305">
          <cell r="A305" t="str">
            <v>87-77-0485</v>
          </cell>
          <cell r="B305" t="str">
            <v>фото</v>
          </cell>
          <cell r="C305" t="str">
            <v>Karin</v>
          </cell>
          <cell r="D305" t="str">
            <v>маленький</v>
          </cell>
          <cell r="E305">
            <v>500</v>
          </cell>
          <cell r="F305">
            <v>0.6</v>
          </cell>
          <cell r="G305">
            <v>1</v>
          </cell>
          <cell r="I305">
            <v>0</v>
          </cell>
          <cell r="J305">
            <v>0</v>
          </cell>
          <cell r="K305" t="str">
            <v>-</v>
          </cell>
          <cell r="L305">
            <v>0</v>
          </cell>
          <cell r="N305" t="str">
            <v xml:space="preserve"> </v>
          </cell>
          <cell r="O305" t="str">
            <v>темно-зеленый</v>
          </cell>
          <cell r="P305" t="str">
            <v>кремовый</v>
          </cell>
          <cell r="Q305" t="str">
            <v>ML</v>
          </cell>
          <cell r="S305" t="str">
            <v>чашевидная</v>
          </cell>
          <cell r="T305" t="str">
            <v xml:space="preserve"> </v>
          </cell>
          <cell r="U305" t="str">
            <v>ДА</v>
          </cell>
        </row>
        <row r="306">
          <cell r="A306" t="str">
            <v>87-77-0168</v>
          </cell>
          <cell r="B306" t="str">
            <v>фото</v>
          </cell>
          <cell r="C306" t="str">
            <v>Kingsize</v>
          </cell>
          <cell r="D306" t="str">
            <v>большой</v>
          </cell>
          <cell r="E306">
            <v>150</v>
          </cell>
          <cell r="F306">
            <v>1.65</v>
          </cell>
          <cell r="G306">
            <v>2.0599999999999996</v>
          </cell>
          <cell r="I306">
            <v>0</v>
          </cell>
          <cell r="J306">
            <v>0</v>
          </cell>
          <cell r="K306" t="str">
            <v>-</v>
          </cell>
          <cell r="L306">
            <v>0</v>
          </cell>
          <cell r="N306" t="str">
            <v>зеленый</v>
          </cell>
          <cell r="O306" t="str">
            <v xml:space="preserve"> </v>
          </cell>
          <cell r="P306" t="str">
            <v xml:space="preserve"> </v>
          </cell>
          <cell r="Q306" t="str">
            <v>XL</v>
          </cell>
          <cell r="S306" t="str">
            <v>огромные листья</v>
          </cell>
          <cell r="T306" t="str">
            <v xml:space="preserve"> </v>
          </cell>
        </row>
        <row r="307">
          <cell r="A307" t="str">
            <v>87-77-0294</v>
          </cell>
          <cell r="B307" t="str">
            <v>фото</v>
          </cell>
          <cell r="C307" t="str">
            <v>Kingsize</v>
          </cell>
          <cell r="D307" t="str">
            <v>стандартный</v>
          </cell>
          <cell r="E307">
            <v>250</v>
          </cell>
          <cell r="F307">
            <v>1.41</v>
          </cell>
          <cell r="G307">
            <v>1.81</v>
          </cell>
          <cell r="I307">
            <v>0</v>
          </cell>
          <cell r="J307">
            <v>0</v>
          </cell>
          <cell r="K307" t="str">
            <v>-</v>
          </cell>
          <cell r="L307">
            <v>0</v>
          </cell>
          <cell r="N307" t="str">
            <v>зеленый</v>
          </cell>
          <cell r="O307" t="str">
            <v xml:space="preserve"> </v>
          </cell>
          <cell r="P307" t="str">
            <v xml:space="preserve"> </v>
          </cell>
          <cell r="Q307" t="str">
            <v>XL</v>
          </cell>
          <cell r="S307" t="str">
            <v>огромные листья</v>
          </cell>
          <cell r="T307" t="str">
            <v xml:space="preserve"> </v>
          </cell>
        </row>
        <row r="308">
          <cell r="A308" t="str">
            <v>87-77-0486</v>
          </cell>
          <cell r="B308" t="str">
            <v>фото</v>
          </cell>
          <cell r="C308" t="str">
            <v>Kingsize</v>
          </cell>
          <cell r="D308" t="str">
            <v>маленький</v>
          </cell>
          <cell r="E308">
            <v>500</v>
          </cell>
          <cell r="F308">
            <v>1.25</v>
          </cell>
          <cell r="G308">
            <v>1.65</v>
          </cell>
          <cell r="I308">
            <v>0</v>
          </cell>
          <cell r="J308">
            <v>0</v>
          </cell>
          <cell r="K308" t="str">
            <v>-</v>
          </cell>
          <cell r="L308">
            <v>0</v>
          </cell>
          <cell r="N308" t="str">
            <v>зеленый</v>
          </cell>
          <cell r="O308" t="str">
            <v xml:space="preserve"> </v>
          </cell>
          <cell r="P308" t="str">
            <v xml:space="preserve"> </v>
          </cell>
          <cell r="Q308" t="str">
            <v>XL</v>
          </cell>
          <cell r="S308" t="str">
            <v>огромные листья</v>
          </cell>
          <cell r="T308" t="str">
            <v xml:space="preserve"> </v>
          </cell>
        </row>
        <row r="309">
          <cell r="A309" t="str">
            <v>87-77-0295</v>
          </cell>
          <cell r="B309" t="str">
            <v>фото</v>
          </cell>
          <cell r="C309" t="str">
            <v>Kiwi Spearmint</v>
          </cell>
          <cell r="D309" t="str">
            <v>стандартный</v>
          </cell>
          <cell r="E309">
            <v>250</v>
          </cell>
          <cell r="F309">
            <v>1.41</v>
          </cell>
          <cell r="G309">
            <v>1.81</v>
          </cell>
          <cell r="I309">
            <v>0</v>
          </cell>
          <cell r="J309">
            <v>0</v>
          </cell>
          <cell r="K309" t="str">
            <v>-</v>
          </cell>
          <cell r="L309">
            <v>0</v>
          </cell>
          <cell r="N309" t="str">
            <v xml:space="preserve"> </v>
          </cell>
          <cell r="O309" t="str">
            <v>белый</v>
          </cell>
          <cell r="P309" t="str">
            <v>зеленый</v>
          </cell>
          <cell r="Q309" t="str">
            <v>M</v>
          </cell>
          <cell r="S309" t="str">
            <v>волнистые листья</v>
          </cell>
          <cell r="T309" t="str">
            <v xml:space="preserve"> </v>
          </cell>
        </row>
        <row r="310">
          <cell r="A310" t="str">
            <v>87-77-0487</v>
          </cell>
          <cell r="B310" t="str">
            <v>фото</v>
          </cell>
          <cell r="C310" t="str">
            <v>Kiwi Spearmint</v>
          </cell>
          <cell r="D310" t="str">
            <v>маленький</v>
          </cell>
          <cell r="E310">
            <v>500</v>
          </cell>
          <cell r="F310">
            <v>1.25</v>
          </cell>
          <cell r="G310">
            <v>1.65</v>
          </cell>
          <cell r="I310">
            <v>0</v>
          </cell>
          <cell r="J310">
            <v>0</v>
          </cell>
          <cell r="K310" t="str">
            <v>-</v>
          </cell>
          <cell r="L310">
            <v>0</v>
          </cell>
          <cell r="N310" t="str">
            <v xml:space="preserve"> </v>
          </cell>
          <cell r="O310" t="str">
            <v>белый</v>
          </cell>
          <cell r="P310" t="str">
            <v>зеленый</v>
          </cell>
          <cell r="Q310" t="str">
            <v>M</v>
          </cell>
          <cell r="S310" t="str">
            <v>волнистые листья</v>
          </cell>
          <cell r="T310" t="str">
            <v xml:space="preserve"> </v>
          </cell>
        </row>
        <row r="311">
          <cell r="A311" t="str">
            <v>87-77-0144</v>
          </cell>
          <cell r="B311" t="str">
            <v>фото</v>
          </cell>
          <cell r="C311" t="str">
            <v>Lady Guinevere</v>
          </cell>
          <cell r="D311" t="str">
            <v>большой</v>
          </cell>
          <cell r="E311">
            <v>150</v>
          </cell>
          <cell r="F311">
            <v>1.25</v>
          </cell>
          <cell r="G311">
            <v>1.65</v>
          </cell>
          <cell r="I311">
            <v>0</v>
          </cell>
          <cell r="J311">
            <v>0</v>
          </cell>
          <cell r="K311" t="str">
            <v>-</v>
          </cell>
          <cell r="L311">
            <v>0</v>
          </cell>
          <cell r="N311" t="str">
            <v>желтый</v>
          </cell>
          <cell r="O311" t="str">
            <v>кремовый</v>
          </cell>
          <cell r="P311" t="str">
            <v>зеленый</v>
          </cell>
          <cell r="Q311" t="str">
            <v>M</v>
          </cell>
          <cell r="T311" t="str">
            <v xml:space="preserve"> </v>
          </cell>
        </row>
        <row r="312">
          <cell r="A312" t="str">
            <v>87-77-0296</v>
          </cell>
          <cell r="B312" t="str">
            <v>фото</v>
          </cell>
          <cell r="C312" t="str">
            <v>Lady Guinevere</v>
          </cell>
          <cell r="D312" t="str">
            <v>стандартный</v>
          </cell>
          <cell r="E312">
            <v>250</v>
          </cell>
          <cell r="F312">
            <v>1.08</v>
          </cell>
          <cell r="G312">
            <v>1.49</v>
          </cell>
          <cell r="I312">
            <v>0</v>
          </cell>
          <cell r="J312">
            <v>0</v>
          </cell>
          <cell r="K312" t="str">
            <v>-</v>
          </cell>
          <cell r="L312">
            <v>0</v>
          </cell>
          <cell r="N312" t="str">
            <v>желтый</v>
          </cell>
          <cell r="O312" t="str">
            <v>кремовый</v>
          </cell>
          <cell r="P312" t="str">
            <v>зеленый</v>
          </cell>
          <cell r="Q312" t="str">
            <v>M</v>
          </cell>
          <cell r="T312" t="str">
            <v xml:space="preserve"> </v>
          </cell>
        </row>
        <row r="313">
          <cell r="A313" t="str">
            <v>87-77-0488</v>
          </cell>
          <cell r="B313" t="str">
            <v>фото</v>
          </cell>
          <cell r="C313" t="str">
            <v>Lady Guinevere</v>
          </cell>
          <cell r="D313" t="str">
            <v>маленький</v>
          </cell>
          <cell r="E313">
            <v>500</v>
          </cell>
          <cell r="F313">
            <v>0.92</v>
          </cell>
          <cell r="G313">
            <v>1.33</v>
          </cell>
          <cell r="I313">
            <v>0</v>
          </cell>
          <cell r="J313">
            <v>0</v>
          </cell>
          <cell r="K313" t="str">
            <v>-</v>
          </cell>
          <cell r="L313">
            <v>0</v>
          </cell>
          <cell r="N313" t="str">
            <v>желтый</v>
          </cell>
          <cell r="O313" t="str">
            <v>кремовый</v>
          </cell>
          <cell r="P313" t="str">
            <v>зеленый</v>
          </cell>
          <cell r="Q313" t="str">
            <v>M</v>
          </cell>
          <cell r="T313" t="str">
            <v xml:space="preserve"> </v>
          </cell>
        </row>
        <row r="314">
          <cell r="A314" t="str">
            <v>87-77-0145</v>
          </cell>
          <cell r="B314" t="str">
            <v>фото</v>
          </cell>
          <cell r="C314" t="str">
            <v>Lakeside Banana Bay</v>
          </cell>
          <cell r="D314" t="str">
            <v>большой</v>
          </cell>
          <cell r="E314">
            <v>150</v>
          </cell>
          <cell r="F314">
            <v>1.25</v>
          </cell>
          <cell r="G314">
            <v>1.65</v>
          </cell>
          <cell r="I314">
            <v>0</v>
          </cell>
          <cell r="J314">
            <v>0</v>
          </cell>
          <cell r="K314" t="str">
            <v>-</v>
          </cell>
          <cell r="L314">
            <v>0</v>
          </cell>
          <cell r="N314" t="str">
            <v xml:space="preserve"> </v>
          </cell>
          <cell r="O314" t="str">
            <v>желтый</v>
          </cell>
          <cell r="P314" t="str">
            <v>зеленый</v>
          </cell>
          <cell r="Q314" t="str">
            <v>M</v>
          </cell>
          <cell r="T314" t="str">
            <v xml:space="preserve"> </v>
          </cell>
        </row>
        <row r="315">
          <cell r="A315" t="str">
            <v>87-77-0297</v>
          </cell>
          <cell r="B315" t="str">
            <v>фото</v>
          </cell>
          <cell r="C315" t="str">
            <v>Lakeside Banana Bay</v>
          </cell>
          <cell r="D315" t="str">
            <v>стандартный</v>
          </cell>
          <cell r="E315">
            <v>250</v>
          </cell>
          <cell r="F315">
            <v>1.08</v>
          </cell>
          <cell r="G315">
            <v>1.49</v>
          </cell>
          <cell r="I315">
            <v>0</v>
          </cell>
          <cell r="J315">
            <v>0</v>
          </cell>
          <cell r="K315" t="str">
            <v>-</v>
          </cell>
          <cell r="L315">
            <v>0</v>
          </cell>
          <cell r="N315" t="str">
            <v xml:space="preserve"> </v>
          </cell>
          <cell r="O315" t="str">
            <v>желтый</v>
          </cell>
          <cell r="P315" t="str">
            <v>зеленый</v>
          </cell>
          <cell r="Q315" t="str">
            <v>M</v>
          </cell>
          <cell r="T315" t="str">
            <v xml:space="preserve"> </v>
          </cell>
        </row>
        <row r="316">
          <cell r="A316" t="str">
            <v>87-77-0489</v>
          </cell>
          <cell r="B316" t="str">
            <v>фото</v>
          </cell>
          <cell r="C316" t="str">
            <v>Lakeside Banana Bay</v>
          </cell>
          <cell r="D316" t="str">
            <v>маленький</v>
          </cell>
          <cell r="E316">
            <v>500</v>
          </cell>
          <cell r="F316">
            <v>0.92</v>
          </cell>
          <cell r="G316">
            <v>1.33</v>
          </cell>
          <cell r="I316">
            <v>0</v>
          </cell>
          <cell r="J316">
            <v>0</v>
          </cell>
          <cell r="K316" t="str">
            <v>-</v>
          </cell>
          <cell r="L316">
            <v>0</v>
          </cell>
          <cell r="N316" t="str">
            <v xml:space="preserve"> </v>
          </cell>
          <cell r="O316" t="str">
            <v>желтый</v>
          </cell>
          <cell r="P316" t="str">
            <v>зеленый</v>
          </cell>
          <cell r="Q316" t="str">
            <v>M</v>
          </cell>
          <cell r="T316" t="str">
            <v xml:space="preserve"> </v>
          </cell>
        </row>
        <row r="317">
          <cell r="A317" t="str">
            <v>87-77-0146</v>
          </cell>
          <cell r="B317" t="str">
            <v>фото</v>
          </cell>
          <cell r="C317" t="str">
            <v>Lakeside Dragonfly</v>
          </cell>
          <cell r="D317" t="str">
            <v>большой</v>
          </cell>
          <cell r="E317">
            <v>150</v>
          </cell>
          <cell r="F317">
            <v>1.25</v>
          </cell>
          <cell r="G317">
            <v>1.65</v>
          </cell>
          <cell r="I317">
            <v>0</v>
          </cell>
          <cell r="J317">
            <v>0</v>
          </cell>
          <cell r="K317" t="str">
            <v>-</v>
          </cell>
          <cell r="L317">
            <v>0</v>
          </cell>
          <cell r="N317" t="str">
            <v xml:space="preserve"> </v>
          </cell>
          <cell r="O317" t="str">
            <v>голубой</v>
          </cell>
          <cell r="P317" t="str">
            <v>кремовый</v>
          </cell>
          <cell r="Q317" t="str">
            <v>ML</v>
          </cell>
          <cell r="T317" t="str">
            <v xml:space="preserve"> </v>
          </cell>
        </row>
        <row r="318">
          <cell r="A318" t="str">
            <v>87-77-0299</v>
          </cell>
          <cell r="B318" t="str">
            <v>фото</v>
          </cell>
          <cell r="C318" t="str">
            <v>Lakeside Dragonfly</v>
          </cell>
          <cell r="D318" t="str">
            <v>стандартный</v>
          </cell>
          <cell r="E318">
            <v>250</v>
          </cell>
          <cell r="F318">
            <v>1.08</v>
          </cell>
          <cell r="G318">
            <v>1.49</v>
          </cell>
          <cell r="I318">
            <v>0</v>
          </cell>
          <cell r="J318">
            <v>0</v>
          </cell>
          <cell r="K318" t="str">
            <v>-</v>
          </cell>
          <cell r="L318">
            <v>0</v>
          </cell>
          <cell r="N318" t="str">
            <v xml:space="preserve"> </v>
          </cell>
          <cell r="O318" t="str">
            <v>голубой</v>
          </cell>
          <cell r="P318" t="str">
            <v>кремовый</v>
          </cell>
          <cell r="Q318" t="str">
            <v>ML</v>
          </cell>
          <cell r="T318" t="str">
            <v xml:space="preserve"> </v>
          </cell>
        </row>
        <row r="319">
          <cell r="A319" t="str">
            <v>87-77-0491</v>
          </cell>
          <cell r="B319" t="str">
            <v>фото</v>
          </cell>
          <cell r="C319" t="str">
            <v>Lakeside Dragonfly</v>
          </cell>
          <cell r="D319" t="str">
            <v>маленький</v>
          </cell>
          <cell r="E319">
            <v>500</v>
          </cell>
          <cell r="F319">
            <v>0.92</v>
          </cell>
          <cell r="G319">
            <v>1.33</v>
          </cell>
          <cell r="I319">
            <v>0</v>
          </cell>
          <cell r="J319">
            <v>0</v>
          </cell>
          <cell r="K319" t="str">
            <v>-</v>
          </cell>
          <cell r="L319">
            <v>0</v>
          </cell>
          <cell r="N319" t="str">
            <v xml:space="preserve"> </v>
          </cell>
          <cell r="O319" t="str">
            <v>голубой</v>
          </cell>
          <cell r="P319" t="str">
            <v>кремовый</v>
          </cell>
          <cell r="Q319" t="str">
            <v>ML</v>
          </cell>
          <cell r="T319" t="str">
            <v xml:space="preserve"> </v>
          </cell>
        </row>
        <row r="320">
          <cell r="A320" t="str">
            <v>87-77-0111</v>
          </cell>
          <cell r="B320" t="str">
            <v>фото</v>
          </cell>
          <cell r="C320" t="str">
            <v>Lakeside Little Tuft</v>
          </cell>
          <cell r="D320" t="str">
            <v>большой</v>
          </cell>
          <cell r="E320">
            <v>150</v>
          </cell>
          <cell r="F320">
            <v>0.92</v>
          </cell>
          <cell r="G320">
            <v>1.33</v>
          </cell>
          <cell r="I320">
            <v>0</v>
          </cell>
          <cell r="J320">
            <v>0</v>
          </cell>
          <cell r="K320" t="str">
            <v>-</v>
          </cell>
          <cell r="L320">
            <v>0</v>
          </cell>
          <cell r="N320" t="str">
            <v xml:space="preserve"> </v>
          </cell>
          <cell r="O320" t="str">
            <v>желтый</v>
          </cell>
          <cell r="P320" t="str">
            <v>зеленый</v>
          </cell>
          <cell r="Q320" t="str">
            <v>S</v>
          </cell>
          <cell r="T320" t="str">
            <v xml:space="preserve"> </v>
          </cell>
        </row>
        <row r="321">
          <cell r="A321" t="str">
            <v>87-77-0300</v>
          </cell>
          <cell r="B321" t="str">
            <v>фото</v>
          </cell>
          <cell r="C321" t="str">
            <v>Lakeside Little Tuft</v>
          </cell>
          <cell r="D321" t="str">
            <v>стандартный</v>
          </cell>
          <cell r="E321">
            <v>250</v>
          </cell>
          <cell r="F321">
            <v>0.76</v>
          </cell>
          <cell r="G321">
            <v>1.17</v>
          </cell>
          <cell r="I321">
            <v>0</v>
          </cell>
          <cell r="J321">
            <v>0</v>
          </cell>
          <cell r="K321" t="str">
            <v>-</v>
          </cell>
          <cell r="L321">
            <v>0</v>
          </cell>
          <cell r="N321" t="str">
            <v xml:space="preserve"> </v>
          </cell>
          <cell r="O321" t="str">
            <v>желтый</v>
          </cell>
          <cell r="P321" t="str">
            <v>зеленый</v>
          </cell>
          <cell r="Q321" t="str">
            <v>S</v>
          </cell>
          <cell r="T321" t="str">
            <v xml:space="preserve"> </v>
          </cell>
        </row>
        <row r="322">
          <cell r="A322" t="str">
            <v>87-77-0492</v>
          </cell>
          <cell r="B322" t="str">
            <v>фото</v>
          </cell>
          <cell r="C322" t="str">
            <v>Lakeside Little Tuft</v>
          </cell>
          <cell r="D322" t="str">
            <v>маленький</v>
          </cell>
          <cell r="E322">
            <v>500</v>
          </cell>
          <cell r="F322">
            <v>0.6</v>
          </cell>
          <cell r="G322">
            <v>1</v>
          </cell>
          <cell r="I322">
            <v>0</v>
          </cell>
          <cell r="J322">
            <v>0</v>
          </cell>
          <cell r="K322" t="str">
            <v>-</v>
          </cell>
          <cell r="L322">
            <v>0</v>
          </cell>
          <cell r="N322" t="str">
            <v xml:space="preserve"> </v>
          </cell>
          <cell r="O322" t="str">
            <v>желтый</v>
          </cell>
          <cell r="P322" t="str">
            <v>зеленый</v>
          </cell>
          <cell r="Q322" t="str">
            <v>S</v>
          </cell>
          <cell r="T322" t="str">
            <v xml:space="preserve"> </v>
          </cell>
        </row>
        <row r="323">
          <cell r="A323" t="str">
            <v>87-77-2182</v>
          </cell>
          <cell r="B323" t="str">
            <v>фото</v>
          </cell>
          <cell r="C323" t="str">
            <v>Lakeside Maverick</v>
          </cell>
          <cell r="D323" t="str">
            <v>стандартный</v>
          </cell>
          <cell r="E323">
            <v>250</v>
          </cell>
          <cell r="F323">
            <v>2.0599999999999996</v>
          </cell>
          <cell r="G323">
            <v>2.46</v>
          </cell>
          <cell r="I323">
            <v>0</v>
          </cell>
          <cell r="J323">
            <v>0</v>
          </cell>
          <cell r="K323" t="str">
            <v>-</v>
          </cell>
          <cell r="L323">
            <v>0</v>
          </cell>
          <cell r="M323" t="str">
            <v>new</v>
          </cell>
          <cell r="N323" t="str">
            <v>зеленый</v>
          </cell>
          <cell r="O323" t="str">
            <v>зеленый</v>
          </cell>
          <cell r="P323" t="str">
            <v>зеленый c глубокими прожилками</v>
          </cell>
          <cell r="Q323" t="str">
            <v>XL</v>
          </cell>
          <cell r="S323" t="str">
            <v>цветки почти белые</v>
          </cell>
          <cell r="T323" t="str">
            <v xml:space="preserve"> </v>
          </cell>
        </row>
        <row r="324">
          <cell r="A324" t="str">
            <v>87-77-0301</v>
          </cell>
          <cell r="B324" t="str">
            <v>фото</v>
          </cell>
          <cell r="C324" t="str">
            <v>Lakeside Paisley Print</v>
          </cell>
          <cell r="D324" t="str">
            <v>стандартный</v>
          </cell>
          <cell r="E324">
            <v>250</v>
          </cell>
          <cell r="F324">
            <v>2.0599999999999996</v>
          </cell>
          <cell r="G324">
            <v>2.46</v>
          </cell>
          <cell r="I324">
            <v>0</v>
          </cell>
          <cell r="J324">
            <v>0</v>
          </cell>
          <cell r="K324" t="str">
            <v>-</v>
          </cell>
          <cell r="L324">
            <v>0</v>
          </cell>
          <cell r="M324" t="str">
            <v>Special Attention</v>
          </cell>
          <cell r="N324" t="str">
            <v xml:space="preserve"> </v>
          </cell>
          <cell r="O324" t="str">
            <v>белый</v>
          </cell>
          <cell r="P324" t="str">
            <v>зеленый</v>
          </cell>
          <cell r="Q324" t="str">
            <v>M</v>
          </cell>
          <cell r="S324" t="str">
            <v>волнистые чашевидные листья</v>
          </cell>
          <cell r="T324" t="str">
            <v xml:space="preserve"> </v>
          </cell>
        </row>
        <row r="325">
          <cell r="A325" t="str">
            <v>87-77-0493</v>
          </cell>
          <cell r="B325" t="str">
            <v>фото</v>
          </cell>
          <cell r="C325" t="str">
            <v>Lakeside Paisley Print</v>
          </cell>
          <cell r="D325" t="str">
            <v>маленький</v>
          </cell>
          <cell r="E325">
            <v>500</v>
          </cell>
          <cell r="F325">
            <v>1.65</v>
          </cell>
          <cell r="G325">
            <v>2.0599999999999996</v>
          </cell>
          <cell r="I325">
            <v>0</v>
          </cell>
          <cell r="J325">
            <v>0</v>
          </cell>
          <cell r="K325" t="str">
            <v>-</v>
          </cell>
          <cell r="L325">
            <v>0</v>
          </cell>
          <cell r="M325" t="str">
            <v>Special Attention</v>
          </cell>
          <cell r="N325" t="str">
            <v xml:space="preserve"> </v>
          </cell>
          <cell r="O325" t="str">
            <v>белый</v>
          </cell>
          <cell r="P325" t="str">
            <v>зеленый</v>
          </cell>
          <cell r="Q325" t="str">
            <v>M</v>
          </cell>
          <cell r="S325" t="str">
            <v>волнистые чашевидные листья</v>
          </cell>
          <cell r="T325" t="str">
            <v xml:space="preserve"> </v>
          </cell>
        </row>
        <row r="326">
          <cell r="A326" t="str">
            <v>87-77-0190</v>
          </cell>
          <cell r="B326" t="str">
            <v>фото</v>
          </cell>
          <cell r="C326" t="str">
            <v>Lakeside Shoremaster</v>
          </cell>
          <cell r="D326" t="str">
            <v>большой</v>
          </cell>
          <cell r="E326">
            <v>150</v>
          </cell>
          <cell r="F326">
            <v>2.0599999999999996</v>
          </cell>
          <cell r="G326">
            <v>2.46</v>
          </cell>
          <cell r="I326">
            <v>0</v>
          </cell>
          <cell r="J326">
            <v>0</v>
          </cell>
          <cell r="K326" t="str">
            <v>-</v>
          </cell>
          <cell r="L326">
            <v>0</v>
          </cell>
          <cell r="N326" t="str">
            <v xml:space="preserve"> </v>
          </cell>
          <cell r="O326" t="str">
            <v>светло-зеленый</v>
          </cell>
          <cell r="P326" t="str">
            <v>сине-зеленый</v>
          </cell>
          <cell r="Q326" t="str">
            <v>ML</v>
          </cell>
          <cell r="T326" t="str">
            <v xml:space="preserve"> </v>
          </cell>
        </row>
        <row r="327">
          <cell r="A327" t="str">
            <v>87-77-0302</v>
          </cell>
          <cell r="B327" t="str">
            <v>фото</v>
          </cell>
          <cell r="C327" t="str">
            <v>Lakeside Shoremaster</v>
          </cell>
          <cell r="D327" t="str">
            <v>стандартный</v>
          </cell>
          <cell r="E327">
            <v>250</v>
          </cell>
          <cell r="F327">
            <v>1.65</v>
          </cell>
          <cell r="G327">
            <v>2.0599999999999996</v>
          </cell>
          <cell r="I327">
            <v>0</v>
          </cell>
          <cell r="J327">
            <v>0</v>
          </cell>
          <cell r="K327" t="str">
            <v>-</v>
          </cell>
          <cell r="L327">
            <v>0</v>
          </cell>
          <cell r="N327" t="str">
            <v xml:space="preserve"> </v>
          </cell>
          <cell r="O327" t="str">
            <v>светло-зеленый</v>
          </cell>
          <cell r="P327" t="str">
            <v>сине-зеленый</v>
          </cell>
          <cell r="Q327" t="str">
            <v>ML</v>
          </cell>
          <cell r="T327" t="str">
            <v xml:space="preserve"> </v>
          </cell>
        </row>
        <row r="328">
          <cell r="A328" t="str">
            <v>87-77-0494</v>
          </cell>
          <cell r="B328" t="str">
            <v>фото</v>
          </cell>
          <cell r="C328" t="str">
            <v>Lakeside Shoremaster</v>
          </cell>
          <cell r="D328" t="str">
            <v>маленький</v>
          </cell>
          <cell r="E328">
            <v>500</v>
          </cell>
          <cell r="F328">
            <v>1.41</v>
          </cell>
          <cell r="G328">
            <v>1.81</v>
          </cell>
          <cell r="I328">
            <v>0</v>
          </cell>
          <cell r="J328">
            <v>0</v>
          </cell>
          <cell r="K328" t="str">
            <v>-</v>
          </cell>
          <cell r="L328">
            <v>0</v>
          </cell>
          <cell r="N328" t="str">
            <v xml:space="preserve"> </v>
          </cell>
          <cell r="O328" t="str">
            <v>светло-зеленый</v>
          </cell>
          <cell r="P328" t="str">
            <v>сине-зеленый</v>
          </cell>
          <cell r="Q328" t="str">
            <v>ML</v>
          </cell>
          <cell r="T328" t="str">
            <v xml:space="preserve"> </v>
          </cell>
        </row>
        <row r="329">
          <cell r="A329" t="str">
            <v>87-77-0191</v>
          </cell>
          <cell r="B329" t="str">
            <v>фото</v>
          </cell>
          <cell r="C329" t="str">
            <v>Liberty</v>
          </cell>
          <cell r="D329" t="str">
            <v>большой</v>
          </cell>
          <cell r="E329">
            <v>150</v>
          </cell>
          <cell r="F329">
            <v>2.6599999999999997</v>
          </cell>
          <cell r="G329">
            <v>3.07</v>
          </cell>
          <cell r="I329">
            <v>0</v>
          </cell>
          <cell r="J329">
            <v>0</v>
          </cell>
          <cell r="K329" t="str">
            <v>-</v>
          </cell>
          <cell r="L329">
            <v>0</v>
          </cell>
          <cell r="N329" t="str">
            <v xml:space="preserve"> </v>
          </cell>
          <cell r="O329" t="str">
            <v>сине-зеленый</v>
          </cell>
          <cell r="P329" t="str">
            <v>золотой</v>
          </cell>
          <cell r="Q329" t="str">
            <v>VL</v>
          </cell>
          <cell r="T329" t="str">
            <v>ДА</v>
          </cell>
          <cell r="U329" t="str">
            <v>ДА</v>
          </cell>
        </row>
        <row r="330">
          <cell r="A330" t="str">
            <v>87-77-0303</v>
          </cell>
          <cell r="B330" t="str">
            <v>фото</v>
          </cell>
          <cell r="C330" t="str">
            <v>Liberty</v>
          </cell>
          <cell r="D330" t="str">
            <v>стандартный</v>
          </cell>
          <cell r="E330">
            <v>250</v>
          </cell>
          <cell r="F330">
            <v>2.2599999999999998</v>
          </cell>
          <cell r="G330">
            <v>2.6599999999999997</v>
          </cell>
          <cell r="I330">
            <v>0</v>
          </cell>
          <cell r="J330">
            <v>0</v>
          </cell>
          <cell r="K330" t="str">
            <v>-</v>
          </cell>
          <cell r="L330">
            <v>0</v>
          </cell>
          <cell r="N330" t="str">
            <v xml:space="preserve"> </v>
          </cell>
          <cell r="O330" t="str">
            <v>сине-зеленый</v>
          </cell>
          <cell r="P330" t="str">
            <v>золотой</v>
          </cell>
          <cell r="Q330" t="str">
            <v>VL</v>
          </cell>
          <cell r="T330" t="str">
            <v>ДА</v>
          </cell>
          <cell r="U330" t="str">
            <v>ДА</v>
          </cell>
        </row>
        <row r="331">
          <cell r="A331" t="str">
            <v>87-77-0495</v>
          </cell>
          <cell r="B331" t="str">
            <v>фото</v>
          </cell>
          <cell r="C331" t="str">
            <v>Liberty</v>
          </cell>
          <cell r="D331" t="str">
            <v>маленький</v>
          </cell>
          <cell r="E331">
            <v>500</v>
          </cell>
          <cell r="F331">
            <v>1.85</v>
          </cell>
          <cell r="G331">
            <v>2.2599999999999998</v>
          </cell>
          <cell r="I331">
            <v>0</v>
          </cell>
          <cell r="J331">
            <v>0</v>
          </cell>
          <cell r="K331" t="str">
            <v>-</v>
          </cell>
          <cell r="L331">
            <v>0</v>
          </cell>
          <cell r="N331" t="str">
            <v xml:space="preserve"> </v>
          </cell>
          <cell r="O331" t="str">
            <v>сине-зеленый</v>
          </cell>
          <cell r="P331" t="str">
            <v>золотой</v>
          </cell>
          <cell r="Q331" t="str">
            <v>VL</v>
          </cell>
          <cell r="T331" t="str">
            <v>ДА</v>
          </cell>
          <cell r="U331" t="str">
            <v>ДА</v>
          </cell>
        </row>
        <row r="332">
          <cell r="A332" t="str">
            <v>87-77-2183</v>
          </cell>
          <cell r="B332" t="str">
            <v>фото</v>
          </cell>
          <cell r="C332" t="str">
            <v>Lipstick Blonde</v>
          </cell>
          <cell r="D332" t="str">
            <v>стандартный</v>
          </cell>
          <cell r="E332">
            <v>250</v>
          </cell>
          <cell r="F332">
            <v>2.46</v>
          </cell>
          <cell r="G332">
            <v>2.8699999999999997</v>
          </cell>
          <cell r="I332">
            <v>0</v>
          </cell>
          <cell r="J332">
            <v>0</v>
          </cell>
          <cell r="K332" t="str">
            <v>-</v>
          </cell>
          <cell r="L332">
            <v>0</v>
          </cell>
          <cell r="M332" t="str">
            <v>new</v>
          </cell>
          <cell r="N332" t="str">
            <v>желтый</v>
          </cell>
          <cell r="O332" t="str">
            <v>желтый</v>
          </cell>
          <cell r="P332" t="str">
            <v>желтый</v>
          </cell>
          <cell r="Q332" t="str">
            <v>M</v>
          </cell>
          <cell r="S332" t="str">
            <v>красные черешки, цветки лавандового цвета</v>
          </cell>
          <cell r="T332" t="str">
            <v xml:space="preserve"> </v>
          </cell>
        </row>
        <row r="333">
          <cell r="A333" t="str">
            <v>87-77-0147</v>
          </cell>
          <cell r="B333" t="str">
            <v>фото</v>
          </cell>
          <cell r="C333" t="str">
            <v>Love Pat</v>
          </cell>
          <cell r="D333" t="str">
            <v>большой</v>
          </cell>
          <cell r="E333">
            <v>150</v>
          </cell>
          <cell r="F333">
            <v>1.25</v>
          </cell>
          <cell r="G333">
            <v>1.65</v>
          </cell>
          <cell r="I333">
            <v>0</v>
          </cell>
          <cell r="J333">
            <v>0</v>
          </cell>
          <cell r="K333" t="str">
            <v>-</v>
          </cell>
          <cell r="L333">
            <v>0</v>
          </cell>
          <cell r="N333" t="str">
            <v>голубой</v>
          </cell>
          <cell r="O333" t="str">
            <v xml:space="preserve"> </v>
          </cell>
          <cell r="P333" t="str">
            <v xml:space="preserve"> </v>
          </cell>
          <cell r="Q333" t="str">
            <v>M</v>
          </cell>
          <cell r="S333" t="str">
            <v>морщинистая</v>
          </cell>
          <cell r="T333" t="str">
            <v xml:space="preserve"> </v>
          </cell>
        </row>
        <row r="334">
          <cell r="A334" t="str">
            <v>87-77-0305</v>
          </cell>
          <cell r="B334" t="str">
            <v>фото</v>
          </cell>
          <cell r="C334" t="str">
            <v>Love Pat</v>
          </cell>
          <cell r="D334" t="str">
            <v>стандартный</v>
          </cell>
          <cell r="E334">
            <v>250</v>
          </cell>
          <cell r="F334">
            <v>1.08</v>
          </cell>
          <cell r="G334">
            <v>1.49</v>
          </cell>
          <cell r="I334">
            <v>0</v>
          </cell>
          <cell r="J334">
            <v>0</v>
          </cell>
          <cell r="K334" t="str">
            <v>-</v>
          </cell>
          <cell r="L334">
            <v>0</v>
          </cell>
          <cell r="N334" t="str">
            <v>голубой</v>
          </cell>
          <cell r="O334" t="str">
            <v xml:space="preserve"> </v>
          </cell>
          <cell r="P334" t="str">
            <v xml:space="preserve"> </v>
          </cell>
          <cell r="Q334" t="str">
            <v>M</v>
          </cell>
          <cell r="S334" t="str">
            <v>морщинистая</v>
          </cell>
          <cell r="T334" t="str">
            <v xml:space="preserve"> </v>
          </cell>
        </row>
        <row r="335">
          <cell r="A335" t="str">
            <v>87-77-0496</v>
          </cell>
          <cell r="B335" t="str">
            <v>фото</v>
          </cell>
          <cell r="C335" t="str">
            <v>Love Pat</v>
          </cell>
          <cell r="D335" t="str">
            <v>маленький</v>
          </cell>
          <cell r="E335">
            <v>500</v>
          </cell>
          <cell r="F335">
            <v>0.92</v>
          </cell>
          <cell r="G335">
            <v>1.33</v>
          </cell>
          <cell r="I335">
            <v>0</v>
          </cell>
          <cell r="J335">
            <v>0</v>
          </cell>
          <cell r="K335" t="str">
            <v>-</v>
          </cell>
          <cell r="L335">
            <v>0</v>
          </cell>
          <cell r="N335" t="str">
            <v>голубой</v>
          </cell>
          <cell r="O335" t="str">
            <v xml:space="preserve"> </v>
          </cell>
          <cell r="P335" t="str">
            <v xml:space="preserve"> </v>
          </cell>
          <cell r="Q335" t="str">
            <v>M</v>
          </cell>
          <cell r="S335" t="str">
            <v>морщинистая</v>
          </cell>
          <cell r="T335" t="str">
            <v xml:space="preserve"> </v>
          </cell>
        </row>
        <row r="336">
          <cell r="A336" t="str">
            <v>87-77-0306</v>
          </cell>
          <cell r="B336" t="str">
            <v>фото</v>
          </cell>
          <cell r="C336" t="str">
            <v>Loyalist</v>
          </cell>
          <cell r="D336" t="str">
            <v>стандартный</v>
          </cell>
          <cell r="E336">
            <v>250</v>
          </cell>
          <cell r="F336">
            <v>1.85</v>
          </cell>
          <cell r="G336">
            <v>2.2599999999999998</v>
          </cell>
          <cell r="I336">
            <v>0</v>
          </cell>
          <cell r="J336">
            <v>0</v>
          </cell>
          <cell r="K336" t="str">
            <v>-</v>
          </cell>
          <cell r="L336">
            <v>0</v>
          </cell>
          <cell r="N336" t="str">
            <v xml:space="preserve"> </v>
          </cell>
          <cell r="O336" t="str">
            <v>белый</v>
          </cell>
          <cell r="P336" t="str">
            <v>темно-зеленый</v>
          </cell>
          <cell r="Q336" t="str">
            <v>SM</v>
          </cell>
          <cell r="T336" t="str">
            <v xml:space="preserve"> </v>
          </cell>
        </row>
        <row r="337">
          <cell r="A337" t="str">
            <v>87-77-0497</v>
          </cell>
          <cell r="B337" t="str">
            <v>фото</v>
          </cell>
          <cell r="C337" t="str">
            <v>Loyalist</v>
          </cell>
          <cell r="D337" t="str">
            <v>маленький</v>
          </cell>
          <cell r="E337">
            <v>500</v>
          </cell>
          <cell r="F337">
            <v>1.61</v>
          </cell>
          <cell r="G337">
            <v>2.0199999999999996</v>
          </cell>
          <cell r="I337">
            <v>0</v>
          </cell>
          <cell r="J337">
            <v>0</v>
          </cell>
          <cell r="K337" t="str">
            <v>-</v>
          </cell>
          <cell r="L337">
            <v>0</v>
          </cell>
          <cell r="N337" t="str">
            <v xml:space="preserve"> </v>
          </cell>
          <cell r="O337" t="str">
            <v>белый</v>
          </cell>
          <cell r="P337" t="str">
            <v>темно-зеленый</v>
          </cell>
          <cell r="Q337" t="str">
            <v>SM</v>
          </cell>
          <cell r="T337" t="str">
            <v xml:space="preserve"> </v>
          </cell>
        </row>
        <row r="338">
          <cell r="A338" t="str">
            <v>87-77-0307</v>
          </cell>
          <cell r="B338" t="str">
            <v>фото</v>
          </cell>
          <cell r="C338" t="str">
            <v>Magic Island</v>
          </cell>
          <cell r="D338" t="str">
            <v>стандартный</v>
          </cell>
          <cell r="E338">
            <v>250</v>
          </cell>
          <cell r="F338">
            <v>2.0599999999999996</v>
          </cell>
          <cell r="G338">
            <v>2.46</v>
          </cell>
          <cell r="I338">
            <v>0</v>
          </cell>
          <cell r="J338">
            <v>0</v>
          </cell>
          <cell r="K338" t="str">
            <v>-</v>
          </cell>
          <cell r="L338">
            <v>0</v>
          </cell>
          <cell r="N338" t="str">
            <v xml:space="preserve"> </v>
          </cell>
          <cell r="O338" t="str">
            <v>желтый</v>
          </cell>
          <cell r="P338" t="str">
            <v>голубой</v>
          </cell>
          <cell r="Q338" t="str">
            <v>M</v>
          </cell>
          <cell r="T338" t="str">
            <v xml:space="preserve"> </v>
          </cell>
          <cell r="U338" t="str">
            <v>ДА</v>
          </cell>
        </row>
        <row r="339">
          <cell r="A339" t="str">
            <v>87-77-0126</v>
          </cell>
          <cell r="B339" t="str">
            <v>фото</v>
          </cell>
          <cell r="C339" t="str">
            <v>Mama Mia</v>
          </cell>
          <cell r="D339" t="str">
            <v>большой</v>
          </cell>
          <cell r="E339">
            <v>150</v>
          </cell>
          <cell r="F339">
            <v>0.96</v>
          </cell>
          <cell r="G339">
            <v>1.37</v>
          </cell>
          <cell r="I339">
            <v>0</v>
          </cell>
          <cell r="J339">
            <v>0</v>
          </cell>
          <cell r="K339" t="str">
            <v>-</v>
          </cell>
          <cell r="L339">
            <v>0</v>
          </cell>
          <cell r="N339" t="str">
            <v xml:space="preserve"> </v>
          </cell>
          <cell r="O339" t="str">
            <v>зеленый</v>
          </cell>
          <cell r="P339" t="str">
            <v>желтый</v>
          </cell>
          <cell r="Q339" t="str">
            <v>M</v>
          </cell>
          <cell r="T339" t="str">
            <v xml:space="preserve"> </v>
          </cell>
        </row>
        <row r="340">
          <cell r="A340" t="str">
            <v>87-77-0308</v>
          </cell>
          <cell r="B340" t="str">
            <v>фото</v>
          </cell>
          <cell r="C340" t="str">
            <v>Mama Mia</v>
          </cell>
          <cell r="D340" t="str">
            <v>стандартный</v>
          </cell>
          <cell r="E340">
            <v>250</v>
          </cell>
          <cell r="F340">
            <v>0.8</v>
          </cell>
          <cell r="G340">
            <v>1.21</v>
          </cell>
          <cell r="I340">
            <v>0</v>
          </cell>
          <cell r="J340">
            <v>0</v>
          </cell>
          <cell r="K340" t="str">
            <v>-</v>
          </cell>
          <cell r="L340">
            <v>0</v>
          </cell>
          <cell r="N340" t="str">
            <v xml:space="preserve"> </v>
          </cell>
          <cell r="O340" t="str">
            <v>зеленый</v>
          </cell>
          <cell r="P340" t="str">
            <v>желтый</v>
          </cell>
          <cell r="Q340" t="str">
            <v>M</v>
          </cell>
          <cell r="T340" t="str">
            <v xml:space="preserve"> </v>
          </cell>
        </row>
        <row r="341">
          <cell r="A341" t="str">
            <v>87-77-0498</v>
          </cell>
          <cell r="B341" t="str">
            <v>фото</v>
          </cell>
          <cell r="C341" t="str">
            <v>Mama Mia</v>
          </cell>
          <cell r="D341" t="str">
            <v>маленький</v>
          </cell>
          <cell r="E341">
            <v>500</v>
          </cell>
          <cell r="F341">
            <v>0.6</v>
          </cell>
          <cell r="G341">
            <v>1</v>
          </cell>
          <cell r="I341">
            <v>0</v>
          </cell>
          <cell r="J341">
            <v>0</v>
          </cell>
          <cell r="K341" t="str">
            <v>-</v>
          </cell>
          <cell r="L341">
            <v>0</v>
          </cell>
          <cell r="N341" t="str">
            <v xml:space="preserve"> </v>
          </cell>
          <cell r="O341" t="str">
            <v>зеленый</v>
          </cell>
          <cell r="P341" t="str">
            <v>желтый</v>
          </cell>
          <cell r="Q341" t="str">
            <v>M</v>
          </cell>
          <cell r="T341" t="str">
            <v xml:space="preserve"> </v>
          </cell>
        </row>
        <row r="342">
          <cell r="A342" t="str">
            <v>87-77-0170</v>
          </cell>
          <cell r="B342" t="str">
            <v>фото</v>
          </cell>
          <cell r="C342" t="str">
            <v>Mango Tango</v>
          </cell>
          <cell r="D342" t="str">
            <v>большой</v>
          </cell>
          <cell r="E342">
            <v>150</v>
          </cell>
          <cell r="F342">
            <v>1.65</v>
          </cell>
          <cell r="G342">
            <v>2.0599999999999996</v>
          </cell>
          <cell r="I342">
            <v>0</v>
          </cell>
          <cell r="J342">
            <v>0</v>
          </cell>
          <cell r="K342" t="str">
            <v>-</v>
          </cell>
          <cell r="L342">
            <v>0</v>
          </cell>
          <cell r="N342" t="str">
            <v xml:space="preserve"> </v>
          </cell>
          <cell r="O342" t="str">
            <v>желтый</v>
          </cell>
          <cell r="P342" t="str">
            <v>зеленый</v>
          </cell>
          <cell r="Q342" t="str">
            <v>SM</v>
          </cell>
          <cell r="T342" t="str">
            <v xml:space="preserve"> </v>
          </cell>
        </row>
        <row r="343">
          <cell r="A343" t="str">
            <v>87-77-0309</v>
          </cell>
          <cell r="B343" t="str">
            <v>фото</v>
          </cell>
          <cell r="C343" t="str">
            <v>Mango Tango</v>
          </cell>
          <cell r="D343" t="str">
            <v>стандартный</v>
          </cell>
          <cell r="E343">
            <v>250</v>
          </cell>
          <cell r="F343">
            <v>1.41</v>
          </cell>
          <cell r="G343">
            <v>1.81</v>
          </cell>
          <cell r="I343">
            <v>0</v>
          </cell>
          <cell r="J343">
            <v>0</v>
          </cell>
          <cell r="K343" t="str">
            <v>-</v>
          </cell>
          <cell r="L343">
            <v>0</v>
          </cell>
          <cell r="N343" t="str">
            <v xml:space="preserve"> </v>
          </cell>
          <cell r="O343" t="str">
            <v>желтый</v>
          </cell>
          <cell r="P343" t="str">
            <v>зеленый</v>
          </cell>
          <cell r="Q343" t="str">
            <v>SM</v>
          </cell>
          <cell r="T343" t="str">
            <v xml:space="preserve"> </v>
          </cell>
        </row>
        <row r="344">
          <cell r="A344" t="str">
            <v>87-77-0499</v>
          </cell>
          <cell r="B344" t="str">
            <v>фото</v>
          </cell>
          <cell r="C344" t="str">
            <v>Mango Tango</v>
          </cell>
          <cell r="D344" t="str">
            <v>маленький</v>
          </cell>
          <cell r="E344">
            <v>500</v>
          </cell>
          <cell r="F344">
            <v>1.25</v>
          </cell>
          <cell r="G344">
            <v>1.65</v>
          </cell>
          <cell r="I344">
            <v>0</v>
          </cell>
          <cell r="J344">
            <v>0</v>
          </cell>
          <cell r="K344" t="str">
            <v>-</v>
          </cell>
          <cell r="L344">
            <v>0</v>
          </cell>
          <cell r="N344" t="str">
            <v xml:space="preserve"> </v>
          </cell>
          <cell r="O344" t="str">
            <v>желтый</v>
          </cell>
          <cell r="P344" t="str">
            <v>зеленый</v>
          </cell>
          <cell r="Q344" t="str">
            <v>SM</v>
          </cell>
          <cell r="T344" t="str">
            <v xml:space="preserve"> </v>
          </cell>
        </row>
        <row r="345">
          <cell r="A345" t="str">
            <v>87-77-0112</v>
          </cell>
          <cell r="B345" t="str">
            <v>фото</v>
          </cell>
          <cell r="C345" t="str">
            <v>Maple Leaf</v>
          </cell>
          <cell r="D345" t="str">
            <v>большой</v>
          </cell>
          <cell r="E345">
            <v>150</v>
          </cell>
          <cell r="F345">
            <v>0.92</v>
          </cell>
          <cell r="G345">
            <v>1.33</v>
          </cell>
          <cell r="I345">
            <v>0</v>
          </cell>
          <cell r="J345">
            <v>0</v>
          </cell>
          <cell r="K345" t="str">
            <v>-</v>
          </cell>
          <cell r="L345">
            <v>0</v>
          </cell>
          <cell r="N345" t="str">
            <v xml:space="preserve"> </v>
          </cell>
          <cell r="O345" t="str">
            <v>голубой</v>
          </cell>
          <cell r="P345" t="str">
            <v>желтый</v>
          </cell>
          <cell r="Q345" t="str">
            <v>ML</v>
          </cell>
          <cell r="T345" t="str">
            <v xml:space="preserve"> </v>
          </cell>
        </row>
        <row r="346">
          <cell r="A346" t="str">
            <v>87-77-0310</v>
          </cell>
          <cell r="B346" t="str">
            <v>фото</v>
          </cell>
          <cell r="C346" t="str">
            <v>Maple Leaf</v>
          </cell>
          <cell r="D346" t="str">
            <v>стандартный</v>
          </cell>
          <cell r="E346">
            <v>250</v>
          </cell>
          <cell r="F346">
            <v>0.76</v>
          </cell>
          <cell r="G346">
            <v>1.17</v>
          </cell>
          <cell r="I346">
            <v>0</v>
          </cell>
          <cell r="J346">
            <v>0</v>
          </cell>
          <cell r="K346" t="str">
            <v>-</v>
          </cell>
          <cell r="L346">
            <v>0</v>
          </cell>
          <cell r="N346" t="str">
            <v xml:space="preserve"> </v>
          </cell>
          <cell r="O346" t="str">
            <v>голубой</v>
          </cell>
          <cell r="P346" t="str">
            <v>желтый</v>
          </cell>
          <cell r="Q346" t="str">
            <v>ML</v>
          </cell>
          <cell r="T346" t="str">
            <v xml:space="preserve"> </v>
          </cell>
        </row>
        <row r="347">
          <cell r="A347" t="str">
            <v>87-77-0500</v>
          </cell>
          <cell r="B347" t="str">
            <v>фото</v>
          </cell>
          <cell r="C347" t="str">
            <v>Maple Leaf</v>
          </cell>
          <cell r="D347" t="str">
            <v>маленький</v>
          </cell>
          <cell r="E347">
            <v>500</v>
          </cell>
          <cell r="F347">
            <v>0.6</v>
          </cell>
          <cell r="G347">
            <v>1</v>
          </cell>
          <cell r="I347">
            <v>0</v>
          </cell>
          <cell r="J347">
            <v>0</v>
          </cell>
          <cell r="K347" t="str">
            <v>-</v>
          </cell>
          <cell r="L347">
            <v>0</v>
          </cell>
          <cell r="N347" t="str">
            <v xml:space="preserve"> </v>
          </cell>
          <cell r="O347" t="str">
            <v>голубой</v>
          </cell>
          <cell r="P347" t="str">
            <v>желтый</v>
          </cell>
          <cell r="Q347" t="str">
            <v>ML</v>
          </cell>
          <cell r="T347" t="str">
            <v xml:space="preserve"> </v>
          </cell>
        </row>
        <row r="348">
          <cell r="A348" t="str">
            <v>87-77-0311</v>
          </cell>
          <cell r="B348" t="str">
            <v>фото</v>
          </cell>
          <cell r="C348" t="str">
            <v>Margie's Angel</v>
          </cell>
          <cell r="D348" t="str">
            <v>стандартный</v>
          </cell>
          <cell r="E348">
            <v>250</v>
          </cell>
          <cell r="F348">
            <v>2.0599999999999996</v>
          </cell>
          <cell r="G348">
            <v>2.46</v>
          </cell>
          <cell r="I348">
            <v>0</v>
          </cell>
          <cell r="J348">
            <v>0</v>
          </cell>
          <cell r="K348" t="str">
            <v>-</v>
          </cell>
          <cell r="L348">
            <v>0</v>
          </cell>
          <cell r="N348" t="str">
            <v xml:space="preserve"> </v>
          </cell>
          <cell r="O348" t="str">
            <v>белый</v>
          </cell>
          <cell r="P348" t="str">
            <v>голубой</v>
          </cell>
          <cell r="Q348" t="str">
            <v>L</v>
          </cell>
          <cell r="T348" t="str">
            <v xml:space="preserve"> </v>
          </cell>
        </row>
        <row r="349">
          <cell r="A349" t="str">
            <v>87-77-0063</v>
          </cell>
          <cell r="B349" t="str">
            <v>фото</v>
          </cell>
          <cell r="C349" t="str">
            <v>Marmalade on Toast</v>
          </cell>
          <cell r="D349" t="str">
            <v>большой</v>
          </cell>
          <cell r="E349">
            <v>150</v>
          </cell>
          <cell r="F349">
            <v>0.48</v>
          </cell>
          <cell r="G349">
            <v>0.88</v>
          </cell>
          <cell r="I349">
            <v>0</v>
          </cell>
          <cell r="J349">
            <v>0</v>
          </cell>
          <cell r="K349" t="str">
            <v>-</v>
          </cell>
          <cell r="L349">
            <v>0</v>
          </cell>
          <cell r="N349" t="str">
            <v>зеленый</v>
          </cell>
          <cell r="O349" t="str">
            <v xml:space="preserve"> </v>
          </cell>
          <cell r="P349" t="str">
            <v xml:space="preserve"> </v>
          </cell>
          <cell r="Q349" t="str">
            <v>M</v>
          </cell>
          <cell r="T349" t="str">
            <v xml:space="preserve"> </v>
          </cell>
        </row>
        <row r="350">
          <cell r="A350" t="str">
            <v>87-77-0312</v>
          </cell>
          <cell r="B350" t="str">
            <v>фото</v>
          </cell>
          <cell r="C350" t="str">
            <v>Marmalade on Toast</v>
          </cell>
          <cell r="D350" t="str">
            <v>стандартный</v>
          </cell>
          <cell r="E350">
            <v>250</v>
          </cell>
          <cell r="F350">
            <v>0.41000000000000003</v>
          </cell>
          <cell r="G350">
            <v>0.81</v>
          </cell>
          <cell r="I350">
            <v>0</v>
          </cell>
          <cell r="J350">
            <v>0</v>
          </cell>
          <cell r="K350" t="str">
            <v>-</v>
          </cell>
          <cell r="L350">
            <v>0</v>
          </cell>
          <cell r="N350" t="str">
            <v>зеленый</v>
          </cell>
          <cell r="O350" t="str">
            <v xml:space="preserve"> </v>
          </cell>
          <cell r="P350" t="str">
            <v xml:space="preserve"> </v>
          </cell>
          <cell r="Q350" t="str">
            <v>M</v>
          </cell>
          <cell r="T350" t="str">
            <v xml:space="preserve"> </v>
          </cell>
        </row>
        <row r="351">
          <cell r="A351" t="str">
            <v>87-77-0501</v>
          </cell>
          <cell r="B351" t="str">
            <v>фото</v>
          </cell>
          <cell r="C351" t="str">
            <v>Marmalade on Toast</v>
          </cell>
          <cell r="D351" t="str">
            <v>маленький</v>
          </cell>
          <cell r="E351">
            <v>500</v>
          </cell>
          <cell r="F351">
            <v>0.3</v>
          </cell>
          <cell r="G351">
            <v>0.71</v>
          </cell>
          <cell r="I351">
            <v>0</v>
          </cell>
          <cell r="J351">
            <v>0</v>
          </cell>
          <cell r="K351" t="str">
            <v>-</v>
          </cell>
          <cell r="L351">
            <v>0</v>
          </cell>
          <cell r="N351" t="str">
            <v>зеленый</v>
          </cell>
          <cell r="O351" t="str">
            <v xml:space="preserve"> </v>
          </cell>
          <cell r="P351" t="str">
            <v xml:space="preserve"> </v>
          </cell>
          <cell r="Q351" t="str">
            <v>M</v>
          </cell>
          <cell r="T351" t="str">
            <v xml:space="preserve"> </v>
          </cell>
        </row>
        <row r="352">
          <cell r="A352" t="str">
            <v>87-77-2184</v>
          </cell>
          <cell r="B352" t="str">
            <v>фото</v>
          </cell>
          <cell r="C352" t="str">
            <v>Maui Buttercups</v>
          </cell>
          <cell r="D352" t="str">
            <v>стандартный</v>
          </cell>
          <cell r="E352">
            <v>250</v>
          </cell>
          <cell r="F352">
            <v>2.0599999999999996</v>
          </cell>
          <cell r="G352">
            <v>2.46</v>
          </cell>
          <cell r="I352">
            <v>0</v>
          </cell>
          <cell r="J352">
            <v>0</v>
          </cell>
          <cell r="K352" t="str">
            <v>-</v>
          </cell>
          <cell r="L352">
            <v>0</v>
          </cell>
          <cell r="M352" t="str">
            <v>new</v>
          </cell>
          <cell r="N352" t="str">
            <v>золотисто-желтый</v>
          </cell>
          <cell r="O352" t="str">
            <v>золотисто-желтый</v>
          </cell>
          <cell r="P352" t="str">
            <v>золотисто-желтый</v>
          </cell>
          <cell r="Q352" t="str">
            <v>SM</v>
          </cell>
          <cell r="S352" t="str">
            <v>цветки почти белые</v>
          </cell>
          <cell r="T352" t="str">
            <v>ДА</v>
          </cell>
        </row>
        <row r="353">
          <cell r="A353" t="str">
            <v>87-77-0113</v>
          </cell>
          <cell r="B353" t="str">
            <v>фото</v>
          </cell>
          <cell r="C353" t="str">
            <v>Mayan Moon</v>
          </cell>
          <cell r="D353" t="str">
            <v>большой</v>
          </cell>
          <cell r="E353">
            <v>150</v>
          </cell>
          <cell r="F353">
            <v>0.92</v>
          </cell>
          <cell r="G353">
            <v>1.33</v>
          </cell>
          <cell r="I353">
            <v>0</v>
          </cell>
          <cell r="J353">
            <v>0</v>
          </cell>
          <cell r="K353" t="str">
            <v>-</v>
          </cell>
          <cell r="L353">
            <v>0</v>
          </cell>
          <cell r="N353" t="str">
            <v xml:space="preserve"> </v>
          </cell>
          <cell r="O353" t="str">
            <v>зеленый</v>
          </cell>
          <cell r="P353" t="str">
            <v>золотой</v>
          </cell>
          <cell r="Q353" t="str">
            <v>M</v>
          </cell>
          <cell r="T353" t="str">
            <v>ДА</v>
          </cell>
        </row>
        <row r="354">
          <cell r="A354" t="str">
            <v>87-77-0313</v>
          </cell>
          <cell r="B354" t="str">
            <v>фото</v>
          </cell>
          <cell r="C354" t="str">
            <v>Mayan Moon</v>
          </cell>
          <cell r="D354" t="str">
            <v>стандартный</v>
          </cell>
          <cell r="E354">
            <v>250</v>
          </cell>
          <cell r="F354">
            <v>0.76</v>
          </cell>
          <cell r="G354">
            <v>1.17</v>
          </cell>
          <cell r="I354">
            <v>0</v>
          </cell>
          <cell r="J354">
            <v>0</v>
          </cell>
          <cell r="K354" t="str">
            <v>-</v>
          </cell>
          <cell r="L354">
            <v>0</v>
          </cell>
          <cell r="N354" t="str">
            <v xml:space="preserve"> </v>
          </cell>
          <cell r="O354" t="str">
            <v>зеленый</v>
          </cell>
          <cell r="P354" t="str">
            <v>золотой</v>
          </cell>
          <cell r="Q354" t="str">
            <v>M</v>
          </cell>
          <cell r="T354" t="str">
            <v>ДА</v>
          </cell>
        </row>
        <row r="355">
          <cell r="A355" t="str">
            <v>87-77-0502</v>
          </cell>
          <cell r="B355" t="str">
            <v>фото</v>
          </cell>
          <cell r="C355" t="str">
            <v>Mayan Moon</v>
          </cell>
          <cell r="D355" t="str">
            <v>маленький</v>
          </cell>
          <cell r="E355">
            <v>500</v>
          </cell>
          <cell r="F355">
            <v>0.6</v>
          </cell>
          <cell r="G355">
            <v>1</v>
          </cell>
          <cell r="I355">
            <v>0</v>
          </cell>
          <cell r="J355">
            <v>0</v>
          </cell>
          <cell r="K355" t="str">
            <v>-</v>
          </cell>
          <cell r="L355">
            <v>0</v>
          </cell>
          <cell r="N355" t="str">
            <v xml:space="preserve"> </v>
          </cell>
          <cell r="O355" t="str">
            <v>зеленый</v>
          </cell>
          <cell r="P355" t="str">
            <v>золотой</v>
          </cell>
          <cell r="Q355" t="str">
            <v>M</v>
          </cell>
          <cell r="T355" t="str">
            <v>ДА</v>
          </cell>
        </row>
        <row r="356">
          <cell r="A356" t="str">
            <v>87-77-0314</v>
          </cell>
          <cell r="B356" t="str">
            <v>фото</v>
          </cell>
          <cell r="C356" t="str">
            <v>Mighty Mouse</v>
          </cell>
          <cell r="D356" t="str">
            <v>стандартный</v>
          </cell>
          <cell r="E356">
            <v>250</v>
          </cell>
          <cell r="F356">
            <v>2.46</v>
          </cell>
          <cell r="G356">
            <v>2.8699999999999997</v>
          </cell>
          <cell r="I356">
            <v>0</v>
          </cell>
          <cell r="J356">
            <v>0</v>
          </cell>
          <cell r="K356" t="str">
            <v>-</v>
          </cell>
          <cell r="L356">
            <v>0</v>
          </cell>
          <cell r="N356" t="str">
            <v xml:space="preserve"> </v>
          </cell>
          <cell r="O356" t="str">
            <v>зеленый</v>
          </cell>
          <cell r="P356" t="str">
            <v>желтый</v>
          </cell>
          <cell r="Q356" t="str">
            <v>S</v>
          </cell>
          <cell r="S356" t="str">
            <v>миниатюрная</v>
          </cell>
          <cell r="T356" t="str">
            <v xml:space="preserve"> </v>
          </cell>
        </row>
        <row r="357">
          <cell r="A357" t="str">
            <v>87-77-0316</v>
          </cell>
          <cell r="B357" t="str">
            <v>фото</v>
          </cell>
          <cell r="C357" t="str">
            <v>Miracle Lemony</v>
          </cell>
          <cell r="D357" t="str">
            <v>стандартный</v>
          </cell>
          <cell r="E357">
            <v>250</v>
          </cell>
          <cell r="F357">
            <v>4.08</v>
          </cell>
          <cell r="G357">
            <v>4.4799999999999995</v>
          </cell>
          <cell r="I357">
            <v>0</v>
          </cell>
          <cell r="J357">
            <v>0</v>
          </cell>
          <cell r="K357" t="str">
            <v>-</v>
          </cell>
          <cell r="L357">
            <v>0</v>
          </cell>
          <cell r="N357" t="str">
            <v>зеленый</v>
          </cell>
          <cell r="O357" t="str">
            <v xml:space="preserve"> </v>
          </cell>
          <cell r="P357" t="str">
            <v xml:space="preserve"> </v>
          </cell>
          <cell r="Q357" t="str">
            <v>SM</v>
          </cell>
          <cell r="S357" t="str">
            <v>1-я хоста с желтыми цветами</v>
          </cell>
          <cell r="T357" t="str">
            <v xml:space="preserve"> </v>
          </cell>
        </row>
        <row r="358">
          <cell r="A358" t="str">
            <v>87-77-0057</v>
          </cell>
          <cell r="B358" t="str">
            <v>фото</v>
          </cell>
          <cell r="C358" t="str">
            <v>Moerheim</v>
          </cell>
          <cell r="D358" t="str">
            <v>большой</v>
          </cell>
          <cell r="E358">
            <v>150</v>
          </cell>
          <cell r="F358">
            <v>0.48</v>
          </cell>
          <cell r="G358">
            <v>0.88</v>
          </cell>
          <cell r="I358">
            <v>0</v>
          </cell>
          <cell r="J358">
            <v>0</v>
          </cell>
          <cell r="K358" t="str">
            <v>-</v>
          </cell>
          <cell r="L358">
            <v>0</v>
          </cell>
          <cell r="N358" t="str">
            <v xml:space="preserve"> </v>
          </cell>
          <cell r="O358" t="str">
            <v>зеленый</v>
          </cell>
          <cell r="P358" t="str">
            <v>кремовый</v>
          </cell>
          <cell r="Q358" t="str">
            <v>L</v>
          </cell>
          <cell r="T358" t="str">
            <v xml:space="preserve"> </v>
          </cell>
        </row>
        <row r="359">
          <cell r="A359" t="str">
            <v>87-77-0317</v>
          </cell>
          <cell r="B359" t="str">
            <v>фото</v>
          </cell>
          <cell r="C359" t="str">
            <v>Moerheim</v>
          </cell>
          <cell r="D359" t="str">
            <v>стандартный</v>
          </cell>
          <cell r="E359">
            <v>250</v>
          </cell>
          <cell r="F359">
            <v>0.4</v>
          </cell>
          <cell r="G359">
            <v>0.8</v>
          </cell>
          <cell r="I359">
            <v>0</v>
          </cell>
          <cell r="J359">
            <v>0</v>
          </cell>
          <cell r="K359" t="str">
            <v>-</v>
          </cell>
          <cell r="L359">
            <v>0</v>
          </cell>
          <cell r="N359" t="str">
            <v xml:space="preserve"> </v>
          </cell>
          <cell r="O359" t="str">
            <v>зеленый</v>
          </cell>
          <cell r="P359" t="str">
            <v>кремовый</v>
          </cell>
          <cell r="Q359" t="str">
            <v>L</v>
          </cell>
          <cell r="T359" t="str">
            <v xml:space="preserve"> </v>
          </cell>
        </row>
        <row r="360">
          <cell r="A360" t="str">
            <v>87-77-0504</v>
          </cell>
          <cell r="B360" t="str">
            <v>фото</v>
          </cell>
          <cell r="C360" t="str">
            <v>Moerheim</v>
          </cell>
          <cell r="D360" t="str">
            <v>маленький</v>
          </cell>
          <cell r="E360">
            <v>500</v>
          </cell>
          <cell r="F360">
            <v>0.33</v>
          </cell>
          <cell r="G360">
            <v>0.73</v>
          </cell>
          <cell r="I360">
            <v>0</v>
          </cell>
          <cell r="J360">
            <v>0</v>
          </cell>
          <cell r="K360" t="str">
            <v>-</v>
          </cell>
          <cell r="L360">
            <v>0</v>
          </cell>
          <cell r="N360" t="str">
            <v xml:space="preserve"> </v>
          </cell>
          <cell r="O360" t="str">
            <v>зеленый</v>
          </cell>
          <cell r="P360" t="str">
            <v>кремовый</v>
          </cell>
          <cell r="Q360" t="str">
            <v>L</v>
          </cell>
          <cell r="T360" t="str">
            <v xml:space="preserve"> </v>
          </cell>
        </row>
        <row r="361">
          <cell r="A361" t="str">
            <v>87-77-0114</v>
          </cell>
          <cell r="B361" t="str">
            <v>фото</v>
          </cell>
          <cell r="C361" t="str">
            <v>Mojito</v>
          </cell>
          <cell r="D361" t="str">
            <v>большой</v>
          </cell>
          <cell r="E361">
            <v>150</v>
          </cell>
          <cell r="F361">
            <v>0.92</v>
          </cell>
          <cell r="G361">
            <v>1.33</v>
          </cell>
          <cell r="I361">
            <v>0</v>
          </cell>
          <cell r="J361">
            <v>0</v>
          </cell>
          <cell r="K361" t="str">
            <v>-</v>
          </cell>
          <cell r="L361">
            <v>0</v>
          </cell>
          <cell r="N361" t="str">
            <v>желтый</v>
          </cell>
          <cell r="O361" t="str">
            <v xml:space="preserve"> </v>
          </cell>
          <cell r="P361" t="str">
            <v xml:space="preserve"> </v>
          </cell>
          <cell r="Q361" t="str">
            <v>M</v>
          </cell>
          <cell r="T361" t="str">
            <v xml:space="preserve"> </v>
          </cell>
        </row>
        <row r="362">
          <cell r="A362" t="str">
            <v>87-77-0318</v>
          </cell>
          <cell r="B362" t="str">
            <v>фото</v>
          </cell>
          <cell r="C362" t="str">
            <v>Mojito</v>
          </cell>
          <cell r="D362" t="str">
            <v>стандартный</v>
          </cell>
          <cell r="E362">
            <v>250</v>
          </cell>
          <cell r="F362">
            <v>0.76</v>
          </cell>
          <cell r="G362">
            <v>1.17</v>
          </cell>
          <cell r="I362">
            <v>0</v>
          </cell>
          <cell r="J362">
            <v>0</v>
          </cell>
          <cell r="K362" t="str">
            <v>-</v>
          </cell>
          <cell r="L362">
            <v>0</v>
          </cell>
          <cell r="N362" t="str">
            <v>желтый</v>
          </cell>
          <cell r="O362" t="str">
            <v xml:space="preserve"> </v>
          </cell>
          <cell r="P362" t="str">
            <v xml:space="preserve"> </v>
          </cell>
          <cell r="Q362" t="str">
            <v>M</v>
          </cell>
          <cell r="T362" t="str">
            <v xml:space="preserve"> </v>
          </cell>
        </row>
        <row r="363">
          <cell r="A363" t="str">
            <v>87-77-0505</v>
          </cell>
          <cell r="B363" t="str">
            <v>фото</v>
          </cell>
          <cell r="C363" t="str">
            <v>Mojito</v>
          </cell>
          <cell r="D363" t="str">
            <v>маленький</v>
          </cell>
          <cell r="E363">
            <v>500</v>
          </cell>
          <cell r="F363">
            <v>0.6</v>
          </cell>
          <cell r="G363">
            <v>1</v>
          </cell>
          <cell r="I363">
            <v>0</v>
          </cell>
          <cell r="J363">
            <v>0</v>
          </cell>
          <cell r="K363" t="str">
            <v>-</v>
          </cell>
          <cell r="L363">
            <v>0</v>
          </cell>
          <cell r="N363" t="str">
            <v>желтый</v>
          </cell>
          <cell r="O363" t="str">
            <v xml:space="preserve"> </v>
          </cell>
          <cell r="P363" t="str">
            <v xml:space="preserve"> </v>
          </cell>
          <cell r="Q363" t="str">
            <v>M</v>
          </cell>
          <cell r="T363" t="str">
            <v xml:space="preserve"> </v>
          </cell>
        </row>
        <row r="364">
          <cell r="A364" t="str">
            <v>87-77-0171</v>
          </cell>
          <cell r="B364" t="str">
            <v>фото</v>
          </cell>
          <cell r="C364" t="str">
            <v>Monster Ears</v>
          </cell>
          <cell r="D364" t="str">
            <v>большой</v>
          </cell>
          <cell r="E364">
            <v>150</v>
          </cell>
          <cell r="F364">
            <v>1.65</v>
          </cell>
          <cell r="G364">
            <v>2.0599999999999996</v>
          </cell>
          <cell r="I364">
            <v>0</v>
          </cell>
          <cell r="J364">
            <v>0</v>
          </cell>
          <cell r="K364" t="str">
            <v>-</v>
          </cell>
          <cell r="L364">
            <v>0</v>
          </cell>
          <cell r="M364" t="str">
            <v>Special Attention</v>
          </cell>
          <cell r="N364" t="str">
            <v>зеленый</v>
          </cell>
          <cell r="O364" t="str">
            <v xml:space="preserve"> </v>
          </cell>
          <cell r="P364" t="str">
            <v xml:space="preserve"> </v>
          </cell>
          <cell r="Q364" t="str">
            <v>M</v>
          </cell>
          <cell r="S364" t="str">
            <v>чашевидная</v>
          </cell>
          <cell r="T364" t="str">
            <v>ДА</v>
          </cell>
          <cell r="U364" t="str">
            <v>ДА</v>
          </cell>
        </row>
        <row r="365">
          <cell r="A365" t="str">
            <v>87-77-0319</v>
          </cell>
          <cell r="B365" t="str">
            <v>фото</v>
          </cell>
          <cell r="C365" t="str">
            <v>Monster Ears</v>
          </cell>
          <cell r="D365" t="str">
            <v>стандартный</v>
          </cell>
          <cell r="E365">
            <v>250</v>
          </cell>
          <cell r="F365">
            <v>1.41</v>
          </cell>
          <cell r="G365">
            <v>1.81</v>
          </cell>
          <cell r="I365">
            <v>0</v>
          </cell>
          <cell r="J365">
            <v>0</v>
          </cell>
          <cell r="K365" t="str">
            <v>-</v>
          </cell>
          <cell r="L365">
            <v>0</v>
          </cell>
          <cell r="M365" t="str">
            <v>Special Attention</v>
          </cell>
          <cell r="N365" t="str">
            <v>зеленый</v>
          </cell>
          <cell r="O365" t="str">
            <v xml:space="preserve"> </v>
          </cell>
          <cell r="P365" t="str">
            <v xml:space="preserve"> </v>
          </cell>
          <cell r="Q365" t="str">
            <v>M</v>
          </cell>
          <cell r="S365" t="str">
            <v>чашевидная</v>
          </cell>
          <cell r="T365" t="str">
            <v>ДА</v>
          </cell>
          <cell r="U365" t="str">
            <v>ДА</v>
          </cell>
        </row>
        <row r="366">
          <cell r="A366" t="str">
            <v>87-77-0506</v>
          </cell>
          <cell r="B366" t="str">
            <v>фото</v>
          </cell>
          <cell r="C366" t="str">
            <v>Monster Ears</v>
          </cell>
          <cell r="D366" t="str">
            <v>маленький</v>
          </cell>
          <cell r="E366">
            <v>500</v>
          </cell>
          <cell r="F366">
            <v>1.25</v>
          </cell>
          <cell r="G366">
            <v>1.65</v>
          </cell>
          <cell r="I366">
            <v>0</v>
          </cell>
          <cell r="J366">
            <v>0</v>
          </cell>
          <cell r="K366" t="str">
            <v>-</v>
          </cell>
          <cell r="L366">
            <v>0</v>
          </cell>
          <cell r="M366" t="str">
            <v>Special Attention</v>
          </cell>
          <cell r="N366" t="str">
            <v>зеленый</v>
          </cell>
          <cell r="O366" t="str">
            <v xml:space="preserve"> </v>
          </cell>
          <cell r="P366" t="str">
            <v xml:space="preserve"> </v>
          </cell>
          <cell r="Q366" t="str">
            <v>M</v>
          </cell>
          <cell r="S366" t="str">
            <v>чашевидная</v>
          </cell>
          <cell r="T366" t="str">
            <v>ДА</v>
          </cell>
          <cell r="U366" t="str">
            <v>ДА</v>
          </cell>
        </row>
        <row r="367">
          <cell r="A367" t="str">
            <v>87-77-0172</v>
          </cell>
          <cell r="B367" t="str">
            <v>фото</v>
          </cell>
          <cell r="C367" t="str">
            <v>Moody Blues</v>
          </cell>
          <cell r="D367" t="str">
            <v>большой</v>
          </cell>
          <cell r="E367">
            <v>150</v>
          </cell>
          <cell r="F367">
            <v>1.65</v>
          </cell>
          <cell r="G367">
            <v>2.0599999999999996</v>
          </cell>
          <cell r="I367">
            <v>0</v>
          </cell>
          <cell r="J367">
            <v>0</v>
          </cell>
          <cell r="K367" t="str">
            <v>-</v>
          </cell>
          <cell r="L367">
            <v>0</v>
          </cell>
          <cell r="N367" t="str">
            <v>голубой</v>
          </cell>
          <cell r="O367" t="str">
            <v xml:space="preserve"> </v>
          </cell>
          <cell r="P367" t="str">
            <v xml:space="preserve"> </v>
          </cell>
          <cell r="Q367" t="str">
            <v>M</v>
          </cell>
          <cell r="T367" t="str">
            <v xml:space="preserve"> </v>
          </cell>
        </row>
        <row r="368">
          <cell r="A368" t="str">
            <v>87-77-0320</v>
          </cell>
          <cell r="B368" t="str">
            <v>фото</v>
          </cell>
          <cell r="C368" t="str">
            <v>Moody Blues</v>
          </cell>
          <cell r="D368" t="str">
            <v>стандартный</v>
          </cell>
          <cell r="E368">
            <v>250</v>
          </cell>
          <cell r="F368">
            <v>1.41</v>
          </cell>
          <cell r="G368">
            <v>1.81</v>
          </cell>
          <cell r="I368">
            <v>0</v>
          </cell>
          <cell r="J368">
            <v>0</v>
          </cell>
          <cell r="K368" t="str">
            <v>-</v>
          </cell>
          <cell r="L368">
            <v>0</v>
          </cell>
          <cell r="N368" t="str">
            <v>голубой</v>
          </cell>
          <cell r="O368" t="str">
            <v xml:space="preserve"> </v>
          </cell>
          <cell r="P368" t="str">
            <v xml:space="preserve"> </v>
          </cell>
          <cell r="Q368" t="str">
            <v>M</v>
          </cell>
          <cell r="T368" t="str">
            <v xml:space="preserve"> </v>
          </cell>
        </row>
        <row r="369">
          <cell r="A369" t="str">
            <v>87-77-0507</v>
          </cell>
          <cell r="B369" t="str">
            <v>фото</v>
          </cell>
          <cell r="C369" t="str">
            <v>Moody Blues</v>
          </cell>
          <cell r="D369" t="str">
            <v>маленький</v>
          </cell>
          <cell r="E369">
            <v>500</v>
          </cell>
          <cell r="F369">
            <v>1.17</v>
          </cell>
          <cell r="G369">
            <v>1.57</v>
          </cell>
          <cell r="I369">
            <v>0</v>
          </cell>
          <cell r="J369">
            <v>0</v>
          </cell>
          <cell r="K369" t="str">
            <v>-</v>
          </cell>
          <cell r="L369">
            <v>0</v>
          </cell>
          <cell r="N369" t="str">
            <v>голубой</v>
          </cell>
          <cell r="O369" t="str">
            <v xml:space="preserve"> </v>
          </cell>
          <cell r="P369" t="str">
            <v xml:space="preserve"> </v>
          </cell>
          <cell r="Q369" t="str">
            <v>M</v>
          </cell>
          <cell r="T369" t="str">
            <v xml:space="preserve"> </v>
          </cell>
        </row>
        <row r="370">
          <cell r="A370" t="str">
            <v>87-77-0148</v>
          </cell>
          <cell r="B370" t="str">
            <v>фото</v>
          </cell>
          <cell r="C370" t="str">
            <v>Moon Split ®</v>
          </cell>
          <cell r="D370" t="str">
            <v>большой</v>
          </cell>
          <cell r="E370">
            <v>150</v>
          </cell>
          <cell r="F370">
            <v>1.25</v>
          </cell>
          <cell r="G370">
            <v>1.65</v>
          </cell>
          <cell r="I370">
            <v>0</v>
          </cell>
          <cell r="J370">
            <v>0</v>
          </cell>
          <cell r="K370" t="str">
            <v>-</v>
          </cell>
          <cell r="L370">
            <v>0</v>
          </cell>
          <cell r="N370" t="str">
            <v xml:space="preserve"> </v>
          </cell>
          <cell r="O370" t="str">
            <v>зеленый</v>
          </cell>
          <cell r="P370" t="str">
            <v>желтый</v>
          </cell>
          <cell r="Q370" t="str">
            <v>ML</v>
          </cell>
          <cell r="T370" t="str">
            <v xml:space="preserve"> </v>
          </cell>
        </row>
        <row r="371">
          <cell r="A371" t="str">
            <v>87-77-0321</v>
          </cell>
          <cell r="B371" t="str">
            <v>фото</v>
          </cell>
          <cell r="C371" t="str">
            <v>Moon Split ®</v>
          </cell>
          <cell r="D371" t="str">
            <v>стандартный</v>
          </cell>
          <cell r="E371">
            <v>250</v>
          </cell>
          <cell r="F371">
            <v>1.08</v>
          </cell>
          <cell r="G371">
            <v>1.49</v>
          </cell>
          <cell r="I371">
            <v>0</v>
          </cell>
          <cell r="J371">
            <v>0</v>
          </cell>
          <cell r="K371" t="str">
            <v>-</v>
          </cell>
          <cell r="L371">
            <v>0</v>
          </cell>
          <cell r="N371" t="str">
            <v xml:space="preserve"> </v>
          </cell>
          <cell r="O371" t="str">
            <v>зеленый</v>
          </cell>
          <cell r="P371" t="str">
            <v>желтый</v>
          </cell>
          <cell r="Q371" t="str">
            <v>ML</v>
          </cell>
          <cell r="T371" t="str">
            <v xml:space="preserve"> </v>
          </cell>
        </row>
        <row r="372">
          <cell r="A372" t="str">
            <v>87-77-0508</v>
          </cell>
          <cell r="B372" t="str">
            <v>фото</v>
          </cell>
          <cell r="C372" t="str">
            <v>Moon Split ®</v>
          </cell>
          <cell r="D372" t="str">
            <v>маленький</v>
          </cell>
          <cell r="E372">
            <v>500</v>
          </cell>
          <cell r="F372">
            <v>0.92</v>
          </cell>
          <cell r="G372">
            <v>1.33</v>
          </cell>
          <cell r="I372">
            <v>0</v>
          </cell>
          <cell r="J372">
            <v>0</v>
          </cell>
          <cell r="K372" t="str">
            <v>-</v>
          </cell>
          <cell r="L372">
            <v>0</v>
          </cell>
          <cell r="N372" t="str">
            <v xml:space="preserve"> </v>
          </cell>
          <cell r="O372" t="str">
            <v>зеленый</v>
          </cell>
          <cell r="P372" t="str">
            <v>желтый</v>
          </cell>
          <cell r="Q372" t="str">
            <v>ML</v>
          </cell>
          <cell r="T372" t="str">
            <v xml:space="preserve"> </v>
          </cell>
        </row>
        <row r="373">
          <cell r="A373" t="str">
            <v>87-77-0115</v>
          </cell>
          <cell r="B373" t="str">
            <v>фото</v>
          </cell>
          <cell r="C373" t="str">
            <v>Moonlight Sonata</v>
          </cell>
          <cell r="D373" t="str">
            <v>большой</v>
          </cell>
          <cell r="E373">
            <v>150</v>
          </cell>
          <cell r="F373">
            <v>0.92</v>
          </cell>
          <cell r="G373">
            <v>1.33</v>
          </cell>
          <cell r="I373">
            <v>0</v>
          </cell>
          <cell r="J373">
            <v>0</v>
          </cell>
          <cell r="K373" t="str">
            <v>-</v>
          </cell>
          <cell r="L373">
            <v>0</v>
          </cell>
          <cell r="N373" t="str">
            <v>голубой / зеленый</v>
          </cell>
          <cell r="O373" t="str">
            <v xml:space="preserve"> </v>
          </cell>
          <cell r="P373" t="str">
            <v xml:space="preserve"> </v>
          </cell>
          <cell r="Q373" t="str">
            <v>ML</v>
          </cell>
          <cell r="T373" t="str">
            <v xml:space="preserve"> </v>
          </cell>
        </row>
        <row r="374">
          <cell r="A374" t="str">
            <v>87-77-0322</v>
          </cell>
          <cell r="B374" t="str">
            <v>фото</v>
          </cell>
          <cell r="C374" t="str">
            <v>Moonlight Sonata</v>
          </cell>
          <cell r="D374" t="str">
            <v>стандартный</v>
          </cell>
          <cell r="E374">
            <v>250</v>
          </cell>
          <cell r="F374">
            <v>0.76</v>
          </cell>
          <cell r="G374">
            <v>1.17</v>
          </cell>
          <cell r="I374">
            <v>0</v>
          </cell>
          <cell r="J374">
            <v>0</v>
          </cell>
          <cell r="K374" t="str">
            <v>-</v>
          </cell>
          <cell r="L374">
            <v>0</v>
          </cell>
          <cell r="N374" t="str">
            <v>голубой / зеленый</v>
          </cell>
          <cell r="O374" t="str">
            <v xml:space="preserve"> </v>
          </cell>
          <cell r="P374" t="str">
            <v xml:space="preserve"> </v>
          </cell>
          <cell r="Q374" t="str">
            <v>ML</v>
          </cell>
          <cell r="T374" t="str">
            <v xml:space="preserve"> </v>
          </cell>
        </row>
        <row r="375">
          <cell r="A375" t="str">
            <v>87-77-0509</v>
          </cell>
          <cell r="B375" t="str">
            <v>фото</v>
          </cell>
          <cell r="C375" t="str">
            <v>Moonlight Sonata</v>
          </cell>
          <cell r="D375" t="str">
            <v>маленький</v>
          </cell>
          <cell r="E375">
            <v>500</v>
          </cell>
          <cell r="F375">
            <v>0.6</v>
          </cell>
          <cell r="G375">
            <v>1</v>
          </cell>
          <cell r="I375">
            <v>0</v>
          </cell>
          <cell r="J375">
            <v>0</v>
          </cell>
          <cell r="K375" t="str">
            <v>-</v>
          </cell>
          <cell r="L375">
            <v>0</v>
          </cell>
          <cell r="N375" t="str">
            <v>голубой / зеленый</v>
          </cell>
          <cell r="O375" t="str">
            <v xml:space="preserve"> </v>
          </cell>
          <cell r="P375" t="str">
            <v xml:space="preserve"> </v>
          </cell>
          <cell r="Q375" t="str">
            <v>ML</v>
          </cell>
          <cell r="T375" t="str">
            <v xml:space="preserve"> </v>
          </cell>
        </row>
        <row r="376">
          <cell r="A376" t="str">
            <v>87-77-0192</v>
          </cell>
          <cell r="B376" t="str">
            <v>фото</v>
          </cell>
          <cell r="C376" t="str">
            <v>Morning Light</v>
          </cell>
          <cell r="D376" t="str">
            <v>большой</v>
          </cell>
          <cell r="E376">
            <v>150</v>
          </cell>
          <cell r="F376">
            <v>2.2599999999999998</v>
          </cell>
          <cell r="G376">
            <v>2.6599999999999997</v>
          </cell>
          <cell r="I376">
            <v>0</v>
          </cell>
          <cell r="J376">
            <v>0</v>
          </cell>
          <cell r="K376" t="str">
            <v>-</v>
          </cell>
          <cell r="L376">
            <v>0</v>
          </cell>
          <cell r="N376" t="str">
            <v xml:space="preserve"> </v>
          </cell>
          <cell r="O376" t="str">
            <v>кремовый</v>
          </cell>
          <cell r="P376" t="str">
            <v>темно-зеленый</v>
          </cell>
          <cell r="Q376" t="str">
            <v>M</v>
          </cell>
          <cell r="T376" t="str">
            <v xml:space="preserve"> </v>
          </cell>
        </row>
        <row r="377">
          <cell r="A377" t="str">
            <v>87-77-0323</v>
          </cell>
          <cell r="B377" t="str">
            <v>фото</v>
          </cell>
          <cell r="C377" t="str">
            <v>Morning Light</v>
          </cell>
          <cell r="D377" t="str">
            <v>стандартный</v>
          </cell>
          <cell r="E377">
            <v>250</v>
          </cell>
          <cell r="F377">
            <v>1.85</v>
          </cell>
          <cell r="G377">
            <v>2.2599999999999998</v>
          </cell>
          <cell r="I377">
            <v>0</v>
          </cell>
          <cell r="J377">
            <v>0</v>
          </cell>
          <cell r="K377" t="str">
            <v>-</v>
          </cell>
          <cell r="L377">
            <v>0</v>
          </cell>
          <cell r="N377" t="str">
            <v xml:space="preserve"> </v>
          </cell>
          <cell r="O377" t="str">
            <v>кремовый</v>
          </cell>
          <cell r="P377" t="str">
            <v>темно-зеленый</v>
          </cell>
          <cell r="Q377" t="str">
            <v>M</v>
          </cell>
          <cell r="T377" t="str">
            <v xml:space="preserve"> </v>
          </cell>
        </row>
        <row r="378">
          <cell r="A378" t="str">
            <v>87-77-0510</v>
          </cell>
          <cell r="B378" t="str">
            <v>фото</v>
          </cell>
          <cell r="C378" t="str">
            <v>Morning Light</v>
          </cell>
          <cell r="D378" t="str">
            <v>маленький</v>
          </cell>
          <cell r="E378">
            <v>500</v>
          </cell>
          <cell r="F378">
            <v>1.61</v>
          </cell>
          <cell r="G378">
            <v>2.0199999999999996</v>
          </cell>
          <cell r="I378">
            <v>0</v>
          </cell>
          <cell r="J378">
            <v>0</v>
          </cell>
          <cell r="K378" t="str">
            <v>-</v>
          </cell>
          <cell r="L378">
            <v>0</v>
          </cell>
          <cell r="N378" t="str">
            <v xml:space="preserve"> </v>
          </cell>
          <cell r="O378" t="str">
            <v>кремовый</v>
          </cell>
          <cell r="P378" t="str">
            <v>темно-зеленый</v>
          </cell>
          <cell r="Q378" t="str">
            <v>M</v>
          </cell>
          <cell r="T378" t="str">
            <v xml:space="preserve"> </v>
          </cell>
        </row>
        <row r="379">
          <cell r="A379" t="str">
            <v>87-77-0173</v>
          </cell>
          <cell r="B379" t="str">
            <v>фото</v>
          </cell>
          <cell r="C379" t="str">
            <v>Morning Star</v>
          </cell>
          <cell r="D379" t="str">
            <v>большой</v>
          </cell>
          <cell r="E379">
            <v>150</v>
          </cell>
          <cell r="F379">
            <v>1.65</v>
          </cell>
          <cell r="G379">
            <v>2.0599999999999996</v>
          </cell>
          <cell r="I379">
            <v>0</v>
          </cell>
          <cell r="J379">
            <v>0</v>
          </cell>
          <cell r="K379" t="str">
            <v>-</v>
          </cell>
          <cell r="L379">
            <v>0</v>
          </cell>
          <cell r="M379" t="str">
            <v>Special Attention</v>
          </cell>
          <cell r="N379" t="str">
            <v xml:space="preserve"> </v>
          </cell>
          <cell r="O379" t="str">
            <v>желтый</v>
          </cell>
          <cell r="P379" t="str">
            <v>зеленый</v>
          </cell>
          <cell r="Q379" t="str">
            <v>M</v>
          </cell>
          <cell r="T379" t="str">
            <v xml:space="preserve"> </v>
          </cell>
          <cell r="U379" t="str">
            <v>ДА</v>
          </cell>
        </row>
        <row r="380">
          <cell r="A380" t="str">
            <v>87-77-0324</v>
          </cell>
          <cell r="B380" t="str">
            <v>фото</v>
          </cell>
          <cell r="C380" t="str">
            <v>Morning Star</v>
          </cell>
          <cell r="D380" t="str">
            <v>стандартный</v>
          </cell>
          <cell r="E380">
            <v>250</v>
          </cell>
          <cell r="F380">
            <v>1.41</v>
          </cell>
          <cell r="G380">
            <v>1.81</v>
          </cell>
          <cell r="I380">
            <v>0</v>
          </cell>
          <cell r="J380">
            <v>0</v>
          </cell>
          <cell r="K380" t="str">
            <v>-</v>
          </cell>
          <cell r="L380">
            <v>0</v>
          </cell>
          <cell r="M380" t="str">
            <v>Special Attention</v>
          </cell>
          <cell r="N380" t="str">
            <v xml:space="preserve"> </v>
          </cell>
          <cell r="O380" t="str">
            <v>желтый</v>
          </cell>
          <cell r="P380" t="str">
            <v>зеленый</v>
          </cell>
          <cell r="Q380" t="str">
            <v>M</v>
          </cell>
          <cell r="T380" t="str">
            <v xml:space="preserve"> </v>
          </cell>
          <cell r="U380" t="str">
            <v>ДА</v>
          </cell>
        </row>
        <row r="381">
          <cell r="A381" t="str">
            <v>87-77-0511</v>
          </cell>
          <cell r="B381" t="str">
            <v>фото</v>
          </cell>
          <cell r="C381" t="str">
            <v>Morning Star</v>
          </cell>
          <cell r="D381" t="str">
            <v>маленький</v>
          </cell>
          <cell r="E381">
            <v>500</v>
          </cell>
          <cell r="F381">
            <v>1.25</v>
          </cell>
          <cell r="G381">
            <v>1.65</v>
          </cell>
          <cell r="I381">
            <v>0</v>
          </cell>
          <cell r="J381">
            <v>0</v>
          </cell>
          <cell r="K381" t="str">
            <v>-</v>
          </cell>
          <cell r="L381">
            <v>0</v>
          </cell>
          <cell r="M381" t="str">
            <v>Special Attention</v>
          </cell>
          <cell r="N381" t="str">
            <v xml:space="preserve"> </v>
          </cell>
          <cell r="O381" t="str">
            <v>желтый</v>
          </cell>
          <cell r="P381" t="str">
            <v>зеленый</v>
          </cell>
          <cell r="Q381" t="str">
            <v>M</v>
          </cell>
          <cell r="T381" t="str">
            <v xml:space="preserve"> </v>
          </cell>
          <cell r="U381" t="str">
            <v>ДА</v>
          </cell>
        </row>
        <row r="382">
          <cell r="A382" t="str">
            <v>87-77-0134</v>
          </cell>
          <cell r="B382" t="str">
            <v>фото</v>
          </cell>
          <cell r="C382" t="str">
            <v>Night Before Christmas</v>
          </cell>
          <cell r="D382" t="str">
            <v>большой</v>
          </cell>
          <cell r="E382">
            <v>150</v>
          </cell>
          <cell r="F382">
            <v>1.08</v>
          </cell>
          <cell r="G382">
            <v>1.49</v>
          </cell>
          <cell r="I382">
            <v>0</v>
          </cell>
          <cell r="J382">
            <v>0</v>
          </cell>
          <cell r="K382" t="str">
            <v>-</v>
          </cell>
          <cell r="L382">
            <v>0</v>
          </cell>
          <cell r="N382" t="str">
            <v xml:space="preserve"> </v>
          </cell>
          <cell r="O382" t="str">
            <v>белый</v>
          </cell>
          <cell r="P382" t="str">
            <v>зеленый</v>
          </cell>
          <cell r="Q382" t="str">
            <v>ML</v>
          </cell>
          <cell r="T382" t="str">
            <v xml:space="preserve"> </v>
          </cell>
        </row>
        <row r="383">
          <cell r="A383" t="str">
            <v>87-77-0325</v>
          </cell>
          <cell r="B383" t="str">
            <v>фото</v>
          </cell>
          <cell r="C383" t="str">
            <v>Night Before Christmas</v>
          </cell>
          <cell r="D383" t="str">
            <v>стандартный</v>
          </cell>
          <cell r="E383">
            <v>250</v>
          </cell>
          <cell r="F383">
            <v>0.92</v>
          </cell>
          <cell r="G383">
            <v>1.33</v>
          </cell>
          <cell r="I383">
            <v>0</v>
          </cell>
          <cell r="J383">
            <v>0</v>
          </cell>
          <cell r="K383" t="str">
            <v>-</v>
          </cell>
          <cell r="L383">
            <v>0</v>
          </cell>
          <cell r="N383" t="str">
            <v xml:space="preserve"> </v>
          </cell>
          <cell r="O383" t="str">
            <v>белый</v>
          </cell>
          <cell r="P383" t="str">
            <v>зеленый</v>
          </cell>
          <cell r="Q383" t="str">
            <v>ML</v>
          </cell>
          <cell r="T383" t="str">
            <v xml:space="preserve"> </v>
          </cell>
        </row>
        <row r="384">
          <cell r="A384" t="str">
            <v>87-77-0512</v>
          </cell>
          <cell r="B384" t="str">
            <v>фото</v>
          </cell>
          <cell r="C384" t="str">
            <v>Night Before Christmas</v>
          </cell>
          <cell r="D384" t="str">
            <v>маленький</v>
          </cell>
          <cell r="E384">
            <v>500</v>
          </cell>
          <cell r="F384">
            <v>0.76</v>
          </cell>
          <cell r="G384">
            <v>1.17</v>
          </cell>
          <cell r="I384">
            <v>0</v>
          </cell>
          <cell r="J384">
            <v>0</v>
          </cell>
          <cell r="K384" t="str">
            <v>-</v>
          </cell>
          <cell r="L384">
            <v>0</v>
          </cell>
          <cell r="N384" t="str">
            <v xml:space="preserve"> </v>
          </cell>
          <cell r="O384" t="str">
            <v>белый</v>
          </cell>
          <cell r="P384" t="str">
            <v>зеленый</v>
          </cell>
          <cell r="Q384" t="str">
            <v>ML</v>
          </cell>
          <cell r="T384" t="str">
            <v xml:space="preserve"> </v>
          </cell>
        </row>
        <row r="385">
          <cell r="A385" t="str">
            <v>87-77-0149</v>
          </cell>
          <cell r="B385" t="str">
            <v>фото</v>
          </cell>
          <cell r="C385" t="str">
            <v>Northern Exposure</v>
          </cell>
          <cell r="D385" t="str">
            <v>большой</v>
          </cell>
          <cell r="E385">
            <v>150</v>
          </cell>
          <cell r="F385">
            <v>1.25</v>
          </cell>
          <cell r="G385">
            <v>1.65</v>
          </cell>
          <cell r="I385">
            <v>0</v>
          </cell>
          <cell r="J385">
            <v>0</v>
          </cell>
          <cell r="K385" t="str">
            <v>-</v>
          </cell>
          <cell r="L385">
            <v>0</v>
          </cell>
          <cell r="N385" t="str">
            <v xml:space="preserve"> </v>
          </cell>
          <cell r="O385" t="str">
            <v>голубой</v>
          </cell>
          <cell r="P385" t="str">
            <v>кремовый</v>
          </cell>
          <cell r="Q385" t="str">
            <v>ML</v>
          </cell>
          <cell r="S385" t="str">
            <v>морщинистая</v>
          </cell>
          <cell r="T385" t="str">
            <v xml:space="preserve"> </v>
          </cell>
        </row>
        <row r="386">
          <cell r="A386" t="str">
            <v>87-77-0326</v>
          </cell>
          <cell r="B386" t="str">
            <v>фото</v>
          </cell>
          <cell r="C386" t="str">
            <v>Northern Exposure</v>
          </cell>
          <cell r="D386" t="str">
            <v>стандартный</v>
          </cell>
          <cell r="E386">
            <v>250</v>
          </cell>
          <cell r="F386">
            <v>1.08</v>
          </cell>
          <cell r="G386">
            <v>1.49</v>
          </cell>
          <cell r="I386">
            <v>0</v>
          </cell>
          <cell r="J386">
            <v>0</v>
          </cell>
          <cell r="K386" t="str">
            <v>-</v>
          </cell>
          <cell r="L386">
            <v>0</v>
          </cell>
          <cell r="N386" t="str">
            <v xml:space="preserve"> </v>
          </cell>
          <cell r="O386" t="str">
            <v>голубой</v>
          </cell>
          <cell r="P386" t="str">
            <v>кремовый</v>
          </cell>
          <cell r="Q386" t="str">
            <v>ML</v>
          </cell>
          <cell r="S386" t="str">
            <v>морщинистая</v>
          </cell>
          <cell r="T386" t="str">
            <v xml:space="preserve"> </v>
          </cell>
        </row>
        <row r="387">
          <cell r="A387" t="str">
            <v>87-77-0513</v>
          </cell>
          <cell r="B387" t="str">
            <v>фото</v>
          </cell>
          <cell r="C387" t="str">
            <v>Northern Exposure</v>
          </cell>
          <cell r="D387" t="str">
            <v>маленький</v>
          </cell>
          <cell r="E387">
            <v>500</v>
          </cell>
          <cell r="F387">
            <v>0.92</v>
          </cell>
          <cell r="G387">
            <v>1.33</v>
          </cell>
          <cell r="I387">
            <v>0</v>
          </cell>
          <cell r="J387">
            <v>0</v>
          </cell>
          <cell r="K387" t="str">
            <v>-</v>
          </cell>
          <cell r="L387">
            <v>0</v>
          </cell>
          <cell r="N387" t="str">
            <v xml:space="preserve"> </v>
          </cell>
          <cell r="O387" t="str">
            <v>голубой</v>
          </cell>
          <cell r="P387" t="str">
            <v>кремовый</v>
          </cell>
          <cell r="Q387" t="str">
            <v>ML</v>
          </cell>
          <cell r="S387" t="str">
            <v>морщинистая</v>
          </cell>
          <cell r="T387" t="str">
            <v xml:space="preserve"> </v>
          </cell>
        </row>
        <row r="388">
          <cell r="A388" t="str">
            <v>87-77-0174</v>
          </cell>
          <cell r="B388" t="str">
            <v>фото</v>
          </cell>
          <cell r="C388" t="str">
            <v>Old Glory</v>
          </cell>
          <cell r="D388" t="str">
            <v>большой</v>
          </cell>
          <cell r="E388">
            <v>150</v>
          </cell>
          <cell r="F388">
            <v>1.65</v>
          </cell>
          <cell r="G388">
            <v>2.0599999999999996</v>
          </cell>
          <cell r="I388">
            <v>0</v>
          </cell>
          <cell r="J388">
            <v>0</v>
          </cell>
          <cell r="K388" t="str">
            <v>-</v>
          </cell>
          <cell r="L388">
            <v>0</v>
          </cell>
          <cell r="N388" t="str">
            <v xml:space="preserve"> </v>
          </cell>
          <cell r="O388" t="str">
            <v>желтый</v>
          </cell>
          <cell r="P388" t="str">
            <v>зеленый</v>
          </cell>
          <cell r="Q388" t="str">
            <v>M</v>
          </cell>
          <cell r="T388" t="str">
            <v xml:space="preserve"> </v>
          </cell>
        </row>
        <row r="389">
          <cell r="A389" t="str">
            <v>87-77-0327</v>
          </cell>
          <cell r="B389" t="str">
            <v>фото</v>
          </cell>
          <cell r="C389" t="str">
            <v>Old Glory</v>
          </cell>
          <cell r="D389" t="str">
            <v>стандартный</v>
          </cell>
          <cell r="E389">
            <v>250</v>
          </cell>
          <cell r="F389">
            <v>1.41</v>
          </cell>
          <cell r="G389">
            <v>1.81</v>
          </cell>
          <cell r="I389">
            <v>0</v>
          </cell>
          <cell r="J389">
            <v>0</v>
          </cell>
          <cell r="K389" t="str">
            <v>-</v>
          </cell>
          <cell r="L389">
            <v>0</v>
          </cell>
          <cell r="N389" t="str">
            <v xml:space="preserve"> </v>
          </cell>
          <cell r="O389" t="str">
            <v>желтый</v>
          </cell>
          <cell r="P389" t="str">
            <v>зеленый</v>
          </cell>
          <cell r="Q389" t="str">
            <v>M</v>
          </cell>
          <cell r="T389" t="str">
            <v xml:space="preserve"> </v>
          </cell>
        </row>
        <row r="390">
          <cell r="A390" t="str">
            <v>87-77-0514</v>
          </cell>
          <cell r="B390" t="str">
            <v>фото</v>
          </cell>
          <cell r="C390" t="str">
            <v>Old Glory</v>
          </cell>
          <cell r="D390" t="str">
            <v>маленький</v>
          </cell>
          <cell r="E390">
            <v>500</v>
          </cell>
          <cell r="F390">
            <v>1.25</v>
          </cell>
          <cell r="G390">
            <v>1.65</v>
          </cell>
          <cell r="I390">
            <v>0</v>
          </cell>
          <cell r="J390">
            <v>0</v>
          </cell>
          <cell r="K390" t="str">
            <v>-</v>
          </cell>
          <cell r="L390">
            <v>0</v>
          </cell>
          <cell r="N390" t="str">
            <v xml:space="preserve"> </v>
          </cell>
          <cell r="O390" t="str">
            <v>желтый</v>
          </cell>
          <cell r="P390" t="str">
            <v>зеленый</v>
          </cell>
          <cell r="Q390" t="str">
            <v>M</v>
          </cell>
          <cell r="T390" t="str">
            <v xml:space="preserve"> </v>
          </cell>
        </row>
        <row r="391">
          <cell r="A391" t="str">
            <v>87-77-0150</v>
          </cell>
          <cell r="B391" t="str">
            <v>фото</v>
          </cell>
          <cell r="C391" t="str">
            <v>Olive Bailey Langdon</v>
          </cell>
          <cell r="D391" t="str">
            <v>большой</v>
          </cell>
          <cell r="E391">
            <v>150</v>
          </cell>
          <cell r="F391">
            <v>1.25</v>
          </cell>
          <cell r="G391">
            <v>1.65</v>
          </cell>
          <cell r="I391">
            <v>0</v>
          </cell>
          <cell r="J391">
            <v>0</v>
          </cell>
          <cell r="K391" t="str">
            <v>-</v>
          </cell>
          <cell r="L391">
            <v>0</v>
          </cell>
          <cell r="N391" t="str">
            <v xml:space="preserve"> </v>
          </cell>
          <cell r="O391" t="str">
            <v>голубой</v>
          </cell>
          <cell r="P391" t="str">
            <v>желтый</v>
          </cell>
          <cell r="Q391" t="str">
            <v>L</v>
          </cell>
          <cell r="T391" t="str">
            <v xml:space="preserve"> </v>
          </cell>
        </row>
        <row r="392">
          <cell r="A392" t="str">
            <v>87-77-0328</v>
          </cell>
          <cell r="B392" t="str">
            <v>фото</v>
          </cell>
          <cell r="C392" t="str">
            <v>Olive Bailey Langdon</v>
          </cell>
          <cell r="D392" t="str">
            <v>стандартный</v>
          </cell>
          <cell r="E392">
            <v>250</v>
          </cell>
          <cell r="F392">
            <v>1.08</v>
          </cell>
          <cell r="G392">
            <v>1.49</v>
          </cell>
          <cell r="I392">
            <v>0</v>
          </cell>
          <cell r="J392">
            <v>0</v>
          </cell>
          <cell r="K392" t="str">
            <v>-</v>
          </cell>
          <cell r="L392">
            <v>0</v>
          </cell>
          <cell r="N392" t="str">
            <v xml:space="preserve"> </v>
          </cell>
          <cell r="O392" t="str">
            <v>голубой</v>
          </cell>
          <cell r="P392" t="str">
            <v>желтый</v>
          </cell>
          <cell r="Q392" t="str">
            <v>L</v>
          </cell>
          <cell r="T392" t="str">
            <v xml:space="preserve"> </v>
          </cell>
        </row>
        <row r="393">
          <cell r="A393" t="str">
            <v>87-77-0515</v>
          </cell>
          <cell r="B393" t="str">
            <v>фото</v>
          </cell>
          <cell r="C393" t="str">
            <v>Olive Bailey Langdon</v>
          </cell>
          <cell r="D393" t="str">
            <v>маленький</v>
          </cell>
          <cell r="E393">
            <v>500</v>
          </cell>
          <cell r="F393">
            <v>0.92</v>
          </cell>
          <cell r="G393">
            <v>1.33</v>
          </cell>
          <cell r="I393">
            <v>0</v>
          </cell>
          <cell r="J393">
            <v>0</v>
          </cell>
          <cell r="K393" t="str">
            <v>-</v>
          </cell>
          <cell r="L393">
            <v>0</v>
          </cell>
          <cell r="N393" t="str">
            <v xml:space="preserve"> </v>
          </cell>
          <cell r="O393" t="str">
            <v>голубой</v>
          </cell>
          <cell r="P393" t="str">
            <v>желтый</v>
          </cell>
          <cell r="Q393" t="str">
            <v>L</v>
          </cell>
          <cell r="T393" t="str">
            <v xml:space="preserve"> </v>
          </cell>
        </row>
        <row r="394">
          <cell r="A394" t="str">
            <v>87-77-0329</v>
          </cell>
          <cell r="B394" t="str">
            <v>фото</v>
          </cell>
          <cell r="C394" t="str">
            <v>Orange Marmalade</v>
          </cell>
          <cell r="D394" t="str">
            <v>стандартный</v>
          </cell>
          <cell r="E394">
            <v>250</v>
          </cell>
          <cell r="F394">
            <v>1.65</v>
          </cell>
          <cell r="G394">
            <v>2.0599999999999996</v>
          </cell>
          <cell r="I394">
            <v>0</v>
          </cell>
          <cell r="J394">
            <v>0</v>
          </cell>
          <cell r="K394" t="str">
            <v>-</v>
          </cell>
          <cell r="L394">
            <v>0</v>
          </cell>
          <cell r="M394" t="str">
            <v>Special Attention</v>
          </cell>
          <cell r="N394" t="str">
            <v xml:space="preserve"> </v>
          </cell>
          <cell r="O394" t="str">
            <v>золотой</v>
          </cell>
          <cell r="P394" t="str">
            <v>зеленый</v>
          </cell>
          <cell r="Q394" t="str">
            <v>ML</v>
          </cell>
          <cell r="T394" t="str">
            <v xml:space="preserve"> </v>
          </cell>
        </row>
        <row r="395">
          <cell r="A395" t="str">
            <v>87-77-0516</v>
          </cell>
          <cell r="B395" t="str">
            <v>фото</v>
          </cell>
          <cell r="C395" t="str">
            <v>Orange Marmalade</v>
          </cell>
          <cell r="D395" t="str">
            <v>маленький</v>
          </cell>
          <cell r="E395">
            <v>500</v>
          </cell>
          <cell r="F395">
            <v>1.41</v>
          </cell>
          <cell r="G395">
            <v>1.81</v>
          </cell>
          <cell r="I395">
            <v>0</v>
          </cell>
          <cell r="J395">
            <v>0</v>
          </cell>
          <cell r="K395" t="str">
            <v>-</v>
          </cell>
          <cell r="L395">
            <v>0</v>
          </cell>
          <cell r="M395" t="str">
            <v>Special Attention</v>
          </cell>
          <cell r="N395" t="str">
            <v xml:space="preserve"> </v>
          </cell>
          <cell r="O395" t="str">
            <v>золотой</v>
          </cell>
          <cell r="P395" t="str">
            <v>зеленый</v>
          </cell>
          <cell r="Q395" t="str">
            <v>ML</v>
          </cell>
          <cell r="T395" t="str">
            <v xml:space="preserve"> </v>
          </cell>
        </row>
        <row r="396">
          <cell r="A396" t="str">
            <v>87-77-0151</v>
          </cell>
          <cell r="B396" t="str">
            <v>фото</v>
          </cell>
          <cell r="C396" t="str">
            <v>Orion's Belt</v>
          </cell>
          <cell r="D396" t="str">
            <v>большой</v>
          </cell>
          <cell r="E396">
            <v>150</v>
          </cell>
          <cell r="F396">
            <v>1.25</v>
          </cell>
          <cell r="G396">
            <v>1.65</v>
          </cell>
          <cell r="I396">
            <v>0</v>
          </cell>
          <cell r="J396">
            <v>0</v>
          </cell>
          <cell r="K396" t="str">
            <v>-</v>
          </cell>
          <cell r="L396">
            <v>0</v>
          </cell>
          <cell r="N396" t="str">
            <v xml:space="preserve"> </v>
          </cell>
          <cell r="O396" t="str">
            <v>сине-зеленый</v>
          </cell>
          <cell r="P396" t="str">
            <v>белый</v>
          </cell>
          <cell r="Q396" t="str">
            <v>M</v>
          </cell>
          <cell r="S396" t="str">
            <v>сердцевидной формы</v>
          </cell>
          <cell r="T396" t="str">
            <v xml:space="preserve"> </v>
          </cell>
        </row>
        <row r="397">
          <cell r="A397" t="str">
            <v>87-77-0330</v>
          </cell>
          <cell r="B397" t="str">
            <v>фото</v>
          </cell>
          <cell r="C397" t="str">
            <v>Orion's Belt</v>
          </cell>
          <cell r="D397" t="str">
            <v>стандартный</v>
          </cell>
          <cell r="E397">
            <v>250</v>
          </cell>
          <cell r="F397">
            <v>1.08</v>
          </cell>
          <cell r="G397">
            <v>1.49</v>
          </cell>
          <cell r="I397">
            <v>0</v>
          </cell>
          <cell r="J397">
            <v>0</v>
          </cell>
          <cell r="K397" t="str">
            <v>-</v>
          </cell>
          <cell r="L397">
            <v>0</v>
          </cell>
          <cell r="N397" t="str">
            <v xml:space="preserve"> </v>
          </cell>
          <cell r="O397" t="str">
            <v>сине-зеленый</v>
          </cell>
          <cell r="P397" t="str">
            <v>белый</v>
          </cell>
          <cell r="Q397" t="str">
            <v>M</v>
          </cell>
          <cell r="S397" t="str">
            <v>сердцевидной формы</v>
          </cell>
          <cell r="T397" t="str">
            <v xml:space="preserve"> </v>
          </cell>
        </row>
        <row r="398">
          <cell r="A398" t="str">
            <v>87-77-0517</v>
          </cell>
          <cell r="B398" t="str">
            <v>фото</v>
          </cell>
          <cell r="C398" t="str">
            <v>Orion's Belt</v>
          </cell>
          <cell r="D398" t="str">
            <v>маленький</v>
          </cell>
          <cell r="E398">
            <v>500</v>
          </cell>
          <cell r="F398">
            <v>0.92</v>
          </cell>
          <cell r="G398">
            <v>1.33</v>
          </cell>
          <cell r="I398">
            <v>0</v>
          </cell>
          <cell r="J398">
            <v>0</v>
          </cell>
          <cell r="K398" t="str">
            <v>-</v>
          </cell>
          <cell r="L398">
            <v>0</v>
          </cell>
          <cell r="N398" t="str">
            <v xml:space="preserve"> </v>
          </cell>
          <cell r="O398" t="str">
            <v>сине-зеленый</v>
          </cell>
          <cell r="P398" t="str">
            <v>белый</v>
          </cell>
          <cell r="Q398" t="str">
            <v>M</v>
          </cell>
          <cell r="S398" t="str">
            <v>сердцевидной формы</v>
          </cell>
          <cell r="T398" t="str">
            <v xml:space="preserve"> </v>
          </cell>
        </row>
        <row r="399">
          <cell r="A399" t="str">
            <v>87-77-0331</v>
          </cell>
          <cell r="B399" t="str">
            <v>фото</v>
          </cell>
          <cell r="C399" t="str">
            <v>Paisley Border</v>
          </cell>
          <cell r="D399" t="str">
            <v>стандартный</v>
          </cell>
          <cell r="E399">
            <v>250</v>
          </cell>
          <cell r="F399">
            <v>2.0599999999999996</v>
          </cell>
          <cell r="G399">
            <v>2.46</v>
          </cell>
          <cell r="I399">
            <v>0</v>
          </cell>
          <cell r="J399">
            <v>0</v>
          </cell>
          <cell r="K399" t="str">
            <v>-</v>
          </cell>
          <cell r="L399">
            <v>0</v>
          </cell>
          <cell r="N399" t="str">
            <v xml:space="preserve"> </v>
          </cell>
          <cell r="O399" t="str">
            <v>зеленый</v>
          </cell>
          <cell r="P399" t="str">
            <v>желтый</v>
          </cell>
          <cell r="Q399" t="str">
            <v>M</v>
          </cell>
          <cell r="T399" t="str">
            <v xml:space="preserve"> </v>
          </cell>
        </row>
        <row r="400">
          <cell r="A400" t="str">
            <v>87-77-0332</v>
          </cell>
          <cell r="B400" t="str">
            <v>фото</v>
          </cell>
          <cell r="C400" t="str">
            <v>Paradigm</v>
          </cell>
          <cell r="D400" t="str">
            <v>стандартный</v>
          </cell>
          <cell r="E400">
            <v>250</v>
          </cell>
          <cell r="F400">
            <v>1.08</v>
          </cell>
          <cell r="G400">
            <v>1.49</v>
          </cell>
          <cell r="I400">
            <v>0</v>
          </cell>
          <cell r="J400">
            <v>0</v>
          </cell>
          <cell r="K400" t="str">
            <v>-</v>
          </cell>
          <cell r="L400">
            <v>0</v>
          </cell>
          <cell r="N400" t="str">
            <v xml:space="preserve"> </v>
          </cell>
          <cell r="O400" t="str">
            <v>белый</v>
          </cell>
          <cell r="P400" t="str">
            <v>зеленый</v>
          </cell>
          <cell r="Q400" t="str">
            <v>ML</v>
          </cell>
          <cell r="T400" t="str">
            <v xml:space="preserve"> </v>
          </cell>
        </row>
        <row r="401">
          <cell r="A401" t="str">
            <v>87-77-2185</v>
          </cell>
          <cell r="B401" t="str">
            <v>фото</v>
          </cell>
          <cell r="C401" t="str">
            <v>Paradigm</v>
          </cell>
          <cell r="D401" t="str">
            <v>маленький</v>
          </cell>
          <cell r="E401">
            <v>500</v>
          </cell>
          <cell r="F401">
            <v>0.92</v>
          </cell>
          <cell r="G401">
            <v>1.33</v>
          </cell>
          <cell r="I401">
            <v>0</v>
          </cell>
          <cell r="J401">
            <v>0</v>
          </cell>
          <cell r="K401" t="str">
            <v>-</v>
          </cell>
          <cell r="L401">
            <v>0</v>
          </cell>
          <cell r="N401" t="str">
            <v xml:space="preserve"> </v>
          </cell>
          <cell r="O401" t="str">
            <v xml:space="preserve"> </v>
          </cell>
          <cell r="P401" t="str">
            <v xml:space="preserve"> </v>
          </cell>
          <cell r="Q401" t="str">
            <v>ML</v>
          </cell>
          <cell r="T401" t="str">
            <v xml:space="preserve"> </v>
          </cell>
        </row>
        <row r="402">
          <cell r="A402" t="str">
            <v>87-77-0333</v>
          </cell>
          <cell r="B402" t="str">
            <v>фото</v>
          </cell>
          <cell r="C402" t="str">
            <v>Party Popper</v>
          </cell>
          <cell r="D402" t="str">
            <v>стандартный</v>
          </cell>
          <cell r="E402">
            <v>250</v>
          </cell>
          <cell r="F402">
            <v>1.65</v>
          </cell>
          <cell r="G402">
            <v>2.0599999999999996</v>
          </cell>
          <cell r="I402">
            <v>0</v>
          </cell>
          <cell r="J402">
            <v>0</v>
          </cell>
          <cell r="K402" t="str">
            <v>-</v>
          </cell>
          <cell r="L402">
            <v>0</v>
          </cell>
          <cell r="N402" t="str">
            <v xml:space="preserve"> </v>
          </cell>
          <cell r="O402" t="str">
            <v>белый</v>
          </cell>
          <cell r="P402" t="str">
            <v>голубой</v>
          </cell>
          <cell r="Q402" t="str">
            <v>M</v>
          </cell>
          <cell r="T402" t="str">
            <v xml:space="preserve"> </v>
          </cell>
          <cell r="U402" t="str">
            <v>ДА</v>
          </cell>
        </row>
        <row r="403">
          <cell r="A403" t="str">
            <v>87-77-0518</v>
          </cell>
          <cell r="B403" t="str">
            <v>фото</v>
          </cell>
          <cell r="C403" t="str">
            <v>Party Popper</v>
          </cell>
          <cell r="D403" t="str">
            <v>маленький</v>
          </cell>
          <cell r="E403">
            <v>500</v>
          </cell>
          <cell r="F403">
            <v>1.41</v>
          </cell>
          <cell r="G403">
            <v>1.81</v>
          </cell>
          <cell r="I403">
            <v>0</v>
          </cell>
          <cell r="J403">
            <v>0</v>
          </cell>
          <cell r="K403" t="str">
            <v>-</v>
          </cell>
          <cell r="L403">
            <v>0</v>
          </cell>
          <cell r="N403" t="str">
            <v xml:space="preserve"> </v>
          </cell>
          <cell r="O403" t="str">
            <v>белый</v>
          </cell>
          <cell r="P403" t="str">
            <v>голубой</v>
          </cell>
          <cell r="Q403" t="str">
            <v>M</v>
          </cell>
          <cell r="T403" t="str">
            <v xml:space="preserve"> </v>
          </cell>
          <cell r="U403" t="str">
            <v>ДА</v>
          </cell>
        </row>
        <row r="404">
          <cell r="A404" t="str">
            <v>87-77-0175</v>
          </cell>
          <cell r="B404" t="str">
            <v>фото</v>
          </cell>
          <cell r="C404" t="str">
            <v>Pathfinder</v>
          </cell>
          <cell r="D404" t="str">
            <v>большой</v>
          </cell>
          <cell r="E404">
            <v>150</v>
          </cell>
          <cell r="F404">
            <v>1.65</v>
          </cell>
          <cell r="G404">
            <v>2.0599999999999996</v>
          </cell>
          <cell r="I404">
            <v>0</v>
          </cell>
          <cell r="J404">
            <v>0</v>
          </cell>
          <cell r="K404" t="str">
            <v>-</v>
          </cell>
          <cell r="L404">
            <v>0</v>
          </cell>
          <cell r="N404" t="str">
            <v xml:space="preserve"> </v>
          </cell>
          <cell r="O404" t="str">
            <v>белый</v>
          </cell>
          <cell r="P404" t="str">
            <v>зеленый</v>
          </cell>
          <cell r="Q404" t="str">
            <v>M</v>
          </cell>
          <cell r="S404" t="str">
            <v>пятнистая</v>
          </cell>
          <cell r="T404" t="str">
            <v xml:space="preserve"> </v>
          </cell>
        </row>
        <row r="405">
          <cell r="A405" t="str">
            <v>87-77-0334</v>
          </cell>
          <cell r="B405" t="str">
            <v>фото</v>
          </cell>
          <cell r="C405" t="str">
            <v>Pathfinder</v>
          </cell>
          <cell r="D405" t="str">
            <v>стандартный</v>
          </cell>
          <cell r="E405">
            <v>250</v>
          </cell>
          <cell r="F405">
            <v>1.41</v>
          </cell>
          <cell r="G405">
            <v>1.81</v>
          </cell>
          <cell r="I405">
            <v>0</v>
          </cell>
          <cell r="J405">
            <v>0</v>
          </cell>
          <cell r="K405" t="str">
            <v>-</v>
          </cell>
          <cell r="L405">
            <v>0</v>
          </cell>
          <cell r="N405" t="str">
            <v xml:space="preserve"> </v>
          </cell>
          <cell r="O405" t="str">
            <v>белый</v>
          </cell>
          <cell r="P405" t="str">
            <v>зеленый</v>
          </cell>
          <cell r="Q405" t="str">
            <v>M</v>
          </cell>
          <cell r="S405" t="str">
            <v>пятнистая</v>
          </cell>
          <cell r="T405" t="str">
            <v xml:space="preserve"> </v>
          </cell>
        </row>
        <row r="406">
          <cell r="A406" t="str">
            <v>87-77-0519</v>
          </cell>
          <cell r="B406" t="str">
            <v>фото</v>
          </cell>
          <cell r="C406" t="str">
            <v>Pathfinder</v>
          </cell>
          <cell r="D406" t="str">
            <v>маленький</v>
          </cell>
          <cell r="E406">
            <v>500</v>
          </cell>
          <cell r="F406">
            <v>1.17</v>
          </cell>
          <cell r="G406">
            <v>1.57</v>
          </cell>
          <cell r="I406">
            <v>0</v>
          </cell>
          <cell r="J406">
            <v>0</v>
          </cell>
          <cell r="K406" t="str">
            <v>-</v>
          </cell>
          <cell r="L406">
            <v>0</v>
          </cell>
          <cell r="N406" t="str">
            <v xml:space="preserve"> </v>
          </cell>
          <cell r="O406" t="str">
            <v>белый</v>
          </cell>
          <cell r="P406" t="str">
            <v>зеленый</v>
          </cell>
          <cell r="Q406" t="str">
            <v>M</v>
          </cell>
          <cell r="S406" t="str">
            <v>пятнистая</v>
          </cell>
          <cell r="T406" t="str">
            <v xml:space="preserve"> </v>
          </cell>
        </row>
        <row r="407">
          <cell r="A407" t="str">
            <v>87-77-0336</v>
          </cell>
          <cell r="B407" t="str">
            <v>фото</v>
          </cell>
          <cell r="C407" t="str">
            <v>Paul Revere</v>
          </cell>
          <cell r="D407" t="str">
            <v>стандартный</v>
          </cell>
          <cell r="E407">
            <v>250</v>
          </cell>
          <cell r="F407">
            <v>1.65</v>
          </cell>
          <cell r="G407">
            <v>2.0599999999999996</v>
          </cell>
          <cell r="I407">
            <v>0</v>
          </cell>
          <cell r="J407">
            <v>0</v>
          </cell>
          <cell r="K407" t="str">
            <v>-</v>
          </cell>
          <cell r="L407">
            <v>0</v>
          </cell>
          <cell r="N407" t="str">
            <v xml:space="preserve"> </v>
          </cell>
          <cell r="O407" t="str">
            <v>белый</v>
          </cell>
          <cell r="P407" t="str">
            <v>темно-зеленый</v>
          </cell>
          <cell r="Q407" t="str">
            <v>M</v>
          </cell>
          <cell r="T407" t="str">
            <v xml:space="preserve"> </v>
          </cell>
        </row>
        <row r="408">
          <cell r="A408" t="str">
            <v>87-77-0521</v>
          </cell>
          <cell r="B408" t="str">
            <v>фото</v>
          </cell>
          <cell r="C408" t="str">
            <v>Paul Revere</v>
          </cell>
          <cell r="D408" t="str">
            <v>маленький</v>
          </cell>
          <cell r="E408">
            <v>500</v>
          </cell>
          <cell r="F408">
            <v>1.41</v>
          </cell>
          <cell r="G408">
            <v>1.81</v>
          </cell>
          <cell r="I408">
            <v>0</v>
          </cell>
          <cell r="J408">
            <v>0</v>
          </cell>
          <cell r="K408" t="str">
            <v>-</v>
          </cell>
          <cell r="L408">
            <v>0</v>
          </cell>
          <cell r="N408" t="str">
            <v xml:space="preserve"> </v>
          </cell>
          <cell r="O408" t="str">
            <v>белый</v>
          </cell>
          <cell r="P408" t="str">
            <v>темно-зеленый</v>
          </cell>
          <cell r="Q408" t="str">
            <v>M</v>
          </cell>
          <cell r="T408" t="str">
            <v xml:space="preserve"> </v>
          </cell>
        </row>
        <row r="409">
          <cell r="A409" t="str">
            <v>87-77-0339</v>
          </cell>
          <cell r="B409" t="str">
            <v>фото</v>
          </cell>
          <cell r="C409" t="str">
            <v>Pin-Up</v>
          </cell>
          <cell r="D409" t="str">
            <v>стандартный</v>
          </cell>
          <cell r="E409">
            <v>250</v>
          </cell>
          <cell r="F409">
            <v>2.0599999999999996</v>
          </cell>
          <cell r="G409">
            <v>2.46</v>
          </cell>
          <cell r="I409">
            <v>0</v>
          </cell>
          <cell r="J409">
            <v>0</v>
          </cell>
          <cell r="K409" t="str">
            <v>-</v>
          </cell>
          <cell r="L409">
            <v>0</v>
          </cell>
          <cell r="N409" t="str">
            <v xml:space="preserve"> </v>
          </cell>
          <cell r="O409" t="str">
            <v>кремовый</v>
          </cell>
          <cell r="P409" t="str">
            <v>сине-зеленый</v>
          </cell>
          <cell r="Q409" t="str">
            <v>M</v>
          </cell>
          <cell r="T409" t="str">
            <v xml:space="preserve"> </v>
          </cell>
        </row>
        <row r="410">
          <cell r="A410" t="str">
            <v>87-77-0073</v>
          </cell>
          <cell r="B410" t="str">
            <v>фото</v>
          </cell>
          <cell r="C410" t="str">
            <v>Pizzazz</v>
          </cell>
          <cell r="D410" t="str">
            <v>большой</v>
          </cell>
          <cell r="E410">
            <v>150</v>
          </cell>
          <cell r="F410">
            <v>0.52</v>
          </cell>
          <cell r="G410">
            <v>0.92</v>
          </cell>
          <cell r="I410">
            <v>0</v>
          </cell>
          <cell r="J410">
            <v>0</v>
          </cell>
          <cell r="K410" t="str">
            <v>-</v>
          </cell>
          <cell r="L410">
            <v>0</v>
          </cell>
          <cell r="N410" t="str">
            <v xml:space="preserve"> </v>
          </cell>
          <cell r="O410" t="str">
            <v>голубой</v>
          </cell>
          <cell r="P410" t="str">
            <v>кремовый</v>
          </cell>
          <cell r="Q410" t="str">
            <v>M</v>
          </cell>
          <cell r="T410" t="str">
            <v xml:space="preserve"> </v>
          </cell>
        </row>
        <row r="411">
          <cell r="A411" t="str">
            <v>87-77-0340</v>
          </cell>
          <cell r="B411" t="str">
            <v>фото</v>
          </cell>
          <cell r="C411" t="str">
            <v>Pizzazz</v>
          </cell>
          <cell r="D411" t="str">
            <v>стандартный</v>
          </cell>
          <cell r="E411">
            <v>250</v>
          </cell>
          <cell r="F411">
            <v>0.46</v>
          </cell>
          <cell r="G411">
            <v>0.87</v>
          </cell>
          <cell r="I411">
            <v>0</v>
          </cell>
          <cell r="J411">
            <v>0</v>
          </cell>
          <cell r="K411" t="str">
            <v>-</v>
          </cell>
          <cell r="L411">
            <v>0</v>
          </cell>
          <cell r="N411" t="str">
            <v xml:space="preserve"> </v>
          </cell>
          <cell r="O411" t="str">
            <v>голубой</v>
          </cell>
          <cell r="P411" t="str">
            <v>кремовый</v>
          </cell>
          <cell r="Q411" t="str">
            <v>M</v>
          </cell>
          <cell r="T411" t="str">
            <v xml:space="preserve"> </v>
          </cell>
        </row>
        <row r="412">
          <cell r="A412" t="str">
            <v>87-77-0524</v>
          </cell>
          <cell r="B412" t="str">
            <v>фото</v>
          </cell>
          <cell r="C412" t="str">
            <v>Pizzazz</v>
          </cell>
          <cell r="D412" t="str">
            <v>маленький</v>
          </cell>
          <cell r="E412">
            <v>500</v>
          </cell>
          <cell r="F412">
            <v>0.36</v>
          </cell>
          <cell r="G412">
            <v>0.76</v>
          </cell>
          <cell r="I412">
            <v>0</v>
          </cell>
          <cell r="J412">
            <v>0</v>
          </cell>
          <cell r="K412" t="str">
            <v>-</v>
          </cell>
          <cell r="L412">
            <v>0</v>
          </cell>
          <cell r="N412" t="str">
            <v xml:space="preserve"> </v>
          </cell>
          <cell r="O412" t="str">
            <v>голубой</v>
          </cell>
          <cell r="P412" t="str">
            <v>кремовый</v>
          </cell>
          <cell r="Q412" t="str">
            <v>M</v>
          </cell>
          <cell r="T412" t="str">
            <v xml:space="preserve"> </v>
          </cell>
        </row>
        <row r="413">
          <cell r="A413" t="str">
            <v>87-77-0193</v>
          </cell>
          <cell r="B413" t="str">
            <v>фото</v>
          </cell>
          <cell r="C413" t="str">
            <v>Plantaginea Grandiflora</v>
          </cell>
          <cell r="D413" t="str">
            <v>большой</v>
          </cell>
          <cell r="E413">
            <v>150</v>
          </cell>
          <cell r="F413">
            <v>2.0599999999999996</v>
          </cell>
          <cell r="G413">
            <v>2.46</v>
          </cell>
          <cell r="I413">
            <v>0</v>
          </cell>
          <cell r="J413">
            <v>0</v>
          </cell>
          <cell r="K413" t="str">
            <v>-</v>
          </cell>
          <cell r="L413">
            <v>0</v>
          </cell>
          <cell r="N413" t="str">
            <v>светло-зеленый</v>
          </cell>
          <cell r="O413" t="str">
            <v xml:space="preserve"> </v>
          </cell>
          <cell r="P413" t="str">
            <v xml:space="preserve"> </v>
          </cell>
          <cell r="Q413" t="str">
            <v>ML</v>
          </cell>
          <cell r="R413" t="str">
            <v>да</v>
          </cell>
          <cell r="T413" t="str">
            <v>ДА</v>
          </cell>
        </row>
        <row r="414">
          <cell r="A414" t="str">
            <v>87-77-0341</v>
          </cell>
          <cell r="B414" t="str">
            <v>фото</v>
          </cell>
          <cell r="C414" t="str">
            <v>Plantaginea Grandiflora</v>
          </cell>
          <cell r="D414" t="str">
            <v>стандартный</v>
          </cell>
          <cell r="E414">
            <v>250</v>
          </cell>
          <cell r="F414">
            <v>1.65</v>
          </cell>
          <cell r="G414">
            <v>2.0599999999999996</v>
          </cell>
          <cell r="I414">
            <v>0</v>
          </cell>
          <cell r="J414">
            <v>0</v>
          </cell>
          <cell r="K414" t="str">
            <v>-</v>
          </cell>
          <cell r="L414">
            <v>0</v>
          </cell>
          <cell r="N414" t="str">
            <v>светло-зеленый</v>
          </cell>
          <cell r="O414" t="str">
            <v xml:space="preserve"> </v>
          </cell>
          <cell r="P414" t="str">
            <v xml:space="preserve"> </v>
          </cell>
          <cell r="Q414" t="str">
            <v>ML</v>
          </cell>
          <cell r="R414" t="str">
            <v>да</v>
          </cell>
          <cell r="T414" t="str">
            <v>ДА</v>
          </cell>
        </row>
        <row r="415">
          <cell r="A415" t="str">
            <v>87-77-0525</v>
          </cell>
          <cell r="B415" t="str">
            <v>фото</v>
          </cell>
          <cell r="C415" t="str">
            <v>Plantaginea Grandiflora</v>
          </cell>
          <cell r="D415" t="str">
            <v>маленький</v>
          </cell>
          <cell r="E415">
            <v>500</v>
          </cell>
          <cell r="F415">
            <v>1.41</v>
          </cell>
          <cell r="G415">
            <v>1.81</v>
          </cell>
          <cell r="I415">
            <v>0</v>
          </cell>
          <cell r="J415">
            <v>0</v>
          </cell>
          <cell r="K415" t="str">
            <v>-</v>
          </cell>
          <cell r="L415">
            <v>0</v>
          </cell>
          <cell r="N415" t="str">
            <v>светло-зеленый</v>
          </cell>
          <cell r="O415" t="str">
            <v xml:space="preserve"> </v>
          </cell>
          <cell r="P415" t="str">
            <v xml:space="preserve"> </v>
          </cell>
          <cell r="Q415" t="str">
            <v>ML</v>
          </cell>
          <cell r="R415" t="str">
            <v>да</v>
          </cell>
          <cell r="T415" t="str">
            <v>ДА</v>
          </cell>
        </row>
        <row r="416">
          <cell r="A416" t="str">
            <v>87-77-0342</v>
          </cell>
          <cell r="B416" t="str">
            <v>фото</v>
          </cell>
          <cell r="C416" t="str">
            <v>Popcorn</v>
          </cell>
          <cell r="D416" t="str">
            <v>стандартный</v>
          </cell>
          <cell r="E416">
            <v>250</v>
          </cell>
          <cell r="F416">
            <v>1.65</v>
          </cell>
          <cell r="G416">
            <v>2.0599999999999996</v>
          </cell>
          <cell r="I416">
            <v>0</v>
          </cell>
          <cell r="J416">
            <v>0</v>
          </cell>
          <cell r="K416" t="str">
            <v>-</v>
          </cell>
          <cell r="L416">
            <v>0</v>
          </cell>
          <cell r="N416" t="str">
            <v xml:space="preserve"> </v>
          </cell>
          <cell r="O416" t="str">
            <v>белый</v>
          </cell>
          <cell r="P416" t="str">
            <v>сине-зеленый</v>
          </cell>
          <cell r="Q416" t="str">
            <v>ML</v>
          </cell>
          <cell r="T416" t="str">
            <v xml:space="preserve"> </v>
          </cell>
        </row>
        <row r="417">
          <cell r="A417" t="str">
            <v>87-77-0526</v>
          </cell>
          <cell r="B417" t="str">
            <v>фото</v>
          </cell>
          <cell r="C417" t="str">
            <v>Popcorn</v>
          </cell>
          <cell r="D417" t="str">
            <v>маленький</v>
          </cell>
          <cell r="E417">
            <v>500</v>
          </cell>
          <cell r="F417">
            <v>1.41</v>
          </cell>
          <cell r="G417">
            <v>1.81</v>
          </cell>
          <cell r="I417">
            <v>0</v>
          </cell>
          <cell r="J417">
            <v>0</v>
          </cell>
          <cell r="K417" t="str">
            <v>-</v>
          </cell>
          <cell r="L417">
            <v>0</v>
          </cell>
          <cell r="N417" t="str">
            <v xml:space="preserve"> </v>
          </cell>
          <cell r="O417" t="str">
            <v>белый</v>
          </cell>
          <cell r="P417" t="str">
            <v>сине-зеленый</v>
          </cell>
          <cell r="Q417" t="str">
            <v>ML</v>
          </cell>
          <cell r="T417" t="str">
            <v xml:space="preserve"> </v>
          </cell>
        </row>
        <row r="418">
          <cell r="A418" t="str">
            <v>87-77-0176</v>
          </cell>
          <cell r="B418" t="str">
            <v>фото</v>
          </cell>
          <cell r="C418" t="str">
            <v>Post-It</v>
          </cell>
          <cell r="D418" t="str">
            <v>большой</v>
          </cell>
          <cell r="E418">
            <v>150</v>
          </cell>
          <cell r="F418">
            <v>1.65</v>
          </cell>
          <cell r="G418">
            <v>2.0599999999999996</v>
          </cell>
          <cell r="I418">
            <v>0</v>
          </cell>
          <cell r="J418">
            <v>0</v>
          </cell>
          <cell r="K418" t="str">
            <v>-</v>
          </cell>
          <cell r="L418">
            <v>0</v>
          </cell>
          <cell r="N418" t="str">
            <v>желтый</v>
          </cell>
          <cell r="O418" t="str">
            <v xml:space="preserve"> </v>
          </cell>
          <cell r="P418" t="str">
            <v xml:space="preserve"> </v>
          </cell>
          <cell r="Q418" t="str">
            <v>M</v>
          </cell>
          <cell r="T418" t="str">
            <v xml:space="preserve"> </v>
          </cell>
        </row>
        <row r="419">
          <cell r="A419" t="str">
            <v>87-77-0343</v>
          </cell>
          <cell r="B419" t="str">
            <v>фото</v>
          </cell>
          <cell r="C419" t="str">
            <v>Post-It</v>
          </cell>
          <cell r="D419" t="str">
            <v>стандартный</v>
          </cell>
          <cell r="E419">
            <v>250</v>
          </cell>
          <cell r="F419">
            <v>1.41</v>
          </cell>
          <cell r="G419">
            <v>1.81</v>
          </cell>
          <cell r="I419">
            <v>0</v>
          </cell>
          <cell r="J419">
            <v>0</v>
          </cell>
          <cell r="K419" t="str">
            <v>-</v>
          </cell>
          <cell r="L419">
            <v>0</v>
          </cell>
          <cell r="N419" t="str">
            <v>желтый</v>
          </cell>
          <cell r="O419" t="str">
            <v xml:space="preserve"> </v>
          </cell>
          <cell r="P419" t="str">
            <v xml:space="preserve"> </v>
          </cell>
          <cell r="Q419" t="str">
            <v>M</v>
          </cell>
          <cell r="T419" t="str">
            <v xml:space="preserve"> </v>
          </cell>
        </row>
        <row r="420">
          <cell r="A420" t="str">
            <v>87-77-0527</v>
          </cell>
          <cell r="B420" t="str">
            <v>фото</v>
          </cell>
          <cell r="C420" t="str">
            <v>Post-It</v>
          </cell>
          <cell r="D420" t="str">
            <v>маленький</v>
          </cell>
          <cell r="E420">
            <v>500</v>
          </cell>
          <cell r="F420">
            <v>1.25</v>
          </cell>
          <cell r="G420">
            <v>1.65</v>
          </cell>
          <cell r="I420">
            <v>0</v>
          </cell>
          <cell r="J420">
            <v>0</v>
          </cell>
          <cell r="K420" t="str">
            <v>-</v>
          </cell>
          <cell r="L420">
            <v>0</v>
          </cell>
          <cell r="N420" t="str">
            <v>желтый</v>
          </cell>
          <cell r="O420" t="str">
            <v xml:space="preserve"> </v>
          </cell>
          <cell r="P420" t="str">
            <v xml:space="preserve"> </v>
          </cell>
          <cell r="Q420" t="str">
            <v>M</v>
          </cell>
          <cell r="T420" t="str">
            <v xml:space="preserve"> </v>
          </cell>
        </row>
        <row r="421">
          <cell r="A421" t="str">
            <v>87-77-0344</v>
          </cell>
          <cell r="B421" t="str">
            <v>фото</v>
          </cell>
          <cell r="C421" t="str">
            <v>Praying Hands</v>
          </cell>
          <cell r="D421" t="str">
            <v>стандартный</v>
          </cell>
          <cell r="E421">
            <v>250</v>
          </cell>
          <cell r="F421">
            <v>1.41</v>
          </cell>
          <cell r="G421">
            <v>1.81</v>
          </cell>
          <cell r="I421">
            <v>0</v>
          </cell>
          <cell r="J421">
            <v>0</v>
          </cell>
          <cell r="K421" t="str">
            <v>-</v>
          </cell>
          <cell r="L421">
            <v>0</v>
          </cell>
          <cell r="M421" t="str">
            <v>Хоста 2011 года</v>
          </cell>
          <cell r="N421" t="str">
            <v xml:space="preserve"> </v>
          </cell>
          <cell r="O421" t="str">
            <v>темно-зеленый</v>
          </cell>
          <cell r="P421" t="str">
            <v>кремовый</v>
          </cell>
          <cell r="Q421" t="str">
            <v>M</v>
          </cell>
          <cell r="T421" t="str">
            <v xml:space="preserve"> </v>
          </cell>
          <cell r="U421" t="str">
            <v>ДА</v>
          </cell>
        </row>
        <row r="422">
          <cell r="A422" t="str">
            <v>87-77-0528</v>
          </cell>
          <cell r="B422" t="str">
            <v>фото</v>
          </cell>
          <cell r="C422" t="str">
            <v>Praying Hands</v>
          </cell>
          <cell r="D422" t="str">
            <v>маленький</v>
          </cell>
          <cell r="E422">
            <v>500</v>
          </cell>
          <cell r="F422">
            <v>1.25</v>
          </cell>
          <cell r="G422">
            <v>1.65</v>
          </cell>
          <cell r="I422">
            <v>0</v>
          </cell>
          <cell r="J422">
            <v>0</v>
          </cell>
          <cell r="K422" t="str">
            <v>-</v>
          </cell>
          <cell r="L422">
            <v>0</v>
          </cell>
          <cell r="M422" t="str">
            <v>Хоста 2011 года</v>
          </cell>
          <cell r="N422" t="str">
            <v xml:space="preserve"> </v>
          </cell>
          <cell r="O422" t="str">
            <v>темно-зеленый</v>
          </cell>
          <cell r="P422" t="str">
            <v>кремовый</v>
          </cell>
          <cell r="Q422" t="str">
            <v>M</v>
          </cell>
          <cell r="T422" t="str">
            <v xml:space="preserve"> </v>
          </cell>
          <cell r="U422" t="str">
            <v>ДА</v>
          </cell>
        </row>
        <row r="423">
          <cell r="A423" t="str">
            <v>87-77-0118</v>
          </cell>
          <cell r="B423" t="str">
            <v>фото</v>
          </cell>
          <cell r="C423" t="str">
            <v>Prima Donna</v>
          </cell>
          <cell r="D423" t="str">
            <v>большой</v>
          </cell>
          <cell r="E423">
            <v>150</v>
          </cell>
          <cell r="F423">
            <v>0.92</v>
          </cell>
          <cell r="G423">
            <v>1.33</v>
          </cell>
          <cell r="I423">
            <v>0</v>
          </cell>
          <cell r="J423">
            <v>0</v>
          </cell>
          <cell r="K423" t="str">
            <v>-</v>
          </cell>
          <cell r="L423">
            <v>0</v>
          </cell>
          <cell r="N423" t="str">
            <v xml:space="preserve"> </v>
          </cell>
          <cell r="O423" t="str">
            <v>зеленый</v>
          </cell>
          <cell r="P423" t="str">
            <v>желтый</v>
          </cell>
          <cell r="Q423" t="str">
            <v>L</v>
          </cell>
          <cell r="S423" t="str">
            <v>блестящая и волнистая</v>
          </cell>
          <cell r="T423" t="str">
            <v>ДА</v>
          </cell>
        </row>
        <row r="424">
          <cell r="A424" t="str">
            <v>87-77-0345</v>
          </cell>
          <cell r="B424" t="str">
            <v>фото</v>
          </cell>
          <cell r="C424" t="str">
            <v>Prima Donna</v>
          </cell>
          <cell r="D424" t="str">
            <v>стандартный</v>
          </cell>
          <cell r="E424">
            <v>250</v>
          </cell>
          <cell r="F424">
            <v>0.76</v>
          </cell>
          <cell r="G424">
            <v>1.17</v>
          </cell>
          <cell r="I424">
            <v>0</v>
          </cell>
          <cell r="J424">
            <v>0</v>
          </cell>
          <cell r="K424" t="str">
            <v>-</v>
          </cell>
          <cell r="L424">
            <v>0</v>
          </cell>
          <cell r="N424" t="str">
            <v xml:space="preserve"> </v>
          </cell>
          <cell r="O424" t="str">
            <v>зеленый</v>
          </cell>
          <cell r="P424" t="str">
            <v>желтый</v>
          </cell>
          <cell r="Q424" t="str">
            <v>L</v>
          </cell>
          <cell r="S424" t="str">
            <v>блестящая и волнистая</v>
          </cell>
          <cell r="T424" t="str">
            <v>ДА</v>
          </cell>
        </row>
        <row r="425">
          <cell r="A425" t="str">
            <v>87-77-0529</v>
          </cell>
          <cell r="B425" t="str">
            <v>фото</v>
          </cell>
          <cell r="C425" t="str">
            <v>Prima Donna</v>
          </cell>
          <cell r="D425" t="str">
            <v>маленький</v>
          </cell>
          <cell r="E425">
            <v>500</v>
          </cell>
          <cell r="F425">
            <v>0.6</v>
          </cell>
          <cell r="G425">
            <v>1</v>
          </cell>
          <cell r="I425">
            <v>0</v>
          </cell>
          <cell r="J425">
            <v>0</v>
          </cell>
          <cell r="K425" t="str">
            <v>-</v>
          </cell>
          <cell r="L425">
            <v>0</v>
          </cell>
          <cell r="N425" t="str">
            <v xml:space="preserve"> </v>
          </cell>
          <cell r="O425" t="str">
            <v>зеленый</v>
          </cell>
          <cell r="P425" t="str">
            <v>желтый</v>
          </cell>
          <cell r="Q425" t="str">
            <v>L</v>
          </cell>
          <cell r="S425" t="str">
            <v>блестящая и волнистая</v>
          </cell>
          <cell r="T425" t="str">
            <v>ДА</v>
          </cell>
        </row>
        <row r="426">
          <cell r="A426" t="str">
            <v>87-77-0346</v>
          </cell>
          <cell r="B426" t="str">
            <v>фото</v>
          </cell>
          <cell r="C426" t="str">
            <v>Punky</v>
          </cell>
          <cell r="D426" t="str">
            <v>стандартный</v>
          </cell>
          <cell r="E426">
            <v>250</v>
          </cell>
          <cell r="F426">
            <v>2.0599999999999996</v>
          </cell>
          <cell r="G426">
            <v>2.46</v>
          </cell>
          <cell r="I426">
            <v>0</v>
          </cell>
          <cell r="J426">
            <v>0</v>
          </cell>
          <cell r="K426" t="str">
            <v>-</v>
          </cell>
          <cell r="L426">
            <v>0</v>
          </cell>
          <cell r="N426" t="str">
            <v xml:space="preserve"> </v>
          </cell>
          <cell r="O426" t="str">
            <v xml:space="preserve"> </v>
          </cell>
          <cell r="P426" t="str">
            <v xml:space="preserve"> </v>
          </cell>
          <cell r="Q426" t="str">
            <v>M</v>
          </cell>
          <cell r="S426" t="str">
            <v>блестящие листья</v>
          </cell>
          <cell r="T426" t="str">
            <v xml:space="preserve"> </v>
          </cell>
          <cell r="U426" t="str">
            <v>ДА</v>
          </cell>
        </row>
        <row r="427">
          <cell r="A427" t="str">
            <v>87-77-0347</v>
          </cell>
          <cell r="B427" t="str">
            <v>фото</v>
          </cell>
          <cell r="C427" t="str">
            <v>Purple Sensation</v>
          </cell>
          <cell r="D427" t="str">
            <v>стандартный</v>
          </cell>
          <cell r="E427">
            <v>250</v>
          </cell>
          <cell r="F427">
            <v>1.41</v>
          </cell>
          <cell r="G427">
            <v>1.81</v>
          </cell>
          <cell r="I427">
            <v>0</v>
          </cell>
          <cell r="J427">
            <v>0</v>
          </cell>
          <cell r="K427" t="str">
            <v>-</v>
          </cell>
          <cell r="L427">
            <v>0</v>
          </cell>
          <cell r="N427" t="str">
            <v>зеленый</v>
          </cell>
          <cell r="O427" t="str">
            <v xml:space="preserve"> </v>
          </cell>
          <cell r="P427" t="str">
            <v xml:space="preserve"> </v>
          </cell>
          <cell r="Q427" t="str">
            <v>M</v>
          </cell>
          <cell r="S427" t="str">
            <v>глянцевые листья</v>
          </cell>
          <cell r="T427" t="str">
            <v xml:space="preserve"> </v>
          </cell>
        </row>
        <row r="428">
          <cell r="A428" t="str">
            <v>87-77-0349</v>
          </cell>
          <cell r="B428" t="str">
            <v>фото</v>
          </cell>
          <cell r="C428" t="str">
            <v>Rainbows End</v>
          </cell>
          <cell r="D428" t="str">
            <v>стандартный</v>
          </cell>
          <cell r="E428">
            <v>250</v>
          </cell>
          <cell r="F428">
            <v>2.0599999999999996</v>
          </cell>
          <cell r="G428">
            <v>2.46</v>
          </cell>
          <cell r="I428">
            <v>0</v>
          </cell>
          <cell r="J428">
            <v>0</v>
          </cell>
          <cell r="K428" t="str">
            <v>-</v>
          </cell>
          <cell r="L428">
            <v>0</v>
          </cell>
          <cell r="M428" t="str">
            <v>Special Attention</v>
          </cell>
          <cell r="N428" t="str">
            <v xml:space="preserve"> </v>
          </cell>
          <cell r="O428" t="str">
            <v>желтый</v>
          </cell>
          <cell r="P428" t="str">
            <v>зеленый</v>
          </cell>
          <cell r="Q428" t="str">
            <v>S</v>
          </cell>
          <cell r="T428" t="str">
            <v xml:space="preserve"> </v>
          </cell>
        </row>
        <row r="429">
          <cell r="A429" t="str">
            <v>87-77-0531</v>
          </cell>
          <cell r="B429" t="str">
            <v>фото</v>
          </cell>
          <cell r="C429" t="str">
            <v>Rainbows End</v>
          </cell>
          <cell r="D429" t="str">
            <v>маленький</v>
          </cell>
          <cell r="E429">
            <v>500</v>
          </cell>
          <cell r="F429">
            <v>1.65</v>
          </cell>
          <cell r="G429">
            <v>2.0599999999999996</v>
          </cell>
          <cell r="I429">
            <v>0</v>
          </cell>
          <cell r="J429">
            <v>0</v>
          </cell>
          <cell r="K429" t="str">
            <v>-</v>
          </cell>
          <cell r="L429">
            <v>0</v>
          </cell>
          <cell r="M429" t="str">
            <v>Special Attention</v>
          </cell>
          <cell r="N429" t="str">
            <v xml:space="preserve"> </v>
          </cell>
          <cell r="O429" t="str">
            <v>желтый</v>
          </cell>
          <cell r="P429" t="str">
            <v>зеленый</v>
          </cell>
          <cell r="Q429" t="str">
            <v>S</v>
          </cell>
          <cell r="T429" t="str">
            <v xml:space="preserve"> </v>
          </cell>
        </row>
        <row r="430">
          <cell r="A430" t="str">
            <v>87-77-0351</v>
          </cell>
          <cell r="B430" t="str">
            <v>фото</v>
          </cell>
          <cell r="C430" t="str">
            <v>Raspberry Sundae</v>
          </cell>
          <cell r="D430" t="str">
            <v>стандартный</v>
          </cell>
          <cell r="E430">
            <v>250</v>
          </cell>
          <cell r="F430">
            <v>3.1399999999999997</v>
          </cell>
          <cell r="G430">
            <v>3.5399999999999996</v>
          </cell>
          <cell r="I430">
            <v>0</v>
          </cell>
          <cell r="J430">
            <v>0</v>
          </cell>
          <cell r="K430" t="str">
            <v>-</v>
          </cell>
          <cell r="L430">
            <v>0</v>
          </cell>
          <cell r="N430" t="str">
            <v xml:space="preserve"> </v>
          </cell>
          <cell r="O430" t="str">
            <v>белый</v>
          </cell>
          <cell r="P430" t="str">
            <v>зеленый</v>
          </cell>
          <cell r="Q430" t="str">
            <v>M</v>
          </cell>
          <cell r="S430" t="str">
            <v>красные стебли</v>
          </cell>
          <cell r="T430" t="str">
            <v xml:space="preserve"> </v>
          </cell>
        </row>
        <row r="431">
          <cell r="A431" t="str">
            <v>87-77-0177</v>
          </cell>
          <cell r="B431" t="str">
            <v>фото</v>
          </cell>
          <cell r="C431" t="str">
            <v>Revolution</v>
          </cell>
          <cell r="D431" t="str">
            <v>большой</v>
          </cell>
          <cell r="E431">
            <v>150</v>
          </cell>
          <cell r="F431">
            <v>1.85</v>
          </cell>
          <cell r="G431">
            <v>2.2599999999999998</v>
          </cell>
          <cell r="I431">
            <v>0</v>
          </cell>
          <cell r="J431">
            <v>0</v>
          </cell>
          <cell r="K431" t="str">
            <v>-</v>
          </cell>
          <cell r="L431">
            <v>0</v>
          </cell>
          <cell r="N431" t="str">
            <v xml:space="preserve"> </v>
          </cell>
          <cell r="O431" t="str">
            <v>белый</v>
          </cell>
          <cell r="P431" t="str">
            <v>темно-зеленый</v>
          </cell>
          <cell r="Q431" t="str">
            <v>M</v>
          </cell>
          <cell r="S431" t="str">
            <v>пятнистая</v>
          </cell>
          <cell r="T431" t="str">
            <v xml:space="preserve"> </v>
          </cell>
        </row>
        <row r="432">
          <cell r="A432" t="str">
            <v>87-77-0353</v>
          </cell>
          <cell r="B432" t="str">
            <v>фото</v>
          </cell>
          <cell r="C432" t="str">
            <v>Revolution</v>
          </cell>
          <cell r="D432" t="str">
            <v>стандартный</v>
          </cell>
          <cell r="E432">
            <v>250</v>
          </cell>
          <cell r="F432">
            <v>1.61</v>
          </cell>
          <cell r="G432">
            <v>2.0199999999999996</v>
          </cell>
          <cell r="I432">
            <v>0</v>
          </cell>
          <cell r="J432">
            <v>0</v>
          </cell>
          <cell r="K432" t="str">
            <v>-</v>
          </cell>
          <cell r="L432">
            <v>0</v>
          </cell>
          <cell r="N432" t="str">
            <v xml:space="preserve"> </v>
          </cell>
          <cell r="O432" t="str">
            <v>белый</v>
          </cell>
          <cell r="P432" t="str">
            <v>темно-зеленый</v>
          </cell>
          <cell r="Q432" t="str">
            <v>M</v>
          </cell>
          <cell r="S432" t="str">
            <v>пятнистая</v>
          </cell>
          <cell r="T432" t="str">
            <v xml:space="preserve"> </v>
          </cell>
        </row>
        <row r="433">
          <cell r="A433" t="str">
            <v>87-77-0534</v>
          </cell>
          <cell r="B433" t="str">
            <v>фото</v>
          </cell>
          <cell r="C433" t="str">
            <v>Revolution</v>
          </cell>
          <cell r="D433" t="str">
            <v>маленький</v>
          </cell>
          <cell r="E433">
            <v>500</v>
          </cell>
          <cell r="F433">
            <v>1.37</v>
          </cell>
          <cell r="G433">
            <v>1.77</v>
          </cell>
          <cell r="I433">
            <v>0</v>
          </cell>
          <cell r="J433">
            <v>0</v>
          </cell>
          <cell r="K433" t="str">
            <v>-</v>
          </cell>
          <cell r="L433">
            <v>0</v>
          </cell>
          <cell r="N433" t="str">
            <v xml:space="preserve"> </v>
          </cell>
          <cell r="O433" t="str">
            <v>белый</v>
          </cell>
          <cell r="P433" t="str">
            <v>темно-зеленый</v>
          </cell>
          <cell r="Q433" t="str">
            <v>M</v>
          </cell>
          <cell r="S433" t="str">
            <v>пятнистая</v>
          </cell>
          <cell r="T433" t="str">
            <v xml:space="preserve"> </v>
          </cell>
        </row>
        <row r="434">
          <cell r="A434" t="str">
            <v>87-77-0354</v>
          </cell>
          <cell r="B434" t="str">
            <v>фото</v>
          </cell>
          <cell r="C434" t="str">
            <v>Ripple Effect</v>
          </cell>
          <cell r="D434" t="str">
            <v>стандартный</v>
          </cell>
          <cell r="E434">
            <v>250</v>
          </cell>
          <cell r="F434">
            <v>2.0599999999999996</v>
          </cell>
          <cell r="G434">
            <v>2.46</v>
          </cell>
          <cell r="I434">
            <v>0</v>
          </cell>
          <cell r="J434">
            <v>0</v>
          </cell>
          <cell r="K434" t="str">
            <v>-</v>
          </cell>
          <cell r="L434">
            <v>0</v>
          </cell>
          <cell r="N434" t="str">
            <v xml:space="preserve"> </v>
          </cell>
          <cell r="O434" t="str">
            <v>желтый</v>
          </cell>
          <cell r="P434" t="str">
            <v>зеленый</v>
          </cell>
          <cell r="Q434" t="str">
            <v>SM</v>
          </cell>
          <cell r="S434" t="str">
            <v>рифленые волнистые листья</v>
          </cell>
          <cell r="T434" t="str">
            <v xml:space="preserve"> </v>
          </cell>
        </row>
        <row r="435">
          <cell r="A435" t="str">
            <v>87-77-0194</v>
          </cell>
          <cell r="B435" t="str">
            <v>фото</v>
          </cell>
          <cell r="C435" t="str">
            <v>Risky Business</v>
          </cell>
          <cell r="D435" t="str">
            <v>большой</v>
          </cell>
          <cell r="E435">
            <v>150</v>
          </cell>
          <cell r="F435">
            <v>2.0599999999999996</v>
          </cell>
          <cell r="G435">
            <v>2.46</v>
          </cell>
          <cell r="I435">
            <v>0</v>
          </cell>
          <cell r="J435">
            <v>0</v>
          </cell>
          <cell r="K435" t="str">
            <v>-</v>
          </cell>
          <cell r="L435">
            <v>0</v>
          </cell>
          <cell r="N435" t="str">
            <v xml:space="preserve"> </v>
          </cell>
          <cell r="O435" t="str">
            <v>белый</v>
          </cell>
          <cell r="P435" t="str">
            <v>темно-зеленый</v>
          </cell>
          <cell r="Q435" t="str">
            <v>M</v>
          </cell>
          <cell r="T435" t="str">
            <v xml:space="preserve"> </v>
          </cell>
        </row>
        <row r="436">
          <cell r="A436" t="str">
            <v>87-77-0355</v>
          </cell>
          <cell r="B436" t="str">
            <v>фото</v>
          </cell>
          <cell r="C436" t="str">
            <v>Risky Business</v>
          </cell>
          <cell r="D436" t="str">
            <v>стандартный</v>
          </cell>
          <cell r="E436">
            <v>250</v>
          </cell>
          <cell r="F436">
            <v>1.65</v>
          </cell>
          <cell r="G436">
            <v>2.0599999999999996</v>
          </cell>
          <cell r="I436">
            <v>0</v>
          </cell>
          <cell r="J436">
            <v>0</v>
          </cell>
          <cell r="K436" t="str">
            <v>-</v>
          </cell>
          <cell r="L436">
            <v>0</v>
          </cell>
          <cell r="N436" t="str">
            <v xml:space="preserve"> </v>
          </cell>
          <cell r="O436" t="str">
            <v>белый</v>
          </cell>
          <cell r="P436" t="str">
            <v>темно-зеленый</v>
          </cell>
          <cell r="Q436" t="str">
            <v>M</v>
          </cell>
          <cell r="T436" t="str">
            <v xml:space="preserve"> </v>
          </cell>
        </row>
        <row r="437">
          <cell r="A437" t="str">
            <v>87-77-0535</v>
          </cell>
          <cell r="B437" t="str">
            <v>фото</v>
          </cell>
          <cell r="C437" t="str">
            <v>Risky Business</v>
          </cell>
          <cell r="D437" t="str">
            <v>маленький</v>
          </cell>
          <cell r="E437">
            <v>500</v>
          </cell>
          <cell r="F437">
            <v>1.41</v>
          </cell>
          <cell r="G437">
            <v>1.81</v>
          </cell>
          <cell r="I437">
            <v>0</v>
          </cell>
          <cell r="J437">
            <v>0</v>
          </cell>
          <cell r="K437" t="str">
            <v>-</v>
          </cell>
          <cell r="L437">
            <v>0</v>
          </cell>
          <cell r="N437" t="str">
            <v xml:space="preserve"> </v>
          </cell>
          <cell r="O437" t="str">
            <v>белый</v>
          </cell>
          <cell r="P437" t="str">
            <v>темно-зеленый</v>
          </cell>
          <cell r="Q437" t="str">
            <v>M</v>
          </cell>
          <cell r="T437" t="str">
            <v xml:space="preserve"> </v>
          </cell>
        </row>
        <row r="438">
          <cell r="A438" t="str">
            <v>87-77-0089</v>
          </cell>
          <cell r="B438" t="str">
            <v>фото</v>
          </cell>
          <cell r="C438" t="str">
            <v>Robert Frost</v>
          </cell>
          <cell r="D438" t="str">
            <v>большой</v>
          </cell>
          <cell r="E438">
            <v>150</v>
          </cell>
          <cell r="F438">
            <v>0.68</v>
          </cell>
          <cell r="G438">
            <v>1.08</v>
          </cell>
          <cell r="I438">
            <v>0</v>
          </cell>
          <cell r="J438">
            <v>0</v>
          </cell>
          <cell r="K438" t="str">
            <v>-</v>
          </cell>
          <cell r="L438">
            <v>0</v>
          </cell>
          <cell r="N438" t="str">
            <v xml:space="preserve"> </v>
          </cell>
          <cell r="O438" t="str">
            <v>сине-зеленый</v>
          </cell>
          <cell r="P438" t="str">
            <v>белый</v>
          </cell>
          <cell r="Q438" t="str">
            <v>L</v>
          </cell>
          <cell r="T438" t="str">
            <v xml:space="preserve"> </v>
          </cell>
        </row>
        <row r="439">
          <cell r="A439" t="str">
            <v>87-77-0356</v>
          </cell>
          <cell r="B439" t="str">
            <v>фото</v>
          </cell>
          <cell r="C439" t="str">
            <v>Robert Frost</v>
          </cell>
          <cell r="D439" t="str">
            <v>стандартный</v>
          </cell>
          <cell r="E439">
            <v>250</v>
          </cell>
          <cell r="F439">
            <v>0.6</v>
          </cell>
          <cell r="G439">
            <v>1</v>
          </cell>
          <cell r="I439">
            <v>0</v>
          </cell>
          <cell r="J439">
            <v>0</v>
          </cell>
          <cell r="K439" t="str">
            <v>-</v>
          </cell>
          <cell r="L439">
            <v>0</v>
          </cell>
          <cell r="N439" t="str">
            <v xml:space="preserve"> </v>
          </cell>
          <cell r="O439" t="str">
            <v>сине-зеленый</v>
          </cell>
          <cell r="P439" t="str">
            <v>белый</v>
          </cell>
          <cell r="Q439" t="str">
            <v>L</v>
          </cell>
          <cell r="T439" t="str">
            <v xml:space="preserve"> </v>
          </cell>
        </row>
        <row r="440">
          <cell r="A440" t="str">
            <v>87-77-0536</v>
          </cell>
          <cell r="B440" t="str">
            <v>фото</v>
          </cell>
          <cell r="C440" t="str">
            <v>Robert Frost</v>
          </cell>
          <cell r="D440" t="str">
            <v>маленький</v>
          </cell>
          <cell r="E440">
            <v>500</v>
          </cell>
          <cell r="F440">
            <v>0.52</v>
          </cell>
          <cell r="G440">
            <v>0.92</v>
          </cell>
          <cell r="I440">
            <v>0</v>
          </cell>
          <cell r="J440">
            <v>0</v>
          </cell>
          <cell r="K440" t="str">
            <v>-</v>
          </cell>
          <cell r="L440">
            <v>0</v>
          </cell>
          <cell r="N440" t="str">
            <v xml:space="preserve"> </v>
          </cell>
          <cell r="O440" t="str">
            <v>сине-зеленый</v>
          </cell>
          <cell r="P440" t="str">
            <v>белый</v>
          </cell>
          <cell r="Q440" t="str">
            <v>L</v>
          </cell>
          <cell r="T440" t="str">
            <v xml:space="preserve"> </v>
          </cell>
        </row>
        <row r="441">
          <cell r="A441" t="str">
            <v>87-77-0357</v>
          </cell>
          <cell r="B441" t="str">
            <v>фото</v>
          </cell>
          <cell r="C441" t="str">
            <v>Rock of Gibraltar</v>
          </cell>
          <cell r="D441" t="str">
            <v>стандартный</v>
          </cell>
          <cell r="E441">
            <v>250</v>
          </cell>
          <cell r="F441">
            <v>1.41</v>
          </cell>
          <cell r="G441">
            <v>1.81</v>
          </cell>
          <cell r="I441">
            <v>0</v>
          </cell>
          <cell r="J441">
            <v>0</v>
          </cell>
          <cell r="K441" t="str">
            <v>-</v>
          </cell>
          <cell r="L441">
            <v>0</v>
          </cell>
          <cell r="N441" t="str">
            <v>зеленый</v>
          </cell>
          <cell r="O441" t="str">
            <v xml:space="preserve"> </v>
          </cell>
          <cell r="P441" t="str">
            <v xml:space="preserve"> </v>
          </cell>
          <cell r="Q441" t="str">
            <v>M</v>
          </cell>
          <cell r="S441" t="str">
            <v>чашевидная</v>
          </cell>
          <cell r="T441" t="str">
            <v xml:space="preserve"> </v>
          </cell>
          <cell r="U441" t="str">
            <v>ДА</v>
          </cell>
        </row>
        <row r="442">
          <cell r="A442" t="str">
            <v>87-77-0195</v>
          </cell>
          <cell r="B442" t="str">
            <v>фото</v>
          </cell>
          <cell r="C442" t="str">
            <v>Saint Paul</v>
          </cell>
          <cell r="D442" t="str">
            <v>большой</v>
          </cell>
          <cell r="E442">
            <v>150</v>
          </cell>
          <cell r="F442">
            <v>2.0599999999999996</v>
          </cell>
          <cell r="G442">
            <v>2.46</v>
          </cell>
          <cell r="I442">
            <v>0</v>
          </cell>
          <cell r="J442">
            <v>0</v>
          </cell>
          <cell r="K442" t="str">
            <v>-</v>
          </cell>
          <cell r="L442">
            <v>0</v>
          </cell>
          <cell r="N442" t="str">
            <v xml:space="preserve"> </v>
          </cell>
          <cell r="O442" t="str">
            <v>белый</v>
          </cell>
          <cell r="P442" t="str">
            <v>голубой</v>
          </cell>
          <cell r="Q442" t="str">
            <v>L</v>
          </cell>
          <cell r="S442" t="str">
            <v>морщинистая</v>
          </cell>
          <cell r="T442" t="str">
            <v xml:space="preserve"> </v>
          </cell>
        </row>
        <row r="443">
          <cell r="A443" t="str">
            <v>87-77-0360</v>
          </cell>
          <cell r="B443" t="str">
            <v>фото</v>
          </cell>
          <cell r="C443" t="str">
            <v>Saint Paul</v>
          </cell>
          <cell r="D443" t="str">
            <v>стандартный</v>
          </cell>
          <cell r="E443">
            <v>250</v>
          </cell>
          <cell r="F443">
            <v>1.65</v>
          </cell>
          <cell r="G443">
            <v>2.0599999999999996</v>
          </cell>
          <cell r="I443">
            <v>0</v>
          </cell>
          <cell r="J443">
            <v>0</v>
          </cell>
          <cell r="K443" t="str">
            <v>-</v>
          </cell>
          <cell r="L443">
            <v>0</v>
          </cell>
          <cell r="N443" t="str">
            <v xml:space="preserve"> </v>
          </cell>
          <cell r="O443" t="str">
            <v>белый</v>
          </cell>
          <cell r="P443" t="str">
            <v>голубой</v>
          </cell>
          <cell r="Q443" t="str">
            <v>L</v>
          </cell>
          <cell r="S443" t="str">
            <v>морщинистая</v>
          </cell>
          <cell r="T443" t="str">
            <v xml:space="preserve"> </v>
          </cell>
        </row>
        <row r="444">
          <cell r="A444" t="str">
            <v>87-77-0539</v>
          </cell>
          <cell r="B444" t="str">
            <v>фото</v>
          </cell>
          <cell r="C444" t="str">
            <v>Saint Paul</v>
          </cell>
          <cell r="D444" t="str">
            <v>маленький</v>
          </cell>
          <cell r="E444">
            <v>500</v>
          </cell>
          <cell r="F444">
            <v>1.41</v>
          </cell>
          <cell r="G444">
            <v>1.81</v>
          </cell>
          <cell r="I444">
            <v>0</v>
          </cell>
          <cell r="J444">
            <v>0</v>
          </cell>
          <cell r="K444" t="str">
            <v>-</v>
          </cell>
          <cell r="L444">
            <v>0</v>
          </cell>
          <cell r="N444" t="str">
            <v xml:space="preserve"> </v>
          </cell>
          <cell r="O444" t="str">
            <v>белый</v>
          </cell>
          <cell r="P444" t="str">
            <v>голубой</v>
          </cell>
          <cell r="Q444" t="str">
            <v>L</v>
          </cell>
          <cell r="S444" t="str">
            <v>морщинистая</v>
          </cell>
          <cell r="T444" t="str">
            <v xml:space="preserve"> </v>
          </cell>
        </row>
        <row r="445">
          <cell r="A445" t="str">
            <v>87-77-0120</v>
          </cell>
          <cell r="B445" t="str">
            <v>фото</v>
          </cell>
          <cell r="C445" t="str">
            <v>Samurai</v>
          </cell>
          <cell r="D445" t="str">
            <v>большой</v>
          </cell>
          <cell r="E445">
            <v>150</v>
          </cell>
          <cell r="F445">
            <v>0.92</v>
          </cell>
          <cell r="G445">
            <v>1.33</v>
          </cell>
          <cell r="I445">
            <v>0</v>
          </cell>
          <cell r="J445">
            <v>0</v>
          </cell>
          <cell r="K445" t="str">
            <v>-</v>
          </cell>
          <cell r="L445">
            <v>0</v>
          </cell>
          <cell r="N445" t="str">
            <v xml:space="preserve"> </v>
          </cell>
          <cell r="O445" t="str">
            <v>голубой</v>
          </cell>
          <cell r="P445" t="str">
            <v>желтый</v>
          </cell>
          <cell r="Q445" t="str">
            <v>L</v>
          </cell>
          <cell r="S445" t="str">
            <v>морщинистая</v>
          </cell>
          <cell r="T445" t="str">
            <v xml:space="preserve"> </v>
          </cell>
        </row>
        <row r="446">
          <cell r="A446" t="str">
            <v>87-77-0361</v>
          </cell>
          <cell r="B446" t="str">
            <v>фото</v>
          </cell>
          <cell r="C446" t="str">
            <v>Samurai</v>
          </cell>
          <cell r="D446" t="str">
            <v>стандартный</v>
          </cell>
          <cell r="E446">
            <v>250</v>
          </cell>
          <cell r="F446">
            <v>0.8</v>
          </cell>
          <cell r="G446">
            <v>1.21</v>
          </cell>
          <cell r="I446">
            <v>0</v>
          </cell>
          <cell r="J446">
            <v>0</v>
          </cell>
          <cell r="K446" t="str">
            <v>-</v>
          </cell>
          <cell r="L446">
            <v>0</v>
          </cell>
          <cell r="N446" t="str">
            <v xml:space="preserve"> </v>
          </cell>
          <cell r="O446" t="str">
            <v>голубой</v>
          </cell>
          <cell r="P446" t="str">
            <v>желтый</v>
          </cell>
          <cell r="Q446" t="str">
            <v>L</v>
          </cell>
          <cell r="S446" t="str">
            <v>морщинистая</v>
          </cell>
          <cell r="T446" t="str">
            <v xml:space="preserve"> </v>
          </cell>
        </row>
        <row r="447">
          <cell r="A447" t="str">
            <v>87-77-0540</v>
          </cell>
          <cell r="B447" t="str">
            <v>фото</v>
          </cell>
          <cell r="C447" t="str">
            <v>Samurai</v>
          </cell>
          <cell r="D447" t="str">
            <v>маленький</v>
          </cell>
          <cell r="E447">
            <v>500</v>
          </cell>
          <cell r="F447">
            <v>0.6</v>
          </cell>
          <cell r="G447">
            <v>1</v>
          </cell>
          <cell r="I447">
            <v>0</v>
          </cell>
          <cell r="J447">
            <v>0</v>
          </cell>
          <cell r="K447" t="str">
            <v>-</v>
          </cell>
          <cell r="L447">
            <v>0</v>
          </cell>
          <cell r="N447" t="str">
            <v xml:space="preserve"> </v>
          </cell>
          <cell r="O447" t="str">
            <v>голубой</v>
          </cell>
          <cell r="P447" t="str">
            <v>желтый</v>
          </cell>
          <cell r="Q447" t="str">
            <v>L</v>
          </cell>
          <cell r="S447" t="str">
            <v>морщинистая</v>
          </cell>
          <cell r="T447" t="str">
            <v xml:space="preserve"> </v>
          </cell>
        </row>
        <row r="448">
          <cell r="A448" t="str">
            <v>87-77-0362</v>
          </cell>
          <cell r="B448" t="str">
            <v>фото</v>
          </cell>
          <cell r="C448" t="str">
            <v>Sandhill Crane</v>
          </cell>
          <cell r="D448" t="str">
            <v>стандартный</v>
          </cell>
          <cell r="E448">
            <v>250</v>
          </cell>
          <cell r="F448">
            <v>1.41</v>
          </cell>
          <cell r="G448">
            <v>1.81</v>
          </cell>
          <cell r="I448">
            <v>0</v>
          </cell>
          <cell r="J448">
            <v>0</v>
          </cell>
          <cell r="K448" t="str">
            <v>-</v>
          </cell>
          <cell r="L448">
            <v>0</v>
          </cell>
          <cell r="M448" t="str">
            <v>Special Attention</v>
          </cell>
          <cell r="N448" t="str">
            <v xml:space="preserve"> </v>
          </cell>
          <cell r="O448" t="str">
            <v>зеленый</v>
          </cell>
          <cell r="P448" t="str">
            <v>белый</v>
          </cell>
          <cell r="Q448" t="str">
            <v>M</v>
          </cell>
          <cell r="S448" t="str">
            <v>длинные заостренные листья</v>
          </cell>
          <cell r="T448" t="str">
            <v xml:space="preserve"> </v>
          </cell>
        </row>
        <row r="449">
          <cell r="A449" t="str">
            <v>87-77-0541</v>
          </cell>
          <cell r="B449" t="str">
            <v>фото</v>
          </cell>
          <cell r="C449" t="str">
            <v>Sandhill Crane</v>
          </cell>
          <cell r="D449" t="str">
            <v>маленький</v>
          </cell>
          <cell r="E449">
            <v>500</v>
          </cell>
          <cell r="F449">
            <v>1.25</v>
          </cell>
          <cell r="G449">
            <v>1.65</v>
          </cell>
          <cell r="I449">
            <v>0</v>
          </cell>
          <cell r="J449">
            <v>0</v>
          </cell>
          <cell r="K449" t="str">
            <v>-</v>
          </cell>
          <cell r="L449">
            <v>0</v>
          </cell>
          <cell r="M449" t="str">
            <v>Special Attention</v>
          </cell>
          <cell r="N449" t="str">
            <v xml:space="preserve"> </v>
          </cell>
          <cell r="O449" t="str">
            <v>зеленый</v>
          </cell>
          <cell r="P449" t="str">
            <v>белый</v>
          </cell>
          <cell r="Q449" t="str">
            <v>M</v>
          </cell>
          <cell r="S449" t="str">
            <v>длинные заостренные листья</v>
          </cell>
          <cell r="T449" t="str">
            <v xml:space="preserve"> </v>
          </cell>
        </row>
        <row r="450">
          <cell r="A450" t="str">
            <v>87-77-0059</v>
          </cell>
          <cell r="B450" t="str">
            <v>фото</v>
          </cell>
          <cell r="C450" t="str">
            <v>Sieboldiana</v>
          </cell>
          <cell r="D450" t="str">
            <v>большой</v>
          </cell>
          <cell r="E450">
            <v>150</v>
          </cell>
          <cell r="F450">
            <v>0.48</v>
          </cell>
          <cell r="G450">
            <v>0.88</v>
          </cell>
          <cell r="I450">
            <v>0</v>
          </cell>
          <cell r="J450">
            <v>0</v>
          </cell>
          <cell r="K450" t="str">
            <v>-</v>
          </cell>
          <cell r="L450">
            <v>0</v>
          </cell>
          <cell r="N450" t="str">
            <v>голубой / зеленый</v>
          </cell>
          <cell r="O450" t="str">
            <v xml:space="preserve"> </v>
          </cell>
          <cell r="P450" t="str">
            <v xml:space="preserve"> </v>
          </cell>
          <cell r="Q450" t="str">
            <v>ML</v>
          </cell>
          <cell r="T450" t="str">
            <v xml:space="preserve"> </v>
          </cell>
        </row>
        <row r="451">
          <cell r="A451" t="str">
            <v>87-77-0363</v>
          </cell>
          <cell r="B451" t="str">
            <v>фото</v>
          </cell>
          <cell r="C451" t="str">
            <v>Sieboldiana</v>
          </cell>
          <cell r="D451" t="str">
            <v>стандартный</v>
          </cell>
          <cell r="E451">
            <v>250</v>
          </cell>
          <cell r="F451">
            <v>0.41000000000000003</v>
          </cell>
          <cell r="G451">
            <v>0.81</v>
          </cell>
          <cell r="I451">
            <v>0</v>
          </cell>
          <cell r="J451">
            <v>0</v>
          </cell>
          <cell r="K451" t="str">
            <v>-</v>
          </cell>
          <cell r="L451">
            <v>0</v>
          </cell>
          <cell r="N451" t="str">
            <v>голубой / зеленый</v>
          </cell>
          <cell r="O451" t="str">
            <v xml:space="preserve"> </v>
          </cell>
          <cell r="P451" t="str">
            <v xml:space="preserve"> </v>
          </cell>
          <cell r="Q451" t="str">
            <v>ML</v>
          </cell>
          <cell r="T451" t="str">
            <v xml:space="preserve"> </v>
          </cell>
        </row>
        <row r="452">
          <cell r="A452" t="str">
            <v>87-77-0542</v>
          </cell>
          <cell r="B452" t="str">
            <v>фото</v>
          </cell>
          <cell r="C452" t="str">
            <v>Sieboldiana</v>
          </cell>
          <cell r="D452" t="str">
            <v>маленький</v>
          </cell>
          <cell r="E452">
            <v>500</v>
          </cell>
          <cell r="F452">
            <v>0.3</v>
          </cell>
          <cell r="G452">
            <v>0.71</v>
          </cell>
          <cell r="I452">
            <v>0</v>
          </cell>
          <cell r="J452">
            <v>0</v>
          </cell>
          <cell r="K452" t="str">
            <v>-</v>
          </cell>
          <cell r="L452">
            <v>0</v>
          </cell>
          <cell r="N452" t="str">
            <v>голубой / зеленый</v>
          </cell>
          <cell r="O452" t="str">
            <v xml:space="preserve"> </v>
          </cell>
          <cell r="P452" t="str">
            <v xml:space="preserve"> </v>
          </cell>
          <cell r="Q452" t="str">
            <v>ML</v>
          </cell>
          <cell r="T452" t="str">
            <v xml:space="preserve"> </v>
          </cell>
        </row>
        <row r="453">
          <cell r="A453" t="str">
            <v>87-77-0364</v>
          </cell>
          <cell r="B453" t="str">
            <v>фото</v>
          </cell>
          <cell r="C453" t="str">
            <v>Silk Road</v>
          </cell>
          <cell r="D453" t="str">
            <v>стандартный</v>
          </cell>
          <cell r="E453">
            <v>250</v>
          </cell>
          <cell r="F453">
            <v>1.08</v>
          </cell>
          <cell r="G453">
            <v>1.49</v>
          </cell>
          <cell r="I453">
            <v>0</v>
          </cell>
          <cell r="J453">
            <v>0</v>
          </cell>
          <cell r="K453" t="str">
            <v>-</v>
          </cell>
          <cell r="L453">
            <v>0</v>
          </cell>
          <cell r="N453" t="str">
            <v>зеленый</v>
          </cell>
          <cell r="O453" t="str">
            <v xml:space="preserve"> </v>
          </cell>
          <cell r="P453" t="str">
            <v>кремовый</v>
          </cell>
          <cell r="Q453" t="str">
            <v>L</v>
          </cell>
          <cell r="S453" t="str">
            <v>сердцевидной формы</v>
          </cell>
          <cell r="T453" t="str">
            <v xml:space="preserve"> </v>
          </cell>
        </row>
        <row r="454">
          <cell r="A454" t="str">
            <v>87-77-2186</v>
          </cell>
          <cell r="B454" t="str">
            <v>фото</v>
          </cell>
          <cell r="C454" t="str">
            <v>Silk Road</v>
          </cell>
          <cell r="D454" t="str">
            <v>маленький</v>
          </cell>
          <cell r="E454">
            <v>500</v>
          </cell>
          <cell r="F454">
            <v>0.92</v>
          </cell>
          <cell r="G454">
            <v>1.33</v>
          </cell>
          <cell r="I454">
            <v>0</v>
          </cell>
          <cell r="J454">
            <v>0</v>
          </cell>
          <cell r="K454" t="str">
            <v>-</v>
          </cell>
          <cell r="L454">
            <v>0</v>
          </cell>
          <cell r="N454" t="str">
            <v>зеленый</v>
          </cell>
          <cell r="O454" t="str">
            <v xml:space="preserve"> </v>
          </cell>
          <cell r="P454" t="str">
            <v>кремовый</v>
          </cell>
          <cell r="Q454" t="str">
            <v>L</v>
          </cell>
          <cell r="S454" t="str">
            <v>сердцевидной формы</v>
          </cell>
          <cell r="T454" t="str">
            <v xml:space="preserve"> </v>
          </cell>
        </row>
        <row r="455">
          <cell r="A455" t="str">
            <v>87-77-0365</v>
          </cell>
          <cell r="B455" t="str">
            <v>фото</v>
          </cell>
          <cell r="C455" t="str">
            <v>Snake Eyes</v>
          </cell>
          <cell r="D455" t="str">
            <v>стандартный</v>
          </cell>
          <cell r="E455">
            <v>250</v>
          </cell>
          <cell r="F455">
            <v>1.65</v>
          </cell>
          <cell r="G455">
            <v>2.0599999999999996</v>
          </cell>
          <cell r="I455">
            <v>0</v>
          </cell>
          <cell r="J455">
            <v>0</v>
          </cell>
          <cell r="K455" t="str">
            <v>-</v>
          </cell>
          <cell r="L455">
            <v>0</v>
          </cell>
          <cell r="N455" t="str">
            <v xml:space="preserve"> </v>
          </cell>
          <cell r="O455" t="str">
            <v>желтый</v>
          </cell>
          <cell r="P455" t="str">
            <v>зеленый</v>
          </cell>
          <cell r="Q455" t="str">
            <v>M</v>
          </cell>
          <cell r="S455" t="str">
            <v>белые полоски в центре</v>
          </cell>
          <cell r="T455" t="str">
            <v xml:space="preserve"> </v>
          </cell>
        </row>
        <row r="456">
          <cell r="A456" t="str">
            <v>87-77-0543</v>
          </cell>
          <cell r="B456" t="str">
            <v>фото</v>
          </cell>
          <cell r="C456" t="str">
            <v>Snake Eyes</v>
          </cell>
          <cell r="D456" t="str">
            <v>маленький</v>
          </cell>
          <cell r="E456">
            <v>500</v>
          </cell>
          <cell r="F456">
            <v>1.41</v>
          </cell>
          <cell r="G456">
            <v>1.81</v>
          </cell>
          <cell r="I456">
            <v>0</v>
          </cell>
          <cell r="J456">
            <v>0</v>
          </cell>
          <cell r="K456" t="str">
            <v>-</v>
          </cell>
          <cell r="L456">
            <v>0</v>
          </cell>
          <cell r="N456" t="str">
            <v xml:space="preserve"> </v>
          </cell>
          <cell r="O456" t="str">
            <v>желтый</v>
          </cell>
          <cell r="P456" t="str">
            <v>зеленый</v>
          </cell>
          <cell r="Q456" t="str">
            <v>M</v>
          </cell>
          <cell r="S456" t="str">
            <v>белые полоски в центре</v>
          </cell>
          <cell r="T456" t="str">
            <v xml:space="preserve"> </v>
          </cell>
        </row>
        <row r="457">
          <cell r="A457" t="str">
            <v>87-77-0367</v>
          </cell>
          <cell r="B457" t="str">
            <v>фото</v>
          </cell>
          <cell r="C457" t="str">
            <v>Sorbet®</v>
          </cell>
          <cell r="D457" t="str">
            <v>стандартный</v>
          </cell>
          <cell r="E457">
            <v>250</v>
          </cell>
          <cell r="F457">
            <v>1.65</v>
          </cell>
          <cell r="G457">
            <v>2.0599999999999996</v>
          </cell>
          <cell r="I457">
            <v>0</v>
          </cell>
          <cell r="J457">
            <v>0</v>
          </cell>
          <cell r="K457" t="str">
            <v>-</v>
          </cell>
          <cell r="L457">
            <v>0</v>
          </cell>
          <cell r="N457" t="str">
            <v>зеленый</v>
          </cell>
          <cell r="O457" t="str">
            <v xml:space="preserve"> </v>
          </cell>
          <cell r="P457" t="str">
            <v>кремовый</v>
          </cell>
          <cell r="Q457" t="str">
            <v>M</v>
          </cell>
          <cell r="S457" t="str">
            <v>красные стебли</v>
          </cell>
          <cell r="T457" t="str">
            <v xml:space="preserve"> </v>
          </cell>
          <cell r="U457" t="str">
            <v>ДА</v>
          </cell>
        </row>
        <row r="458">
          <cell r="A458" t="str">
            <v>87-77-0368</v>
          </cell>
          <cell r="B458" t="str">
            <v>фото</v>
          </cell>
          <cell r="C458" t="str">
            <v>Spartacus</v>
          </cell>
          <cell r="D458" t="str">
            <v>стандартный</v>
          </cell>
          <cell r="E458">
            <v>250</v>
          </cell>
          <cell r="F458">
            <v>2.0599999999999996</v>
          </cell>
          <cell r="G458">
            <v>2.46</v>
          </cell>
          <cell r="I458">
            <v>0</v>
          </cell>
          <cell r="J458">
            <v>0</v>
          </cell>
          <cell r="K458" t="str">
            <v>-</v>
          </cell>
          <cell r="L458">
            <v>0</v>
          </cell>
          <cell r="N458" t="str">
            <v>зеленый</v>
          </cell>
          <cell r="O458" t="str">
            <v xml:space="preserve"> </v>
          </cell>
          <cell r="P458" t="str">
            <v>кремовый</v>
          </cell>
          <cell r="Q458" t="str">
            <v>L</v>
          </cell>
          <cell r="S458" t="str">
            <v>волнистые и зубчатые края</v>
          </cell>
          <cell r="T458" t="str">
            <v xml:space="preserve"> </v>
          </cell>
        </row>
        <row r="459">
          <cell r="A459" t="str">
            <v>87-77-0196</v>
          </cell>
          <cell r="B459" t="str">
            <v>фото</v>
          </cell>
          <cell r="C459" t="str">
            <v>Spring Morning</v>
          </cell>
          <cell r="D459" t="str">
            <v>большой</v>
          </cell>
          <cell r="E459">
            <v>150</v>
          </cell>
          <cell r="F459">
            <v>2.0599999999999996</v>
          </cell>
          <cell r="G459">
            <v>2.46</v>
          </cell>
          <cell r="I459">
            <v>0</v>
          </cell>
          <cell r="J459">
            <v>0</v>
          </cell>
          <cell r="K459" t="str">
            <v>-</v>
          </cell>
          <cell r="L459">
            <v>0</v>
          </cell>
          <cell r="M459" t="str">
            <v>Special Attention</v>
          </cell>
          <cell r="N459" t="str">
            <v xml:space="preserve"> </v>
          </cell>
          <cell r="O459" t="str">
            <v>светло-зеленый</v>
          </cell>
          <cell r="P459" t="str">
            <v>белый</v>
          </cell>
          <cell r="Q459" t="str">
            <v>L</v>
          </cell>
          <cell r="T459" t="str">
            <v xml:space="preserve"> </v>
          </cell>
        </row>
        <row r="460">
          <cell r="A460" t="str">
            <v>87-77-0369</v>
          </cell>
          <cell r="B460" t="str">
            <v>фото</v>
          </cell>
          <cell r="C460" t="str">
            <v>Spring Morning</v>
          </cell>
          <cell r="D460" t="str">
            <v>стандартный</v>
          </cell>
          <cell r="E460">
            <v>250</v>
          </cell>
          <cell r="F460">
            <v>1.65</v>
          </cell>
          <cell r="G460">
            <v>2.0599999999999996</v>
          </cell>
          <cell r="I460">
            <v>0</v>
          </cell>
          <cell r="J460">
            <v>0</v>
          </cell>
          <cell r="K460" t="str">
            <v>-</v>
          </cell>
          <cell r="L460">
            <v>0</v>
          </cell>
          <cell r="M460" t="str">
            <v>Special Attention</v>
          </cell>
          <cell r="N460" t="str">
            <v xml:space="preserve"> </v>
          </cell>
          <cell r="O460" t="str">
            <v>светло-зеленый</v>
          </cell>
          <cell r="P460" t="str">
            <v>белый</v>
          </cell>
          <cell r="Q460" t="str">
            <v>L</v>
          </cell>
          <cell r="T460" t="str">
            <v xml:space="preserve"> </v>
          </cell>
        </row>
        <row r="461">
          <cell r="A461" t="str">
            <v>87-77-0545</v>
          </cell>
          <cell r="B461" t="str">
            <v>фото</v>
          </cell>
          <cell r="C461" t="str">
            <v>Spring Morning</v>
          </cell>
          <cell r="D461" t="str">
            <v>маленький</v>
          </cell>
          <cell r="E461">
            <v>500</v>
          </cell>
          <cell r="F461">
            <v>1.41</v>
          </cell>
          <cell r="G461">
            <v>1.81</v>
          </cell>
          <cell r="I461">
            <v>0</v>
          </cell>
          <cell r="J461">
            <v>0</v>
          </cell>
          <cell r="K461" t="str">
            <v>-</v>
          </cell>
          <cell r="L461">
            <v>0</v>
          </cell>
          <cell r="M461" t="str">
            <v>Special Attention</v>
          </cell>
          <cell r="N461" t="str">
            <v xml:space="preserve"> </v>
          </cell>
          <cell r="O461" t="str">
            <v>светло-зеленый</v>
          </cell>
          <cell r="P461" t="str">
            <v>белый</v>
          </cell>
          <cell r="Q461" t="str">
            <v>L</v>
          </cell>
          <cell r="T461" t="str">
            <v xml:space="preserve"> </v>
          </cell>
        </row>
        <row r="462">
          <cell r="A462" t="str">
            <v>87-77-0152</v>
          </cell>
          <cell r="B462" t="str">
            <v>фото</v>
          </cell>
          <cell r="C462" t="str">
            <v>Stained Glass</v>
          </cell>
          <cell r="D462" t="str">
            <v>большой</v>
          </cell>
          <cell r="E462">
            <v>150</v>
          </cell>
          <cell r="F462">
            <v>1.25</v>
          </cell>
          <cell r="G462">
            <v>1.65</v>
          </cell>
          <cell r="I462">
            <v>0</v>
          </cell>
          <cell r="J462">
            <v>0</v>
          </cell>
          <cell r="K462" t="str">
            <v>-</v>
          </cell>
          <cell r="L462">
            <v>0</v>
          </cell>
          <cell r="N462" t="str">
            <v xml:space="preserve"> </v>
          </cell>
          <cell r="O462" t="str">
            <v>желтый</v>
          </cell>
          <cell r="P462" t="str">
            <v>темно-зеленый</v>
          </cell>
          <cell r="Q462" t="str">
            <v>M</v>
          </cell>
          <cell r="R462" t="str">
            <v>да</v>
          </cell>
          <cell r="T462" t="str">
            <v xml:space="preserve"> </v>
          </cell>
        </row>
        <row r="463">
          <cell r="A463" t="str">
            <v>87-77-0370</v>
          </cell>
          <cell r="B463" t="str">
            <v>фото</v>
          </cell>
          <cell r="C463" t="str">
            <v>Stained Glass</v>
          </cell>
          <cell r="D463" t="str">
            <v>стандартный</v>
          </cell>
          <cell r="E463">
            <v>250</v>
          </cell>
          <cell r="F463">
            <v>1.08</v>
          </cell>
          <cell r="G463">
            <v>1.49</v>
          </cell>
          <cell r="I463">
            <v>0</v>
          </cell>
          <cell r="J463">
            <v>0</v>
          </cell>
          <cell r="K463" t="str">
            <v>-</v>
          </cell>
          <cell r="L463">
            <v>0</v>
          </cell>
          <cell r="N463" t="str">
            <v xml:space="preserve"> </v>
          </cell>
          <cell r="O463" t="str">
            <v>желтый</v>
          </cell>
          <cell r="P463" t="str">
            <v>темно-зеленый</v>
          </cell>
          <cell r="Q463" t="str">
            <v>M</v>
          </cell>
          <cell r="R463" t="str">
            <v>да</v>
          </cell>
          <cell r="T463" t="str">
            <v xml:space="preserve"> </v>
          </cell>
        </row>
        <row r="464">
          <cell r="A464" t="str">
            <v>87-77-0546</v>
          </cell>
          <cell r="B464" t="str">
            <v>фото</v>
          </cell>
          <cell r="C464" t="str">
            <v>Stained Glass</v>
          </cell>
          <cell r="D464" t="str">
            <v>маленький</v>
          </cell>
          <cell r="E464">
            <v>500</v>
          </cell>
          <cell r="F464">
            <v>0.92</v>
          </cell>
          <cell r="G464">
            <v>1.33</v>
          </cell>
          <cell r="I464">
            <v>0</v>
          </cell>
          <cell r="J464">
            <v>0</v>
          </cell>
          <cell r="K464" t="str">
            <v>-</v>
          </cell>
          <cell r="L464">
            <v>0</v>
          </cell>
          <cell r="N464" t="str">
            <v xml:space="preserve"> </v>
          </cell>
          <cell r="O464" t="str">
            <v>желтый</v>
          </cell>
          <cell r="P464" t="str">
            <v>темно-зеленый</v>
          </cell>
          <cell r="Q464" t="str">
            <v>M</v>
          </cell>
          <cell r="R464" t="str">
            <v>да</v>
          </cell>
          <cell r="T464" t="str">
            <v xml:space="preserve"> </v>
          </cell>
        </row>
        <row r="465">
          <cell r="A465" t="str">
            <v>87-77-0153</v>
          </cell>
          <cell r="B465" t="str">
            <v>фото</v>
          </cell>
          <cell r="C465" t="str">
            <v>Sting</v>
          </cell>
          <cell r="D465" t="str">
            <v>большой</v>
          </cell>
          <cell r="E465">
            <v>150</v>
          </cell>
          <cell r="F465">
            <v>1.25</v>
          </cell>
          <cell r="G465">
            <v>1.65</v>
          </cell>
          <cell r="I465">
            <v>0</v>
          </cell>
          <cell r="J465">
            <v>0</v>
          </cell>
          <cell r="K465" t="str">
            <v>-</v>
          </cell>
          <cell r="L465">
            <v>0</v>
          </cell>
          <cell r="N465" t="str">
            <v xml:space="preserve"> </v>
          </cell>
          <cell r="O465" t="str">
            <v>кремовый</v>
          </cell>
          <cell r="P465" t="str">
            <v>зеленый</v>
          </cell>
          <cell r="Q465" t="str">
            <v>M</v>
          </cell>
          <cell r="T465" t="str">
            <v>ДА</v>
          </cell>
          <cell r="U465" t="str">
            <v>ДА</v>
          </cell>
        </row>
        <row r="466">
          <cell r="A466" t="str">
            <v>87-77-0371</v>
          </cell>
          <cell r="B466" t="str">
            <v>фото</v>
          </cell>
          <cell r="C466" t="str">
            <v>Sting</v>
          </cell>
          <cell r="D466" t="str">
            <v>стандартный</v>
          </cell>
          <cell r="E466">
            <v>250</v>
          </cell>
          <cell r="F466">
            <v>1.08</v>
          </cell>
          <cell r="G466">
            <v>1.49</v>
          </cell>
          <cell r="I466">
            <v>0</v>
          </cell>
          <cell r="J466">
            <v>0</v>
          </cell>
          <cell r="K466" t="str">
            <v>-</v>
          </cell>
          <cell r="L466">
            <v>0</v>
          </cell>
          <cell r="N466" t="str">
            <v xml:space="preserve"> </v>
          </cell>
          <cell r="O466" t="str">
            <v>кремовый</v>
          </cell>
          <cell r="P466" t="str">
            <v>зеленый</v>
          </cell>
          <cell r="Q466" t="str">
            <v>M</v>
          </cell>
          <cell r="T466" t="str">
            <v>ДА</v>
          </cell>
          <cell r="U466" t="str">
            <v>ДА</v>
          </cell>
        </row>
        <row r="467">
          <cell r="A467" t="str">
            <v>87-77-0547</v>
          </cell>
          <cell r="B467" t="str">
            <v>фото</v>
          </cell>
          <cell r="C467" t="str">
            <v>Sting</v>
          </cell>
          <cell r="D467" t="str">
            <v>маленький</v>
          </cell>
          <cell r="E467">
            <v>500</v>
          </cell>
          <cell r="F467">
            <v>0.92</v>
          </cell>
          <cell r="G467">
            <v>1.33</v>
          </cell>
          <cell r="I467">
            <v>0</v>
          </cell>
          <cell r="J467">
            <v>0</v>
          </cell>
          <cell r="K467" t="str">
            <v>-</v>
          </cell>
          <cell r="L467">
            <v>0</v>
          </cell>
          <cell r="N467" t="str">
            <v xml:space="preserve"> </v>
          </cell>
          <cell r="O467" t="str">
            <v>кремовый</v>
          </cell>
          <cell r="P467" t="str">
            <v>зеленый</v>
          </cell>
          <cell r="Q467" t="str">
            <v>M</v>
          </cell>
          <cell r="T467" t="str">
            <v>ДА</v>
          </cell>
          <cell r="U467" t="str">
            <v>ДА</v>
          </cell>
        </row>
        <row r="468">
          <cell r="A468" t="str">
            <v>87-77-0121</v>
          </cell>
          <cell r="B468" t="str">
            <v>фото</v>
          </cell>
          <cell r="C468" t="str">
            <v>Stirfry</v>
          </cell>
          <cell r="D468" t="str">
            <v>большой</v>
          </cell>
          <cell r="E468">
            <v>150</v>
          </cell>
          <cell r="F468">
            <v>0.92</v>
          </cell>
          <cell r="G468">
            <v>1.33</v>
          </cell>
          <cell r="I468">
            <v>0</v>
          </cell>
          <cell r="J468">
            <v>0</v>
          </cell>
          <cell r="K468" t="str">
            <v>-</v>
          </cell>
          <cell r="L468">
            <v>0</v>
          </cell>
          <cell r="N468" t="str">
            <v>зеленый</v>
          </cell>
          <cell r="O468" t="str">
            <v xml:space="preserve"> </v>
          </cell>
          <cell r="P468" t="str">
            <v xml:space="preserve"> </v>
          </cell>
          <cell r="Q468" t="str">
            <v>SM</v>
          </cell>
          <cell r="S468" t="str">
            <v>глянцевые листья</v>
          </cell>
          <cell r="T468" t="str">
            <v xml:space="preserve"> </v>
          </cell>
        </row>
        <row r="469">
          <cell r="A469" t="str">
            <v>87-77-0372</v>
          </cell>
          <cell r="B469" t="str">
            <v>фото</v>
          </cell>
          <cell r="C469" t="str">
            <v>Stirfry</v>
          </cell>
          <cell r="D469" t="str">
            <v>стандартный</v>
          </cell>
          <cell r="E469">
            <v>250</v>
          </cell>
          <cell r="F469">
            <v>0.76</v>
          </cell>
          <cell r="G469">
            <v>1.17</v>
          </cell>
          <cell r="I469">
            <v>0</v>
          </cell>
          <cell r="J469">
            <v>0</v>
          </cell>
          <cell r="K469" t="str">
            <v>-</v>
          </cell>
          <cell r="L469">
            <v>0</v>
          </cell>
          <cell r="N469" t="str">
            <v>зеленый</v>
          </cell>
          <cell r="O469" t="str">
            <v xml:space="preserve"> </v>
          </cell>
          <cell r="P469" t="str">
            <v xml:space="preserve"> </v>
          </cell>
          <cell r="Q469" t="str">
            <v>SM</v>
          </cell>
          <cell r="S469" t="str">
            <v>глянцевые листья</v>
          </cell>
          <cell r="T469" t="str">
            <v xml:space="preserve"> </v>
          </cell>
        </row>
        <row r="470">
          <cell r="A470" t="str">
            <v>87-77-0548</v>
          </cell>
          <cell r="B470" t="str">
            <v>фото</v>
          </cell>
          <cell r="C470" t="str">
            <v>Stirfry</v>
          </cell>
          <cell r="D470" t="str">
            <v>маленький</v>
          </cell>
          <cell r="E470">
            <v>500</v>
          </cell>
          <cell r="F470">
            <v>0.6</v>
          </cell>
          <cell r="G470">
            <v>1</v>
          </cell>
          <cell r="I470">
            <v>0</v>
          </cell>
          <cell r="J470">
            <v>0</v>
          </cell>
          <cell r="K470" t="str">
            <v>-</v>
          </cell>
          <cell r="L470">
            <v>0</v>
          </cell>
          <cell r="N470" t="str">
            <v>зеленый</v>
          </cell>
          <cell r="O470" t="str">
            <v xml:space="preserve"> </v>
          </cell>
          <cell r="P470" t="str">
            <v xml:space="preserve"> </v>
          </cell>
          <cell r="Q470" t="str">
            <v>SM</v>
          </cell>
          <cell r="S470" t="str">
            <v>глянцевые листья</v>
          </cell>
          <cell r="T470" t="str">
            <v xml:space="preserve"> </v>
          </cell>
        </row>
        <row r="471">
          <cell r="A471" t="str">
            <v>87-77-0154</v>
          </cell>
          <cell r="B471" t="str">
            <v>фото</v>
          </cell>
          <cell r="C471" t="str">
            <v>Sugar Daddy</v>
          </cell>
          <cell r="D471" t="str">
            <v>большой</v>
          </cell>
          <cell r="E471">
            <v>150</v>
          </cell>
          <cell r="F471">
            <v>1.25</v>
          </cell>
          <cell r="G471">
            <v>1.65</v>
          </cell>
          <cell r="I471">
            <v>0</v>
          </cell>
          <cell r="J471">
            <v>0</v>
          </cell>
          <cell r="K471" t="str">
            <v>-</v>
          </cell>
          <cell r="L471">
            <v>0</v>
          </cell>
          <cell r="N471" t="str">
            <v xml:space="preserve"> </v>
          </cell>
          <cell r="O471" t="str">
            <v>голубой</v>
          </cell>
          <cell r="P471" t="str">
            <v>кремовый</v>
          </cell>
          <cell r="Q471" t="str">
            <v>ML</v>
          </cell>
          <cell r="S471" t="str">
            <v>морщинистая</v>
          </cell>
          <cell r="T471" t="str">
            <v xml:space="preserve"> </v>
          </cell>
          <cell r="U471" t="str">
            <v>ДА</v>
          </cell>
        </row>
        <row r="472">
          <cell r="A472" t="str">
            <v>87-77-0374</v>
          </cell>
          <cell r="B472" t="str">
            <v>фото</v>
          </cell>
          <cell r="C472" t="str">
            <v>Sugar Daddy</v>
          </cell>
          <cell r="D472" t="str">
            <v>стандартный</v>
          </cell>
          <cell r="E472">
            <v>250</v>
          </cell>
          <cell r="F472">
            <v>1.08</v>
          </cell>
          <cell r="G472">
            <v>1.49</v>
          </cell>
          <cell r="I472">
            <v>0</v>
          </cell>
          <cell r="J472">
            <v>0</v>
          </cell>
          <cell r="K472" t="str">
            <v>-</v>
          </cell>
          <cell r="L472">
            <v>0</v>
          </cell>
          <cell r="N472" t="str">
            <v xml:space="preserve"> </v>
          </cell>
          <cell r="O472" t="str">
            <v>голубой</v>
          </cell>
          <cell r="P472" t="str">
            <v>кремовый</v>
          </cell>
          <cell r="Q472" t="str">
            <v>ML</v>
          </cell>
          <cell r="S472" t="str">
            <v>морщинистая</v>
          </cell>
          <cell r="T472" t="str">
            <v xml:space="preserve"> </v>
          </cell>
          <cell r="U472" t="str">
            <v>ДА</v>
          </cell>
        </row>
        <row r="473">
          <cell r="A473" t="str">
            <v>87-77-0550</v>
          </cell>
          <cell r="B473" t="str">
            <v>фото</v>
          </cell>
          <cell r="C473" t="str">
            <v>Sugar Daddy</v>
          </cell>
          <cell r="D473" t="str">
            <v>маленький</v>
          </cell>
          <cell r="E473">
            <v>500</v>
          </cell>
          <cell r="F473">
            <v>0.92</v>
          </cell>
          <cell r="G473">
            <v>1.33</v>
          </cell>
          <cell r="I473">
            <v>0</v>
          </cell>
          <cell r="J473">
            <v>0</v>
          </cell>
          <cell r="K473" t="str">
            <v>-</v>
          </cell>
          <cell r="L473">
            <v>0</v>
          </cell>
          <cell r="N473" t="str">
            <v xml:space="preserve"> </v>
          </cell>
          <cell r="O473" t="str">
            <v>голубой</v>
          </cell>
          <cell r="P473" t="str">
            <v>кремовый</v>
          </cell>
          <cell r="Q473" t="str">
            <v>ML</v>
          </cell>
          <cell r="S473" t="str">
            <v>морщинистая</v>
          </cell>
          <cell r="T473" t="str">
            <v xml:space="preserve"> </v>
          </cell>
          <cell r="U473" t="str">
            <v>ДА</v>
          </cell>
        </row>
        <row r="474">
          <cell r="A474" t="str">
            <v>87-77-0133</v>
          </cell>
          <cell r="B474" t="str">
            <v>фото</v>
          </cell>
          <cell r="C474" t="str">
            <v>Sum and Substance</v>
          </cell>
          <cell r="D474" t="str">
            <v>большой</v>
          </cell>
          <cell r="E474">
            <v>150</v>
          </cell>
          <cell r="F474">
            <v>1.04</v>
          </cell>
          <cell r="G474">
            <v>1.45</v>
          </cell>
          <cell r="I474">
            <v>0</v>
          </cell>
          <cell r="J474">
            <v>0</v>
          </cell>
          <cell r="K474" t="str">
            <v>-</v>
          </cell>
          <cell r="L474">
            <v>0</v>
          </cell>
          <cell r="N474" t="str">
            <v>желтый</v>
          </cell>
          <cell r="O474" t="str">
            <v xml:space="preserve"> </v>
          </cell>
          <cell r="P474" t="str">
            <v xml:space="preserve"> </v>
          </cell>
          <cell r="Q474" t="str">
            <v>XL</v>
          </cell>
          <cell r="T474" t="str">
            <v>ДА</v>
          </cell>
        </row>
        <row r="475">
          <cell r="A475" t="str">
            <v>87-77-0375</v>
          </cell>
          <cell r="B475" t="str">
            <v>фото</v>
          </cell>
          <cell r="C475" t="str">
            <v>Sum and Substance</v>
          </cell>
          <cell r="D475" t="str">
            <v>стандартный</v>
          </cell>
          <cell r="E475">
            <v>250</v>
          </cell>
          <cell r="F475">
            <v>0.96</v>
          </cell>
          <cell r="G475">
            <v>1.37</v>
          </cell>
          <cell r="I475">
            <v>0</v>
          </cell>
          <cell r="J475">
            <v>0</v>
          </cell>
          <cell r="K475" t="str">
            <v>-</v>
          </cell>
          <cell r="L475">
            <v>0</v>
          </cell>
          <cell r="N475" t="str">
            <v>желтый</v>
          </cell>
          <cell r="O475" t="str">
            <v xml:space="preserve"> </v>
          </cell>
          <cell r="P475" t="str">
            <v xml:space="preserve"> </v>
          </cell>
          <cell r="Q475" t="str">
            <v>XL</v>
          </cell>
          <cell r="T475" t="str">
            <v>ДА</v>
          </cell>
        </row>
        <row r="476">
          <cell r="A476" t="str">
            <v>87-77-0551</v>
          </cell>
          <cell r="B476" t="str">
            <v>фото</v>
          </cell>
          <cell r="C476" t="str">
            <v>Sum and Substance</v>
          </cell>
          <cell r="D476" t="str">
            <v>маленький</v>
          </cell>
          <cell r="E476">
            <v>500</v>
          </cell>
          <cell r="F476">
            <v>0.8</v>
          </cell>
          <cell r="G476">
            <v>1.21</v>
          </cell>
          <cell r="I476">
            <v>0</v>
          </cell>
          <cell r="J476">
            <v>0</v>
          </cell>
          <cell r="K476" t="str">
            <v>-</v>
          </cell>
          <cell r="L476">
            <v>0</v>
          </cell>
          <cell r="N476" t="str">
            <v>желтый</v>
          </cell>
          <cell r="O476" t="str">
            <v xml:space="preserve"> </v>
          </cell>
          <cell r="P476" t="str">
            <v xml:space="preserve"> </v>
          </cell>
          <cell r="Q476" t="str">
            <v>XL</v>
          </cell>
          <cell r="T476" t="str">
            <v>ДА</v>
          </cell>
        </row>
        <row r="477">
          <cell r="A477" t="str">
            <v>87-77-0155</v>
          </cell>
          <cell r="B477" t="str">
            <v>фото</v>
          </cell>
          <cell r="C477" t="str">
            <v>Summer Breeze</v>
          </cell>
          <cell r="D477" t="str">
            <v>большой</v>
          </cell>
          <cell r="E477">
            <v>150</v>
          </cell>
          <cell r="F477">
            <v>1.25</v>
          </cell>
          <cell r="G477">
            <v>1.65</v>
          </cell>
          <cell r="I477">
            <v>0</v>
          </cell>
          <cell r="J477">
            <v>0</v>
          </cell>
          <cell r="K477" t="str">
            <v>-</v>
          </cell>
          <cell r="L477">
            <v>0</v>
          </cell>
          <cell r="N477" t="str">
            <v xml:space="preserve"> </v>
          </cell>
          <cell r="O477" t="str">
            <v>зеленый</v>
          </cell>
          <cell r="P477" t="str">
            <v>желтый</v>
          </cell>
          <cell r="Q477" t="str">
            <v>LM</v>
          </cell>
          <cell r="T477" t="str">
            <v>ДА</v>
          </cell>
        </row>
        <row r="478">
          <cell r="A478" t="str">
            <v>87-77-0376</v>
          </cell>
          <cell r="B478" t="str">
            <v>фото</v>
          </cell>
          <cell r="C478" t="str">
            <v>Summer Breeze</v>
          </cell>
          <cell r="D478" t="str">
            <v>стандартный</v>
          </cell>
          <cell r="E478">
            <v>250</v>
          </cell>
          <cell r="F478">
            <v>1.08</v>
          </cell>
          <cell r="G478">
            <v>1.49</v>
          </cell>
          <cell r="I478">
            <v>0</v>
          </cell>
          <cell r="J478">
            <v>0</v>
          </cell>
          <cell r="K478" t="str">
            <v>-</v>
          </cell>
          <cell r="L478">
            <v>0</v>
          </cell>
          <cell r="N478" t="str">
            <v xml:space="preserve"> </v>
          </cell>
          <cell r="O478" t="str">
            <v>зеленый</v>
          </cell>
          <cell r="P478" t="str">
            <v>желтый</v>
          </cell>
          <cell r="Q478" t="str">
            <v>LM</v>
          </cell>
          <cell r="T478" t="str">
            <v>ДА</v>
          </cell>
        </row>
        <row r="479">
          <cell r="A479" t="str">
            <v>87-77-0552</v>
          </cell>
          <cell r="B479" t="str">
            <v>фото</v>
          </cell>
          <cell r="C479" t="str">
            <v>Summer Breeze</v>
          </cell>
          <cell r="D479" t="str">
            <v>маленький</v>
          </cell>
          <cell r="E479">
            <v>500</v>
          </cell>
          <cell r="F479">
            <v>0.92</v>
          </cell>
          <cell r="G479">
            <v>1.33</v>
          </cell>
          <cell r="I479">
            <v>0</v>
          </cell>
          <cell r="J479">
            <v>0</v>
          </cell>
          <cell r="K479" t="str">
            <v>-</v>
          </cell>
          <cell r="L479">
            <v>0</v>
          </cell>
          <cell r="N479" t="str">
            <v xml:space="preserve"> </v>
          </cell>
          <cell r="O479" t="str">
            <v>зеленый</v>
          </cell>
          <cell r="P479" t="str">
            <v>желтый</v>
          </cell>
          <cell r="Q479" t="str">
            <v>LM</v>
          </cell>
          <cell r="T479" t="str">
            <v>ДА</v>
          </cell>
        </row>
        <row r="480">
          <cell r="A480" t="str">
            <v>87-77-0179</v>
          </cell>
          <cell r="B480" t="str">
            <v>фото</v>
          </cell>
          <cell r="C480" t="str">
            <v>Summer Lovin</v>
          </cell>
          <cell r="D480" t="str">
            <v>большой</v>
          </cell>
          <cell r="E480">
            <v>150</v>
          </cell>
          <cell r="F480">
            <v>1.65</v>
          </cell>
          <cell r="G480">
            <v>2.0599999999999996</v>
          </cell>
          <cell r="I480">
            <v>0</v>
          </cell>
          <cell r="J480">
            <v>0</v>
          </cell>
          <cell r="K480" t="str">
            <v>-</v>
          </cell>
          <cell r="L480">
            <v>0</v>
          </cell>
          <cell r="N480" t="str">
            <v xml:space="preserve"> </v>
          </cell>
          <cell r="O480" t="str">
            <v>зеленый</v>
          </cell>
          <cell r="P480" t="str">
            <v>желтый</v>
          </cell>
          <cell r="Q480" t="str">
            <v>M</v>
          </cell>
          <cell r="T480" t="str">
            <v>ДА</v>
          </cell>
        </row>
        <row r="481">
          <cell r="A481" t="str">
            <v>87-77-0377</v>
          </cell>
          <cell r="B481" t="str">
            <v>фото</v>
          </cell>
          <cell r="C481" t="str">
            <v>Summer Lovin</v>
          </cell>
          <cell r="D481" t="str">
            <v>стандартный</v>
          </cell>
          <cell r="E481">
            <v>250</v>
          </cell>
          <cell r="F481">
            <v>1.41</v>
          </cell>
          <cell r="G481">
            <v>1.81</v>
          </cell>
          <cell r="I481">
            <v>0</v>
          </cell>
          <cell r="J481">
            <v>0</v>
          </cell>
          <cell r="K481" t="str">
            <v>-</v>
          </cell>
          <cell r="L481">
            <v>0</v>
          </cell>
          <cell r="N481" t="str">
            <v xml:space="preserve"> </v>
          </cell>
          <cell r="O481" t="str">
            <v>зеленый</v>
          </cell>
          <cell r="P481" t="str">
            <v>желтый</v>
          </cell>
          <cell r="Q481" t="str">
            <v>M</v>
          </cell>
          <cell r="T481" t="str">
            <v>ДА</v>
          </cell>
        </row>
        <row r="482">
          <cell r="A482" t="str">
            <v>87-77-0553</v>
          </cell>
          <cell r="B482" t="str">
            <v>фото</v>
          </cell>
          <cell r="C482" t="str">
            <v>Summer Lovin</v>
          </cell>
          <cell r="D482" t="str">
            <v>маленький</v>
          </cell>
          <cell r="E482">
            <v>500</v>
          </cell>
          <cell r="F482">
            <v>1.25</v>
          </cell>
          <cell r="G482">
            <v>1.65</v>
          </cell>
          <cell r="I482">
            <v>0</v>
          </cell>
          <cell r="J482">
            <v>0</v>
          </cell>
          <cell r="K482" t="str">
            <v>-</v>
          </cell>
          <cell r="L482">
            <v>0</v>
          </cell>
          <cell r="N482" t="str">
            <v xml:space="preserve"> </v>
          </cell>
          <cell r="O482" t="str">
            <v>зеленый</v>
          </cell>
          <cell r="P482" t="str">
            <v>желтый</v>
          </cell>
          <cell r="Q482" t="str">
            <v>M</v>
          </cell>
          <cell r="T482" t="str">
            <v>ДА</v>
          </cell>
        </row>
        <row r="483">
          <cell r="A483" t="str">
            <v>87-77-0378</v>
          </cell>
          <cell r="B483" t="str">
            <v>фото</v>
          </cell>
          <cell r="C483" t="str">
            <v>Sunny Halcyon</v>
          </cell>
          <cell r="D483" t="str">
            <v>стандартный</v>
          </cell>
          <cell r="E483">
            <v>250</v>
          </cell>
          <cell r="F483">
            <v>2.0599999999999996</v>
          </cell>
          <cell r="G483">
            <v>2.46</v>
          </cell>
          <cell r="I483">
            <v>0</v>
          </cell>
          <cell r="J483">
            <v>0</v>
          </cell>
          <cell r="K483" t="str">
            <v>-</v>
          </cell>
          <cell r="L483">
            <v>0</v>
          </cell>
          <cell r="N483" t="str">
            <v>желтый</v>
          </cell>
          <cell r="O483" t="str">
            <v xml:space="preserve"> </v>
          </cell>
          <cell r="P483" t="str">
            <v xml:space="preserve"> </v>
          </cell>
          <cell r="Q483" t="str">
            <v>M</v>
          </cell>
          <cell r="S483" t="str">
            <v xml:space="preserve"> </v>
          </cell>
          <cell r="T483" t="str">
            <v>ДА</v>
          </cell>
          <cell r="U483" t="str">
            <v>ДА</v>
          </cell>
        </row>
        <row r="484">
          <cell r="A484" t="str">
            <v>87-77-0156</v>
          </cell>
          <cell r="B484" t="str">
            <v>фото</v>
          </cell>
          <cell r="C484" t="str">
            <v>Sunset Grooves</v>
          </cell>
          <cell r="D484" t="str">
            <v>большой</v>
          </cell>
          <cell r="E484">
            <v>150</v>
          </cell>
          <cell r="F484">
            <v>0.92</v>
          </cell>
          <cell r="G484">
            <v>1.33</v>
          </cell>
          <cell r="I484">
            <v>0</v>
          </cell>
          <cell r="J484">
            <v>0</v>
          </cell>
          <cell r="K484" t="str">
            <v>-</v>
          </cell>
          <cell r="L484">
            <v>0</v>
          </cell>
          <cell r="M484" t="str">
            <v>Special Attention</v>
          </cell>
          <cell r="N484" t="str">
            <v xml:space="preserve"> </v>
          </cell>
          <cell r="O484" t="str">
            <v>золотой</v>
          </cell>
          <cell r="P484" t="str">
            <v>зеленый</v>
          </cell>
          <cell r="Q484" t="str">
            <v>M</v>
          </cell>
          <cell r="T484" t="str">
            <v>ДА</v>
          </cell>
          <cell r="U484" t="str">
            <v>ДА</v>
          </cell>
        </row>
        <row r="485">
          <cell r="A485" t="str">
            <v>87-77-0379</v>
          </cell>
          <cell r="B485" t="str">
            <v>фото</v>
          </cell>
          <cell r="C485" t="str">
            <v>Sunset Grooves</v>
          </cell>
          <cell r="D485" t="str">
            <v>стандартный</v>
          </cell>
          <cell r="E485">
            <v>250</v>
          </cell>
          <cell r="F485">
            <v>0.8</v>
          </cell>
          <cell r="G485">
            <v>1.21</v>
          </cell>
          <cell r="I485">
            <v>0</v>
          </cell>
          <cell r="J485">
            <v>0</v>
          </cell>
          <cell r="K485" t="str">
            <v>-</v>
          </cell>
          <cell r="L485">
            <v>0</v>
          </cell>
          <cell r="M485" t="str">
            <v>Special Attention</v>
          </cell>
          <cell r="N485" t="str">
            <v xml:space="preserve"> </v>
          </cell>
          <cell r="O485" t="str">
            <v>золотой</v>
          </cell>
          <cell r="P485" t="str">
            <v>зеленый</v>
          </cell>
          <cell r="Q485" t="str">
            <v>M</v>
          </cell>
          <cell r="T485" t="str">
            <v>ДА</v>
          </cell>
          <cell r="U485" t="str">
            <v>ДА</v>
          </cell>
        </row>
        <row r="486">
          <cell r="A486" t="str">
            <v>87-77-0554</v>
          </cell>
          <cell r="B486" t="str">
            <v>фото</v>
          </cell>
          <cell r="C486" t="str">
            <v>Sunset Grooves</v>
          </cell>
          <cell r="D486" t="str">
            <v>маленький</v>
          </cell>
          <cell r="E486">
            <v>500</v>
          </cell>
          <cell r="F486">
            <v>0.64</v>
          </cell>
          <cell r="G486">
            <v>1.04</v>
          </cell>
          <cell r="I486">
            <v>0</v>
          </cell>
          <cell r="J486">
            <v>0</v>
          </cell>
          <cell r="K486" t="str">
            <v>-</v>
          </cell>
          <cell r="L486">
            <v>0</v>
          </cell>
          <cell r="M486" t="str">
            <v>Special Attention</v>
          </cell>
          <cell r="N486" t="str">
            <v xml:space="preserve"> </v>
          </cell>
          <cell r="O486" t="str">
            <v>золотой</v>
          </cell>
          <cell r="P486" t="str">
            <v>зеленый</v>
          </cell>
          <cell r="Q486" t="str">
            <v>M</v>
          </cell>
          <cell r="T486" t="str">
            <v>ДА</v>
          </cell>
          <cell r="U486" t="str">
            <v>ДА</v>
          </cell>
        </row>
        <row r="487">
          <cell r="A487" t="str">
            <v>87-77-0180</v>
          </cell>
          <cell r="B487" t="str">
            <v>фото</v>
          </cell>
          <cell r="C487" t="str">
            <v>Super Nova</v>
          </cell>
          <cell r="D487" t="str">
            <v>большой</v>
          </cell>
          <cell r="E487">
            <v>150</v>
          </cell>
          <cell r="F487">
            <v>1.65</v>
          </cell>
          <cell r="G487">
            <v>2.0599999999999996</v>
          </cell>
          <cell r="I487">
            <v>0</v>
          </cell>
          <cell r="J487">
            <v>0</v>
          </cell>
          <cell r="K487" t="str">
            <v>-</v>
          </cell>
          <cell r="L487">
            <v>0</v>
          </cell>
          <cell r="N487" t="str">
            <v xml:space="preserve"> </v>
          </cell>
          <cell r="O487" t="str">
            <v>кремовый</v>
          </cell>
          <cell r="P487" t="str">
            <v>сине-зеленый</v>
          </cell>
          <cell r="Q487" t="str">
            <v>ML</v>
          </cell>
          <cell r="T487" t="str">
            <v xml:space="preserve"> </v>
          </cell>
        </row>
        <row r="488">
          <cell r="A488" t="str">
            <v>87-77-0380</v>
          </cell>
          <cell r="B488" t="str">
            <v>фото</v>
          </cell>
          <cell r="C488" t="str">
            <v>Super Nova</v>
          </cell>
          <cell r="D488" t="str">
            <v>стандартный</v>
          </cell>
          <cell r="E488">
            <v>250</v>
          </cell>
          <cell r="F488">
            <v>1.41</v>
          </cell>
          <cell r="G488">
            <v>1.81</v>
          </cell>
          <cell r="I488">
            <v>0</v>
          </cell>
          <cell r="J488">
            <v>0</v>
          </cell>
          <cell r="K488" t="str">
            <v>-</v>
          </cell>
          <cell r="L488">
            <v>0</v>
          </cell>
          <cell r="N488" t="str">
            <v xml:space="preserve"> </v>
          </cell>
          <cell r="O488" t="str">
            <v>кремовый</v>
          </cell>
          <cell r="P488" t="str">
            <v>сине-зеленый</v>
          </cell>
          <cell r="Q488" t="str">
            <v>ML</v>
          </cell>
          <cell r="T488" t="str">
            <v xml:space="preserve"> </v>
          </cell>
        </row>
        <row r="489">
          <cell r="A489" t="str">
            <v>87-77-0555</v>
          </cell>
          <cell r="B489" t="str">
            <v>фото</v>
          </cell>
          <cell r="C489" t="str">
            <v>Super Nova</v>
          </cell>
          <cell r="D489" t="str">
            <v>маленький</v>
          </cell>
          <cell r="E489">
            <v>500</v>
          </cell>
          <cell r="F489">
            <v>1.17</v>
          </cell>
          <cell r="G489">
            <v>1.57</v>
          </cell>
          <cell r="I489">
            <v>0</v>
          </cell>
          <cell r="J489">
            <v>0</v>
          </cell>
          <cell r="K489" t="str">
            <v>-</v>
          </cell>
          <cell r="L489">
            <v>0</v>
          </cell>
          <cell r="N489" t="str">
            <v xml:space="preserve"> </v>
          </cell>
          <cell r="O489" t="str">
            <v>кремовый</v>
          </cell>
          <cell r="P489" t="str">
            <v>сине-зеленый</v>
          </cell>
          <cell r="Q489" t="str">
            <v>ML</v>
          </cell>
          <cell r="T489" t="str">
            <v xml:space="preserve"> </v>
          </cell>
        </row>
        <row r="490">
          <cell r="A490" t="str">
            <v>87-77-0129</v>
          </cell>
          <cell r="B490" t="str">
            <v>фото</v>
          </cell>
          <cell r="C490" t="str">
            <v>T Rex</v>
          </cell>
          <cell r="D490" t="str">
            <v>большой</v>
          </cell>
          <cell r="E490">
            <v>150</v>
          </cell>
          <cell r="F490">
            <v>0.96</v>
          </cell>
          <cell r="G490">
            <v>1.37</v>
          </cell>
          <cell r="I490">
            <v>0</v>
          </cell>
          <cell r="J490">
            <v>0</v>
          </cell>
          <cell r="K490" t="str">
            <v>-</v>
          </cell>
          <cell r="L490">
            <v>0</v>
          </cell>
          <cell r="N490" t="str">
            <v>зеленый</v>
          </cell>
          <cell r="O490" t="str">
            <v xml:space="preserve"> </v>
          </cell>
          <cell r="P490" t="str">
            <v xml:space="preserve"> </v>
          </cell>
          <cell r="Q490" t="str">
            <v>XL</v>
          </cell>
          <cell r="S490" t="str">
            <v>огромные листья</v>
          </cell>
          <cell r="T490" t="str">
            <v xml:space="preserve"> </v>
          </cell>
        </row>
        <row r="491">
          <cell r="A491" t="str">
            <v>87-77-0381</v>
          </cell>
          <cell r="B491" t="str">
            <v>фото</v>
          </cell>
          <cell r="C491" t="str">
            <v>T Rex</v>
          </cell>
          <cell r="D491" t="str">
            <v>стандартный</v>
          </cell>
          <cell r="E491">
            <v>250</v>
          </cell>
          <cell r="F491">
            <v>0.8</v>
          </cell>
          <cell r="G491">
            <v>1.21</v>
          </cell>
          <cell r="I491">
            <v>0</v>
          </cell>
          <cell r="J491">
            <v>0</v>
          </cell>
          <cell r="K491" t="str">
            <v>-</v>
          </cell>
          <cell r="L491">
            <v>0</v>
          </cell>
          <cell r="N491" t="str">
            <v>зеленый</v>
          </cell>
          <cell r="O491" t="str">
            <v xml:space="preserve"> </v>
          </cell>
          <cell r="P491" t="str">
            <v xml:space="preserve"> </v>
          </cell>
          <cell r="Q491" t="str">
            <v>XL</v>
          </cell>
          <cell r="S491" t="str">
            <v>огромные листья</v>
          </cell>
          <cell r="T491" t="str">
            <v xml:space="preserve"> </v>
          </cell>
        </row>
        <row r="492">
          <cell r="A492" t="str">
            <v>87-77-0556</v>
          </cell>
          <cell r="B492" t="str">
            <v>фото</v>
          </cell>
          <cell r="C492" t="str">
            <v>T Rex</v>
          </cell>
          <cell r="D492" t="str">
            <v>маленький</v>
          </cell>
          <cell r="E492">
            <v>500</v>
          </cell>
          <cell r="F492">
            <v>0.6</v>
          </cell>
          <cell r="G492">
            <v>1</v>
          </cell>
          <cell r="I492">
            <v>0</v>
          </cell>
          <cell r="J492">
            <v>0</v>
          </cell>
          <cell r="K492" t="str">
            <v>-</v>
          </cell>
          <cell r="L492">
            <v>0</v>
          </cell>
          <cell r="N492" t="str">
            <v>зеленый</v>
          </cell>
          <cell r="O492" t="str">
            <v xml:space="preserve"> </v>
          </cell>
          <cell r="P492" t="str">
            <v xml:space="preserve"> </v>
          </cell>
          <cell r="Q492" t="str">
            <v>XL</v>
          </cell>
          <cell r="S492" t="str">
            <v>огромные листья</v>
          </cell>
          <cell r="T492" t="str">
            <v xml:space="preserve"> </v>
          </cell>
        </row>
        <row r="493">
          <cell r="A493" t="str">
            <v>87-77-0123</v>
          </cell>
          <cell r="B493" t="str">
            <v>фото</v>
          </cell>
          <cell r="C493" t="str">
            <v>Tambourine</v>
          </cell>
          <cell r="D493" t="str">
            <v>большой</v>
          </cell>
          <cell r="E493">
            <v>150</v>
          </cell>
          <cell r="F493">
            <v>0.92</v>
          </cell>
          <cell r="G493">
            <v>1.33</v>
          </cell>
          <cell r="I493">
            <v>0</v>
          </cell>
          <cell r="J493">
            <v>0</v>
          </cell>
          <cell r="K493" t="str">
            <v>-</v>
          </cell>
          <cell r="L493">
            <v>0</v>
          </cell>
          <cell r="N493" t="str">
            <v xml:space="preserve"> </v>
          </cell>
          <cell r="O493" t="str">
            <v>зеленый</v>
          </cell>
          <cell r="P493" t="str">
            <v>белый</v>
          </cell>
          <cell r="Q493" t="str">
            <v>SM</v>
          </cell>
          <cell r="T493" t="str">
            <v xml:space="preserve"> </v>
          </cell>
        </row>
        <row r="494">
          <cell r="A494" t="str">
            <v>87-77-0382</v>
          </cell>
          <cell r="B494" t="str">
            <v>фото</v>
          </cell>
          <cell r="C494" t="str">
            <v>Tambourine</v>
          </cell>
          <cell r="D494" t="str">
            <v>стандартный</v>
          </cell>
          <cell r="E494">
            <v>250</v>
          </cell>
          <cell r="F494">
            <v>0.76</v>
          </cell>
          <cell r="G494">
            <v>1.17</v>
          </cell>
          <cell r="I494">
            <v>0</v>
          </cell>
          <cell r="J494">
            <v>0</v>
          </cell>
          <cell r="K494" t="str">
            <v>-</v>
          </cell>
          <cell r="L494">
            <v>0</v>
          </cell>
          <cell r="N494" t="str">
            <v xml:space="preserve"> </v>
          </cell>
          <cell r="O494" t="str">
            <v>зеленый</v>
          </cell>
          <cell r="P494" t="str">
            <v>белый</v>
          </cell>
          <cell r="Q494" t="str">
            <v>SM</v>
          </cell>
          <cell r="T494" t="str">
            <v xml:space="preserve"> </v>
          </cell>
        </row>
        <row r="495">
          <cell r="A495" t="str">
            <v>87-77-0557</v>
          </cell>
          <cell r="B495" t="str">
            <v>фото</v>
          </cell>
          <cell r="C495" t="str">
            <v>Tambourine</v>
          </cell>
          <cell r="D495" t="str">
            <v>маленький</v>
          </cell>
          <cell r="E495">
            <v>500</v>
          </cell>
          <cell r="F495">
            <v>0.6</v>
          </cell>
          <cell r="G495">
            <v>1</v>
          </cell>
          <cell r="I495">
            <v>0</v>
          </cell>
          <cell r="J495">
            <v>0</v>
          </cell>
          <cell r="K495" t="str">
            <v>-</v>
          </cell>
          <cell r="L495">
            <v>0</v>
          </cell>
          <cell r="N495" t="str">
            <v xml:space="preserve"> </v>
          </cell>
          <cell r="O495" t="str">
            <v>зеленый</v>
          </cell>
          <cell r="P495" t="str">
            <v>белый</v>
          </cell>
          <cell r="Q495" t="str">
            <v>SM</v>
          </cell>
          <cell r="T495" t="str">
            <v xml:space="preserve"> </v>
          </cell>
        </row>
        <row r="496">
          <cell r="A496" t="str">
            <v>87-77-0181</v>
          </cell>
          <cell r="B496" t="str">
            <v>фото</v>
          </cell>
          <cell r="C496" t="str">
            <v>Thunderbolt</v>
          </cell>
          <cell r="D496" t="str">
            <v>большой</v>
          </cell>
          <cell r="E496">
            <v>150</v>
          </cell>
          <cell r="F496">
            <v>1.65</v>
          </cell>
          <cell r="G496">
            <v>2.0599999999999996</v>
          </cell>
          <cell r="I496">
            <v>0</v>
          </cell>
          <cell r="J496">
            <v>0</v>
          </cell>
          <cell r="K496" t="str">
            <v>-</v>
          </cell>
          <cell r="L496">
            <v>0</v>
          </cell>
          <cell r="N496" t="str">
            <v xml:space="preserve"> </v>
          </cell>
          <cell r="O496" t="str">
            <v>кремовый</v>
          </cell>
          <cell r="P496" t="str">
            <v>голубой</v>
          </cell>
          <cell r="Q496" t="str">
            <v>ML</v>
          </cell>
          <cell r="T496" t="str">
            <v xml:space="preserve"> </v>
          </cell>
        </row>
        <row r="497">
          <cell r="A497" t="str">
            <v>87-77-0383</v>
          </cell>
          <cell r="B497" t="str">
            <v>фото</v>
          </cell>
          <cell r="C497" t="str">
            <v>Thunderbolt</v>
          </cell>
          <cell r="D497" t="str">
            <v>стандартный</v>
          </cell>
          <cell r="E497">
            <v>250</v>
          </cell>
          <cell r="F497">
            <v>1.41</v>
          </cell>
          <cell r="G497">
            <v>1.81</v>
          </cell>
          <cell r="I497">
            <v>0</v>
          </cell>
          <cell r="J497">
            <v>0</v>
          </cell>
          <cell r="K497" t="str">
            <v>-</v>
          </cell>
          <cell r="L497">
            <v>0</v>
          </cell>
          <cell r="N497" t="str">
            <v xml:space="preserve"> </v>
          </cell>
          <cell r="O497" t="str">
            <v>кремовый</v>
          </cell>
          <cell r="P497" t="str">
            <v>голубой</v>
          </cell>
          <cell r="Q497" t="str">
            <v>ML</v>
          </cell>
          <cell r="T497" t="str">
            <v xml:space="preserve"> </v>
          </cell>
        </row>
        <row r="498">
          <cell r="A498" t="str">
            <v>87-77-0558</v>
          </cell>
          <cell r="B498" t="str">
            <v>фото</v>
          </cell>
          <cell r="C498" t="str">
            <v>Thunderbolt</v>
          </cell>
          <cell r="D498" t="str">
            <v>маленький</v>
          </cell>
          <cell r="E498">
            <v>500</v>
          </cell>
          <cell r="F498">
            <v>1.17</v>
          </cell>
          <cell r="G498">
            <v>1.57</v>
          </cell>
          <cell r="I498">
            <v>0</v>
          </cell>
          <cell r="J498">
            <v>0</v>
          </cell>
          <cell r="K498" t="str">
            <v>-</v>
          </cell>
          <cell r="L498">
            <v>0</v>
          </cell>
          <cell r="N498" t="str">
            <v xml:space="preserve"> </v>
          </cell>
          <cell r="O498" t="str">
            <v>кремовый</v>
          </cell>
          <cell r="P498" t="str">
            <v>голубой</v>
          </cell>
          <cell r="Q498" t="str">
            <v>ML</v>
          </cell>
          <cell r="T498" t="str">
            <v xml:space="preserve"> </v>
          </cell>
        </row>
        <row r="499">
          <cell r="A499" t="str">
            <v>87-77-0384</v>
          </cell>
          <cell r="B499" t="str">
            <v>фото</v>
          </cell>
          <cell r="C499" t="str">
            <v>Timeless Beauty</v>
          </cell>
          <cell r="D499" t="str">
            <v>стандартный</v>
          </cell>
          <cell r="E499">
            <v>250</v>
          </cell>
          <cell r="F499">
            <v>1.65</v>
          </cell>
          <cell r="G499">
            <v>2.0599999999999996</v>
          </cell>
          <cell r="I499">
            <v>0</v>
          </cell>
          <cell r="J499">
            <v>0</v>
          </cell>
          <cell r="K499" t="str">
            <v>-</v>
          </cell>
          <cell r="L499">
            <v>0</v>
          </cell>
          <cell r="N499" t="str">
            <v xml:space="preserve"> </v>
          </cell>
          <cell r="O499" t="str">
            <v>белый</v>
          </cell>
          <cell r="P499" t="str">
            <v>голубой</v>
          </cell>
          <cell r="Q499" t="str">
            <v>S</v>
          </cell>
          <cell r="T499" t="str">
            <v xml:space="preserve"> </v>
          </cell>
          <cell r="U499" t="str">
            <v>ДА</v>
          </cell>
        </row>
        <row r="500">
          <cell r="A500" t="str">
            <v>87-77-0559</v>
          </cell>
          <cell r="B500" t="str">
            <v>фото</v>
          </cell>
          <cell r="C500" t="str">
            <v>Timeless Beauty</v>
          </cell>
          <cell r="D500" t="str">
            <v>маленький</v>
          </cell>
          <cell r="E500">
            <v>500</v>
          </cell>
          <cell r="F500">
            <v>1.41</v>
          </cell>
          <cell r="G500">
            <v>1.81</v>
          </cell>
          <cell r="I500">
            <v>0</v>
          </cell>
          <cell r="J500">
            <v>0</v>
          </cell>
          <cell r="K500" t="str">
            <v>-</v>
          </cell>
          <cell r="L500">
            <v>0</v>
          </cell>
          <cell r="N500" t="str">
            <v xml:space="preserve"> </v>
          </cell>
          <cell r="O500" t="str">
            <v>белый</v>
          </cell>
          <cell r="P500" t="str">
            <v>голубой</v>
          </cell>
          <cell r="Q500" t="str">
            <v>S</v>
          </cell>
          <cell r="T500" t="str">
            <v xml:space="preserve"> </v>
          </cell>
          <cell r="U500" t="str">
            <v>ДА</v>
          </cell>
        </row>
        <row r="501">
          <cell r="A501" t="str">
            <v>87-77-0386</v>
          </cell>
          <cell r="B501" t="str">
            <v>фото</v>
          </cell>
          <cell r="C501" t="str">
            <v>Tongue of Flame</v>
          </cell>
          <cell r="D501" t="str">
            <v>стандартный</v>
          </cell>
          <cell r="E501">
            <v>250</v>
          </cell>
          <cell r="F501">
            <v>2.0599999999999996</v>
          </cell>
          <cell r="G501">
            <v>2.46</v>
          </cell>
          <cell r="I501">
            <v>0</v>
          </cell>
          <cell r="J501">
            <v>0</v>
          </cell>
          <cell r="K501" t="str">
            <v>-</v>
          </cell>
          <cell r="L501">
            <v>0</v>
          </cell>
          <cell r="N501" t="str">
            <v xml:space="preserve"> </v>
          </cell>
          <cell r="O501" t="str">
            <v>белый</v>
          </cell>
          <cell r="P501" t="str">
            <v>зеленый</v>
          </cell>
          <cell r="Q501" t="str">
            <v>M</v>
          </cell>
          <cell r="T501" t="str">
            <v xml:space="preserve"> </v>
          </cell>
        </row>
        <row r="502">
          <cell r="A502" t="str">
            <v>87-77-0561</v>
          </cell>
          <cell r="B502" t="str">
            <v>фото</v>
          </cell>
          <cell r="C502" t="str">
            <v>Tongue of Flame</v>
          </cell>
          <cell r="D502" t="str">
            <v>маленький</v>
          </cell>
          <cell r="E502">
            <v>500</v>
          </cell>
          <cell r="F502">
            <v>1.65</v>
          </cell>
          <cell r="G502">
            <v>2.0599999999999996</v>
          </cell>
          <cell r="I502">
            <v>0</v>
          </cell>
          <cell r="J502">
            <v>0</v>
          </cell>
          <cell r="K502" t="str">
            <v>-</v>
          </cell>
          <cell r="L502">
            <v>0</v>
          </cell>
          <cell r="N502" t="str">
            <v xml:space="preserve"> </v>
          </cell>
          <cell r="O502" t="str">
            <v>белый</v>
          </cell>
          <cell r="P502" t="str">
            <v>зеленый</v>
          </cell>
          <cell r="Q502" t="str">
            <v>M</v>
          </cell>
          <cell r="T502" t="str">
            <v xml:space="preserve"> </v>
          </cell>
        </row>
        <row r="503">
          <cell r="A503" t="str">
            <v>87-77-0090</v>
          </cell>
          <cell r="B503" t="str">
            <v>фото</v>
          </cell>
          <cell r="C503" t="str">
            <v>Tortilla Chip</v>
          </cell>
          <cell r="D503" t="str">
            <v>большой</v>
          </cell>
          <cell r="E503">
            <v>150</v>
          </cell>
          <cell r="F503">
            <v>0.68</v>
          </cell>
          <cell r="G503">
            <v>1.08</v>
          </cell>
          <cell r="I503">
            <v>0</v>
          </cell>
          <cell r="J503">
            <v>0</v>
          </cell>
          <cell r="K503" t="str">
            <v>-</v>
          </cell>
          <cell r="L503">
            <v>0</v>
          </cell>
          <cell r="N503" t="str">
            <v>желтый</v>
          </cell>
          <cell r="O503" t="str">
            <v xml:space="preserve"> </v>
          </cell>
          <cell r="P503" t="str">
            <v xml:space="preserve"> </v>
          </cell>
          <cell r="Q503" t="str">
            <v>L</v>
          </cell>
          <cell r="R503" t="str">
            <v>да</v>
          </cell>
          <cell r="T503" t="str">
            <v xml:space="preserve"> </v>
          </cell>
        </row>
        <row r="504">
          <cell r="A504" t="str">
            <v>87-77-0387</v>
          </cell>
          <cell r="B504" t="str">
            <v>фото</v>
          </cell>
          <cell r="C504" t="str">
            <v>Tortilla Chip</v>
          </cell>
          <cell r="D504" t="str">
            <v>стандартный</v>
          </cell>
          <cell r="E504">
            <v>250</v>
          </cell>
          <cell r="F504">
            <v>0.6</v>
          </cell>
          <cell r="G504">
            <v>1</v>
          </cell>
          <cell r="I504">
            <v>0</v>
          </cell>
          <cell r="J504">
            <v>0</v>
          </cell>
          <cell r="K504" t="str">
            <v>-</v>
          </cell>
          <cell r="L504">
            <v>0</v>
          </cell>
          <cell r="N504" t="str">
            <v>желтый</v>
          </cell>
          <cell r="O504" t="str">
            <v xml:space="preserve"> </v>
          </cell>
          <cell r="P504" t="str">
            <v xml:space="preserve"> </v>
          </cell>
          <cell r="Q504" t="str">
            <v>L</v>
          </cell>
          <cell r="R504" t="str">
            <v>да</v>
          </cell>
          <cell r="T504" t="str">
            <v xml:space="preserve"> </v>
          </cell>
        </row>
        <row r="505">
          <cell r="A505" t="str">
            <v>87-77-0562</v>
          </cell>
          <cell r="B505" t="str">
            <v>фото</v>
          </cell>
          <cell r="C505" t="str">
            <v>Tortilla Chip</v>
          </cell>
          <cell r="D505" t="str">
            <v>маленький</v>
          </cell>
          <cell r="E505">
            <v>500</v>
          </cell>
          <cell r="F505">
            <v>0.52</v>
          </cell>
          <cell r="G505">
            <v>0.92</v>
          </cell>
          <cell r="I505">
            <v>0</v>
          </cell>
          <cell r="J505">
            <v>0</v>
          </cell>
          <cell r="K505" t="str">
            <v>-</v>
          </cell>
          <cell r="L505">
            <v>0</v>
          </cell>
          <cell r="N505" t="str">
            <v>желтый</v>
          </cell>
          <cell r="O505" t="str">
            <v xml:space="preserve"> </v>
          </cell>
          <cell r="P505" t="str">
            <v xml:space="preserve"> </v>
          </cell>
          <cell r="Q505" t="str">
            <v>L</v>
          </cell>
          <cell r="R505" t="str">
            <v>да</v>
          </cell>
          <cell r="T505" t="str">
            <v xml:space="preserve"> </v>
          </cell>
        </row>
        <row r="506">
          <cell r="A506" t="str">
            <v>87-77-0388</v>
          </cell>
          <cell r="B506" t="str">
            <v>фото</v>
          </cell>
          <cell r="C506" t="str">
            <v>Tropicana</v>
          </cell>
          <cell r="D506" t="str">
            <v>стандартный</v>
          </cell>
          <cell r="E506">
            <v>250</v>
          </cell>
          <cell r="F506">
            <v>1.08</v>
          </cell>
          <cell r="G506">
            <v>1.49</v>
          </cell>
          <cell r="I506">
            <v>0</v>
          </cell>
          <cell r="J506">
            <v>0</v>
          </cell>
          <cell r="K506" t="str">
            <v>-</v>
          </cell>
          <cell r="L506">
            <v>0</v>
          </cell>
          <cell r="N506" t="str">
            <v>светло-зеленый</v>
          </cell>
          <cell r="O506" t="str">
            <v xml:space="preserve"> </v>
          </cell>
          <cell r="P506" t="str">
            <v>желтый</v>
          </cell>
          <cell r="Q506" t="str">
            <v>L</v>
          </cell>
          <cell r="T506" t="str">
            <v xml:space="preserve"> </v>
          </cell>
        </row>
        <row r="507">
          <cell r="A507" t="str">
            <v>87-77-0056</v>
          </cell>
          <cell r="B507" t="str">
            <v>фото</v>
          </cell>
          <cell r="C507" t="str">
            <v>Undulata Albomarginata</v>
          </cell>
          <cell r="D507" t="str">
            <v>большой</v>
          </cell>
          <cell r="E507">
            <v>150</v>
          </cell>
          <cell r="F507">
            <v>0.4</v>
          </cell>
          <cell r="G507">
            <v>0.8</v>
          </cell>
          <cell r="I507">
            <v>0</v>
          </cell>
          <cell r="J507">
            <v>0</v>
          </cell>
          <cell r="K507" t="str">
            <v>-</v>
          </cell>
          <cell r="L507">
            <v>0</v>
          </cell>
          <cell r="N507" t="str">
            <v xml:space="preserve"> </v>
          </cell>
          <cell r="O507" t="str">
            <v>зеленый</v>
          </cell>
          <cell r="P507" t="str">
            <v>белый</v>
          </cell>
          <cell r="Q507" t="str">
            <v>M</v>
          </cell>
          <cell r="T507" t="str">
            <v>ДА</v>
          </cell>
        </row>
        <row r="508">
          <cell r="A508" t="str">
            <v>87-77-0390</v>
          </cell>
          <cell r="B508" t="str">
            <v>фото</v>
          </cell>
          <cell r="C508" t="str">
            <v>Undulata Albomarginata</v>
          </cell>
          <cell r="D508" t="str">
            <v>стандартный</v>
          </cell>
          <cell r="E508">
            <v>250</v>
          </cell>
          <cell r="F508">
            <v>0.36</v>
          </cell>
          <cell r="G508">
            <v>0.76</v>
          </cell>
          <cell r="I508">
            <v>0</v>
          </cell>
          <cell r="J508">
            <v>0</v>
          </cell>
          <cell r="K508" t="str">
            <v>-</v>
          </cell>
          <cell r="L508">
            <v>0</v>
          </cell>
          <cell r="N508" t="str">
            <v xml:space="preserve"> </v>
          </cell>
          <cell r="O508" t="str">
            <v>зеленый</v>
          </cell>
          <cell r="P508" t="str">
            <v>белый</v>
          </cell>
          <cell r="Q508" t="str">
            <v>M</v>
          </cell>
          <cell r="T508" t="str">
            <v>ДА</v>
          </cell>
        </row>
        <row r="509">
          <cell r="A509" t="str">
            <v>87-77-0564</v>
          </cell>
          <cell r="B509" t="str">
            <v>фото</v>
          </cell>
          <cell r="C509" t="str">
            <v>Undulata Albomarginata</v>
          </cell>
          <cell r="D509" t="str">
            <v>маленький</v>
          </cell>
          <cell r="E509">
            <v>500</v>
          </cell>
          <cell r="F509">
            <v>0.3</v>
          </cell>
          <cell r="G509">
            <v>0.71</v>
          </cell>
          <cell r="I509">
            <v>0</v>
          </cell>
          <cell r="J509">
            <v>0</v>
          </cell>
          <cell r="K509" t="str">
            <v>-</v>
          </cell>
          <cell r="L509">
            <v>0</v>
          </cell>
          <cell r="N509" t="str">
            <v xml:space="preserve"> </v>
          </cell>
          <cell r="O509" t="str">
            <v>зеленый</v>
          </cell>
          <cell r="P509" t="str">
            <v>белый</v>
          </cell>
          <cell r="Q509" t="str">
            <v>M</v>
          </cell>
          <cell r="T509" t="str">
            <v>ДА</v>
          </cell>
        </row>
        <row r="510">
          <cell r="A510" t="str">
            <v>87-77-0064</v>
          </cell>
          <cell r="B510" t="str">
            <v>фото</v>
          </cell>
          <cell r="C510" t="str">
            <v>Undulata Mediovariegata</v>
          </cell>
          <cell r="D510" t="str">
            <v>большой</v>
          </cell>
          <cell r="E510">
            <v>150</v>
          </cell>
          <cell r="F510">
            <v>0.48</v>
          </cell>
          <cell r="G510">
            <v>0.88</v>
          </cell>
          <cell r="I510">
            <v>0</v>
          </cell>
          <cell r="J510">
            <v>0</v>
          </cell>
          <cell r="K510" t="str">
            <v>-</v>
          </cell>
          <cell r="L510">
            <v>0</v>
          </cell>
          <cell r="N510" t="str">
            <v xml:space="preserve"> </v>
          </cell>
          <cell r="O510" t="str">
            <v>белый</v>
          </cell>
          <cell r="P510" t="str">
            <v>зеленый</v>
          </cell>
          <cell r="Q510" t="str">
            <v>M</v>
          </cell>
          <cell r="T510" t="str">
            <v xml:space="preserve"> </v>
          </cell>
        </row>
        <row r="511">
          <cell r="A511" t="str">
            <v>87-77-0391</v>
          </cell>
          <cell r="B511" t="str">
            <v>фото</v>
          </cell>
          <cell r="C511" t="str">
            <v>Undulata Mediovariegata</v>
          </cell>
          <cell r="D511" t="str">
            <v>стандартный</v>
          </cell>
          <cell r="E511">
            <v>250</v>
          </cell>
          <cell r="F511">
            <v>0.41000000000000003</v>
          </cell>
          <cell r="G511">
            <v>0.81</v>
          </cell>
          <cell r="I511">
            <v>0</v>
          </cell>
          <cell r="J511">
            <v>0</v>
          </cell>
          <cell r="K511" t="str">
            <v>-</v>
          </cell>
          <cell r="L511">
            <v>0</v>
          </cell>
          <cell r="N511" t="str">
            <v xml:space="preserve"> </v>
          </cell>
          <cell r="O511" t="str">
            <v>белый</v>
          </cell>
          <cell r="P511" t="str">
            <v>зеленый</v>
          </cell>
          <cell r="Q511" t="str">
            <v>M</v>
          </cell>
          <cell r="T511" t="str">
            <v xml:space="preserve"> </v>
          </cell>
        </row>
        <row r="512">
          <cell r="A512" t="str">
            <v>87-77-0565</v>
          </cell>
          <cell r="B512" t="str">
            <v>фото</v>
          </cell>
          <cell r="C512" t="str">
            <v>Undulata Mediovariegata</v>
          </cell>
          <cell r="D512" t="str">
            <v>маленький</v>
          </cell>
          <cell r="E512">
            <v>500</v>
          </cell>
          <cell r="F512">
            <v>0.33</v>
          </cell>
          <cell r="G512">
            <v>0.73</v>
          </cell>
          <cell r="I512">
            <v>0</v>
          </cell>
          <cell r="J512">
            <v>0</v>
          </cell>
          <cell r="K512" t="str">
            <v>-</v>
          </cell>
          <cell r="L512">
            <v>0</v>
          </cell>
          <cell r="N512" t="str">
            <v xml:space="preserve"> </v>
          </cell>
          <cell r="O512" t="str">
            <v>белый</v>
          </cell>
          <cell r="P512" t="str">
            <v>зеленый</v>
          </cell>
          <cell r="Q512" t="str">
            <v>M</v>
          </cell>
          <cell r="T512" t="str">
            <v xml:space="preserve"> </v>
          </cell>
        </row>
        <row r="513">
          <cell r="A513" t="str">
            <v>87-77-0091</v>
          </cell>
          <cell r="B513" t="str">
            <v>фото</v>
          </cell>
          <cell r="C513" t="str">
            <v>Undulata Univittata</v>
          </cell>
          <cell r="D513" t="str">
            <v>большой</v>
          </cell>
          <cell r="E513">
            <v>150</v>
          </cell>
          <cell r="F513">
            <v>0.68</v>
          </cell>
          <cell r="G513">
            <v>1.08</v>
          </cell>
          <cell r="I513">
            <v>0</v>
          </cell>
          <cell r="J513">
            <v>0</v>
          </cell>
          <cell r="K513" t="str">
            <v>-</v>
          </cell>
          <cell r="L513">
            <v>0</v>
          </cell>
          <cell r="N513" t="str">
            <v xml:space="preserve"> </v>
          </cell>
          <cell r="O513" t="str">
            <v>белый</v>
          </cell>
          <cell r="P513" t="str">
            <v>зеленый</v>
          </cell>
          <cell r="Q513" t="str">
            <v>M</v>
          </cell>
          <cell r="T513" t="str">
            <v xml:space="preserve"> </v>
          </cell>
        </row>
        <row r="514">
          <cell r="A514" t="str">
            <v>87-77-0392</v>
          </cell>
          <cell r="B514" t="str">
            <v>фото</v>
          </cell>
          <cell r="C514" t="str">
            <v>Undulata Univittata</v>
          </cell>
          <cell r="D514" t="str">
            <v>стандартный</v>
          </cell>
          <cell r="E514">
            <v>250</v>
          </cell>
          <cell r="F514">
            <v>0.6</v>
          </cell>
          <cell r="G514">
            <v>1</v>
          </cell>
          <cell r="I514">
            <v>0</v>
          </cell>
          <cell r="J514">
            <v>0</v>
          </cell>
          <cell r="K514" t="str">
            <v>-</v>
          </cell>
          <cell r="L514">
            <v>0</v>
          </cell>
          <cell r="N514" t="str">
            <v xml:space="preserve"> </v>
          </cell>
          <cell r="O514" t="str">
            <v>белый</v>
          </cell>
          <cell r="P514" t="str">
            <v>зеленый</v>
          </cell>
          <cell r="Q514" t="str">
            <v>M</v>
          </cell>
          <cell r="T514" t="str">
            <v xml:space="preserve"> </v>
          </cell>
        </row>
        <row r="515">
          <cell r="A515" t="str">
            <v>87-77-0566</v>
          </cell>
          <cell r="B515" t="str">
            <v>фото</v>
          </cell>
          <cell r="C515" t="str">
            <v>Undulata Univittata</v>
          </cell>
          <cell r="D515" t="str">
            <v>маленький</v>
          </cell>
          <cell r="E515">
            <v>500</v>
          </cell>
          <cell r="F515">
            <v>0.52</v>
          </cell>
          <cell r="G515">
            <v>0.92</v>
          </cell>
          <cell r="I515">
            <v>0</v>
          </cell>
          <cell r="J515">
            <v>0</v>
          </cell>
          <cell r="K515" t="str">
            <v>-</v>
          </cell>
          <cell r="L515">
            <v>0</v>
          </cell>
          <cell r="N515" t="str">
            <v xml:space="preserve"> </v>
          </cell>
          <cell r="O515" t="str">
            <v>белый</v>
          </cell>
          <cell r="P515" t="str">
            <v>зеленый</v>
          </cell>
          <cell r="Q515" t="str">
            <v>M</v>
          </cell>
          <cell r="T515" t="str">
            <v xml:space="preserve"> </v>
          </cell>
        </row>
        <row r="516">
          <cell r="A516" t="str">
            <v>87-77-0197</v>
          </cell>
          <cell r="B516" t="str">
            <v>фото</v>
          </cell>
          <cell r="C516" t="str">
            <v>Valley's Glacier</v>
          </cell>
          <cell r="D516" t="str">
            <v>большой</v>
          </cell>
          <cell r="E516">
            <v>150</v>
          </cell>
          <cell r="F516">
            <v>2.0599999999999996</v>
          </cell>
          <cell r="G516">
            <v>2.46</v>
          </cell>
          <cell r="I516">
            <v>0</v>
          </cell>
          <cell r="J516">
            <v>0</v>
          </cell>
          <cell r="K516" t="str">
            <v>-</v>
          </cell>
          <cell r="L516">
            <v>0</v>
          </cell>
          <cell r="N516" t="str">
            <v xml:space="preserve"> </v>
          </cell>
          <cell r="O516" t="str">
            <v>зеленый</v>
          </cell>
          <cell r="P516" t="str">
            <v>желтый</v>
          </cell>
          <cell r="Q516" t="str">
            <v>SM</v>
          </cell>
          <cell r="T516" t="str">
            <v xml:space="preserve"> </v>
          </cell>
        </row>
        <row r="517">
          <cell r="A517" t="str">
            <v>87-77-0393</v>
          </cell>
          <cell r="B517" t="str">
            <v>фото</v>
          </cell>
          <cell r="C517" t="str">
            <v>Valley's Glacier</v>
          </cell>
          <cell r="D517" t="str">
            <v>стандартный</v>
          </cell>
          <cell r="E517">
            <v>250</v>
          </cell>
          <cell r="F517">
            <v>1.65</v>
          </cell>
          <cell r="G517">
            <v>2.0599999999999996</v>
          </cell>
          <cell r="I517">
            <v>0</v>
          </cell>
          <cell r="J517">
            <v>0</v>
          </cell>
          <cell r="K517" t="str">
            <v>-</v>
          </cell>
          <cell r="L517">
            <v>0</v>
          </cell>
          <cell r="N517" t="str">
            <v xml:space="preserve"> </v>
          </cell>
          <cell r="O517" t="str">
            <v>зеленый</v>
          </cell>
          <cell r="P517" t="str">
            <v>желтый</v>
          </cell>
          <cell r="Q517" t="str">
            <v>SM</v>
          </cell>
          <cell r="T517" t="str">
            <v xml:space="preserve"> </v>
          </cell>
        </row>
        <row r="518">
          <cell r="A518" t="str">
            <v>87-77-0567</v>
          </cell>
          <cell r="B518" t="str">
            <v>фото</v>
          </cell>
          <cell r="C518" t="str">
            <v>Valley's Glacier</v>
          </cell>
          <cell r="D518" t="str">
            <v>маленький</v>
          </cell>
          <cell r="E518">
            <v>500</v>
          </cell>
          <cell r="F518">
            <v>1.41</v>
          </cell>
          <cell r="G518">
            <v>1.81</v>
          </cell>
          <cell r="I518">
            <v>0</v>
          </cell>
          <cell r="J518">
            <v>0</v>
          </cell>
          <cell r="K518" t="str">
            <v>-</v>
          </cell>
          <cell r="L518">
            <v>0</v>
          </cell>
          <cell r="N518" t="str">
            <v xml:space="preserve"> </v>
          </cell>
          <cell r="O518" t="str">
            <v>зеленый</v>
          </cell>
          <cell r="P518" t="str">
            <v>желтый</v>
          </cell>
          <cell r="Q518" t="str">
            <v>SM</v>
          </cell>
          <cell r="T518" t="str">
            <v xml:space="preserve"> </v>
          </cell>
        </row>
        <row r="519">
          <cell r="A519" t="str">
            <v>87-77-0182</v>
          </cell>
          <cell r="B519" t="str">
            <v>фото</v>
          </cell>
          <cell r="C519" t="str">
            <v>Velvet Moon</v>
          </cell>
          <cell r="D519" t="str">
            <v>большой</v>
          </cell>
          <cell r="E519">
            <v>150</v>
          </cell>
          <cell r="F519">
            <v>1.65</v>
          </cell>
          <cell r="G519">
            <v>2.0599999999999996</v>
          </cell>
          <cell r="I519">
            <v>0</v>
          </cell>
          <cell r="J519">
            <v>0</v>
          </cell>
          <cell r="K519" t="str">
            <v>-</v>
          </cell>
          <cell r="L519">
            <v>0</v>
          </cell>
          <cell r="N519" t="str">
            <v xml:space="preserve"> </v>
          </cell>
          <cell r="O519" t="str">
            <v>зеленый</v>
          </cell>
          <cell r="P519" t="str">
            <v>желтый</v>
          </cell>
          <cell r="Q519" t="str">
            <v>M</v>
          </cell>
          <cell r="T519" t="str">
            <v xml:space="preserve"> </v>
          </cell>
        </row>
        <row r="520">
          <cell r="A520" t="str">
            <v>87-77-0394</v>
          </cell>
          <cell r="B520" t="str">
            <v>фото</v>
          </cell>
          <cell r="C520" t="str">
            <v>Velvet Moon</v>
          </cell>
          <cell r="D520" t="str">
            <v>стандартный</v>
          </cell>
          <cell r="E520">
            <v>250</v>
          </cell>
          <cell r="F520">
            <v>1.41</v>
          </cell>
          <cell r="G520">
            <v>1.81</v>
          </cell>
          <cell r="I520">
            <v>0</v>
          </cell>
          <cell r="J520">
            <v>0</v>
          </cell>
          <cell r="K520" t="str">
            <v>-</v>
          </cell>
          <cell r="L520">
            <v>0</v>
          </cell>
          <cell r="N520" t="str">
            <v xml:space="preserve"> </v>
          </cell>
          <cell r="O520" t="str">
            <v>зеленый</v>
          </cell>
          <cell r="P520" t="str">
            <v>желтый</v>
          </cell>
          <cell r="Q520" t="str">
            <v>M</v>
          </cell>
          <cell r="T520" t="str">
            <v xml:space="preserve"> </v>
          </cell>
        </row>
        <row r="521">
          <cell r="A521" t="str">
            <v>87-77-0568</v>
          </cell>
          <cell r="B521" t="str">
            <v>фото</v>
          </cell>
          <cell r="C521" t="str">
            <v>Velvet Moon</v>
          </cell>
          <cell r="D521" t="str">
            <v>маленький</v>
          </cell>
          <cell r="E521">
            <v>500</v>
          </cell>
          <cell r="F521">
            <v>1.25</v>
          </cell>
          <cell r="G521">
            <v>1.65</v>
          </cell>
          <cell r="I521">
            <v>0</v>
          </cell>
          <cell r="J521">
            <v>0</v>
          </cell>
          <cell r="K521" t="str">
            <v>-</v>
          </cell>
          <cell r="L521">
            <v>0</v>
          </cell>
          <cell r="N521" t="str">
            <v xml:space="preserve"> </v>
          </cell>
          <cell r="O521" t="str">
            <v>зеленый</v>
          </cell>
          <cell r="P521" t="str">
            <v>желтый</v>
          </cell>
          <cell r="Q521" t="str">
            <v>M</v>
          </cell>
          <cell r="T521" t="str">
            <v xml:space="preserve"> </v>
          </cell>
        </row>
        <row r="522">
          <cell r="A522" t="str">
            <v>87-77-0395</v>
          </cell>
          <cell r="B522" t="str">
            <v>фото</v>
          </cell>
          <cell r="C522" t="str">
            <v>Venus</v>
          </cell>
          <cell r="D522" t="str">
            <v>стандартный</v>
          </cell>
          <cell r="E522">
            <v>250</v>
          </cell>
          <cell r="F522">
            <v>2.0599999999999996</v>
          </cell>
          <cell r="G522">
            <v>2.46</v>
          </cell>
          <cell r="I522">
            <v>0</v>
          </cell>
          <cell r="J522">
            <v>0</v>
          </cell>
          <cell r="K522" t="str">
            <v>-</v>
          </cell>
          <cell r="L522">
            <v>0</v>
          </cell>
          <cell r="N522" t="str">
            <v>зеленый</v>
          </cell>
          <cell r="O522" t="str">
            <v xml:space="preserve"> </v>
          </cell>
          <cell r="P522" t="str">
            <v xml:space="preserve"> </v>
          </cell>
          <cell r="Q522" t="str">
            <v>M</v>
          </cell>
          <cell r="R522" t="str">
            <v>Very</v>
          </cell>
          <cell r="T522" t="str">
            <v>ДА</v>
          </cell>
        </row>
        <row r="523">
          <cell r="A523" t="str">
            <v>87-77-0569</v>
          </cell>
          <cell r="B523" t="str">
            <v>фото</v>
          </cell>
          <cell r="C523" t="str">
            <v>Venus</v>
          </cell>
          <cell r="D523" t="str">
            <v>маленький</v>
          </cell>
          <cell r="E523">
            <v>500</v>
          </cell>
          <cell r="F523">
            <v>1.65</v>
          </cell>
          <cell r="G523">
            <v>2.0599999999999996</v>
          </cell>
          <cell r="I523">
            <v>0</v>
          </cell>
          <cell r="J523">
            <v>0</v>
          </cell>
          <cell r="K523" t="str">
            <v>-</v>
          </cell>
          <cell r="L523">
            <v>0</v>
          </cell>
          <cell r="N523" t="str">
            <v>зеленый</v>
          </cell>
          <cell r="O523" t="str">
            <v xml:space="preserve"> </v>
          </cell>
          <cell r="P523" t="str">
            <v xml:space="preserve"> </v>
          </cell>
          <cell r="Q523" t="str">
            <v>M</v>
          </cell>
          <cell r="R523" t="str">
            <v>Very</v>
          </cell>
          <cell r="T523" t="str">
            <v>ДА</v>
          </cell>
        </row>
        <row r="524">
          <cell r="A524" t="str">
            <v>87-77-0183</v>
          </cell>
          <cell r="B524" t="str">
            <v>фото</v>
          </cell>
          <cell r="C524" t="str">
            <v>Victory</v>
          </cell>
          <cell r="D524" t="str">
            <v>большой</v>
          </cell>
          <cell r="E524">
            <v>150</v>
          </cell>
          <cell r="F524">
            <v>1.65</v>
          </cell>
          <cell r="G524">
            <v>2.0599999999999996</v>
          </cell>
          <cell r="I524">
            <v>0</v>
          </cell>
          <cell r="J524">
            <v>0</v>
          </cell>
          <cell r="K524" t="str">
            <v>-</v>
          </cell>
          <cell r="L524">
            <v>0</v>
          </cell>
          <cell r="M524" t="str">
            <v>Хоста 2015 года</v>
          </cell>
          <cell r="N524" t="str">
            <v xml:space="preserve"> </v>
          </cell>
          <cell r="O524" t="str">
            <v>кремовый</v>
          </cell>
          <cell r="P524" t="str">
            <v>зеленый</v>
          </cell>
          <cell r="Q524" t="str">
            <v>VL</v>
          </cell>
          <cell r="T524" t="str">
            <v>ДА</v>
          </cell>
          <cell r="U524" t="str">
            <v>ДА</v>
          </cell>
        </row>
        <row r="525">
          <cell r="A525" t="str">
            <v>87-77-0396</v>
          </cell>
          <cell r="B525" t="str">
            <v>фото</v>
          </cell>
          <cell r="C525" t="str">
            <v>Victory</v>
          </cell>
          <cell r="D525" t="str">
            <v>стандартный</v>
          </cell>
          <cell r="E525">
            <v>250</v>
          </cell>
          <cell r="F525">
            <v>1.41</v>
          </cell>
          <cell r="G525">
            <v>1.81</v>
          </cell>
          <cell r="I525">
            <v>0</v>
          </cell>
          <cell r="J525">
            <v>0</v>
          </cell>
          <cell r="K525" t="str">
            <v>-</v>
          </cell>
          <cell r="L525">
            <v>0</v>
          </cell>
          <cell r="M525" t="str">
            <v>Хоста 2015 года</v>
          </cell>
          <cell r="N525" t="str">
            <v xml:space="preserve"> </v>
          </cell>
          <cell r="O525" t="str">
            <v>кремовый</v>
          </cell>
          <cell r="P525" t="str">
            <v>зеленый</v>
          </cell>
          <cell r="Q525" t="str">
            <v>VL</v>
          </cell>
          <cell r="T525" t="str">
            <v>ДА</v>
          </cell>
          <cell r="U525" t="str">
            <v>ДА</v>
          </cell>
        </row>
        <row r="526">
          <cell r="A526" t="str">
            <v>87-77-0570</v>
          </cell>
          <cell r="B526" t="str">
            <v>фото</v>
          </cell>
          <cell r="C526" t="str">
            <v>Victory</v>
          </cell>
          <cell r="D526" t="str">
            <v>маленький</v>
          </cell>
          <cell r="E526">
            <v>500</v>
          </cell>
          <cell r="F526">
            <v>1.25</v>
          </cell>
          <cell r="G526">
            <v>1.65</v>
          </cell>
          <cell r="I526">
            <v>0</v>
          </cell>
          <cell r="J526">
            <v>0</v>
          </cell>
          <cell r="K526" t="str">
            <v>-</v>
          </cell>
          <cell r="L526">
            <v>0</v>
          </cell>
          <cell r="M526" t="str">
            <v>Хоста 2015 года</v>
          </cell>
          <cell r="N526" t="str">
            <v xml:space="preserve"> </v>
          </cell>
          <cell r="O526" t="str">
            <v>кремовый</v>
          </cell>
          <cell r="P526" t="str">
            <v>зеленый</v>
          </cell>
          <cell r="Q526" t="str">
            <v>VL</v>
          </cell>
          <cell r="T526" t="str">
            <v>ДА</v>
          </cell>
          <cell r="U526" t="str">
            <v>ДА</v>
          </cell>
        </row>
        <row r="527">
          <cell r="A527" t="str">
            <v>87-77-0398</v>
          </cell>
          <cell r="B527" t="str">
            <v>фото</v>
          </cell>
          <cell r="C527" t="str">
            <v>Whirly Pop</v>
          </cell>
          <cell r="D527" t="str">
            <v>стандартный</v>
          </cell>
          <cell r="E527">
            <v>250</v>
          </cell>
          <cell r="F527">
            <v>2.0599999999999996</v>
          </cell>
          <cell r="G527">
            <v>2.46</v>
          </cell>
          <cell r="I527">
            <v>0</v>
          </cell>
          <cell r="J527">
            <v>0</v>
          </cell>
          <cell r="K527" t="str">
            <v>-</v>
          </cell>
          <cell r="L527">
            <v>0</v>
          </cell>
          <cell r="N527" t="str">
            <v xml:space="preserve"> </v>
          </cell>
          <cell r="O527" t="str">
            <v>кремовый</v>
          </cell>
          <cell r="P527" t="str">
            <v>сине-зеленый</v>
          </cell>
          <cell r="Q527" t="str">
            <v>M</v>
          </cell>
          <cell r="S527" t="str">
            <v xml:space="preserve"> </v>
          </cell>
          <cell r="T527" t="str">
            <v xml:space="preserve"> </v>
          </cell>
        </row>
        <row r="528">
          <cell r="A528" t="str">
            <v>87-77-0572</v>
          </cell>
          <cell r="B528" t="str">
            <v>фото</v>
          </cell>
          <cell r="C528" t="str">
            <v>Whirly Pop</v>
          </cell>
          <cell r="D528" t="str">
            <v>маленький</v>
          </cell>
          <cell r="E528">
            <v>500</v>
          </cell>
          <cell r="F528">
            <v>1.65</v>
          </cell>
          <cell r="G528">
            <v>2.0599999999999996</v>
          </cell>
          <cell r="I528">
            <v>0</v>
          </cell>
          <cell r="J528">
            <v>0</v>
          </cell>
          <cell r="K528" t="str">
            <v>-</v>
          </cell>
          <cell r="L528">
            <v>0</v>
          </cell>
          <cell r="N528" t="str">
            <v xml:space="preserve"> </v>
          </cell>
          <cell r="O528" t="str">
            <v>кремовый</v>
          </cell>
          <cell r="P528" t="str">
            <v>сине-зеленый</v>
          </cell>
          <cell r="Q528" t="str">
            <v>M</v>
          </cell>
          <cell r="S528" t="str">
            <v xml:space="preserve"> </v>
          </cell>
          <cell r="T528" t="str">
            <v xml:space="preserve"> </v>
          </cell>
        </row>
        <row r="529">
          <cell r="A529" t="str">
            <v>87-77-0399</v>
          </cell>
          <cell r="B529" t="str">
            <v>фото</v>
          </cell>
          <cell r="C529" t="str">
            <v>White Bikini</v>
          </cell>
          <cell r="D529" t="str">
            <v>стандартный</v>
          </cell>
          <cell r="E529">
            <v>250</v>
          </cell>
          <cell r="F529">
            <v>1.65</v>
          </cell>
          <cell r="G529">
            <v>2.0599999999999996</v>
          </cell>
          <cell r="I529">
            <v>0</v>
          </cell>
          <cell r="J529">
            <v>0</v>
          </cell>
          <cell r="K529" t="str">
            <v>-</v>
          </cell>
          <cell r="L529">
            <v>0</v>
          </cell>
          <cell r="N529" t="str">
            <v xml:space="preserve"> </v>
          </cell>
          <cell r="O529" t="str">
            <v>белый</v>
          </cell>
          <cell r="P529" t="str">
            <v>зеленый</v>
          </cell>
          <cell r="Q529" t="str">
            <v>SM</v>
          </cell>
          <cell r="T529" t="str">
            <v xml:space="preserve"> </v>
          </cell>
        </row>
        <row r="530">
          <cell r="A530" t="str">
            <v>87-77-0573</v>
          </cell>
          <cell r="B530" t="str">
            <v>фото</v>
          </cell>
          <cell r="C530" t="str">
            <v>White Bikini</v>
          </cell>
          <cell r="D530" t="str">
            <v>маленький</v>
          </cell>
          <cell r="E530">
            <v>500</v>
          </cell>
          <cell r="F530">
            <v>1.41</v>
          </cell>
          <cell r="G530">
            <v>1.81</v>
          </cell>
          <cell r="I530">
            <v>0</v>
          </cell>
          <cell r="J530">
            <v>0</v>
          </cell>
          <cell r="K530" t="str">
            <v>-</v>
          </cell>
          <cell r="L530">
            <v>0</v>
          </cell>
          <cell r="N530" t="str">
            <v xml:space="preserve"> </v>
          </cell>
          <cell r="O530" t="str">
            <v>белый</v>
          </cell>
          <cell r="P530" t="str">
            <v>зеленый</v>
          </cell>
          <cell r="Q530" t="str">
            <v>SM</v>
          </cell>
          <cell r="T530" t="str">
            <v xml:space="preserve"> </v>
          </cell>
        </row>
        <row r="531">
          <cell r="A531" t="str">
            <v>87-77-0574</v>
          </cell>
          <cell r="B531" t="str">
            <v>фото</v>
          </cell>
          <cell r="C531" t="str">
            <v>White Dove</v>
          </cell>
          <cell r="D531" t="str">
            <v>маленький</v>
          </cell>
          <cell r="E531">
            <v>500</v>
          </cell>
          <cell r="F531">
            <v>1.65</v>
          </cell>
          <cell r="G531">
            <v>2.0599999999999996</v>
          </cell>
          <cell r="I531">
            <v>0</v>
          </cell>
          <cell r="J531">
            <v>0</v>
          </cell>
          <cell r="K531" t="str">
            <v>-</v>
          </cell>
          <cell r="L531">
            <v>0</v>
          </cell>
          <cell r="N531" t="str">
            <v xml:space="preserve"> </v>
          </cell>
          <cell r="O531" t="str">
            <v>зеленый</v>
          </cell>
          <cell r="P531" t="str">
            <v>белый</v>
          </cell>
          <cell r="Q531" t="str">
            <v>S</v>
          </cell>
          <cell r="S531" t="str">
            <v>белоснежные цветы</v>
          </cell>
          <cell r="T531" t="str">
            <v xml:space="preserve"> </v>
          </cell>
        </row>
        <row r="532">
          <cell r="A532" t="str">
            <v>87-77-0136</v>
          </cell>
          <cell r="B532" t="str">
            <v>фото</v>
          </cell>
          <cell r="C532" t="str">
            <v>White Feather ®</v>
          </cell>
          <cell r="D532" t="str">
            <v>большой</v>
          </cell>
          <cell r="E532">
            <v>150</v>
          </cell>
          <cell r="F532">
            <v>1.1200000000000001</v>
          </cell>
          <cell r="G532">
            <v>1.53</v>
          </cell>
          <cell r="I532">
            <v>0</v>
          </cell>
          <cell r="J532">
            <v>0</v>
          </cell>
          <cell r="K532" t="str">
            <v>-</v>
          </cell>
          <cell r="L532">
            <v>0</v>
          </cell>
          <cell r="M532" t="str">
            <v>Special Attention</v>
          </cell>
          <cell r="N532" t="str">
            <v>белый</v>
          </cell>
          <cell r="O532" t="str">
            <v xml:space="preserve"> </v>
          </cell>
          <cell r="P532" t="str">
            <v xml:space="preserve"> </v>
          </cell>
          <cell r="Q532" t="str">
            <v>SM</v>
          </cell>
          <cell r="S532" t="str">
            <v>заостренные листья</v>
          </cell>
          <cell r="T532" t="str">
            <v xml:space="preserve"> </v>
          </cell>
        </row>
        <row r="533">
          <cell r="A533" t="str">
            <v>87-77-0400</v>
          </cell>
          <cell r="B533" t="str">
            <v>фото</v>
          </cell>
          <cell r="C533" t="str">
            <v>White Feather ®</v>
          </cell>
          <cell r="D533" t="str">
            <v>стандартный</v>
          </cell>
          <cell r="E533">
            <v>250</v>
          </cell>
          <cell r="F533">
            <v>0.96</v>
          </cell>
          <cell r="G533">
            <v>1.37</v>
          </cell>
          <cell r="I533">
            <v>0</v>
          </cell>
          <cell r="J533">
            <v>0</v>
          </cell>
          <cell r="K533" t="str">
            <v>-</v>
          </cell>
          <cell r="L533">
            <v>0</v>
          </cell>
          <cell r="M533" t="str">
            <v>Special Attention</v>
          </cell>
          <cell r="N533" t="str">
            <v>белый</v>
          </cell>
          <cell r="O533" t="str">
            <v xml:space="preserve"> </v>
          </cell>
          <cell r="P533" t="str">
            <v xml:space="preserve"> </v>
          </cell>
          <cell r="Q533" t="str">
            <v>SM</v>
          </cell>
          <cell r="S533" t="str">
            <v>заостренные листья</v>
          </cell>
          <cell r="T533" t="str">
            <v xml:space="preserve"> </v>
          </cell>
        </row>
        <row r="534">
          <cell r="A534" t="str">
            <v>87-77-0575</v>
          </cell>
          <cell r="B534" t="str">
            <v>фото</v>
          </cell>
          <cell r="C534" t="str">
            <v>White Feather ®</v>
          </cell>
          <cell r="D534" t="str">
            <v>маленький</v>
          </cell>
          <cell r="E534">
            <v>500</v>
          </cell>
          <cell r="F534">
            <v>0.76</v>
          </cell>
          <cell r="G534">
            <v>1.17</v>
          </cell>
          <cell r="I534">
            <v>0</v>
          </cell>
          <cell r="J534">
            <v>0</v>
          </cell>
          <cell r="K534" t="str">
            <v>-</v>
          </cell>
          <cell r="L534">
            <v>0</v>
          </cell>
          <cell r="M534" t="str">
            <v>Special Attention</v>
          </cell>
          <cell r="N534" t="str">
            <v>белый</v>
          </cell>
          <cell r="O534" t="str">
            <v xml:space="preserve"> </v>
          </cell>
          <cell r="P534" t="str">
            <v xml:space="preserve"> </v>
          </cell>
          <cell r="Q534" t="str">
            <v>SM</v>
          </cell>
          <cell r="S534" t="str">
            <v>заостренные листья</v>
          </cell>
          <cell r="T534" t="str">
            <v xml:space="preserve"> </v>
          </cell>
        </row>
        <row r="535">
          <cell r="A535" t="str">
            <v>87-77-0083</v>
          </cell>
          <cell r="B535" t="str">
            <v>фото</v>
          </cell>
          <cell r="C535" t="str">
            <v>Wide Brim</v>
          </cell>
          <cell r="D535" t="str">
            <v>большой</v>
          </cell>
          <cell r="E535">
            <v>150</v>
          </cell>
          <cell r="F535">
            <v>0.6</v>
          </cell>
          <cell r="G535">
            <v>1</v>
          </cell>
          <cell r="I535">
            <v>0</v>
          </cell>
          <cell r="J535">
            <v>0</v>
          </cell>
          <cell r="K535" t="str">
            <v>-</v>
          </cell>
          <cell r="L535">
            <v>0</v>
          </cell>
          <cell r="O535" t="str">
            <v>зеленый</v>
          </cell>
          <cell r="P535" t="str">
            <v>желтый</v>
          </cell>
          <cell r="Q535" t="str">
            <v>ML</v>
          </cell>
        </row>
        <row r="536">
          <cell r="A536" t="str">
            <v>87-77-0401</v>
          </cell>
          <cell r="B536" t="str">
            <v>фото</v>
          </cell>
          <cell r="C536" t="str">
            <v>Wide Brim</v>
          </cell>
          <cell r="D536" t="str">
            <v>стандартный</v>
          </cell>
          <cell r="E536">
            <v>250</v>
          </cell>
          <cell r="F536">
            <v>0.52</v>
          </cell>
          <cell r="G536">
            <v>0.92</v>
          </cell>
          <cell r="I536">
            <v>0</v>
          </cell>
          <cell r="J536">
            <v>0</v>
          </cell>
          <cell r="K536" t="str">
            <v>-</v>
          </cell>
          <cell r="L536">
            <v>0</v>
          </cell>
          <cell r="O536" t="str">
            <v>зеленый</v>
          </cell>
          <cell r="P536" t="str">
            <v>желтый</v>
          </cell>
          <cell r="Q536" t="str">
            <v>ML</v>
          </cell>
        </row>
        <row r="537">
          <cell r="A537" t="str">
            <v>87-77-0576</v>
          </cell>
          <cell r="B537" t="str">
            <v>фото</v>
          </cell>
          <cell r="C537" t="str">
            <v>Wide Brim</v>
          </cell>
          <cell r="D537" t="str">
            <v>маленький</v>
          </cell>
          <cell r="E537">
            <v>500</v>
          </cell>
          <cell r="F537">
            <v>0.42</v>
          </cell>
          <cell r="G537">
            <v>0.83</v>
          </cell>
          <cell r="I537">
            <v>0</v>
          </cell>
          <cell r="J537">
            <v>0</v>
          </cell>
          <cell r="K537" t="str">
            <v>-</v>
          </cell>
          <cell r="L537">
            <v>0</v>
          </cell>
          <cell r="O537" t="str">
            <v>зеленый</v>
          </cell>
          <cell r="P537" t="str">
            <v>желтый</v>
          </cell>
          <cell r="Q537" t="str">
            <v>ML</v>
          </cell>
          <cell r="U537" t="str">
            <v xml:space="preserve"> </v>
          </cell>
        </row>
        <row r="538">
          <cell r="A538" t="str">
            <v>87-77-0092</v>
          </cell>
          <cell r="B538" t="str">
            <v>фото</v>
          </cell>
          <cell r="C538" t="str">
            <v>Wolverine</v>
          </cell>
          <cell r="D538" t="str">
            <v>большой</v>
          </cell>
          <cell r="E538">
            <v>150</v>
          </cell>
          <cell r="F538">
            <v>0.76</v>
          </cell>
          <cell r="G538">
            <v>1.17</v>
          </cell>
          <cell r="I538">
            <v>0</v>
          </cell>
          <cell r="J538">
            <v>0</v>
          </cell>
          <cell r="K538" t="str">
            <v>-</v>
          </cell>
          <cell r="L538">
            <v>0</v>
          </cell>
          <cell r="N538" t="str">
            <v xml:space="preserve"> </v>
          </cell>
          <cell r="O538" t="str">
            <v>голубой</v>
          </cell>
          <cell r="P538" t="str">
            <v>кремовый</v>
          </cell>
          <cell r="Q538" t="str">
            <v>SM</v>
          </cell>
          <cell r="T538" t="str">
            <v xml:space="preserve"> </v>
          </cell>
        </row>
        <row r="539">
          <cell r="A539" t="str">
            <v>87-77-0402</v>
          </cell>
          <cell r="B539" t="str">
            <v>фото</v>
          </cell>
          <cell r="C539" t="str">
            <v>Wolverine</v>
          </cell>
          <cell r="D539" t="str">
            <v>стандартный</v>
          </cell>
          <cell r="E539">
            <v>250</v>
          </cell>
          <cell r="F539">
            <v>0.68</v>
          </cell>
          <cell r="G539">
            <v>1.08</v>
          </cell>
          <cell r="I539">
            <v>0</v>
          </cell>
          <cell r="J539">
            <v>0</v>
          </cell>
          <cell r="K539" t="str">
            <v>-</v>
          </cell>
          <cell r="L539">
            <v>0</v>
          </cell>
          <cell r="N539" t="str">
            <v xml:space="preserve"> </v>
          </cell>
          <cell r="O539" t="str">
            <v>голубой</v>
          </cell>
          <cell r="P539" t="str">
            <v>кремовый</v>
          </cell>
          <cell r="Q539" t="str">
            <v>SM</v>
          </cell>
          <cell r="T539" t="str">
            <v xml:space="preserve"> </v>
          </cell>
        </row>
        <row r="540">
          <cell r="A540" t="str">
            <v>87-77-0577</v>
          </cell>
          <cell r="B540" t="str">
            <v>фото</v>
          </cell>
          <cell r="C540" t="str">
            <v>Wolverine</v>
          </cell>
          <cell r="D540" t="str">
            <v>маленький</v>
          </cell>
          <cell r="E540">
            <v>500</v>
          </cell>
          <cell r="F540">
            <v>0.6</v>
          </cell>
          <cell r="G540">
            <v>1</v>
          </cell>
          <cell r="I540">
            <v>0</v>
          </cell>
          <cell r="J540">
            <v>0</v>
          </cell>
          <cell r="K540" t="str">
            <v>-</v>
          </cell>
          <cell r="L540">
            <v>0</v>
          </cell>
          <cell r="N540" t="str">
            <v xml:space="preserve"> </v>
          </cell>
          <cell r="O540" t="str">
            <v>голубой</v>
          </cell>
          <cell r="P540" t="str">
            <v>кремовый</v>
          </cell>
          <cell r="Q540" t="str">
            <v>SM</v>
          </cell>
          <cell r="T540" t="str">
            <v xml:space="preserve"> </v>
          </cell>
        </row>
        <row r="541">
          <cell r="A541" t="str">
            <v>87-77-0084</v>
          </cell>
          <cell r="B541" t="str">
            <v>фото</v>
          </cell>
          <cell r="C541" t="str">
            <v>Yellow River</v>
          </cell>
          <cell r="D541" t="str">
            <v>большой</v>
          </cell>
          <cell r="E541">
            <v>150</v>
          </cell>
          <cell r="F541">
            <v>0.68</v>
          </cell>
          <cell r="G541">
            <v>1.08</v>
          </cell>
          <cell r="I541">
            <v>0</v>
          </cell>
          <cell r="J541">
            <v>0</v>
          </cell>
          <cell r="K541" t="str">
            <v>-</v>
          </cell>
          <cell r="L541">
            <v>0</v>
          </cell>
          <cell r="O541" t="str">
            <v>темно-зеленый</v>
          </cell>
          <cell r="P541" t="str">
            <v>желтый</v>
          </cell>
          <cell r="Q541" t="str">
            <v>ML</v>
          </cell>
          <cell r="S541" t="str">
            <v xml:space="preserve"> </v>
          </cell>
        </row>
        <row r="542">
          <cell r="A542" t="str">
            <v>87-77-0403</v>
          </cell>
          <cell r="B542" t="str">
            <v>фото</v>
          </cell>
          <cell r="C542" t="str">
            <v>Yellow River</v>
          </cell>
          <cell r="D542" t="str">
            <v>стандартный</v>
          </cell>
          <cell r="E542">
            <v>250</v>
          </cell>
          <cell r="F542">
            <v>0.6</v>
          </cell>
          <cell r="G542">
            <v>1</v>
          </cell>
          <cell r="I542">
            <v>0</v>
          </cell>
          <cell r="J542">
            <v>0</v>
          </cell>
          <cell r="K542" t="str">
            <v>-</v>
          </cell>
          <cell r="L542">
            <v>0</v>
          </cell>
        </row>
        <row r="543">
          <cell r="A543" t="str">
            <v>87-77-0578</v>
          </cell>
          <cell r="B543" t="str">
            <v>фото</v>
          </cell>
          <cell r="C543" t="str">
            <v>Yellow River</v>
          </cell>
          <cell r="D543" t="str">
            <v>маленький</v>
          </cell>
          <cell r="E543">
            <v>500</v>
          </cell>
          <cell r="F543">
            <v>0.52</v>
          </cell>
          <cell r="G543">
            <v>0.92</v>
          </cell>
          <cell r="I543">
            <v>0</v>
          </cell>
          <cell r="J543">
            <v>0</v>
          </cell>
          <cell r="K543" t="str">
            <v>-</v>
          </cell>
          <cell r="L543">
            <v>0</v>
          </cell>
          <cell r="O543" t="str">
            <v>темно-зеленый</v>
          </cell>
          <cell r="P543" t="str">
            <v>желтый</v>
          </cell>
          <cell r="Q543" t="str">
            <v>ML</v>
          </cell>
          <cell r="S543" t="str">
            <v xml:space="preserve"> </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costek 2021"/>
      <sheetName val="2022"/>
      <sheetName val="Лист5"/>
      <sheetName val="Hecostek 2022"/>
      <sheetName val="рабочий кассеты"/>
      <sheetName val="рабочий кассеты Хекостек"/>
      <sheetName val="Hecostek 2021 (3)"/>
      <sheetName val="Условия работы"/>
      <sheetName val="2021 (2)"/>
      <sheetName val="Условия работы хеко"/>
      <sheetName val="Черенки в кассетах_успех"/>
      <sheetName val="рабочий 2022"/>
      <sheetName val="Лист1"/>
      <sheetName val="Лист2"/>
      <sheetName val="2021"/>
    </sheetNames>
    <sheetDataSet>
      <sheetData sheetId="0" refreshError="1"/>
      <sheetData sheetId="1" refreshError="1"/>
      <sheetData sheetId="2" refreshError="1"/>
      <sheetData sheetId="3" refreshError="1"/>
      <sheetData sheetId="4" refreshError="1"/>
      <sheetData sheetId="5">
        <row r="13">
          <cell r="A13" t="str">
            <v>87-10-1402</v>
          </cell>
        </row>
      </sheetData>
      <sheetData sheetId="6" refreshError="1"/>
      <sheetData sheetId="7" refreshError="1"/>
      <sheetData sheetId="8" refreshError="1"/>
      <sheetData sheetId="9" refreshError="1"/>
      <sheetData sheetId="10" refreshError="1"/>
      <sheetData sheetId="11">
        <row r="10">
          <cell r="A10" t="str">
            <v>87-10-0896</v>
          </cell>
          <cell r="B10" t="str">
            <v>Acer pal. 'Atropurpureum'</v>
          </cell>
          <cell r="C10" t="str">
            <v>MP66</v>
          </cell>
          <cell r="D10" t="str">
            <v>Directly</v>
          </cell>
          <cell r="F10">
            <v>1.08</v>
          </cell>
          <cell r="G10">
            <v>0.97</v>
          </cell>
          <cell r="H10">
            <v>0.91</v>
          </cell>
          <cell r="J10">
            <v>1.32192</v>
          </cell>
          <cell r="K10">
            <v>1.1872799999999999</v>
          </cell>
          <cell r="L10">
            <v>0.91</v>
          </cell>
        </row>
        <row r="11">
          <cell r="A11" t="str">
            <v>87-10-1221</v>
          </cell>
          <cell r="B11" t="str">
            <v>Acer pal. 'Elegans'</v>
          </cell>
          <cell r="C11" t="str">
            <v>MP66</v>
          </cell>
          <cell r="D11" t="str">
            <v>Directly</v>
          </cell>
          <cell r="F11">
            <v>1.08</v>
          </cell>
          <cell r="G11">
            <v>0.97</v>
          </cell>
          <cell r="H11">
            <v>0.91</v>
          </cell>
          <cell r="J11">
            <v>1.32192</v>
          </cell>
          <cell r="K11">
            <v>1.1872799999999999</v>
          </cell>
          <cell r="L11">
            <v>0.91</v>
          </cell>
        </row>
        <row r="12">
          <cell r="A12" t="str">
            <v>87-10-1222</v>
          </cell>
          <cell r="B12" t="str">
            <v>Acer pal. 'Katsura'</v>
          </cell>
          <cell r="C12" t="str">
            <v>MP66</v>
          </cell>
          <cell r="D12" t="str">
            <v>Directly</v>
          </cell>
          <cell r="F12">
            <v>1.08</v>
          </cell>
          <cell r="G12">
            <v>0.97</v>
          </cell>
          <cell r="H12">
            <v>0.91</v>
          </cell>
          <cell r="J12">
            <v>1.32192</v>
          </cell>
          <cell r="K12">
            <v>1.1872799999999999</v>
          </cell>
          <cell r="L12">
            <v>0.91</v>
          </cell>
        </row>
        <row r="13">
          <cell r="A13" t="str">
            <v>87-10-1215</v>
          </cell>
          <cell r="B13" t="str">
            <v>Acer pal. 'Orange Dream'</v>
          </cell>
          <cell r="C13" t="str">
            <v>MP66</v>
          </cell>
          <cell r="D13" t="str">
            <v>Directly</v>
          </cell>
          <cell r="F13">
            <v>1.08</v>
          </cell>
          <cell r="G13">
            <v>0.97</v>
          </cell>
          <cell r="H13">
            <v>0.91</v>
          </cell>
          <cell r="J13">
            <v>1.32192</v>
          </cell>
          <cell r="K13">
            <v>1.1872799999999999</v>
          </cell>
          <cell r="L13">
            <v>0.91</v>
          </cell>
        </row>
        <row r="14">
          <cell r="A14" t="str">
            <v>87-10-1401</v>
          </cell>
          <cell r="B14" t="str">
            <v>Aronia melanocarpa 'Hugin'</v>
          </cell>
          <cell r="C14" t="str">
            <v>MP104</v>
          </cell>
          <cell r="D14" t="str">
            <v>Directly</v>
          </cell>
          <cell r="F14">
            <v>0.52</v>
          </cell>
          <cell r="G14">
            <v>0.41</v>
          </cell>
          <cell r="H14">
            <v>0.35</v>
          </cell>
          <cell r="J14">
            <v>0.63648000000000005</v>
          </cell>
          <cell r="K14">
            <v>0.50183999999999995</v>
          </cell>
          <cell r="L14">
            <v>0.35</v>
          </cell>
        </row>
        <row r="15">
          <cell r="A15" t="str">
            <v>87-10-1402</v>
          </cell>
          <cell r="B15" t="str">
            <v>Aronia prunifolia 'Nero'</v>
          </cell>
          <cell r="C15" t="str">
            <v>MP104</v>
          </cell>
          <cell r="D15" t="str">
            <v>Directly</v>
          </cell>
          <cell r="F15">
            <v>0.52</v>
          </cell>
          <cell r="G15">
            <v>0.41</v>
          </cell>
          <cell r="H15">
            <v>0.35</v>
          </cell>
          <cell r="J15">
            <v>0.63648000000000005</v>
          </cell>
          <cell r="K15">
            <v>0.50183999999999995</v>
          </cell>
          <cell r="L15">
            <v>0.35</v>
          </cell>
        </row>
        <row r="16">
          <cell r="A16" t="str">
            <v>87-10-1283</v>
          </cell>
          <cell r="B16" t="str">
            <v>Aronia prunifolia 'Viking'</v>
          </cell>
          <cell r="C16" t="str">
            <v>MP104</v>
          </cell>
          <cell r="D16" t="str">
            <v>Directly</v>
          </cell>
          <cell r="F16">
            <v>0.52</v>
          </cell>
          <cell r="G16">
            <v>0.41</v>
          </cell>
          <cell r="H16">
            <v>0.35</v>
          </cell>
          <cell r="J16">
            <v>0.63648000000000005</v>
          </cell>
          <cell r="K16">
            <v>0.50183999999999995</v>
          </cell>
          <cell r="L16">
            <v>0.35</v>
          </cell>
        </row>
        <row r="17">
          <cell r="A17" t="str">
            <v>87-10-0006</v>
          </cell>
          <cell r="B17" t="str">
            <v>Berberis buxifolia 'Nana'</v>
          </cell>
          <cell r="C17" t="str">
            <v>MP150</v>
          </cell>
          <cell r="D17" t="str">
            <v>Directly</v>
          </cell>
          <cell r="F17">
            <v>0.59000000000000008</v>
          </cell>
          <cell r="G17">
            <v>0.48</v>
          </cell>
          <cell r="H17">
            <v>0.42</v>
          </cell>
          <cell r="J17">
            <v>0.72216000000000014</v>
          </cell>
          <cell r="K17">
            <v>0.58751999999999993</v>
          </cell>
          <cell r="L17">
            <v>0.42</v>
          </cell>
        </row>
        <row r="18">
          <cell r="A18" t="str">
            <v>87-10-0897</v>
          </cell>
          <cell r="B18" t="str">
            <v>Berberis candidula</v>
          </cell>
          <cell r="C18" t="str">
            <v>MP150</v>
          </cell>
          <cell r="D18" t="str">
            <v>Directly</v>
          </cell>
          <cell r="F18">
            <v>0.53</v>
          </cell>
          <cell r="G18">
            <v>0.42</v>
          </cell>
          <cell r="H18">
            <v>0.36</v>
          </cell>
          <cell r="J18">
            <v>0.64872000000000007</v>
          </cell>
          <cell r="K18">
            <v>0.51407999999999998</v>
          </cell>
          <cell r="L18">
            <v>0.36</v>
          </cell>
        </row>
        <row r="19">
          <cell r="A19" t="str">
            <v>87-10-0943</v>
          </cell>
          <cell r="B19" t="str">
            <v>Berberis frikartii 'Amstelveen'</v>
          </cell>
          <cell r="C19" t="str">
            <v>MP150</v>
          </cell>
          <cell r="D19" t="str">
            <v>Directly</v>
          </cell>
          <cell r="F19">
            <v>0.53</v>
          </cell>
          <cell r="G19">
            <v>0.42</v>
          </cell>
          <cell r="H19">
            <v>0.36</v>
          </cell>
          <cell r="J19">
            <v>0.64872000000000007</v>
          </cell>
          <cell r="K19">
            <v>0.51407999999999998</v>
          </cell>
          <cell r="L19">
            <v>0.36</v>
          </cell>
        </row>
        <row r="20">
          <cell r="A20" t="str">
            <v>87-10-0941</v>
          </cell>
          <cell r="B20" t="str">
            <v>Berberis frikartii 'Telstar'</v>
          </cell>
          <cell r="C20" t="str">
            <v>MP150</v>
          </cell>
          <cell r="D20" t="str">
            <v>Directly</v>
          </cell>
          <cell r="F20">
            <v>0.53</v>
          </cell>
          <cell r="G20">
            <v>0.42</v>
          </cell>
          <cell r="H20">
            <v>0.36</v>
          </cell>
          <cell r="J20">
            <v>0.64872000000000007</v>
          </cell>
          <cell r="K20">
            <v>0.51407999999999998</v>
          </cell>
          <cell r="L20">
            <v>0.36</v>
          </cell>
        </row>
        <row r="21">
          <cell r="A21" t="str">
            <v>87-10-0957</v>
          </cell>
          <cell r="B21" t="str">
            <v>Berberis int. 'Wallich's Purple'</v>
          </cell>
          <cell r="C21" t="str">
            <v>MP150</v>
          </cell>
          <cell r="D21" t="str">
            <v>Directly</v>
          </cell>
          <cell r="F21">
            <v>0.53</v>
          </cell>
          <cell r="G21">
            <v>0.42</v>
          </cell>
          <cell r="H21">
            <v>0.36</v>
          </cell>
          <cell r="J21">
            <v>0.64872000000000007</v>
          </cell>
          <cell r="K21">
            <v>0.51407999999999998</v>
          </cell>
          <cell r="L21">
            <v>0.36</v>
          </cell>
        </row>
        <row r="22">
          <cell r="A22" t="str">
            <v>87-10-0008</v>
          </cell>
          <cell r="B22" t="str">
            <v>Berberis media 'Parkjuweel'</v>
          </cell>
          <cell r="C22" t="str">
            <v>MP150</v>
          </cell>
          <cell r="D22" t="str">
            <v>Directly</v>
          </cell>
          <cell r="F22">
            <v>0.53</v>
          </cell>
          <cell r="G22">
            <v>0.42</v>
          </cell>
          <cell r="H22">
            <v>0.36</v>
          </cell>
          <cell r="J22">
            <v>0.64872000000000007</v>
          </cell>
          <cell r="K22">
            <v>0.51407999999999998</v>
          </cell>
          <cell r="L22">
            <v>0.36</v>
          </cell>
        </row>
        <row r="23">
          <cell r="A23" t="str">
            <v>87-10-0819</v>
          </cell>
          <cell r="B23" t="str">
            <v>Berberis media 'Red Jewel'</v>
          </cell>
          <cell r="C23" t="str">
            <v>MP150</v>
          </cell>
          <cell r="D23" t="str">
            <v>Directly</v>
          </cell>
          <cell r="F23">
            <v>0.53</v>
          </cell>
          <cell r="G23">
            <v>0.42</v>
          </cell>
          <cell r="H23">
            <v>0.36</v>
          </cell>
          <cell r="J23">
            <v>0.64872000000000007</v>
          </cell>
          <cell r="K23">
            <v>0.51407999999999998</v>
          </cell>
          <cell r="L23">
            <v>0.36</v>
          </cell>
        </row>
        <row r="24">
          <cell r="A24" t="str">
            <v>87-10-0009</v>
          </cell>
          <cell r="B24" t="str">
            <v>Berberis ott. 'Auricoma'</v>
          </cell>
          <cell r="C24" t="str">
            <v>MP150</v>
          </cell>
          <cell r="D24" t="str">
            <v>Directly</v>
          </cell>
          <cell r="F24">
            <v>0.53</v>
          </cell>
          <cell r="G24">
            <v>0.42</v>
          </cell>
          <cell r="H24">
            <v>0.36</v>
          </cell>
          <cell r="J24">
            <v>0.64872000000000007</v>
          </cell>
          <cell r="K24">
            <v>0.51407999999999998</v>
          </cell>
          <cell r="L24">
            <v>0.36</v>
          </cell>
        </row>
        <row r="25">
          <cell r="A25" t="str">
            <v>87-10-0833</v>
          </cell>
          <cell r="B25" t="str">
            <v>Berberis ott. 'Silver Miles'</v>
          </cell>
          <cell r="C25" t="str">
            <v>MP150</v>
          </cell>
          <cell r="D25" t="str">
            <v>Directly</v>
          </cell>
          <cell r="F25">
            <v>0.53</v>
          </cell>
          <cell r="G25">
            <v>0.42</v>
          </cell>
          <cell r="H25">
            <v>0.36</v>
          </cell>
          <cell r="J25">
            <v>0.64872000000000007</v>
          </cell>
          <cell r="K25">
            <v>0.51407999999999998</v>
          </cell>
          <cell r="L25">
            <v>0.36</v>
          </cell>
        </row>
        <row r="26">
          <cell r="A26" t="str">
            <v>87-10-0011</v>
          </cell>
          <cell r="B26" t="str">
            <v>Berberis ott. 'Superba'</v>
          </cell>
          <cell r="C26" t="str">
            <v>MP150</v>
          </cell>
          <cell r="D26" t="str">
            <v>Directly</v>
          </cell>
          <cell r="F26">
            <v>0.53</v>
          </cell>
          <cell r="G26">
            <v>0.42</v>
          </cell>
          <cell r="H26">
            <v>0.36</v>
          </cell>
          <cell r="J26">
            <v>0.64872000000000007</v>
          </cell>
          <cell r="K26">
            <v>0.51407999999999998</v>
          </cell>
          <cell r="L26">
            <v>0.36</v>
          </cell>
        </row>
        <row r="27">
          <cell r="A27" t="str">
            <v>87-10-0013</v>
          </cell>
          <cell r="B27" t="str">
            <v>Berberis thunb. 'Atropurpurea Nana'</v>
          </cell>
          <cell r="C27" t="str">
            <v>MP150</v>
          </cell>
          <cell r="D27" t="str">
            <v>Directly</v>
          </cell>
          <cell r="F27">
            <v>0.53</v>
          </cell>
          <cell r="G27">
            <v>0.42</v>
          </cell>
          <cell r="H27">
            <v>0.36</v>
          </cell>
          <cell r="J27">
            <v>0.64872000000000007</v>
          </cell>
          <cell r="K27">
            <v>0.51407999999999998</v>
          </cell>
          <cell r="L27">
            <v>0.36</v>
          </cell>
        </row>
        <row r="28">
          <cell r="A28" t="str">
            <v>87-10-0014</v>
          </cell>
          <cell r="B28" t="str">
            <v>Berberis thunb. 'Aurea'</v>
          </cell>
          <cell r="C28" t="str">
            <v>MP150</v>
          </cell>
          <cell r="D28" t="str">
            <v>Directly</v>
          </cell>
          <cell r="F28">
            <v>0.53</v>
          </cell>
          <cell r="G28">
            <v>0.42</v>
          </cell>
          <cell r="H28">
            <v>0.36</v>
          </cell>
          <cell r="J28">
            <v>0.64872000000000007</v>
          </cell>
          <cell r="K28">
            <v>0.51407999999999998</v>
          </cell>
          <cell r="L28">
            <v>0.36</v>
          </cell>
        </row>
        <row r="29">
          <cell r="A29" t="str">
            <v>87-10-0015</v>
          </cell>
          <cell r="B29" t="str">
            <v>Berberis thunb. 'Bagatelle'</v>
          </cell>
          <cell r="C29" t="str">
            <v>MP150</v>
          </cell>
          <cell r="D29" t="str">
            <v>Directly</v>
          </cell>
          <cell r="F29">
            <v>0.53</v>
          </cell>
          <cell r="G29">
            <v>0.42</v>
          </cell>
          <cell r="H29">
            <v>0.36</v>
          </cell>
          <cell r="J29">
            <v>0.64872000000000007</v>
          </cell>
          <cell r="K29">
            <v>0.51407999999999998</v>
          </cell>
          <cell r="L29">
            <v>0.36</v>
          </cell>
        </row>
        <row r="30">
          <cell r="A30" t="str">
            <v>87-10-0016</v>
          </cell>
          <cell r="B30" t="str">
            <v>Berberis thunb. 'Bonanza Gold' PBR  ®</v>
          </cell>
          <cell r="C30" t="str">
            <v>mp150</v>
          </cell>
          <cell r="D30" t="str">
            <v>Directly</v>
          </cell>
          <cell r="F30">
            <v>1.29</v>
          </cell>
          <cell r="G30">
            <v>1.18</v>
          </cell>
          <cell r="H30">
            <v>1.1200000000000001</v>
          </cell>
          <cell r="J30">
            <v>1.5789600000000001</v>
          </cell>
          <cell r="K30">
            <v>1.44432</v>
          </cell>
          <cell r="L30">
            <v>1.1200000000000001</v>
          </cell>
        </row>
        <row r="31">
          <cell r="A31" t="str">
            <v>87-10-0898</v>
          </cell>
          <cell r="B31" t="str">
            <v>Berberis thunb. 'Carmen'</v>
          </cell>
          <cell r="C31" t="str">
            <v>MP150</v>
          </cell>
          <cell r="D31" t="str">
            <v>Directly</v>
          </cell>
          <cell r="F31">
            <v>0.53</v>
          </cell>
          <cell r="G31">
            <v>0.42</v>
          </cell>
          <cell r="H31">
            <v>0.36</v>
          </cell>
          <cell r="J31">
            <v>0.64872000000000007</v>
          </cell>
          <cell r="K31">
            <v>0.51407999999999998</v>
          </cell>
          <cell r="L31">
            <v>0.36</v>
          </cell>
        </row>
        <row r="32">
          <cell r="A32" t="str">
            <v>87-10-1275</v>
          </cell>
          <cell r="B32" t="str">
            <v>Berberis thunb. 'Chicquita' PBR ®</v>
          </cell>
          <cell r="C32" t="str">
            <v>MP150</v>
          </cell>
          <cell r="D32" t="str">
            <v>Directly</v>
          </cell>
          <cell r="F32">
            <v>1.01</v>
          </cell>
          <cell r="G32">
            <v>0.9</v>
          </cell>
          <cell r="H32">
            <v>0.84</v>
          </cell>
          <cell r="J32">
            <v>1.23624</v>
          </cell>
          <cell r="K32">
            <v>1.1016000000000001</v>
          </cell>
          <cell r="L32">
            <v>0.84</v>
          </cell>
        </row>
        <row r="33">
          <cell r="A33" t="str">
            <v>87-10-1276</v>
          </cell>
          <cell r="B33" t="str">
            <v>Berberis thunb. 'Chocolate Summer'PBR ®</v>
          </cell>
          <cell r="C33" t="str">
            <v>MP150</v>
          </cell>
          <cell r="D33" t="str">
            <v>Directly</v>
          </cell>
          <cell r="F33">
            <v>1.01</v>
          </cell>
          <cell r="G33">
            <v>0.9</v>
          </cell>
          <cell r="H33">
            <v>0.84</v>
          </cell>
          <cell r="J33">
            <v>1.23624</v>
          </cell>
          <cell r="K33">
            <v>1.1016000000000001</v>
          </cell>
          <cell r="L33">
            <v>0.84</v>
          </cell>
        </row>
        <row r="34">
          <cell r="A34" t="str">
            <v>87-10-1223</v>
          </cell>
          <cell r="B34" t="str">
            <v>Berberis thunb. 'Concorde'</v>
          </cell>
          <cell r="C34" t="str">
            <v>MP150</v>
          </cell>
          <cell r="D34" t="str">
            <v>Directly</v>
          </cell>
          <cell r="F34">
            <v>0.53</v>
          </cell>
          <cell r="G34">
            <v>0.42</v>
          </cell>
          <cell r="H34">
            <v>0.36</v>
          </cell>
          <cell r="J34">
            <v>0.64872000000000007</v>
          </cell>
          <cell r="K34">
            <v>0.51407999999999998</v>
          </cell>
          <cell r="L34">
            <v>0.36</v>
          </cell>
        </row>
        <row r="35">
          <cell r="A35" t="str">
            <v>87-10-0756</v>
          </cell>
          <cell r="B35" t="str">
            <v>Berberis thunb. 'Coral' PBR ®</v>
          </cell>
          <cell r="C35" t="str">
            <v>MP150</v>
          </cell>
          <cell r="D35" t="str">
            <v>Directly</v>
          </cell>
          <cell r="F35">
            <v>1.01</v>
          </cell>
          <cell r="G35">
            <v>0.9</v>
          </cell>
          <cell r="H35">
            <v>0.84</v>
          </cell>
          <cell r="J35">
            <v>1.23624</v>
          </cell>
          <cell r="K35">
            <v>1.1016000000000001</v>
          </cell>
          <cell r="L35">
            <v>0.84</v>
          </cell>
        </row>
        <row r="36">
          <cell r="A36" t="str">
            <v>87-10-0017</v>
          </cell>
          <cell r="B36" t="str">
            <v>Berberis thunb. 'Coronita'</v>
          </cell>
          <cell r="C36" t="str">
            <v>MP150</v>
          </cell>
          <cell r="D36" t="str">
            <v>Directly</v>
          </cell>
          <cell r="F36">
            <v>0.53</v>
          </cell>
          <cell r="G36">
            <v>0.42</v>
          </cell>
          <cell r="H36">
            <v>0.36</v>
          </cell>
          <cell r="J36">
            <v>0.64872000000000007</v>
          </cell>
          <cell r="K36">
            <v>0.51407999999999998</v>
          </cell>
          <cell r="L36">
            <v>0.36</v>
          </cell>
        </row>
        <row r="37">
          <cell r="A37" t="str">
            <v>87-10-0018</v>
          </cell>
          <cell r="B37" t="str">
            <v>Berberis thunb. 'Dart's Red Lady'</v>
          </cell>
          <cell r="C37" t="str">
            <v>MP150</v>
          </cell>
          <cell r="D37" t="str">
            <v>Directly</v>
          </cell>
          <cell r="F37">
            <v>0.53</v>
          </cell>
          <cell r="G37">
            <v>0.42</v>
          </cell>
          <cell r="H37">
            <v>0.36</v>
          </cell>
          <cell r="J37">
            <v>0.64872000000000007</v>
          </cell>
          <cell r="K37">
            <v>0.51407999999999998</v>
          </cell>
          <cell r="L37">
            <v>0.36</v>
          </cell>
        </row>
        <row r="38">
          <cell r="A38" t="str">
            <v>87-10-0019</v>
          </cell>
          <cell r="B38" t="str">
            <v>Berberis thunb. 'Erecta'</v>
          </cell>
          <cell r="C38" t="str">
            <v>MP150</v>
          </cell>
          <cell r="D38" t="str">
            <v>Directly</v>
          </cell>
          <cell r="F38">
            <v>0.53</v>
          </cell>
          <cell r="G38">
            <v>0.42</v>
          </cell>
          <cell r="H38">
            <v>0.36</v>
          </cell>
          <cell r="J38">
            <v>0.64872000000000007</v>
          </cell>
          <cell r="K38">
            <v>0.51407999999999998</v>
          </cell>
          <cell r="L38">
            <v>0.36</v>
          </cell>
        </row>
        <row r="39">
          <cell r="A39" t="str">
            <v>87-10-1269</v>
          </cell>
          <cell r="B39" t="str">
            <v>Berberis thunb. 'Florence' PBR ®</v>
          </cell>
          <cell r="C39" t="str">
            <v>MP150</v>
          </cell>
          <cell r="D39" t="str">
            <v>Directly</v>
          </cell>
          <cell r="F39">
            <v>1.01</v>
          </cell>
          <cell r="G39">
            <v>0.9</v>
          </cell>
          <cell r="H39">
            <v>0.84</v>
          </cell>
          <cell r="J39">
            <v>1.23624</v>
          </cell>
          <cell r="K39">
            <v>1.1016000000000001</v>
          </cell>
          <cell r="L39">
            <v>0.84</v>
          </cell>
        </row>
        <row r="40">
          <cell r="A40" t="str">
            <v>87-10-0020</v>
          </cell>
          <cell r="B40" t="str">
            <v>Berberis thunb. 'Golden Ring'</v>
          </cell>
          <cell r="C40" t="str">
            <v>MP150</v>
          </cell>
          <cell r="D40" t="str">
            <v>Directly</v>
          </cell>
          <cell r="F40">
            <v>0.53</v>
          </cell>
          <cell r="G40">
            <v>0.42</v>
          </cell>
          <cell r="H40">
            <v>0.36</v>
          </cell>
          <cell r="J40">
            <v>0.64872000000000007</v>
          </cell>
          <cell r="K40">
            <v>0.51407999999999998</v>
          </cell>
          <cell r="L40">
            <v>0.36</v>
          </cell>
        </row>
        <row r="41">
          <cell r="A41" t="str">
            <v>87-10-1403</v>
          </cell>
          <cell r="B41" t="str">
            <v>Berberis thunb. 'Goldalite'</v>
          </cell>
          <cell r="C41" t="str">
            <v>MP150</v>
          </cell>
          <cell r="D41" t="str">
            <v>Directly</v>
          </cell>
          <cell r="F41">
            <v>0.53</v>
          </cell>
          <cell r="G41">
            <v>0.42</v>
          </cell>
          <cell r="H41">
            <v>0.36</v>
          </cell>
          <cell r="J41">
            <v>0.64872000000000007</v>
          </cell>
          <cell r="K41">
            <v>0.51407999999999998</v>
          </cell>
          <cell r="L41">
            <v>0.36</v>
          </cell>
        </row>
        <row r="42">
          <cell r="A42" t="str">
            <v>87-10-1112</v>
          </cell>
          <cell r="B42" t="str">
            <v>Berberis thunb. 'Golden Ruby'(Goruzam)  PBR ®</v>
          </cell>
          <cell r="C42" t="str">
            <v>MP150</v>
          </cell>
          <cell r="D42" t="str">
            <v>Directly</v>
          </cell>
          <cell r="F42">
            <v>1.01</v>
          </cell>
          <cell r="G42">
            <v>0.9</v>
          </cell>
          <cell r="H42">
            <v>0.84</v>
          </cell>
          <cell r="J42">
            <v>1.23624</v>
          </cell>
          <cell r="K42">
            <v>1.1016000000000001</v>
          </cell>
          <cell r="L42">
            <v>0.84</v>
          </cell>
        </row>
        <row r="43">
          <cell r="A43" t="str">
            <v>87-10-1214</v>
          </cell>
          <cell r="B43" t="str">
            <v>Berberis thunb. 'Golden Torch' PBR ®</v>
          </cell>
          <cell r="C43" t="str">
            <v>MP150</v>
          </cell>
          <cell r="D43" t="str">
            <v>Directly</v>
          </cell>
          <cell r="F43">
            <v>1.01</v>
          </cell>
          <cell r="G43">
            <v>0.9</v>
          </cell>
          <cell r="H43">
            <v>0.84</v>
          </cell>
          <cell r="J43">
            <v>1.23624</v>
          </cell>
          <cell r="K43">
            <v>1.1016000000000001</v>
          </cell>
          <cell r="L43">
            <v>0.84</v>
          </cell>
        </row>
        <row r="44">
          <cell r="A44" t="str">
            <v>87-10-0021</v>
          </cell>
          <cell r="B44" t="str">
            <v>Berberis thunb. 'Green Carpet'</v>
          </cell>
          <cell r="C44" t="str">
            <v>MP150</v>
          </cell>
          <cell r="D44" t="str">
            <v>Directly</v>
          </cell>
          <cell r="F44">
            <v>0.53</v>
          </cell>
          <cell r="G44">
            <v>0.42</v>
          </cell>
          <cell r="H44">
            <v>0.36</v>
          </cell>
          <cell r="J44">
            <v>0.64872000000000007</v>
          </cell>
          <cell r="K44">
            <v>0.51407999999999998</v>
          </cell>
          <cell r="L44">
            <v>0.36</v>
          </cell>
        </row>
        <row r="45">
          <cell r="A45" t="str">
            <v>87-10-0022</v>
          </cell>
          <cell r="B45" t="str">
            <v>Berberis thunb. 'Green Ornament'</v>
          </cell>
          <cell r="C45" t="str">
            <v>MP150</v>
          </cell>
          <cell r="D45" t="str">
            <v>Directly</v>
          </cell>
          <cell r="F45">
            <v>0.53</v>
          </cell>
          <cell r="G45">
            <v>0.42</v>
          </cell>
          <cell r="H45">
            <v>0.36</v>
          </cell>
          <cell r="J45">
            <v>0.64872000000000007</v>
          </cell>
          <cell r="K45">
            <v>0.51407999999999998</v>
          </cell>
          <cell r="L45">
            <v>0.36</v>
          </cell>
        </row>
        <row r="46">
          <cell r="A46" t="str">
            <v>87-10-0023</v>
          </cell>
          <cell r="B46" t="str">
            <v>Berberis thunb. 'Harlequin'</v>
          </cell>
          <cell r="C46" t="str">
            <v>MP150</v>
          </cell>
          <cell r="D46" t="str">
            <v>Directly</v>
          </cell>
          <cell r="F46">
            <v>0.55000000000000004</v>
          </cell>
          <cell r="G46">
            <v>0.44</v>
          </cell>
          <cell r="H46">
            <v>0.38</v>
          </cell>
          <cell r="J46">
            <v>0.67320000000000002</v>
          </cell>
          <cell r="K46">
            <v>0.53856000000000004</v>
          </cell>
          <cell r="L46">
            <v>0.38</v>
          </cell>
        </row>
        <row r="47">
          <cell r="A47" t="str">
            <v>87-10-0824</v>
          </cell>
          <cell r="B47" t="str">
            <v>Berberis thunb. 'Helmond Pillar'</v>
          </cell>
          <cell r="C47" t="str">
            <v>MP150</v>
          </cell>
          <cell r="D47" t="str">
            <v>Directly</v>
          </cell>
          <cell r="F47">
            <v>0.53</v>
          </cell>
          <cell r="G47">
            <v>0.42</v>
          </cell>
          <cell r="H47">
            <v>0.36</v>
          </cell>
          <cell r="J47">
            <v>0.64872000000000007</v>
          </cell>
          <cell r="K47">
            <v>0.51407999999999998</v>
          </cell>
          <cell r="L47">
            <v>0.36</v>
          </cell>
        </row>
        <row r="48">
          <cell r="A48" t="str">
            <v>87-10-0966</v>
          </cell>
          <cell r="B48" t="str">
            <v>Berberis thunb. 'Kelleriis'</v>
          </cell>
          <cell r="C48" t="str">
            <v>MP150</v>
          </cell>
          <cell r="D48" t="str">
            <v>Directly</v>
          </cell>
          <cell r="F48">
            <v>0.53</v>
          </cell>
          <cell r="G48">
            <v>0.42</v>
          </cell>
          <cell r="H48">
            <v>0.36</v>
          </cell>
          <cell r="J48">
            <v>0.64872000000000007</v>
          </cell>
          <cell r="K48">
            <v>0.51407999999999998</v>
          </cell>
          <cell r="L48">
            <v>0.36</v>
          </cell>
        </row>
        <row r="49">
          <cell r="A49" t="str">
            <v>87-10-0024</v>
          </cell>
          <cell r="B49" t="str">
            <v>Berberis thunb. 'Kobold'</v>
          </cell>
          <cell r="C49" t="str">
            <v>MP150</v>
          </cell>
          <cell r="D49" t="str">
            <v>Directly</v>
          </cell>
          <cell r="F49">
            <v>0.53</v>
          </cell>
          <cell r="G49">
            <v>0.42</v>
          </cell>
          <cell r="H49">
            <v>0.36</v>
          </cell>
          <cell r="J49">
            <v>0.64872000000000007</v>
          </cell>
          <cell r="K49">
            <v>0.51407999999999998</v>
          </cell>
          <cell r="L49">
            <v>0.36</v>
          </cell>
        </row>
        <row r="50">
          <cell r="A50" t="str">
            <v>87-10-1134</v>
          </cell>
          <cell r="B50" t="str">
            <v>Berberis thunb. 'Lutin Rouge' PBR ®</v>
          </cell>
          <cell r="C50" t="str">
            <v>MP150</v>
          </cell>
          <cell r="D50" t="str">
            <v>Directly</v>
          </cell>
          <cell r="F50">
            <v>1.01</v>
          </cell>
          <cell r="G50">
            <v>0.9</v>
          </cell>
          <cell r="H50">
            <v>0.84</v>
          </cell>
          <cell r="J50">
            <v>1.23624</v>
          </cell>
          <cell r="K50">
            <v>1.1016000000000001</v>
          </cell>
          <cell r="L50">
            <v>0.84</v>
          </cell>
        </row>
        <row r="51">
          <cell r="A51" t="str">
            <v>87-10-0025</v>
          </cell>
          <cell r="B51" t="str">
            <v>Berberis thunb. 'Maria' PBR ®</v>
          </cell>
          <cell r="C51" t="str">
            <v>MP150</v>
          </cell>
          <cell r="D51" t="str">
            <v>Directly</v>
          </cell>
          <cell r="F51">
            <v>1.04</v>
          </cell>
          <cell r="G51">
            <v>0.93</v>
          </cell>
          <cell r="H51">
            <v>0.87</v>
          </cell>
          <cell r="J51">
            <v>1.2729600000000001</v>
          </cell>
          <cell r="K51">
            <v>1.1383200000000002</v>
          </cell>
          <cell r="L51">
            <v>0.87</v>
          </cell>
        </row>
        <row r="52">
          <cell r="A52" t="str">
            <v>87-10-0899</v>
          </cell>
          <cell r="B52" t="str">
            <v>Berberis thunb. 'Natasza' PBR ®</v>
          </cell>
          <cell r="C52" t="str">
            <v>MP150</v>
          </cell>
          <cell r="D52" t="str">
            <v>Directly</v>
          </cell>
          <cell r="F52">
            <v>1.01</v>
          </cell>
          <cell r="G52">
            <v>0.9</v>
          </cell>
          <cell r="H52">
            <v>0.84</v>
          </cell>
          <cell r="J52">
            <v>1.23624</v>
          </cell>
          <cell r="K52">
            <v>1.1016000000000001</v>
          </cell>
          <cell r="L52">
            <v>0.84</v>
          </cell>
        </row>
        <row r="53">
          <cell r="A53" t="str">
            <v>87-10-1404</v>
          </cell>
          <cell r="B53" t="str">
            <v xml:space="preserve">Berberis thunb. 'Orange Carpet' </v>
          </cell>
          <cell r="C53" t="str">
            <v>MP150</v>
          </cell>
          <cell r="D53" t="str">
            <v>Directly</v>
          </cell>
          <cell r="F53">
            <v>0.66</v>
          </cell>
          <cell r="G53">
            <v>0.55000000000000004</v>
          </cell>
          <cell r="H53">
            <v>0.49</v>
          </cell>
          <cell r="J53">
            <v>0.80784</v>
          </cell>
          <cell r="K53">
            <v>0.67320000000000002</v>
          </cell>
          <cell r="L53">
            <v>0.49</v>
          </cell>
        </row>
        <row r="54">
          <cell r="A54" t="str">
            <v>87-10-1563</v>
          </cell>
          <cell r="B54" t="str">
            <v>Berberis thunb. 'Orange Ice'  PBR ®</v>
          </cell>
          <cell r="C54" t="str">
            <v>MP150</v>
          </cell>
          <cell r="D54" t="str">
            <v>Directly</v>
          </cell>
          <cell r="F54">
            <v>1.01</v>
          </cell>
          <cell r="G54">
            <v>0.9</v>
          </cell>
          <cell r="H54">
            <v>0.84</v>
          </cell>
          <cell r="J54">
            <v>1.23624</v>
          </cell>
          <cell r="K54">
            <v>1.1016000000000001</v>
          </cell>
          <cell r="L54">
            <v>0.84</v>
          </cell>
        </row>
        <row r="55">
          <cell r="A55" t="str">
            <v>87-10-1098</v>
          </cell>
          <cell r="B55" t="str">
            <v>Berberis thunb. 'Orange Sunrise' PBR ®</v>
          </cell>
          <cell r="C55" t="str">
            <v>MP150</v>
          </cell>
          <cell r="D55" t="str">
            <v>Directly</v>
          </cell>
          <cell r="F55">
            <v>1.01</v>
          </cell>
          <cell r="G55">
            <v>0.9</v>
          </cell>
          <cell r="H55">
            <v>0.84</v>
          </cell>
          <cell r="J55">
            <v>1.23624</v>
          </cell>
          <cell r="K55">
            <v>1.1016000000000001</v>
          </cell>
          <cell r="L55">
            <v>0.84</v>
          </cell>
        </row>
        <row r="56">
          <cell r="A56" t="str">
            <v>87-10-1646</v>
          </cell>
          <cell r="B56" t="str">
            <v>Berberis thunb. 'Pink Bird' PBR ®</v>
          </cell>
          <cell r="C56" t="str">
            <v>MP150</v>
          </cell>
          <cell r="D56" t="str">
            <v>Directly</v>
          </cell>
          <cell r="F56">
            <v>1.01</v>
          </cell>
          <cell r="G56">
            <v>0.9</v>
          </cell>
          <cell r="H56">
            <v>0.84</v>
          </cell>
          <cell r="J56">
            <v>1.23624</v>
          </cell>
          <cell r="K56">
            <v>1.1016000000000001</v>
          </cell>
          <cell r="L56">
            <v>0.84</v>
          </cell>
        </row>
        <row r="57">
          <cell r="A57" t="str">
            <v>87-10-0026</v>
          </cell>
          <cell r="B57" t="str">
            <v>Berberis thunb. 'Pink Queen'</v>
          </cell>
          <cell r="C57" t="str">
            <v>MP150</v>
          </cell>
          <cell r="D57" t="str">
            <v>Directly</v>
          </cell>
          <cell r="F57">
            <v>0.53</v>
          </cell>
          <cell r="G57">
            <v>0.42</v>
          </cell>
          <cell r="H57">
            <v>0.36</v>
          </cell>
          <cell r="J57">
            <v>0.64872000000000007</v>
          </cell>
          <cell r="K57">
            <v>0.51407999999999998</v>
          </cell>
          <cell r="L57">
            <v>0.36</v>
          </cell>
        </row>
        <row r="58">
          <cell r="A58" t="str">
            <v>87-10-0027</v>
          </cell>
          <cell r="B58" t="str">
            <v>Berberis thunb. 'Powwow'</v>
          </cell>
          <cell r="C58" t="str">
            <v>MP150</v>
          </cell>
          <cell r="D58" t="str">
            <v>Directly</v>
          </cell>
          <cell r="F58">
            <v>0.53</v>
          </cell>
          <cell r="G58">
            <v>0.42</v>
          </cell>
          <cell r="H58">
            <v>0.36</v>
          </cell>
          <cell r="J58">
            <v>0.64872000000000007</v>
          </cell>
          <cell r="K58">
            <v>0.51407999999999998</v>
          </cell>
          <cell r="L58">
            <v>0.36</v>
          </cell>
        </row>
        <row r="59">
          <cell r="A59" t="str">
            <v>87-10-0028</v>
          </cell>
          <cell r="B59" t="str">
            <v>Berberis thunb. 'Red Chief'</v>
          </cell>
          <cell r="C59" t="str">
            <v>MP150</v>
          </cell>
          <cell r="D59" t="str">
            <v>Directly</v>
          </cell>
          <cell r="F59">
            <v>0.53</v>
          </cell>
          <cell r="G59">
            <v>0.42</v>
          </cell>
          <cell r="H59">
            <v>0.36</v>
          </cell>
          <cell r="J59">
            <v>0.64872000000000007</v>
          </cell>
          <cell r="K59">
            <v>0.51407999999999998</v>
          </cell>
          <cell r="L59">
            <v>0.36</v>
          </cell>
        </row>
        <row r="60">
          <cell r="A60" t="str">
            <v>87-10-1263</v>
          </cell>
          <cell r="B60" t="str">
            <v>Berberis thunb. 'Red Compact' PBR  ®</v>
          </cell>
          <cell r="C60" t="str">
            <v>MP150</v>
          </cell>
          <cell r="D60" t="str">
            <v>Directly</v>
          </cell>
          <cell r="F60">
            <v>1.01</v>
          </cell>
          <cell r="G60">
            <v>0.9</v>
          </cell>
          <cell r="H60">
            <v>0.84</v>
          </cell>
          <cell r="J60">
            <v>1.23624</v>
          </cell>
          <cell r="K60">
            <v>1.1016000000000001</v>
          </cell>
          <cell r="L60">
            <v>0.84</v>
          </cell>
        </row>
        <row r="61">
          <cell r="A61" t="str">
            <v>87-10-0029</v>
          </cell>
          <cell r="B61" t="str">
            <v>Berberis thunb. 'Red Pillar'</v>
          </cell>
          <cell r="C61" t="str">
            <v>MP150</v>
          </cell>
          <cell r="D61" t="str">
            <v>Directly</v>
          </cell>
          <cell r="F61">
            <v>0.53</v>
          </cell>
          <cell r="G61">
            <v>0.42</v>
          </cell>
          <cell r="H61">
            <v>0.36</v>
          </cell>
          <cell r="J61">
            <v>0.64872000000000007</v>
          </cell>
          <cell r="K61">
            <v>0.51407999999999998</v>
          </cell>
          <cell r="L61">
            <v>0.36</v>
          </cell>
        </row>
        <row r="62">
          <cell r="A62" t="str">
            <v>87-10-0030</v>
          </cell>
          <cell r="B62" t="str">
            <v>Berberis thunb. 'Red Rocket'</v>
          </cell>
          <cell r="C62" t="str">
            <v>MP150</v>
          </cell>
          <cell r="D62" t="str">
            <v>Directly</v>
          </cell>
          <cell r="F62">
            <v>0.53</v>
          </cell>
          <cell r="G62">
            <v>0.42</v>
          </cell>
          <cell r="H62">
            <v>0.36</v>
          </cell>
          <cell r="J62">
            <v>0.64872000000000007</v>
          </cell>
          <cell r="K62">
            <v>0.51407999999999998</v>
          </cell>
          <cell r="L62">
            <v>0.36</v>
          </cell>
        </row>
        <row r="63">
          <cell r="A63" t="str">
            <v>87-10-0031</v>
          </cell>
          <cell r="B63" t="str">
            <v>Berberis thunb. 'Rose Glow'</v>
          </cell>
          <cell r="C63" t="str">
            <v>MP150</v>
          </cell>
          <cell r="D63" t="str">
            <v>Directly</v>
          </cell>
          <cell r="F63">
            <v>0.53</v>
          </cell>
          <cell r="G63">
            <v>0.42</v>
          </cell>
          <cell r="H63">
            <v>0.36</v>
          </cell>
          <cell r="J63">
            <v>0.64872000000000007</v>
          </cell>
          <cell r="K63">
            <v>0.51407999999999998</v>
          </cell>
          <cell r="L63">
            <v>0.36</v>
          </cell>
        </row>
        <row r="64">
          <cell r="A64" t="str">
            <v>87-10-0032</v>
          </cell>
          <cell r="B64" t="str">
            <v>Berberis thunb. 'Rosetta'</v>
          </cell>
          <cell r="C64" t="str">
            <v>MP150</v>
          </cell>
          <cell r="D64" t="str">
            <v>Directly</v>
          </cell>
          <cell r="F64">
            <v>0.53</v>
          </cell>
          <cell r="G64">
            <v>0.42</v>
          </cell>
          <cell r="H64">
            <v>0.36</v>
          </cell>
          <cell r="J64">
            <v>0.64872000000000007</v>
          </cell>
          <cell r="K64">
            <v>0.51407999999999998</v>
          </cell>
          <cell r="L64">
            <v>0.36</v>
          </cell>
        </row>
        <row r="65">
          <cell r="A65" t="str">
            <v>87-10-1565</v>
          </cell>
          <cell r="B65" t="str">
            <v xml:space="preserve">Berberis thunb. 'Ruby Star'  PBR ® </v>
          </cell>
          <cell r="C65" t="str">
            <v>MP150</v>
          </cell>
          <cell r="D65" t="str">
            <v>Directly</v>
          </cell>
          <cell r="F65">
            <v>1.01</v>
          </cell>
          <cell r="G65">
            <v>0.9</v>
          </cell>
          <cell r="H65">
            <v>0.84</v>
          </cell>
          <cell r="J65">
            <v>1.23624</v>
          </cell>
          <cell r="K65">
            <v>1.1016000000000001</v>
          </cell>
          <cell r="L65">
            <v>0.84</v>
          </cell>
        </row>
        <row r="66">
          <cell r="A66" t="str">
            <v>87-10-0989</v>
          </cell>
          <cell r="B66" t="str">
            <v>Berberis thunb. 'Silver Beauty'</v>
          </cell>
          <cell r="C66" t="str">
            <v>MP150</v>
          </cell>
          <cell r="D66" t="str">
            <v>Directly</v>
          </cell>
          <cell r="F66">
            <v>0.53</v>
          </cell>
          <cell r="G66">
            <v>0.42</v>
          </cell>
          <cell r="H66">
            <v>0.36</v>
          </cell>
          <cell r="J66">
            <v>0.64872000000000007</v>
          </cell>
          <cell r="K66">
            <v>0.51407999999999998</v>
          </cell>
          <cell r="L66">
            <v>0.36</v>
          </cell>
        </row>
        <row r="67">
          <cell r="A67" t="str">
            <v>87-10-1270</v>
          </cell>
          <cell r="B67" t="str">
            <v>Berberis thunb. 'Summer Sunset' PBR ®</v>
          </cell>
          <cell r="C67" t="str">
            <v>MP150</v>
          </cell>
          <cell r="D67" t="str">
            <v>Directly</v>
          </cell>
          <cell r="F67">
            <v>1.01</v>
          </cell>
          <cell r="G67">
            <v>0.9</v>
          </cell>
          <cell r="H67">
            <v>0.84</v>
          </cell>
          <cell r="J67">
            <v>1.23624</v>
          </cell>
          <cell r="K67">
            <v>1.1016000000000001</v>
          </cell>
          <cell r="L67">
            <v>0.84</v>
          </cell>
        </row>
        <row r="68">
          <cell r="A68" t="str">
            <v>87-10-0967</v>
          </cell>
          <cell r="B68" t="str">
            <v>Berberis thunb. 'Sunny'</v>
          </cell>
          <cell r="C68" t="str">
            <v>MP150</v>
          </cell>
          <cell r="D68" t="str">
            <v>Directly</v>
          </cell>
          <cell r="F68">
            <v>0.56000000000000005</v>
          </cell>
          <cell r="G68">
            <v>0.45</v>
          </cell>
          <cell r="H68">
            <v>0.39</v>
          </cell>
          <cell r="J68">
            <v>0.68544000000000005</v>
          </cell>
          <cell r="K68">
            <v>0.55080000000000007</v>
          </cell>
          <cell r="L68">
            <v>0.39</v>
          </cell>
        </row>
        <row r="69">
          <cell r="A69" t="str">
            <v>87-10-1405</v>
          </cell>
          <cell r="B69" t="str">
            <v>Berberis thunb. 'Venice' PBR ®</v>
          </cell>
          <cell r="C69" t="str">
            <v>MP150</v>
          </cell>
          <cell r="D69" t="str">
            <v>Directly</v>
          </cell>
          <cell r="F69">
            <v>1.01</v>
          </cell>
          <cell r="G69">
            <v>0.9</v>
          </cell>
          <cell r="H69">
            <v>0.84</v>
          </cell>
          <cell r="J69">
            <v>1.23624</v>
          </cell>
          <cell r="K69">
            <v>1.1016000000000001</v>
          </cell>
          <cell r="L69">
            <v>0.84</v>
          </cell>
        </row>
        <row r="70">
          <cell r="A70" t="str">
            <v>87-10-1647</v>
          </cell>
          <cell r="B70" t="str">
            <v>Berberis thunb. 'Yellow Bird' PBR ®</v>
          </cell>
          <cell r="C70" t="str">
            <v>MP150</v>
          </cell>
          <cell r="D70" t="str">
            <v>Directly</v>
          </cell>
          <cell r="F70">
            <v>1.01</v>
          </cell>
          <cell r="G70">
            <v>0.9</v>
          </cell>
          <cell r="H70">
            <v>0.84</v>
          </cell>
          <cell r="J70">
            <v>1.23624</v>
          </cell>
          <cell r="K70">
            <v>1.1016000000000001</v>
          </cell>
          <cell r="L70">
            <v>0.84</v>
          </cell>
        </row>
        <row r="71">
          <cell r="A71" t="str">
            <v>87-10-0841</v>
          </cell>
          <cell r="B71" t="str">
            <v>Buddleja alternifolia</v>
          </cell>
          <cell r="C71" t="str">
            <v>MP150</v>
          </cell>
          <cell r="D71" t="str">
            <v>Directly</v>
          </cell>
          <cell r="F71">
            <v>0.44</v>
          </cell>
          <cell r="G71">
            <v>0.34</v>
          </cell>
          <cell r="H71">
            <v>0.28000000000000003</v>
          </cell>
          <cell r="J71">
            <v>0.53856000000000004</v>
          </cell>
          <cell r="K71">
            <v>0.41616000000000003</v>
          </cell>
          <cell r="L71">
            <v>0.28000000000000003</v>
          </cell>
        </row>
        <row r="72">
          <cell r="A72" t="str">
            <v>87-10-1135</v>
          </cell>
          <cell r="B72" t="str">
            <v>Buddleja alternifolia 'Unique' PBR ®</v>
          </cell>
          <cell r="C72" t="str">
            <v>MP150</v>
          </cell>
          <cell r="D72" t="str">
            <v>Directly</v>
          </cell>
          <cell r="F72">
            <v>1.08</v>
          </cell>
          <cell r="G72">
            <v>0.97</v>
          </cell>
          <cell r="H72">
            <v>0.91</v>
          </cell>
          <cell r="J72">
            <v>1.32192</v>
          </cell>
          <cell r="K72">
            <v>1.1872799999999999</v>
          </cell>
          <cell r="L72">
            <v>0.91</v>
          </cell>
        </row>
        <row r="73">
          <cell r="A73" t="str">
            <v>87-10-0036</v>
          </cell>
          <cell r="B73" t="str">
            <v>Buddleja dav. 'Adonis Blue' ('Adokoop'PBR)  ®</v>
          </cell>
          <cell r="C73" t="str">
            <v>MP104</v>
          </cell>
          <cell r="D73" t="str">
            <v>Directly</v>
          </cell>
          <cell r="F73">
            <v>1.02</v>
          </cell>
          <cell r="G73">
            <v>0.91</v>
          </cell>
          <cell r="H73">
            <v>0.85</v>
          </cell>
          <cell r="J73">
            <v>1.24848</v>
          </cell>
          <cell r="K73">
            <v>1.1138400000000002</v>
          </cell>
          <cell r="L73">
            <v>0.85</v>
          </cell>
        </row>
        <row r="74">
          <cell r="A74" t="str">
            <v>87-10-0037</v>
          </cell>
          <cell r="B74" t="str">
            <v>Buddleja dav. 'African Queen'</v>
          </cell>
          <cell r="C74" t="str">
            <v>MP104</v>
          </cell>
          <cell r="D74" t="str">
            <v>Directly</v>
          </cell>
          <cell r="F74">
            <v>0.43</v>
          </cell>
          <cell r="G74">
            <v>0.32</v>
          </cell>
          <cell r="H74">
            <v>0.27</v>
          </cell>
          <cell r="J74">
            <v>0.52632000000000001</v>
          </cell>
          <cell r="K74">
            <v>0.39168000000000003</v>
          </cell>
          <cell r="L74">
            <v>0.27</v>
          </cell>
        </row>
        <row r="75">
          <cell r="A75" t="str">
            <v>87-10-0038</v>
          </cell>
          <cell r="B75" t="str">
            <v>Buddleja dav. 'Black Knight'</v>
          </cell>
          <cell r="C75" t="str">
            <v>MP104</v>
          </cell>
          <cell r="D75" t="str">
            <v>Directly</v>
          </cell>
          <cell r="F75">
            <v>0.43</v>
          </cell>
          <cell r="G75">
            <v>0.32</v>
          </cell>
          <cell r="H75">
            <v>0.27</v>
          </cell>
          <cell r="J75">
            <v>0.52632000000000001</v>
          </cell>
          <cell r="K75">
            <v>0.39168000000000003</v>
          </cell>
          <cell r="L75">
            <v>0.27</v>
          </cell>
        </row>
        <row r="76">
          <cell r="A76" t="str">
            <v>87-10-1566</v>
          </cell>
          <cell r="B76" t="str">
            <v>Buddleja dav. 'Border Beauty'</v>
          </cell>
          <cell r="C76" t="str">
            <v>MP104</v>
          </cell>
          <cell r="D76" t="str">
            <v>extra</v>
          </cell>
          <cell r="F76">
            <v>0.43</v>
          </cell>
          <cell r="G76">
            <v>0.32</v>
          </cell>
          <cell r="H76">
            <v>0.27</v>
          </cell>
          <cell r="J76">
            <v>0.52632000000000001</v>
          </cell>
          <cell r="K76">
            <v>0.39168000000000003</v>
          </cell>
          <cell r="L76">
            <v>0.27</v>
          </cell>
        </row>
        <row r="77">
          <cell r="A77" t="str">
            <v>87-10-0040</v>
          </cell>
          <cell r="B77" t="str">
            <v>Buddleja dav. 'Empire Blue'</v>
          </cell>
          <cell r="C77" t="str">
            <v>MP104</v>
          </cell>
          <cell r="D77" t="str">
            <v>Directly</v>
          </cell>
          <cell r="F77">
            <v>0.43</v>
          </cell>
          <cell r="G77">
            <v>0.32</v>
          </cell>
          <cell r="H77">
            <v>0.27</v>
          </cell>
          <cell r="J77">
            <v>0.52632000000000001</v>
          </cell>
          <cell r="K77">
            <v>0.39168000000000003</v>
          </cell>
          <cell r="L77">
            <v>0.27</v>
          </cell>
        </row>
        <row r="78">
          <cell r="A78" t="str">
            <v>87-10-0842</v>
          </cell>
          <cell r="B78" t="str">
            <v>Buddleja dav. 'Fascinating'</v>
          </cell>
          <cell r="C78" t="str">
            <v>MP104</v>
          </cell>
          <cell r="D78" t="str">
            <v>Directly</v>
          </cell>
          <cell r="F78">
            <v>0.43</v>
          </cell>
          <cell r="G78">
            <v>0.32</v>
          </cell>
          <cell r="H78">
            <v>0.27</v>
          </cell>
          <cell r="J78">
            <v>0.52632000000000001</v>
          </cell>
          <cell r="K78">
            <v>0.39168000000000003</v>
          </cell>
          <cell r="L78">
            <v>0.27</v>
          </cell>
        </row>
        <row r="79">
          <cell r="A79" t="str">
            <v>87-10-1648</v>
          </cell>
          <cell r="B79" t="str">
            <v>Buddleja dav. 'Gulliver' PBR</v>
          </cell>
          <cell r="C79" t="str">
            <v>MP104</v>
          </cell>
          <cell r="D79" t="str">
            <v>Directly</v>
          </cell>
          <cell r="F79">
            <v>1.1500000000000001</v>
          </cell>
          <cell r="G79">
            <v>1.04</v>
          </cell>
          <cell r="H79">
            <v>0.98</v>
          </cell>
          <cell r="J79">
            <v>1.4076000000000002</v>
          </cell>
          <cell r="K79">
            <v>1.2729600000000001</v>
          </cell>
          <cell r="L79">
            <v>0.98</v>
          </cell>
        </row>
        <row r="80">
          <cell r="A80" t="str">
            <v>87-10-0843</v>
          </cell>
          <cell r="B80" t="str">
            <v>Buddleja dav. 'Harlequin'</v>
          </cell>
          <cell r="C80" t="str">
            <v>MP104</v>
          </cell>
          <cell r="D80" t="str">
            <v>Directly</v>
          </cell>
          <cell r="F80">
            <v>0.52</v>
          </cell>
          <cell r="G80">
            <v>0.41</v>
          </cell>
          <cell r="H80">
            <v>0.35</v>
          </cell>
          <cell r="J80">
            <v>0.63648000000000005</v>
          </cell>
          <cell r="K80">
            <v>0.50183999999999995</v>
          </cell>
          <cell r="L80">
            <v>0.35</v>
          </cell>
        </row>
        <row r="81">
          <cell r="A81" t="str">
            <v>87-10-0044</v>
          </cell>
          <cell r="B81" t="str">
            <v>Buddleja dav. 'Ile de France'</v>
          </cell>
          <cell r="C81" t="str">
            <v>MP104</v>
          </cell>
          <cell r="D81" t="str">
            <v>Directly</v>
          </cell>
          <cell r="F81">
            <v>0.43</v>
          </cell>
          <cell r="G81">
            <v>0.32</v>
          </cell>
          <cell r="H81">
            <v>0.27</v>
          </cell>
          <cell r="J81">
            <v>0.52632000000000001</v>
          </cell>
          <cell r="K81">
            <v>0.39168000000000003</v>
          </cell>
          <cell r="L81">
            <v>0.27</v>
          </cell>
        </row>
        <row r="82">
          <cell r="A82" t="str">
            <v>87-10-1567</v>
          </cell>
          <cell r="B82" t="str">
            <v>Buddleja dav. 'Marbled White' PBR  ®</v>
          </cell>
          <cell r="C82" t="str">
            <v>MP104</v>
          </cell>
          <cell r="D82" t="str">
            <v>Directly</v>
          </cell>
          <cell r="F82">
            <v>1.02</v>
          </cell>
          <cell r="G82">
            <v>0.91</v>
          </cell>
          <cell r="H82">
            <v>0.85</v>
          </cell>
          <cell r="J82">
            <v>1.24848</v>
          </cell>
          <cell r="K82">
            <v>1.1138400000000002</v>
          </cell>
          <cell r="L82">
            <v>0.85</v>
          </cell>
        </row>
        <row r="83">
          <cell r="A83" t="str">
            <v>87-10-0046</v>
          </cell>
          <cell r="B83" t="str">
            <v>Buddleja davidii Moonshine ('Buddma'PBR)</v>
          </cell>
          <cell r="C83" t="str">
            <v>MP104</v>
          </cell>
          <cell r="D83" t="str">
            <v>Directly</v>
          </cell>
          <cell r="F83">
            <v>1.02</v>
          </cell>
          <cell r="G83">
            <v>0.91</v>
          </cell>
          <cell r="H83">
            <v>0.85</v>
          </cell>
          <cell r="J83">
            <v>1.24848</v>
          </cell>
          <cell r="K83">
            <v>1.1138400000000002</v>
          </cell>
          <cell r="L83">
            <v>0.85</v>
          </cell>
        </row>
        <row r="84">
          <cell r="A84" t="str">
            <v>87-10-1568</v>
          </cell>
          <cell r="B84" t="str">
            <v>Buddleja dav. 'Nanho Blue'</v>
          </cell>
          <cell r="C84" t="str">
            <v>MP150</v>
          </cell>
          <cell r="D84" t="str">
            <v>Directly</v>
          </cell>
          <cell r="F84">
            <v>0.43</v>
          </cell>
          <cell r="G84">
            <v>0.32</v>
          </cell>
          <cell r="H84">
            <v>0.27</v>
          </cell>
          <cell r="J84">
            <v>0.52632000000000001</v>
          </cell>
          <cell r="K84">
            <v>0.39168000000000003</v>
          </cell>
          <cell r="L84">
            <v>0.27</v>
          </cell>
        </row>
        <row r="85">
          <cell r="A85" t="str">
            <v>87-10-1488</v>
          </cell>
          <cell r="B85" t="str">
            <v>Buddleja dav. 'Nanho Purple'</v>
          </cell>
          <cell r="C85" t="str">
            <v>MP150</v>
          </cell>
          <cell r="D85" t="str">
            <v>Directly</v>
          </cell>
          <cell r="F85">
            <v>0.43</v>
          </cell>
          <cell r="G85">
            <v>0.32</v>
          </cell>
          <cell r="H85">
            <v>0.27</v>
          </cell>
          <cell r="J85">
            <v>0.52632000000000001</v>
          </cell>
          <cell r="K85">
            <v>0.39168000000000003</v>
          </cell>
          <cell r="L85">
            <v>0.27</v>
          </cell>
        </row>
        <row r="86">
          <cell r="A86" t="str">
            <v>87-10-0048</v>
          </cell>
          <cell r="B86" t="str">
            <v>Buddleja dav. 'Nanho Purple'</v>
          </cell>
          <cell r="C86" t="str">
            <v>MP104</v>
          </cell>
          <cell r="D86" t="str">
            <v>Directly</v>
          </cell>
          <cell r="F86">
            <v>0.43</v>
          </cell>
          <cell r="G86">
            <v>0.32</v>
          </cell>
          <cell r="H86">
            <v>0.27</v>
          </cell>
          <cell r="J86">
            <v>0.52632000000000001</v>
          </cell>
          <cell r="K86">
            <v>0.39168000000000003</v>
          </cell>
          <cell r="L86">
            <v>0.27</v>
          </cell>
        </row>
        <row r="87">
          <cell r="A87" t="str">
            <v>87-10-1569</v>
          </cell>
          <cell r="B87" t="str">
            <v>Buddleja dav. 'Nanho White'</v>
          </cell>
          <cell r="C87" t="str">
            <v>MP150</v>
          </cell>
          <cell r="D87" t="str">
            <v>Directly</v>
          </cell>
          <cell r="F87">
            <v>0.43</v>
          </cell>
          <cell r="G87">
            <v>0.32</v>
          </cell>
          <cell r="H87">
            <v>0.27</v>
          </cell>
          <cell r="J87">
            <v>0.52632000000000001</v>
          </cell>
          <cell r="K87">
            <v>0.39168000000000003</v>
          </cell>
          <cell r="L87">
            <v>0.27</v>
          </cell>
        </row>
        <row r="88">
          <cell r="A88" t="str">
            <v>87-10-0050</v>
          </cell>
          <cell r="B88" t="str">
            <v>Buddleja dav. nanhoensis</v>
          </cell>
          <cell r="C88" t="str">
            <v>MP144</v>
          </cell>
          <cell r="D88" t="str">
            <v>Directly</v>
          </cell>
          <cell r="F88">
            <v>0.43</v>
          </cell>
          <cell r="G88">
            <v>0.32</v>
          </cell>
          <cell r="H88">
            <v>0.27</v>
          </cell>
          <cell r="J88">
            <v>0.52632000000000001</v>
          </cell>
          <cell r="K88">
            <v>0.39168000000000003</v>
          </cell>
          <cell r="L88">
            <v>0.27</v>
          </cell>
        </row>
        <row r="89">
          <cell r="A89" t="str">
            <v>87-10-0051</v>
          </cell>
          <cell r="B89" t="str">
            <v>Buddleja dav. 'Orchid Beauty'</v>
          </cell>
          <cell r="C89" t="str">
            <v>MP104</v>
          </cell>
          <cell r="D89" t="str">
            <v>Directly</v>
          </cell>
          <cell r="F89">
            <v>0.43</v>
          </cell>
          <cell r="G89">
            <v>0.32</v>
          </cell>
          <cell r="H89">
            <v>0.27</v>
          </cell>
          <cell r="J89">
            <v>0.52632000000000001</v>
          </cell>
          <cell r="K89">
            <v>0.39168000000000003</v>
          </cell>
          <cell r="L89">
            <v>0.27</v>
          </cell>
        </row>
        <row r="90">
          <cell r="A90" t="str">
            <v>87-10-0052</v>
          </cell>
          <cell r="B90" t="str">
            <v>Buddleja davidii Peacock ('Peakeep'PBR) ®</v>
          </cell>
          <cell r="C90" t="str">
            <v>MP104</v>
          </cell>
          <cell r="D90" t="str">
            <v>Directly</v>
          </cell>
          <cell r="F90">
            <v>1.02</v>
          </cell>
          <cell r="G90">
            <v>0.91</v>
          </cell>
          <cell r="H90">
            <v>0.85</v>
          </cell>
          <cell r="J90">
            <v>1.24848</v>
          </cell>
          <cell r="K90">
            <v>1.1138400000000002</v>
          </cell>
          <cell r="L90">
            <v>0.85</v>
          </cell>
        </row>
        <row r="91">
          <cell r="A91" t="str">
            <v>87-10-0053</v>
          </cell>
          <cell r="B91" t="str">
            <v>Buddleja dav. 'Pink Delight'</v>
          </cell>
          <cell r="C91" t="str">
            <v>MP104</v>
          </cell>
          <cell r="D91" t="str">
            <v>Directly</v>
          </cell>
          <cell r="F91">
            <v>0.43</v>
          </cell>
          <cell r="G91">
            <v>0.32</v>
          </cell>
          <cell r="H91">
            <v>0.27</v>
          </cell>
          <cell r="J91">
            <v>0.52632000000000001</v>
          </cell>
          <cell r="K91">
            <v>0.39168000000000003</v>
          </cell>
          <cell r="L91">
            <v>0.27</v>
          </cell>
        </row>
        <row r="92">
          <cell r="A92" t="str">
            <v>87-10-0054</v>
          </cell>
          <cell r="B92" t="str">
            <v>Buddleja dav. 'Royal Red'</v>
          </cell>
          <cell r="C92" t="str">
            <v>MP104</v>
          </cell>
          <cell r="D92" t="str">
            <v>Directly</v>
          </cell>
          <cell r="F92">
            <v>0.43</v>
          </cell>
          <cell r="G92">
            <v>0.32</v>
          </cell>
          <cell r="H92">
            <v>0.27</v>
          </cell>
          <cell r="J92">
            <v>0.52632000000000001</v>
          </cell>
          <cell r="K92">
            <v>0.39168000000000003</v>
          </cell>
          <cell r="L92">
            <v>0.27</v>
          </cell>
        </row>
        <row r="93">
          <cell r="A93" t="str">
            <v>87-10-1570</v>
          </cell>
          <cell r="B93" t="str">
            <v>Buddleja dav. 'Santana'</v>
          </cell>
          <cell r="C93" t="str">
            <v>MP104</v>
          </cell>
          <cell r="D93" t="str">
            <v>Directly</v>
          </cell>
          <cell r="F93">
            <v>0.43</v>
          </cell>
          <cell r="G93">
            <v>0.32</v>
          </cell>
          <cell r="H93">
            <v>0.27</v>
          </cell>
          <cell r="J93">
            <v>0.52632000000000001</v>
          </cell>
          <cell r="K93">
            <v>0.39168000000000003</v>
          </cell>
          <cell r="L93">
            <v>0.27</v>
          </cell>
        </row>
        <row r="94">
          <cell r="A94" t="str">
            <v>87-10-1138</v>
          </cell>
          <cell r="B94" t="str">
            <v>Buddleja davidii Silver Anniversary ('Morning Mist'PBR)®</v>
          </cell>
          <cell r="C94" t="str">
            <v>MP104</v>
          </cell>
          <cell r="D94" t="str">
            <v>Directly</v>
          </cell>
          <cell r="F94">
            <v>1.02</v>
          </cell>
          <cell r="G94">
            <v>0.91</v>
          </cell>
          <cell r="H94">
            <v>0.85</v>
          </cell>
          <cell r="J94">
            <v>1.24848</v>
          </cell>
          <cell r="K94">
            <v>1.1138400000000002</v>
          </cell>
          <cell r="L94">
            <v>0.85</v>
          </cell>
        </row>
        <row r="95">
          <cell r="A95" t="str">
            <v>87-10-1139</v>
          </cell>
          <cell r="B95" t="str">
            <v>Buddleja davidii Sugar Plum ('Lonplum'PBR)®</v>
          </cell>
          <cell r="C95" t="str">
            <v>MP104</v>
          </cell>
          <cell r="D95" t="str">
            <v>Directly</v>
          </cell>
          <cell r="F95">
            <v>1.02</v>
          </cell>
          <cell r="G95">
            <v>0.91</v>
          </cell>
          <cell r="H95">
            <v>0.85</v>
          </cell>
          <cell r="J95">
            <v>1.24848</v>
          </cell>
          <cell r="K95">
            <v>1.1138400000000002</v>
          </cell>
          <cell r="L95">
            <v>0.85</v>
          </cell>
        </row>
        <row r="96">
          <cell r="A96" t="str">
            <v>87-10-0056</v>
          </cell>
          <cell r="B96" t="str">
            <v>Buddleja dav. 'Summer Beauty'</v>
          </cell>
          <cell r="C96" t="str">
            <v>MP104</v>
          </cell>
          <cell r="D96" t="str">
            <v>Directly</v>
          </cell>
          <cell r="F96">
            <v>0.43</v>
          </cell>
          <cell r="G96">
            <v>0.32</v>
          </cell>
          <cell r="H96">
            <v>0.27</v>
          </cell>
          <cell r="J96">
            <v>0.52632000000000001</v>
          </cell>
          <cell r="K96">
            <v>0.39168000000000003</v>
          </cell>
          <cell r="L96">
            <v>0.27</v>
          </cell>
        </row>
        <row r="97">
          <cell r="A97" t="str">
            <v>87-10-0057</v>
          </cell>
          <cell r="B97" t="str">
            <v>Buddleja dav. 'White Bouquet'</v>
          </cell>
          <cell r="C97" t="str">
            <v>MP104</v>
          </cell>
          <cell r="D97" t="str">
            <v>Directly</v>
          </cell>
          <cell r="F97">
            <v>0.43</v>
          </cell>
          <cell r="G97">
            <v>0.32</v>
          </cell>
          <cell r="H97">
            <v>0.27</v>
          </cell>
          <cell r="J97">
            <v>0.52632000000000001</v>
          </cell>
          <cell r="K97">
            <v>0.39168000000000003</v>
          </cell>
          <cell r="L97">
            <v>0.27</v>
          </cell>
        </row>
        <row r="98">
          <cell r="A98" t="str">
            <v>87-10-0058</v>
          </cell>
          <cell r="B98" t="str">
            <v>Buddleja dav. 'White Profusion'</v>
          </cell>
          <cell r="C98" t="str">
            <v>MP104</v>
          </cell>
          <cell r="D98" t="str">
            <v>Directly</v>
          </cell>
          <cell r="F98">
            <v>0.43</v>
          </cell>
          <cell r="G98">
            <v>0.32</v>
          </cell>
          <cell r="H98">
            <v>0.27</v>
          </cell>
          <cell r="J98">
            <v>0.52632000000000001</v>
          </cell>
          <cell r="K98">
            <v>0.39168000000000003</v>
          </cell>
          <cell r="L98">
            <v>0.27</v>
          </cell>
        </row>
        <row r="99">
          <cell r="A99" t="str">
            <v>87-10-0968</v>
          </cell>
          <cell r="B99" t="str">
            <v>Buddleja 'Dreaming Lavender' PBR ®</v>
          </cell>
          <cell r="C99" t="str">
            <v>MP104</v>
          </cell>
          <cell r="D99" t="str">
            <v>Directly</v>
          </cell>
          <cell r="F99">
            <v>1.29</v>
          </cell>
          <cell r="G99">
            <v>1.18</v>
          </cell>
          <cell r="H99">
            <v>1.1200000000000001</v>
          </cell>
          <cell r="J99">
            <v>1.5789600000000001</v>
          </cell>
          <cell r="K99">
            <v>1.44432</v>
          </cell>
          <cell r="L99">
            <v>1.1200000000000001</v>
          </cell>
        </row>
        <row r="100">
          <cell r="A100" t="str">
            <v>87-10-1406</v>
          </cell>
          <cell r="B100" t="str">
            <v>Buddleja 'Dreaming Lavender' PBR ®</v>
          </cell>
          <cell r="C100" t="str">
            <v>MP150</v>
          </cell>
          <cell r="D100" t="str">
            <v>Directly</v>
          </cell>
          <cell r="F100">
            <v>1.29</v>
          </cell>
          <cell r="G100">
            <v>1.18</v>
          </cell>
          <cell r="H100">
            <v>1.1200000000000001</v>
          </cell>
          <cell r="J100">
            <v>1.5789600000000001</v>
          </cell>
          <cell r="K100">
            <v>1.44432</v>
          </cell>
          <cell r="L100">
            <v>1.1200000000000001</v>
          </cell>
        </row>
        <row r="101">
          <cell r="A101" t="str">
            <v>87-10-0969</v>
          </cell>
          <cell r="B101" t="str">
            <v>Buddleja 'Dreaming Orange' PBR ®</v>
          </cell>
          <cell r="C101" t="str">
            <v>MP104</v>
          </cell>
          <cell r="D101" t="str">
            <v>Directly</v>
          </cell>
          <cell r="F101">
            <v>1.29</v>
          </cell>
          <cell r="G101">
            <v>1.18</v>
          </cell>
          <cell r="H101">
            <v>1.1200000000000001</v>
          </cell>
          <cell r="J101">
            <v>1.5789600000000001</v>
          </cell>
          <cell r="K101">
            <v>1.44432</v>
          </cell>
          <cell r="L101">
            <v>1.1200000000000001</v>
          </cell>
        </row>
        <row r="102">
          <cell r="A102" t="str">
            <v>87-10-1408</v>
          </cell>
          <cell r="B102" t="str">
            <v>Buddleja 'Dreaming Purple' PBR ®</v>
          </cell>
          <cell r="C102" t="str">
            <v>MP150</v>
          </cell>
          <cell r="D102" t="str">
            <v>Directly</v>
          </cell>
          <cell r="F102">
            <v>1.29</v>
          </cell>
          <cell r="G102">
            <v>1.18</v>
          </cell>
          <cell r="H102">
            <v>1.1200000000000001</v>
          </cell>
          <cell r="J102">
            <v>1.5789600000000001</v>
          </cell>
          <cell r="K102">
            <v>1.44432</v>
          </cell>
          <cell r="L102">
            <v>1.1200000000000001</v>
          </cell>
        </row>
        <row r="103">
          <cell r="A103" t="str">
            <v>87-10-0970</v>
          </cell>
          <cell r="B103" t="str">
            <v>Buddleja 'Dreaming Purple' PBR ®</v>
          </cell>
          <cell r="C103" t="str">
            <v>MP104</v>
          </cell>
          <cell r="D103" t="str">
            <v>Directly</v>
          </cell>
          <cell r="F103">
            <v>1.29</v>
          </cell>
          <cell r="G103">
            <v>1.18</v>
          </cell>
          <cell r="H103">
            <v>1.1200000000000001</v>
          </cell>
          <cell r="J103">
            <v>1.5789600000000001</v>
          </cell>
          <cell r="K103">
            <v>1.44432</v>
          </cell>
          <cell r="L103">
            <v>1.1200000000000001</v>
          </cell>
        </row>
        <row r="104">
          <cell r="A104" t="str">
            <v>87-10-1489</v>
          </cell>
          <cell r="B104" t="str">
            <v>Buddleja 'Dreaming White'  PBR ®</v>
          </cell>
          <cell r="C104" t="str">
            <v>MP150</v>
          </cell>
          <cell r="D104" t="str">
            <v>Directly</v>
          </cell>
          <cell r="F104">
            <v>1.29</v>
          </cell>
          <cell r="G104">
            <v>1.18</v>
          </cell>
          <cell r="H104">
            <v>1.1200000000000001</v>
          </cell>
          <cell r="J104">
            <v>1.5789600000000001</v>
          </cell>
          <cell r="K104">
            <v>1.44432</v>
          </cell>
          <cell r="L104">
            <v>1.1200000000000001</v>
          </cell>
        </row>
        <row r="105">
          <cell r="A105" t="str">
            <v>87-10-0971</v>
          </cell>
          <cell r="B105" t="str">
            <v>Buddleja 'Dreaming White'  PBR ®</v>
          </cell>
          <cell r="C105" t="str">
            <v>MP104</v>
          </cell>
          <cell r="D105" t="str">
            <v>Directly</v>
          </cell>
          <cell r="F105">
            <v>1.29</v>
          </cell>
          <cell r="G105">
            <v>1.18</v>
          </cell>
          <cell r="H105">
            <v>1.1200000000000001</v>
          </cell>
          <cell r="J105">
            <v>1.5789600000000001</v>
          </cell>
          <cell r="K105">
            <v>1.44432</v>
          </cell>
          <cell r="L105">
            <v>1.1200000000000001</v>
          </cell>
        </row>
        <row r="106">
          <cell r="A106" t="str">
            <v>87-10-0972</v>
          </cell>
          <cell r="B106" t="str">
            <v>Buddleja 'Purple Splendor' PBR ®</v>
          </cell>
          <cell r="C106" t="str">
            <v>MP104</v>
          </cell>
          <cell r="D106" t="str">
            <v>Directly</v>
          </cell>
          <cell r="F106">
            <v>1.29</v>
          </cell>
          <cell r="G106">
            <v>1.18</v>
          </cell>
          <cell r="H106">
            <v>1.1200000000000001</v>
          </cell>
          <cell r="J106">
            <v>1.5789600000000001</v>
          </cell>
          <cell r="K106">
            <v>1.44432</v>
          </cell>
          <cell r="L106">
            <v>1.1200000000000001</v>
          </cell>
        </row>
        <row r="107">
          <cell r="A107" t="str">
            <v>87-10-1777</v>
          </cell>
          <cell r="B107" t="str">
            <v>Buddleja flutterby T. 'Lavender' PBR  ®</v>
          </cell>
          <cell r="C107" t="str">
            <v>MP150</v>
          </cell>
          <cell r="D107" t="str">
            <v>Directly</v>
          </cell>
          <cell r="F107">
            <v>1.36</v>
          </cell>
          <cell r="G107">
            <v>1.25</v>
          </cell>
          <cell r="H107">
            <v>1.19</v>
          </cell>
          <cell r="J107">
            <v>1.6646400000000001</v>
          </cell>
          <cell r="K107">
            <v>1.53</v>
          </cell>
          <cell r="L107">
            <v>1.19</v>
          </cell>
        </row>
        <row r="108">
          <cell r="A108" t="str">
            <v>87-10-1490</v>
          </cell>
          <cell r="B108" t="str">
            <v>Buddleja flutterby T. 'Peace' PBR ®</v>
          </cell>
          <cell r="C108" t="str">
            <v>MP150</v>
          </cell>
          <cell r="D108" t="str">
            <v>Directly</v>
          </cell>
          <cell r="F108">
            <v>1.36</v>
          </cell>
          <cell r="G108">
            <v>1.25</v>
          </cell>
          <cell r="H108">
            <v>1.19</v>
          </cell>
          <cell r="J108">
            <v>1.6646400000000001</v>
          </cell>
          <cell r="K108">
            <v>1.53</v>
          </cell>
          <cell r="L108">
            <v>1.19</v>
          </cell>
        </row>
        <row r="109">
          <cell r="A109" t="str">
            <v>87-10-0975</v>
          </cell>
          <cell r="B109" t="str">
            <v>Buddleja flutterby T. 'Pink' PBR ®</v>
          </cell>
          <cell r="C109" t="str">
            <v>MP104</v>
          </cell>
          <cell r="D109" t="str">
            <v>Directly</v>
          </cell>
          <cell r="F109">
            <v>1.36</v>
          </cell>
          <cell r="G109">
            <v>1.25</v>
          </cell>
          <cell r="H109">
            <v>1.19</v>
          </cell>
          <cell r="J109">
            <v>1.6646400000000001</v>
          </cell>
          <cell r="K109">
            <v>1.53</v>
          </cell>
          <cell r="L109">
            <v>1.19</v>
          </cell>
        </row>
        <row r="110">
          <cell r="A110" t="str">
            <v>87-10-0062</v>
          </cell>
          <cell r="B110" t="str">
            <v>Buddleja 'Lochinch'</v>
          </cell>
          <cell r="C110" t="str">
            <v>MP104</v>
          </cell>
          <cell r="D110" t="str">
            <v>Directly</v>
          </cell>
          <cell r="F110">
            <v>0.43</v>
          </cell>
          <cell r="G110">
            <v>0.32</v>
          </cell>
          <cell r="H110">
            <v>0.27</v>
          </cell>
          <cell r="J110">
            <v>0.52632000000000001</v>
          </cell>
          <cell r="K110">
            <v>0.39168000000000003</v>
          </cell>
          <cell r="L110">
            <v>0.27</v>
          </cell>
        </row>
        <row r="111">
          <cell r="A111" t="str">
            <v>87-10-0042</v>
          </cell>
          <cell r="B111" t="str">
            <v>Buddleja weyeriana 'Flower Power</v>
          </cell>
          <cell r="C111" t="str">
            <v>MP104</v>
          </cell>
          <cell r="D111" t="str">
            <v>Directly</v>
          </cell>
          <cell r="F111">
            <v>0.52</v>
          </cell>
          <cell r="G111">
            <v>0.41</v>
          </cell>
          <cell r="H111">
            <v>0.35</v>
          </cell>
          <cell r="J111">
            <v>0.63648000000000005</v>
          </cell>
          <cell r="K111">
            <v>0.50183999999999995</v>
          </cell>
          <cell r="L111">
            <v>0.35</v>
          </cell>
        </row>
        <row r="112">
          <cell r="A112" t="str">
            <v>87-10-0064</v>
          </cell>
          <cell r="B112" t="str">
            <v>Buddleja weyeriana 'Sungold'</v>
          </cell>
          <cell r="C112" t="str">
            <v>MP104</v>
          </cell>
          <cell r="D112" t="str">
            <v>Directly</v>
          </cell>
          <cell r="F112">
            <v>0.52</v>
          </cell>
          <cell r="G112">
            <v>0.41</v>
          </cell>
          <cell r="H112">
            <v>0.35</v>
          </cell>
          <cell r="J112">
            <v>0.63648000000000005</v>
          </cell>
          <cell r="K112">
            <v>0.50183999999999995</v>
          </cell>
          <cell r="L112">
            <v>0.35</v>
          </cell>
        </row>
        <row r="113">
          <cell r="A113" t="str">
            <v>87-10-0065</v>
          </cell>
          <cell r="B113" t="str">
            <v>Buddleja 'White Ball'</v>
          </cell>
          <cell r="C113" t="str">
            <v>MP104</v>
          </cell>
          <cell r="D113" t="str">
            <v>Directly</v>
          </cell>
          <cell r="F113">
            <v>0.43</v>
          </cell>
          <cell r="G113">
            <v>0.32</v>
          </cell>
          <cell r="H113">
            <v>0.27</v>
          </cell>
          <cell r="J113">
            <v>0.52632000000000001</v>
          </cell>
          <cell r="K113">
            <v>0.39168000000000003</v>
          </cell>
          <cell r="L113">
            <v>0.27</v>
          </cell>
        </row>
        <row r="114">
          <cell r="A114" t="str">
            <v>87-10-0066</v>
          </cell>
          <cell r="B114" t="str">
            <v>Buxus sempervirens</v>
          </cell>
          <cell r="C114" t="str">
            <v>MP144</v>
          </cell>
          <cell r="D114" t="str">
            <v>Directly</v>
          </cell>
          <cell r="F114">
            <v>0.39999999999999997</v>
          </cell>
          <cell r="G114">
            <v>0.3</v>
          </cell>
          <cell r="H114">
            <v>0.25</v>
          </cell>
          <cell r="J114">
            <v>0.48959999999999992</v>
          </cell>
          <cell r="K114">
            <v>0.36719999999999997</v>
          </cell>
          <cell r="L114">
            <v>0.25</v>
          </cell>
        </row>
        <row r="115">
          <cell r="A115" t="str">
            <v>87-10-1571</v>
          </cell>
          <cell r="B115" t="str">
            <v>Buxus micr. 'Faulkner'</v>
          </cell>
          <cell r="C115" t="str">
            <v>MP150</v>
          </cell>
          <cell r="D115" t="str">
            <v>Directly</v>
          </cell>
          <cell r="F115">
            <v>0.39999999999999997</v>
          </cell>
          <cell r="G115">
            <v>0.3</v>
          </cell>
          <cell r="H115">
            <v>0.25</v>
          </cell>
          <cell r="J115">
            <v>0.48959999999999992</v>
          </cell>
          <cell r="K115">
            <v>0.36719999999999997</v>
          </cell>
          <cell r="L115">
            <v>0.25</v>
          </cell>
        </row>
        <row r="116">
          <cell r="A116" t="str">
            <v>87-10-0067</v>
          </cell>
          <cell r="B116" t="str">
            <v>Callicarpa bodinieri giraldii</v>
          </cell>
          <cell r="C116" t="str">
            <v>MP104</v>
          </cell>
          <cell r="D116" t="str">
            <v>Directly</v>
          </cell>
          <cell r="F116">
            <v>0.44</v>
          </cell>
          <cell r="G116">
            <v>0.34</v>
          </cell>
          <cell r="H116">
            <v>0.28000000000000003</v>
          </cell>
          <cell r="J116">
            <v>0.53856000000000004</v>
          </cell>
          <cell r="K116">
            <v>0.41616000000000003</v>
          </cell>
          <cell r="L116">
            <v>0.28000000000000003</v>
          </cell>
        </row>
        <row r="117">
          <cell r="A117" t="str">
            <v>87-10-0068</v>
          </cell>
          <cell r="B117" t="str">
            <v>Callicarpa bodinieri 'Profusion'</v>
          </cell>
          <cell r="C117" t="str">
            <v>MP104</v>
          </cell>
          <cell r="D117" t="str">
            <v>Directly</v>
          </cell>
          <cell r="F117">
            <v>0.44</v>
          </cell>
          <cell r="G117">
            <v>0.34</v>
          </cell>
          <cell r="H117">
            <v>0.28000000000000003</v>
          </cell>
          <cell r="J117">
            <v>0.53856000000000004</v>
          </cell>
          <cell r="K117">
            <v>0.41616000000000003</v>
          </cell>
          <cell r="L117">
            <v>0.28000000000000003</v>
          </cell>
        </row>
        <row r="118">
          <cell r="A118" t="str">
            <v>87-10-0069</v>
          </cell>
          <cell r="B118" t="str">
            <v>Callicarpa japonica 'Leucocarpa'</v>
          </cell>
          <cell r="C118" t="str">
            <v>MP104</v>
          </cell>
          <cell r="D118" t="str">
            <v>Directly</v>
          </cell>
          <cell r="F118">
            <v>0.44</v>
          </cell>
          <cell r="G118">
            <v>0.34</v>
          </cell>
          <cell r="H118">
            <v>0.28000000000000003</v>
          </cell>
          <cell r="J118">
            <v>0.53856000000000004</v>
          </cell>
          <cell r="K118">
            <v>0.41616000000000003</v>
          </cell>
          <cell r="L118">
            <v>0.28000000000000003</v>
          </cell>
        </row>
        <row r="119">
          <cell r="A119" t="str">
            <v>87-10-1409</v>
          </cell>
          <cell r="B119" t="str">
            <v>Caryopteris clandonensis Blue Empire ('Elst33'PBR) ®</v>
          </cell>
          <cell r="C119" t="str">
            <v>MP150</v>
          </cell>
          <cell r="D119" t="str">
            <v>Directly</v>
          </cell>
          <cell r="F119">
            <v>1.0900000000000001</v>
          </cell>
          <cell r="G119">
            <v>0.98</v>
          </cell>
          <cell r="H119">
            <v>0.92</v>
          </cell>
          <cell r="J119">
            <v>1.33416</v>
          </cell>
          <cell r="K119">
            <v>1.1995199999999999</v>
          </cell>
          <cell r="L119">
            <v>0.92</v>
          </cell>
        </row>
        <row r="120">
          <cell r="A120" t="str">
            <v>87-10-0904</v>
          </cell>
          <cell r="B120" t="str">
            <v>Caryopteris cland. 'Ferndown'</v>
          </cell>
          <cell r="C120" t="str">
            <v>MP150</v>
          </cell>
          <cell r="D120" t="str">
            <v>Directly</v>
          </cell>
          <cell r="F120">
            <v>0.52</v>
          </cell>
          <cell r="G120">
            <v>0.41</v>
          </cell>
          <cell r="H120">
            <v>0.35</v>
          </cell>
          <cell r="J120">
            <v>0.63648000000000005</v>
          </cell>
          <cell r="K120">
            <v>0.50183999999999995</v>
          </cell>
          <cell r="L120">
            <v>0.35</v>
          </cell>
        </row>
        <row r="121">
          <cell r="A121" t="str">
            <v>87-10-0992</v>
          </cell>
          <cell r="B121" t="str">
            <v>Caryopteris cland. 'First Choiche'</v>
          </cell>
          <cell r="C121" t="str">
            <v>MP150</v>
          </cell>
          <cell r="D121" t="str">
            <v>Directly</v>
          </cell>
          <cell r="F121">
            <v>0.52</v>
          </cell>
          <cell r="G121">
            <v>0.41</v>
          </cell>
          <cell r="H121">
            <v>0.35</v>
          </cell>
          <cell r="J121">
            <v>0.63648000000000005</v>
          </cell>
          <cell r="K121">
            <v>0.50183999999999995</v>
          </cell>
          <cell r="L121">
            <v>0.35</v>
          </cell>
        </row>
        <row r="122">
          <cell r="A122" t="str">
            <v>87-10-0072</v>
          </cell>
          <cell r="B122" t="str">
            <v>Caryopteris clandonensis Grand Bleu® ('Inoveris'PBR)®</v>
          </cell>
          <cell r="C122" t="str">
            <v>MP150</v>
          </cell>
          <cell r="D122" t="str">
            <v>Directly</v>
          </cell>
          <cell r="F122">
            <v>1.0900000000000001</v>
          </cell>
          <cell r="G122">
            <v>0.98</v>
          </cell>
          <cell r="H122">
            <v>0.92</v>
          </cell>
          <cell r="J122">
            <v>1.33416</v>
          </cell>
          <cell r="K122">
            <v>1.1995199999999999</v>
          </cell>
          <cell r="L122">
            <v>0.92</v>
          </cell>
        </row>
        <row r="123">
          <cell r="A123" t="str">
            <v>87-10-0070</v>
          </cell>
          <cell r="B123" t="str">
            <v>Caryopteris cland. 'Heavenly Blue'</v>
          </cell>
          <cell r="C123" t="str">
            <v>MP150</v>
          </cell>
          <cell r="D123" t="str">
            <v>Directly</v>
          </cell>
          <cell r="F123">
            <v>0.52</v>
          </cell>
          <cell r="G123">
            <v>0.41</v>
          </cell>
          <cell r="H123">
            <v>0.35</v>
          </cell>
          <cell r="J123">
            <v>0.63648000000000005</v>
          </cell>
          <cell r="K123">
            <v>0.50183999999999995</v>
          </cell>
          <cell r="L123">
            <v>0.35</v>
          </cell>
        </row>
        <row r="124">
          <cell r="A124" t="str">
            <v>87-10-0071</v>
          </cell>
          <cell r="B124" t="str">
            <v>Caryopteris clandonensis Hint of Gold ('Lisaura'PBR) ®</v>
          </cell>
          <cell r="C124" t="str">
            <v>MP150</v>
          </cell>
          <cell r="D124" t="str">
            <v>Directly</v>
          </cell>
          <cell r="F124">
            <v>1.0900000000000001</v>
          </cell>
          <cell r="G124">
            <v>0.98</v>
          </cell>
          <cell r="H124">
            <v>0.92</v>
          </cell>
          <cell r="J124">
            <v>1.33416</v>
          </cell>
          <cell r="K124">
            <v>1.1995199999999999</v>
          </cell>
          <cell r="L124">
            <v>0.92</v>
          </cell>
        </row>
        <row r="125">
          <cell r="A125" t="str">
            <v>87-10-0074</v>
          </cell>
          <cell r="B125" t="str">
            <v>Caryopteris cland. 'Kew Blue'</v>
          </cell>
          <cell r="C125" t="str">
            <v>MP150</v>
          </cell>
          <cell r="D125" t="str">
            <v>Directly</v>
          </cell>
          <cell r="F125">
            <v>0.52</v>
          </cell>
          <cell r="G125">
            <v>0.41</v>
          </cell>
          <cell r="H125">
            <v>0.35</v>
          </cell>
          <cell r="J125">
            <v>0.63648000000000005</v>
          </cell>
          <cell r="K125">
            <v>0.50183999999999995</v>
          </cell>
          <cell r="L125">
            <v>0.35</v>
          </cell>
        </row>
        <row r="126">
          <cell r="A126" t="str">
            <v>87-10-1410</v>
          </cell>
          <cell r="B126" t="str">
            <v>Caryopteris cland.Pink Perfection ('Lisspin'PBR) ®</v>
          </cell>
          <cell r="C126" t="str">
            <v>MP150</v>
          </cell>
          <cell r="D126" t="str">
            <v>Directly</v>
          </cell>
          <cell r="F126">
            <v>1.0900000000000001</v>
          </cell>
          <cell r="G126">
            <v>0.98</v>
          </cell>
          <cell r="H126">
            <v>0.92</v>
          </cell>
          <cell r="J126">
            <v>1.33416</v>
          </cell>
          <cell r="K126">
            <v>1.1995199999999999</v>
          </cell>
          <cell r="L126">
            <v>0.92</v>
          </cell>
        </row>
        <row r="127">
          <cell r="A127" t="str">
            <v>87-10-1411</v>
          </cell>
          <cell r="B127" t="str">
            <v>Caryopteris Stephi ('Lissteph'PBR) ®</v>
          </cell>
          <cell r="C127" t="str">
            <v>MP150</v>
          </cell>
          <cell r="D127" t="str">
            <v>Directly</v>
          </cell>
          <cell r="F127">
            <v>1.0900000000000001</v>
          </cell>
          <cell r="G127">
            <v>0.98</v>
          </cell>
          <cell r="H127">
            <v>0.92</v>
          </cell>
          <cell r="J127">
            <v>1.33416</v>
          </cell>
          <cell r="K127">
            <v>1.1995199999999999</v>
          </cell>
          <cell r="L127">
            <v>0.92</v>
          </cell>
        </row>
        <row r="128">
          <cell r="A128" t="str">
            <v>87-10-0075</v>
          </cell>
          <cell r="B128" t="str">
            <v>Caryopteris clandonensis Sterling Silver ('Lissilv'PBR)®</v>
          </cell>
          <cell r="C128" t="str">
            <v>MP150</v>
          </cell>
          <cell r="D128" t="str">
            <v>Directly</v>
          </cell>
          <cell r="F128">
            <v>1.0900000000000001</v>
          </cell>
          <cell r="G128">
            <v>0.98</v>
          </cell>
          <cell r="H128">
            <v>0.92</v>
          </cell>
          <cell r="J128">
            <v>1.33416</v>
          </cell>
          <cell r="K128">
            <v>1.1995199999999999</v>
          </cell>
          <cell r="L128">
            <v>0.92</v>
          </cell>
        </row>
        <row r="129">
          <cell r="A129" t="str">
            <v>87-10-0076</v>
          </cell>
          <cell r="B129" t="str">
            <v>Caryopteris cland. 'Summer Sorbet'  PBR ®</v>
          </cell>
          <cell r="C129" t="str">
            <v>MP150</v>
          </cell>
          <cell r="D129" t="str">
            <v>Directly</v>
          </cell>
          <cell r="F129">
            <v>1.0900000000000001</v>
          </cell>
          <cell r="G129">
            <v>0.98</v>
          </cell>
          <cell r="H129">
            <v>0.92</v>
          </cell>
          <cell r="J129">
            <v>1.33416</v>
          </cell>
          <cell r="K129">
            <v>1.1995199999999999</v>
          </cell>
          <cell r="L129">
            <v>0.92</v>
          </cell>
        </row>
        <row r="130">
          <cell r="A130" t="str">
            <v>87-10-0077</v>
          </cell>
          <cell r="B130" t="str">
            <v>Caryopteris cland. 'Thetis'  PBR ®</v>
          </cell>
          <cell r="C130" t="str">
            <v>MP150</v>
          </cell>
          <cell r="D130" t="str">
            <v>Directly</v>
          </cell>
          <cell r="F130">
            <v>1.0900000000000001</v>
          </cell>
          <cell r="G130">
            <v>0.98</v>
          </cell>
          <cell r="H130">
            <v>0.92</v>
          </cell>
          <cell r="J130">
            <v>1.33416</v>
          </cell>
          <cell r="K130">
            <v>1.1995199999999999</v>
          </cell>
          <cell r="L130">
            <v>0.92</v>
          </cell>
        </row>
        <row r="131">
          <cell r="A131" t="str">
            <v>87-10-0078</v>
          </cell>
          <cell r="B131" t="str">
            <v>Caryopteris clandonensis 'White Surprise'PBR ®</v>
          </cell>
          <cell r="C131" t="str">
            <v>MP150</v>
          </cell>
          <cell r="D131" t="str">
            <v>Directly</v>
          </cell>
          <cell r="F131">
            <v>1.0900000000000001</v>
          </cell>
          <cell r="G131">
            <v>0.98</v>
          </cell>
          <cell r="H131">
            <v>0.92</v>
          </cell>
          <cell r="J131">
            <v>1.33416</v>
          </cell>
          <cell r="K131">
            <v>1.1995199999999999</v>
          </cell>
          <cell r="L131">
            <v>0.92</v>
          </cell>
        </row>
        <row r="132">
          <cell r="A132" t="str">
            <v>87-10-0079</v>
          </cell>
          <cell r="B132" t="str">
            <v>Caryopteris cland. 'Worcester Gold'</v>
          </cell>
          <cell r="C132" t="str">
            <v>MP150</v>
          </cell>
          <cell r="D132" t="str">
            <v>Directly</v>
          </cell>
          <cell r="F132">
            <v>0.52</v>
          </cell>
          <cell r="G132">
            <v>0.41</v>
          </cell>
          <cell r="H132">
            <v>0.35</v>
          </cell>
          <cell r="J132">
            <v>0.63648000000000005</v>
          </cell>
          <cell r="K132">
            <v>0.50183999999999995</v>
          </cell>
          <cell r="L132">
            <v>0.35</v>
          </cell>
        </row>
        <row r="133">
          <cell r="A133" t="str">
            <v>87-10-0080</v>
          </cell>
          <cell r="B133" t="str">
            <v>Caryopteris incana</v>
          </cell>
          <cell r="C133" t="str">
            <v>MP150</v>
          </cell>
          <cell r="D133" t="str">
            <v>Directly</v>
          </cell>
          <cell r="F133">
            <v>0.52</v>
          </cell>
          <cell r="G133">
            <v>0.41</v>
          </cell>
          <cell r="H133">
            <v>0.35</v>
          </cell>
          <cell r="J133">
            <v>0.63648000000000005</v>
          </cell>
          <cell r="K133">
            <v>0.50183999999999995</v>
          </cell>
          <cell r="L133">
            <v>0.35</v>
          </cell>
        </row>
        <row r="134">
          <cell r="A134" t="str">
            <v>87-10-0082</v>
          </cell>
          <cell r="B134" t="str">
            <v>Chaenomeles j. 'Red Joy'</v>
          </cell>
          <cell r="C134" t="str">
            <v>MP150</v>
          </cell>
          <cell r="D134" t="str">
            <v>Directly</v>
          </cell>
          <cell r="F134">
            <v>0.43</v>
          </cell>
          <cell r="G134">
            <v>0.32</v>
          </cell>
          <cell r="H134">
            <v>0.27</v>
          </cell>
          <cell r="J134">
            <v>0.52632000000000001</v>
          </cell>
          <cell r="K134">
            <v>0.39168000000000003</v>
          </cell>
          <cell r="L134">
            <v>0.27</v>
          </cell>
        </row>
        <row r="135">
          <cell r="A135" t="str">
            <v>87-10-0827</v>
          </cell>
          <cell r="B135" t="str">
            <v>Chaenomeles j. 'Sargentii'</v>
          </cell>
          <cell r="C135" t="str">
            <v>MP150</v>
          </cell>
          <cell r="D135" t="str">
            <v>Directly</v>
          </cell>
          <cell r="F135">
            <v>0.43</v>
          </cell>
          <cell r="G135">
            <v>0.32</v>
          </cell>
          <cell r="H135">
            <v>0.27</v>
          </cell>
          <cell r="J135">
            <v>0.52632000000000001</v>
          </cell>
          <cell r="K135">
            <v>0.39168000000000003</v>
          </cell>
          <cell r="L135">
            <v>0.27</v>
          </cell>
        </row>
        <row r="136">
          <cell r="A136" t="str">
            <v>87-10-0769</v>
          </cell>
          <cell r="B136" t="str">
            <v>Chaenomeles spec. 'Nivalis'</v>
          </cell>
          <cell r="C136" t="str">
            <v>MP150</v>
          </cell>
          <cell r="D136" t="str">
            <v>Directly</v>
          </cell>
          <cell r="F136">
            <v>0.43</v>
          </cell>
          <cell r="G136">
            <v>0.32</v>
          </cell>
          <cell r="H136">
            <v>0.27</v>
          </cell>
          <cell r="J136">
            <v>0.52632000000000001</v>
          </cell>
          <cell r="K136">
            <v>0.39168000000000003</v>
          </cell>
          <cell r="L136">
            <v>0.27</v>
          </cell>
        </row>
        <row r="137">
          <cell r="A137" t="str">
            <v>87-10-1572</v>
          </cell>
          <cell r="B137" t="str">
            <v xml:space="preserve">Chaenomelis spec. 'Red Kimono' PBR ® </v>
          </cell>
          <cell r="C137" t="str">
            <v>MP150</v>
          </cell>
          <cell r="D137" t="str">
            <v>Directly</v>
          </cell>
          <cell r="F137">
            <v>1.0900000000000001</v>
          </cell>
          <cell r="G137">
            <v>0.98</v>
          </cell>
          <cell r="H137">
            <v>0.92</v>
          </cell>
          <cell r="J137">
            <v>1.33416</v>
          </cell>
          <cell r="K137">
            <v>1.1995199999999999</v>
          </cell>
          <cell r="L137">
            <v>0.92</v>
          </cell>
        </row>
        <row r="138">
          <cell r="A138" t="str">
            <v>87-10-0831</v>
          </cell>
          <cell r="B138" t="str">
            <v>Chaenomeles spec. 'Rubra'</v>
          </cell>
          <cell r="C138" t="str">
            <v>MP150</v>
          </cell>
          <cell r="D138" t="str">
            <v>Directly</v>
          </cell>
          <cell r="F138">
            <v>0.43</v>
          </cell>
          <cell r="G138">
            <v>0.32</v>
          </cell>
          <cell r="H138">
            <v>0.27</v>
          </cell>
          <cell r="J138">
            <v>0.52632000000000001</v>
          </cell>
          <cell r="K138">
            <v>0.39168000000000003</v>
          </cell>
          <cell r="L138">
            <v>0.27</v>
          </cell>
        </row>
        <row r="139">
          <cell r="A139" t="str">
            <v>87-10-0991</v>
          </cell>
          <cell r="B139" t="str">
            <v>Chaenomeles spec. 'Simonii'</v>
          </cell>
          <cell r="C139" t="str">
            <v>MP150</v>
          </cell>
          <cell r="D139" t="str">
            <v>Directly</v>
          </cell>
          <cell r="F139">
            <v>0.43</v>
          </cell>
          <cell r="G139">
            <v>0.32</v>
          </cell>
          <cell r="H139">
            <v>0.27</v>
          </cell>
          <cell r="J139">
            <v>0.52632000000000001</v>
          </cell>
          <cell r="K139">
            <v>0.39168000000000003</v>
          </cell>
          <cell r="L139">
            <v>0.27</v>
          </cell>
        </row>
        <row r="140">
          <cell r="A140" t="str">
            <v>87-10-0825</v>
          </cell>
          <cell r="B140" t="str">
            <v>Chaenomeles sup. 'And.an K. Ramcke'</v>
          </cell>
          <cell r="C140" t="str">
            <v>MP150</v>
          </cell>
          <cell r="D140" t="str">
            <v>Directly</v>
          </cell>
          <cell r="F140">
            <v>0.43</v>
          </cell>
          <cell r="G140">
            <v>0.32</v>
          </cell>
          <cell r="H140">
            <v>0.27</v>
          </cell>
          <cell r="J140">
            <v>0.52632000000000001</v>
          </cell>
          <cell r="K140">
            <v>0.39168000000000003</v>
          </cell>
          <cell r="L140">
            <v>0.27</v>
          </cell>
        </row>
        <row r="141">
          <cell r="A141" t="str">
            <v>87-10-0993</v>
          </cell>
          <cell r="B141" t="str">
            <v>Chaenomeles sup. 'Clementine'</v>
          </cell>
          <cell r="C141" t="str">
            <v>MP150</v>
          </cell>
          <cell r="D141" t="str">
            <v>Directly</v>
          </cell>
          <cell r="F141">
            <v>0.43</v>
          </cell>
          <cell r="G141">
            <v>0.32</v>
          </cell>
          <cell r="H141">
            <v>0.27</v>
          </cell>
          <cell r="J141">
            <v>0.52632000000000001</v>
          </cell>
          <cell r="K141">
            <v>0.39168000000000003</v>
          </cell>
          <cell r="L141">
            <v>0.27</v>
          </cell>
        </row>
        <row r="142">
          <cell r="A142" t="str">
            <v>87-10-0770</v>
          </cell>
          <cell r="B142" t="str">
            <v>Chaenomeles sup. 'Crimson and Gold'</v>
          </cell>
          <cell r="C142" t="str">
            <v>MP150</v>
          </cell>
          <cell r="D142" t="str">
            <v>Directly</v>
          </cell>
          <cell r="F142">
            <v>0.43</v>
          </cell>
          <cell r="G142">
            <v>0.32</v>
          </cell>
          <cell r="H142">
            <v>0.27</v>
          </cell>
          <cell r="J142">
            <v>0.52632000000000001</v>
          </cell>
          <cell r="K142">
            <v>0.39168000000000003</v>
          </cell>
          <cell r="L142">
            <v>0.27</v>
          </cell>
        </row>
        <row r="143">
          <cell r="A143" t="str">
            <v>87-10-0826</v>
          </cell>
          <cell r="B143" t="str">
            <v>Chaenomeles sup. 'Elly Mossel'</v>
          </cell>
          <cell r="C143" t="str">
            <v>MP150</v>
          </cell>
          <cell r="D143" t="str">
            <v>Directly</v>
          </cell>
          <cell r="F143">
            <v>0.43</v>
          </cell>
          <cell r="G143">
            <v>0.32</v>
          </cell>
          <cell r="H143">
            <v>0.27</v>
          </cell>
          <cell r="J143">
            <v>0.52632000000000001</v>
          </cell>
          <cell r="K143">
            <v>0.39168000000000003</v>
          </cell>
          <cell r="L143">
            <v>0.27</v>
          </cell>
        </row>
        <row r="144">
          <cell r="A144" t="str">
            <v>87-10-0828</v>
          </cell>
          <cell r="B144" t="str">
            <v>Chaenomeles sup. 'Fire Dance'</v>
          </cell>
          <cell r="C144" t="str">
            <v>MP150</v>
          </cell>
          <cell r="D144" t="str">
            <v>Directly</v>
          </cell>
          <cell r="F144">
            <v>0.43</v>
          </cell>
          <cell r="G144">
            <v>0.32</v>
          </cell>
          <cell r="H144">
            <v>0.27</v>
          </cell>
          <cell r="J144">
            <v>0.52632000000000001</v>
          </cell>
          <cell r="K144">
            <v>0.39168000000000003</v>
          </cell>
          <cell r="L144">
            <v>0.27</v>
          </cell>
        </row>
        <row r="145">
          <cell r="A145" t="str">
            <v>87-10-0905</v>
          </cell>
          <cell r="B145" t="str">
            <v>Chaenomeles sup. 'Jet Trail'</v>
          </cell>
          <cell r="C145" t="str">
            <v>MP150</v>
          </cell>
          <cell r="D145" t="str">
            <v>Directly</v>
          </cell>
          <cell r="F145">
            <v>0.43</v>
          </cell>
          <cell r="G145">
            <v>0.32</v>
          </cell>
          <cell r="H145">
            <v>0.27</v>
          </cell>
          <cell r="J145">
            <v>0.52632000000000001</v>
          </cell>
          <cell r="K145">
            <v>0.39168000000000003</v>
          </cell>
          <cell r="L145">
            <v>0.27</v>
          </cell>
        </row>
        <row r="146">
          <cell r="A146" t="str">
            <v>87-10-1284</v>
          </cell>
          <cell r="B146" t="str">
            <v>Chaenomeles sup. 'Nicoline'</v>
          </cell>
          <cell r="C146" t="str">
            <v>MP150</v>
          </cell>
          <cell r="D146" t="str">
            <v>Directly</v>
          </cell>
          <cell r="F146">
            <v>0.43</v>
          </cell>
          <cell r="G146">
            <v>0.32</v>
          </cell>
          <cell r="H146">
            <v>0.27</v>
          </cell>
          <cell r="J146">
            <v>0.52632000000000001</v>
          </cell>
          <cell r="K146">
            <v>0.39168000000000003</v>
          </cell>
          <cell r="L146">
            <v>0.27</v>
          </cell>
        </row>
        <row r="147">
          <cell r="A147" t="str">
            <v>87-10-0095</v>
          </cell>
          <cell r="B147" t="str">
            <v>Chaenomeles sup. 'Orange Trail'</v>
          </cell>
          <cell r="C147" t="str">
            <v>MP150</v>
          </cell>
          <cell r="D147" t="str">
            <v>Directly</v>
          </cell>
          <cell r="F147">
            <v>0.43</v>
          </cell>
          <cell r="G147">
            <v>0.32</v>
          </cell>
          <cell r="H147">
            <v>0.27</v>
          </cell>
          <cell r="J147">
            <v>0.52632000000000001</v>
          </cell>
          <cell r="K147">
            <v>0.39168000000000003</v>
          </cell>
          <cell r="L147">
            <v>0.27</v>
          </cell>
        </row>
        <row r="148">
          <cell r="A148" t="str">
            <v>87-10-0829</v>
          </cell>
          <cell r="B148" t="str">
            <v>Chaenomeles sup. 'Pink Lady'</v>
          </cell>
          <cell r="C148" t="str">
            <v>MP150</v>
          </cell>
          <cell r="D148" t="str">
            <v>Directly</v>
          </cell>
          <cell r="F148">
            <v>0.43</v>
          </cell>
          <cell r="G148">
            <v>0.32</v>
          </cell>
          <cell r="H148">
            <v>0.27</v>
          </cell>
          <cell r="J148">
            <v>0.52632000000000001</v>
          </cell>
          <cell r="K148">
            <v>0.39168000000000003</v>
          </cell>
          <cell r="L148">
            <v>0.27</v>
          </cell>
        </row>
        <row r="149">
          <cell r="A149" t="str">
            <v>87-10-0830</v>
          </cell>
          <cell r="B149" t="str">
            <v>Chaenomeles sup. 'Pink Trail'</v>
          </cell>
          <cell r="C149" t="str">
            <v>MP150</v>
          </cell>
          <cell r="D149" t="str">
            <v>Directly</v>
          </cell>
          <cell r="F149">
            <v>0.43</v>
          </cell>
          <cell r="G149">
            <v>0.32</v>
          </cell>
          <cell r="H149">
            <v>0.27</v>
          </cell>
          <cell r="J149">
            <v>0.52632000000000001</v>
          </cell>
          <cell r="K149">
            <v>0.39168000000000003</v>
          </cell>
          <cell r="L149">
            <v>0.27</v>
          </cell>
        </row>
        <row r="150">
          <cell r="A150" t="str">
            <v>87-10-1285</v>
          </cell>
          <cell r="B150" t="str">
            <v>Chaenomeles sup. 'Red Joy'</v>
          </cell>
          <cell r="C150" t="str">
            <v>MP150</v>
          </cell>
          <cell r="D150" t="str">
            <v>Directly</v>
          </cell>
          <cell r="F150">
            <v>0.43</v>
          </cell>
          <cell r="G150">
            <v>0.32</v>
          </cell>
          <cell r="H150">
            <v>0.27</v>
          </cell>
          <cell r="J150">
            <v>0.52632000000000001</v>
          </cell>
          <cell r="K150">
            <v>0.39168000000000003</v>
          </cell>
          <cell r="L150">
            <v>0.27</v>
          </cell>
        </row>
        <row r="151">
          <cell r="A151" t="str">
            <v>87-10-1412</v>
          </cell>
          <cell r="B151" t="str">
            <v>Chaenomeles sup. 'Red Trail'</v>
          </cell>
          <cell r="C151" t="str">
            <v>MP150</v>
          </cell>
          <cell r="D151" t="str">
            <v>Directly</v>
          </cell>
          <cell r="F151">
            <v>0.43</v>
          </cell>
          <cell r="G151">
            <v>0.32</v>
          </cell>
          <cell r="H151">
            <v>0.27</v>
          </cell>
          <cell r="J151">
            <v>0.52632000000000001</v>
          </cell>
          <cell r="K151">
            <v>0.39168000000000003</v>
          </cell>
          <cell r="L151">
            <v>0.27</v>
          </cell>
        </row>
        <row r="152">
          <cell r="A152" t="str">
            <v>87-10-1413</v>
          </cell>
          <cell r="B152" t="str">
            <v>Chaenomeles sup. 'Salmon Horizon'</v>
          </cell>
          <cell r="C152" t="str">
            <v>MP150</v>
          </cell>
          <cell r="D152" t="str">
            <v>Directly</v>
          </cell>
          <cell r="F152">
            <v>0.43</v>
          </cell>
          <cell r="G152">
            <v>0.32</v>
          </cell>
          <cell r="H152">
            <v>0.27</v>
          </cell>
          <cell r="J152">
            <v>0.52632000000000001</v>
          </cell>
          <cell r="K152">
            <v>0.39168000000000003</v>
          </cell>
          <cell r="L152">
            <v>0.27</v>
          </cell>
        </row>
        <row r="153">
          <cell r="A153" t="str">
            <v>87-10-1107</v>
          </cell>
          <cell r="B153" t="str">
            <v>Chaenomeles sup. 'Texas Scarlet'</v>
          </cell>
          <cell r="C153" t="str">
            <v>MP150</v>
          </cell>
          <cell r="D153" t="str">
            <v>Directly</v>
          </cell>
          <cell r="F153">
            <v>0.43</v>
          </cell>
          <cell r="G153">
            <v>0.32</v>
          </cell>
          <cell r="H153">
            <v>0.27</v>
          </cell>
          <cell r="J153">
            <v>0.52632000000000001</v>
          </cell>
          <cell r="K153">
            <v>0.39168000000000003</v>
          </cell>
          <cell r="L153">
            <v>0.27</v>
          </cell>
        </row>
        <row r="154">
          <cell r="A154" t="str">
            <v>87-10-0099</v>
          </cell>
          <cell r="B154" t="str">
            <v>Clethra alnifolia</v>
          </cell>
          <cell r="C154" t="str">
            <v>MP104</v>
          </cell>
          <cell r="D154" t="str">
            <v>Directly</v>
          </cell>
          <cell r="F154">
            <v>0.51</v>
          </cell>
          <cell r="G154">
            <v>0.4</v>
          </cell>
          <cell r="H154">
            <v>0.34</v>
          </cell>
          <cell r="J154">
            <v>0.62424000000000002</v>
          </cell>
          <cell r="K154">
            <v>0.48959999999999998</v>
          </cell>
          <cell r="L154">
            <v>0.34</v>
          </cell>
        </row>
        <row r="155">
          <cell r="A155" t="str">
            <v>87-10-1224</v>
          </cell>
          <cell r="B155" t="str">
            <v>Clethra alnifolia 'Hummingbird'</v>
          </cell>
          <cell r="C155" t="str">
            <v>MP104</v>
          </cell>
          <cell r="D155" t="str">
            <v>Directly</v>
          </cell>
          <cell r="F155">
            <v>0.51</v>
          </cell>
          <cell r="G155">
            <v>0.4</v>
          </cell>
          <cell r="H155">
            <v>0.34</v>
          </cell>
          <cell r="J155">
            <v>0.62424000000000002</v>
          </cell>
          <cell r="K155">
            <v>0.48959999999999998</v>
          </cell>
          <cell r="L155">
            <v>0.34</v>
          </cell>
        </row>
        <row r="156">
          <cell r="A156" t="str">
            <v>87-10-0100</v>
          </cell>
          <cell r="B156" t="str">
            <v>Clethra alnifolia 'Pink Spire'</v>
          </cell>
          <cell r="C156" t="str">
            <v>MP104</v>
          </cell>
          <cell r="D156" t="str">
            <v>Directly</v>
          </cell>
          <cell r="F156">
            <v>0.51</v>
          </cell>
          <cell r="G156">
            <v>0.4</v>
          </cell>
          <cell r="H156">
            <v>0.34</v>
          </cell>
          <cell r="J156">
            <v>0.62424000000000002</v>
          </cell>
          <cell r="K156">
            <v>0.48959999999999998</v>
          </cell>
          <cell r="L156">
            <v>0.34</v>
          </cell>
        </row>
        <row r="157">
          <cell r="A157" t="str">
            <v>87-10-1225</v>
          </cell>
          <cell r="B157" t="str">
            <v>Clethra alnifolia 'Rosea'</v>
          </cell>
          <cell r="C157" t="str">
            <v>MP104</v>
          </cell>
          <cell r="D157" t="str">
            <v>Directly</v>
          </cell>
          <cell r="F157">
            <v>0.51</v>
          </cell>
          <cell r="G157">
            <v>0.4</v>
          </cell>
          <cell r="H157">
            <v>0.34</v>
          </cell>
          <cell r="J157">
            <v>0.62424000000000002</v>
          </cell>
          <cell r="K157">
            <v>0.48959999999999998</v>
          </cell>
          <cell r="L157">
            <v>0.34</v>
          </cell>
        </row>
        <row r="158">
          <cell r="A158" t="str">
            <v>87-10-1226</v>
          </cell>
          <cell r="B158" t="str">
            <v>Clethra alnifolia 'Ruby Spice'</v>
          </cell>
          <cell r="C158" t="str">
            <v>MP104</v>
          </cell>
          <cell r="D158" t="str">
            <v>Directly</v>
          </cell>
          <cell r="F158">
            <v>0.51</v>
          </cell>
          <cell r="G158">
            <v>0.4</v>
          </cell>
          <cell r="H158">
            <v>0.34</v>
          </cell>
          <cell r="J158">
            <v>0.62424000000000002</v>
          </cell>
          <cell r="K158">
            <v>0.48959999999999998</v>
          </cell>
          <cell r="L158">
            <v>0.34</v>
          </cell>
        </row>
        <row r="159">
          <cell r="A159" t="str">
            <v>87-10-0102</v>
          </cell>
          <cell r="B159" t="str">
            <v>Cornus alba 'Aurea'</v>
          </cell>
          <cell r="C159" t="str">
            <v>MP104</v>
          </cell>
          <cell r="D159" t="str">
            <v>Directly</v>
          </cell>
          <cell r="F159">
            <v>0.63</v>
          </cell>
          <cell r="G159">
            <v>0.52</v>
          </cell>
          <cell r="H159">
            <v>0.46</v>
          </cell>
          <cell r="J159">
            <v>0.77112000000000003</v>
          </cell>
          <cell r="K159">
            <v>0.63648000000000005</v>
          </cell>
          <cell r="L159">
            <v>0.46</v>
          </cell>
        </row>
        <row r="160">
          <cell r="A160" t="str">
            <v>87-10-0103</v>
          </cell>
          <cell r="B160" t="str">
            <v>Cornus alba 'Bailhalo' PBR ('Ivory Halo') ®</v>
          </cell>
          <cell r="C160" t="str">
            <v>MP104</v>
          </cell>
          <cell r="D160" t="str">
            <v>Directly</v>
          </cell>
          <cell r="F160">
            <v>1.33</v>
          </cell>
          <cell r="G160">
            <v>1.22</v>
          </cell>
          <cell r="H160">
            <v>1.1599999999999999</v>
          </cell>
          <cell r="J160">
            <v>1.62792</v>
          </cell>
          <cell r="K160">
            <v>1.4932799999999999</v>
          </cell>
          <cell r="L160">
            <v>1.1599999999999999</v>
          </cell>
        </row>
        <row r="161">
          <cell r="A161" t="str">
            <v>87-10-1143</v>
          </cell>
          <cell r="B161" t="str">
            <v>Cornus alba 'Cream Cracker' PBR ®</v>
          </cell>
          <cell r="C161" t="str">
            <v>MP104</v>
          </cell>
          <cell r="D161" t="str">
            <v>Directly</v>
          </cell>
          <cell r="F161">
            <v>1.33</v>
          </cell>
          <cell r="G161">
            <v>1.22</v>
          </cell>
          <cell r="H161">
            <v>1.1599999999999999</v>
          </cell>
          <cell r="J161">
            <v>1.62792</v>
          </cell>
          <cell r="K161">
            <v>1.4932799999999999</v>
          </cell>
          <cell r="L161">
            <v>1.1599999999999999</v>
          </cell>
        </row>
        <row r="162">
          <cell r="A162" t="str">
            <v>87-10-0104</v>
          </cell>
          <cell r="B162" t="str">
            <v>Cornus alba 'Elegantissima'</v>
          </cell>
          <cell r="C162" t="str">
            <v>MP104</v>
          </cell>
          <cell r="D162" t="str">
            <v>Directly</v>
          </cell>
          <cell r="F162">
            <v>0.63</v>
          </cell>
          <cell r="G162">
            <v>0.52</v>
          </cell>
          <cell r="H162">
            <v>0.46</v>
          </cell>
          <cell r="J162">
            <v>0.77112000000000003</v>
          </cell>
          <cell r="K162">
            <v>0.63648000000000005</v>
          </cell>
          <cell r="L162">
            <v>0.46</v>
          </cell>
        </row>
        <row r="163">
          <cell r="A163" t="str">
            <v>87-10-0105</v>
          </cell>
          <cell r="B163" t="str">
            <v>Cornus alba 'Gouchaultii'</v>
          </cell>
          <cell r="C163" t="str">
            <v>MP104</v>
          </cell>
          <cell r="D163" t="str">
            <v>Directly</v>
          </cell>
          <cell r="F163">
            <v>0.63</v>
          </cell>
          <cell r="G163">
            <v>0.52</v>
          </cell>
          <cell r="H163">
            <v>0.46</v>
          </cell>
          <cell r="J163">
            <v>0.77112000000000003</v>
          </cell>
          <cell r="K163">
            <v>0.63648000000000005</v>
          </cell>
          <cell r="L163">
            <v>0.46</v>
          </cell>
        </row>
        <row r="164">
          <cell r="A164" t="str">
            <v>87-10-0106</v>
          </cell>
          <cell r="B164" t="str">
            <v>Cornus alba 'Kesselringii'</v>
          </cell>
          <cell r="C164" t="str">
            <v>MP104</v>
          </cell>
          <cell r="D164" t="str">
            <v>Directly</v>
          </cell>
          <cell r="F164">
            <v>0.63</v>
          </cell>
          <cell r="G164">
            <v>0.52</v>
          </cell>
          <cell r="H164">
            <v>0.46</v>
          </cell>
          <cell r="J164">
            <v>0.77112000000000003</v>
          </cell>
          <cell r="K164">
            <v>0.63648000000000005</v>
          </cell>
          <cell r="L164">
            <v>0.46</v>
          </cell>
        </row>
        <row r="165">
          <cell r="A165" t="str">
            <v>87-10-1573</v>
          </cell>
          <cell r="B165" t="str">
            <v>Cornus alba 'Red Gnome</v>
          </cell>
          <cell r="C165" t="str">
            <v>MP104</v>
          </cell>
          <cell r="D165" t="str">
            <v>Directly</v>
          </cell>
          <cell r="F165">
            <v>0.63</v>
          </cell>
          <cell r="G165">
            <v>0.52</v>
          </cell>
          <cell r="H165">
            <v>0.46</v>
          </cell>
          <cell r="J165">
            <v>0.77112000000000003</v>
          </cell>
          <cell r="K165">
            <v>0.63648000000000005</v>
          </cell>
          <cell r="L165">
            <v>0.46</v>
          </cell>
        </row>
        <row r="166">
          <cell r="A166" t="str">
            <v>87-10-1414</v>
          </cell>
          <cell r="B166" t="str">
            <v>Cornus alba 'Regnzam'</v>
          </cell>
          <cell r="C166" t="str">
            <v>MP104</v>
          </cell>
          <cell r="D166" t="str">
            <v>Directly</v>
          </cell>
          <cell r="F166">
            <v>0.63</v>
          </cell>
          <cell r="G166">
            <v>0.52</v>
          </cell>
          <cell r="H166">
            <v>0.46</v>
          </cell>
          <cell r="J166">
            <v>0.77112000000000003</v>
          </cell>
          <cell r="K166">
            <v>0.63648000000000005</v>
          </cell>
          <cell r="L166">
            <v>0.46</v>
          </cell>
        </row>
        <row r="167">
          <cell r="A167" t="str">
            <v>87-10-0107</v>
          </cell>
          <cell r="B167" t="str">
            <v>Cornus alba 'Siberian Pearls'</v>
          </cell>
          <cell r="C167" t="str">
            <v>MP104</v>
          </cell>
          <cell r="D167" t="str">
            <v>Directly</v>
          </cell>
          <cell r="F167">
            <v>0.63</v>
          </cell>
          <cell r="G167">
            <v>0.52</v>
          </cell>
          <cell r="H167">
            <v>0.46</v>
          </cell>
          <cell r="J167">
            <v>0.77112000000000003</v>
          </cell>
          <cell r="K167">
            <v>0.63648000000000005</v>
          </cell>
          <cell r="L167">
            <v>0.46</v>
          </cell>
        </row>
        <row r="168">
          <cell r="A168" t="str">
            <v>87-10-0108</v>
          </cell>
          <cell r="B168" t="str">
            <v>Cornus alba 'Sibirica'</v>
          </cell>
          <cell r="C168" t="str">
            <v>MP104</v>
          </cell>
          <cell r="D168" t="str">
            <v>Directly</v>
          </cell>
          <cell r="F168">
            <v>0.63</v>
          </cell>
          <cell r="G168">
            <v>0.52</v>
          </cell>
          <cell r="H168">
            <v>0.46</v>
          </cell>
          <cell r="J168">
            <v>0.77112000000000003</v>
          </cell>
          <cell r="K168">
            <v>0.63648000000000005</v>
          </cell>
          <cell r="L168">
            <v>0.46</v>
          </cell>
        </row>
        <row r="169">
          <cell r="A169" t="str">
            <v>87-10-0109</v>
          </cell>
          <cell r="B169" t="str">
            <v>Cornus alba 'Sibirica Variegata'</v>
          </cell>
          <cell r="C169" t="str">
            <v>MP104</v>
          </cell>
          <cell r="D169" t="str">
            <v>Directly</v>
          </cell>
          <cell r="F169">
            <v>0.63</v>
          </cell>
          <cell r="G169">
            <v>0.52</v>
          </cell>
          <cell r="H169">
            <v>0.46</v>
          </cell>
          <cell r="J169">
            <v>0.77112000000000003</v>
          </cell>
          <cell r="K169">
            <v>0.63648000000000005</v>
          </cell>
          <cell r="L169">
            <v>0.46</v>
          </cell>
        </row>
        <row r="170">
          <cell r="A170" t="str">
            <v>87-10-0110</v>
          </cell>
          <cell r="B170" t="str">
            <v>Cornus alba 'Spaethii'</v>
          </cell>
          <cell r="C170" t="str">
            <v>MP104</v>
          </cell>
          <cell r="D170" t="str">
            <v>Directly</v>
          </cell>
          <cell r="F170">
            <v>0.63</v>
          </cell>
          <cell r="G170">
            <v>0.52</v>
          </cell>
          <cell r="H170">
            <v>0.46</v>
          </cell>
          <cell r="J170">
            <v>0.77112000000000003</v>
          </cell>
          <cell r="K170">
            <v>0.63648000000000005</v>
          </cell>
          <cell r="L170">
            <v>0.46</v>
          </cell>
        </row>
        <row r="171">
          <cell r="A171" t="str">
            <v>87-10-1415</v>
          </cell>
          <cell r="B171" t="str">
            <v>Cornus amomum 'Blue Cloud'</v>
          </cell>
          <cell r="C171" t="str">
            <v>MP104</v>
          </cell>
          <cell r="D171" t="str">
            <v>Directly</v>
          </cell>
          <cell r="F171">
            <v>0.63</v>
          </cell>
          <cell r="G171">
            <v>0.52</v>
          </cell>
          <cell r="H171">
            <v>0.46</v>
          </cell>
          <cell r="J171">
            <v>0.77112000000000003</v>
          </cell>
          <cell r="K171">
            <v>0.63648000000000005</v>
          </cell>
          <cell r="L171">
            <v>0.46</v>
          </cell>
        </row>
        <row r="172">
          <cell r="A172" t="str">
            <v>87-10-1286</v>
          </cell>
          <cell r="B172" t="str">
            <v>Cornus sang. 'Anny's Winter Orange'</v>
          </cell>
          <cell r="C172" t="str">
            <v>MP150</v>
          </cell>
          <cell r="D172" t="str">
            <v>Directly</v>
          </cell>
          <cell r="F172">
            <v>0.67</v>
          </cell>
          <cell r="G172">
            <v>0.56000000000000005</v>
          </cell>
          <cell r="H172">
            <v>0.5</v>
          </cell>
          <cell r="J172">
            <v>0.82008000000000003</v>
          </cell>
          <cell r="K172">
            <v>0.68544000000000005</v>
          </cell>
          <cell r="L172">
            <v>0.5</v>
          </cell>
        </row>
        <row r="173">
          <cell r="A173" t="str">
            <v>87-10-1287</v>
          </cell>
          <cell r="B173" t="str">
            <v>Cornus sang. 'Midwinter Fire'</v>
          </cell>
          <cell r="C173" t="str">
            <v>MP150</v>
          </cell>
          <cell r="D173" t="str">
            <v>Directly</v>
          </cell>
          <cell r="F173">
            <v>0.67</v>
          </cell>
          <cell r="G173">
            <v>0.56000000000000005</v>
          </cell>
          <cell r="H173">
            <v>0.5</v>
          </cell>
          <cell r="J173">
            <v>0.82008000000000003</v>
          </cell>
          <cell r="K173">
            <v>0.68544000000000005</v>
          </cell>
          <cell r="L173">
            <v>0.5</v>
          </cell>
        </row>
        <row r="174">
          <cell r="A174" t="str">
            <v>87-10-1288</v>
          </cell>
          <cell r="B174" t="str">
            <v>Cornus sang. 'Winter Beauty'</v>
          </cell>
          <cell r="C174" t="str">
            <v>MP150</v>
          </cell>
          <cell r="D174" t="str">
            <v>Directly</v>
          </cell>
          <cell r="F174">
            <v>0.67</v>
          </cell>
          <cell r="G174">
            <v>0.56000000000000005</v>
          </cell>
          <cell r="H174">
            <v>0.5</v>
          </cell>
          <cell r="J174">
            <v>0.82008000000000003</v>
          </cell>
          <cell r="K174">
            <v>0.68544000000000005</v>
          </cell>
          <cell r="L174">
            <v>0.5</v>
          </cell>
        </row>
        <row r="175">
          <cell r="A175" t="str">
            <v>87-10-1289</v>
          </cell>
          <cell r="B175" t="str">
            <v>Cornus ser. 'Flaviramea'</v>
          </cell>
          <cell r="C175" t="str">
            <v>MP104</v>
          </cell>
          <cell r="D175" t="str">
            <v>Directly</v>
          </cell>
          <cell r="F175">
            <v>0.63</v>
          </cell>
          <cell r="G175">
            <v>0.52</v>
          </cell>
          <cell r="H175">
            <v>0.46</v>
          </cell>
          <cell r="J175">
            <v>0.77112000000000003</v>
          </cell>
          <cell r="K175">
            <v>0.63648000000000005</v>
          </cell>
          <cell r="L175">
            <v>0.46</v>
          </cell>
        </row>
        <row r="176">
          <cell r="A176" t="str">
            <v>87-10-1290</v>
          </cell>
          <cell r="B176" t="str">
            <v>Cornus ser. 'Kelseyi'</v>
          </cell>
          <cell r="C176" t="str">
            <v>MP150</v>
          </cell>
          <cell r="D176" t="str">
            <v>Directly</v>
          </cell>
          <cell r="F176">
            <v>0.43</v>
          </cell>
          <cell r="G176">
            <v>0.32</v>
          </cell>
          <cell r="H176">
            <v>0.27</v>
          </cell>
          <cell r="J176">
            <v>0.52632000000000001</v>
          </cell>
          <cell r="K176">
            <v>0.39168000000000003</v>
          </cell>
          <cell r="L176">
            <v>0.27</v>
          </cell>
        </row>
        <row r="177">
          <cell r="A177" t="str">
            <v>87-10-1649</v>
          </cell>
          <cell r="B177" t="str">
            <v>Cornus ser. 'White Gold'</v>
          </cell>
          <cell r="C177" t="str">
            <v>MP150</v>
          </cell>
          <cell r="D177" t="str">
            <v>Directly</v>
          </cell>
          <cell r="F177">
            <v>0.63</v>
          </cell>
          <cell r="G177">
            <v>0.52</v>
          </cell>
          <cell r="H177">
            <v>0.46</v>
          </cell>
          <cell r="J177">
            <v>0.77112000000000003</v>
          </cell>
          <cell r="K177">
            <v>0.63648000000000005</v>
          </cell>
          <cell r="L177">
            <v>0.46</v>
          </cell>
        </row>
        <row r="178">
          <cell r="A178" t="str">
            <v>87-10-0118</v>
          </cell>
          <cell r="B178" t="str">
            <v>Cotinus coggygria Golden Spirit® ('Ancot'PBR) ®</v>
          </cell>
          <cell r="C178" t="str">
            <v>MP66</v>
          </cell>
          <cell r="D178" t="str">
            <v>Directly</v>
          </cell>
          <cell r="F178">
            <v>1.9200000000000002</v>
          </cell>
          <cell r="G178">
            <v>1.81</v>
          </cell>
          <cell r="H178">
            <v>1.75</v>
          </cell>
          <cell r="J178">
            <v>2.3500800000000002</v>
          </cell>
          <cell r="K178">
            <v>2.2154400000000001</v>
          </cell>
          <cell r="L178">
            <v>1.75</v>
          </cell>
        </row>
        <row r="179">
          <cell r="A179" t="str">
            <v>87-10-1292</v>
          </cell>
          <cell r="B179" t="str">
            <v>Cotinus cog. 'Lilla'  PBR  ®</v>
          </cell>
          <cell r="C179" t="str">
            <v>MP104</v>
          </cell>
          <cell r="D179" t="str">
            <v>Directly</v>
          </cell>
          <cell r="F179">
            <v>2.0599999999999996</v>
          </cell>
          <cell r="G179">
            <v>1.95</v>
          </cell>
          <cell r="H179">
            <v>1.89</v>
          </cell>
          <cell r="J179">
            <v>2.5214399999999997</v>
          </cell>
          <cell r="K179">
            <v>2.3868</v>
          </cell>
          <cell r="L179">
            <v>1.89</v>
          </cell>
        </row>
        <row r="180">
          <cell r="A180" t="str">
            <v>87-10-1643</v>
          </cell>
          <cell r="B180" t="str">
            <v>Cotinus cog. 'Royal Purple'</v>
          </cell>
          <cell r="C180" t="str">
            <v>MP84</v>
          </cell>
          <cell r="D180" t="str">
            <v>Directly</v>
          </cell>
          <cell r="F180">
            <v>1.0900000000000001</v>
          </cell>
          <cell r="G180">
            <v>0.98</v>
          </cell>
          <cell r="H180">
            <v>0.92</v>
          </cell>
          <cell r="J180">
            <v>1.33416</v>
          </cell>
          <cell r="K180">
            <v>1.1995199999999999</v>
          </cell>
          <cell r="L180">
            <v>0.92</v>
          </cell>
        </row>
        <row r="181">
          <cell r="A181" t="str">
            <v>87-10-0121</v>
          </cell>
          <cell r="B181" t="str">
            <v>Cotinus coggygria 'Young Lady'PBR ®</v>
          </cell>
          <cell r="C181" t="str">
            <v>MP66</v>
          </cell>
          <cell r="D181" t="str">
            <v>Directly</v>
          </cell>
          <cell r="F181">
            <v>2.0599999999999996</v>
          </cell>
          <cell r="G181">
            <v>1.95</v>
          </cell>
          <cell r="H181">
            <v>1.89</v>
          </cell>
          <cell r="J181">
            <v>2.5214399999999997</v>
          </cell>
          <cell r="K181">
            <v>2.3868</v>
          </cell>
          <cell r="L181">
            <v>1.89</v>
          </cell>
        </row>
        <row r="182">
          <cell r="A182" t="str">
            <v>87-10-0122</v>
          </cell>
          <cell r="B182" t="str">
            <v>Cotoneaster atrop. 'Variegatus'</v>
          </cell>
          <cell r="C182" t="str">
            <v>MP150</v>
          </cell>
          <cell r="D182" t="str">
            <v>Directly</v>
          </cell>
          <cell r="F182">
            <v>0.44</v>
          </cell>
          <cell r="G182">
            <v>0.34</v>
          </cell>
          <cell r="H182">
            <v>0.28000000000000003</v>
          </cell>
          <cell r="J182">
            <v>0.53856000000000004</v>
          </cell>
          <cell r="K182">
            <v>0.41616000000000003</v>
          </cell>
          <cell r="L182">
            <v>0.28000000000000003</v>
          </cell>
        </row>
        <row r="183">
          <cell r="A183" t="str">
            <v>87-10-0123</v>
          </cell>
          <cell r="B183" t="str">
            <v>Cotoneaster 'Belka' (Saphyr Green) PBR ®</v>
          </cell>
          <cell r="C183" t="str">
            <v>MP150</v>
          </cell>
          <cell r="D183" t="str">
            <v>Directly</v>
          </cell>
          <cell r="F183">
            <v>0.66</v>
          </cell>
          <cell r="G183">
            <v>0.55000000000000004</v>
          </cell>
          <cell r="H183">
            <v>0.49</v>
          </cell>
          <cell r="J183">
            <v>0.80784</v>
          </cell>
          <cell r="K183">
            <v>0.67320000000000002</v>
          </cell>
          <cell r="L183">
            <v>0.49</v>
          </cell>
        </row>
        <row r="184">
          <cell r="A184" t="str">
            <v>87-10-1650</v>
          </cell>
          <cell r="B184" t="str">
            <v>Cotoneaster dammeri</v>
          </cell>
          <cell r="C184" t="str">
            <v>MP150</v>
          </cell>
          <cell r="D184" t="str">
            <v>Directly</v>
          </cell>
          <cell r="F184">
            <v>0.39</v>
          </cell>
          <cell r="G184">
            <v>0.28999999999999998</v>
          </cell>
          <cell r="H184">
            <v>0.24</v>
          </cell>
          <cell r="J184">
            <v>0.47736000000000001</v>
          </cell>
          <cell r="K184">
            <v>0.35496</v>
          </cell>
          <cell r="L184">
            <v>0.24</v>
          </cell>
        </row>
        <row r="185">
          <cell r="A185" t="str">
            <v>87-10-1651</v>
          </cell>
          <cell r="B185" t="str">
            <v>Cotoneaster dammeri 'Major'</v>
          </cell>
          <cell r="C185" t="str">
            <v>MP150</v>
          </cell>
          <cell r="D185" t="str">
            <v>Directly</v>
          </cell>
          <cell r="F185">
            <v>0.39</v>
          </cell>
          <cell r="G185">
            <v>0.28999999999999998</v>
          </cell>
          <cell r="H185">
            <v>0.24</v>
          </cell>
          <cell r="J185">
            <v>0.47736000000000001</v>
          </cell>
          <cell r="K185">
            <v>0.35496</v>
          </cell>
          <cell r="L185">
            <v>0.24</v>
          </cell>
        </row>
        <row r="186">
          <cell r="A186" t="str">
            <v>87-10-0127</v>
          </cell>
          <cell r="B186" t="str">
            <v>Cotoneaster horizontalis</v>
          </cell>
          <cell r="C186" t="str">
            <v>MP150</v>
          </cell>
          <cell r="D186" t="str">
            <v>Directly</v>
          </cell>
          <cell r="F186">
            <v>0.44</v>
          </cell>
          <cell r="G186">
            <v>0.34</v>
          </cell>
          <cell r="H186">
            <v>0.28000000000000003</v>
          </cell>
          <cell r="J186">
            <v>0.53856000000000004</v>
          </cell>
          <cell r="K186">
            <v>0.41616000000000003</v>
          </cell>
          <cell r="L186">
            <v>0.28000000000000003</v>
          </cell>
        </row>
        <row r="187">
          <cell r="A187" t="str">
            <v>87-10-0979</v>
          </cell>
          <cell r="B187" t="str">
            <v>Cotoneaster microphyllus</v>
          </cell>
          <cell r="C187" t="str">
            <v>MP150</v>
          </cell>
          <cell r="D187" t="str">
            <v>Directly</v>
          </cell>
          <cell r="F187">
            <v>0.36</v>
          </cell>
          <cell r="G187">
            <v>0.26</v>
          </cell>
          <cell r="H187">
            <v>0.22</v>
          </cell>
          <cell r="J187">
            <v>0.44063999999999998</v>
          </cell>
          <cell r="K187">
            <v>0.31824000000000002</v>
          </cell>
          <cell r="L187">
            <v>0.22</v>
          </cell>
        </row>
        <row r="188">
          <cell r="A188" t="str">
            <v>87-10-0128</v>
          </cell>
          <cell r="B188" t="str">
            <v>Cotoneaster pr. 'Queen of Carpets'</v>
          </cell>
          <cell r="C188" t="str">
            <v>MP150</v>
          </cell>
          <cell r="D188" t="str">
            <v>Directly</v>
          </cell>
          <cell r="F188">
            <v>0.39</v>
          </cell>
          <cell r="G188">
            <v>0.28999999999999998</v>
          </cell>
          <cell r="H188">
            <v>0.24</v>
          </cell>
          <cell r="J188">
            <v>0.47736000000000001</v>
          </cell>
          <cell r="K188">
            <v>0.35496</v>
          </cell>
          <cell r="L188">
            <v>0.24</v>
          </cell>
        </row>
        <row r="189">
          <cell r="A189" t="str">
            <v>87-10-0129</v>
          </cell>
          <cell r="B189" t="str">
            <v>Cotoneaster pr. 'Streib's Findling'</v>
          </cell>
          <cell r="C189" t="str">
            <v>MP150</v>
          </cell>
          <cell r="D189" t="str">
            <v>Directly</v>
          </cell>
          <cell r="F189">
            <v>0.39</v>
          </cell>
          <cell r="G189">
            <v>0.28999999999999998</v>
          </cell>
          <cell r="H189">
            <v>0.24</v>
          </cell>
          <cell r="J189">
            <v>0.47736000000000001</v>
          </cell>
          <cell r="K189">
            <v>0.35496</v>
          </cell>
          <cell r="L189">
            <v>0.24</v>
          </cell>
        </row>
        <row r="190">
          <cell r="A190" t="str">
            <v>87-10-0130</v>
          </cell>
          <cell r="B190" t="str">
            <v>Cotoneaster radicans 'Eichholz'</v>
          </cell>
          <cell r="C190" t="str">
            <v>MP150</v>
          </cell>
          <cell r="D190" t="str">
            <v>Directly</v>
          </cell>
          <cell r="F190">
            <v>0.39</v>
          </cell>
          <cell r="G190">
            <v>0.28999999999999998</v>
          </cell>
          <cell r="H190">
            <v>0.24</v>
          </cell>
          <cell r="J190">
            <v>0.47736000000000001</v>
          </cell>
          <cell r="K190">
            <v>0.35496</v>
          </cell>
          <cell r="L190">
            <v>0.24</v>
          </cell>
        </row>
        <row r="191">
          <cell r="A191" t="str">
            <v>87-10-1144</v>
          </cell>
          <cell r="B191" t="str">
            <v>Cotoneaster sal. 'Parkteppich'</v>
          </cell>
          <cell r="C191" t="str">
            <v>MP150</v>
          </cell>
          <cell r="D191" t="str">
            <v>Directly</v>
          </cell>
          <cell r="F191">
            <v>0.44</v>
          </cell>
          <cell r="G191">
            <v>0.34</v>
          </cell>
          <cell r="H191">
            <v>0.28000000000000003</v>
          </cell>
          <cell r="J191">
            <v>0.53856000000000004</v>
          </cell>
          <cell r="K191">
            <v>0.41616000000000003</v>
          </cell>
          <cell r="L191">
            <v>0.28000000000000003</v>
          </cell>
        </row>
        <row r="192">
          <cell r="A192" t="str">
            <v>87-10-0131</v>
          </cell>
          <cell r="B192" t="str">
            <v>Cotoneaster suec. 'Coral Beauty'</v>
          </cell>
          <cell r="C192" t="str">
            <v>MP150</v>
          </cell>
          <cell r="D192" t="str">
            <v>Directly</v>
          </cell>
          <cell r="F192">
            <v>0.33999999999999997</v>
          </cell>
          <cell r="G192">
            <v>0.25</v>
          </cell>
          <cell r="H192">
            <v>0.21</v>
          </cell>
          <cell r="J192">
            <v>0.41615999999999997</v>
          </cell>
          <cell r="K192">
            <v>0.30599999999999999</v>
          </cell>
          <cell r="L192">
            <v>0.21</v>
          </cell>
        </row>
        <row r="193">
          <cell r="A193" t="str">
            <v>87-10-0133</v>
          </cell>
          <cell r="B193" t="str">
            <v>Cotoneaster suec. 'Skogholm'</v>
          </cell>
          <cell r="C193" t="str">
            <v>MP150</v>
          </cell>
          <cell r="D193" t="str">
            <v>Directly</v>
          </cell>
          <cell r="F193">
            <v>0.33999999999999997</v>
          </cell>
          <cell r="G193">
            <v>0.25</v>
          </cell>
          <cell r="H193">
            <v>0.21</v>
          </cell>
          <cell r="J193">
            <v>0.41615999999999997</v>
          </cell>
          <cell r="K193">
            <v>0.30599999999999999</v>
          </cell>
          <cell r="L193">
            <v>0.21</v>
          </cell>
        </row>
        <row r="194">
          <cell r="A194" t="str">
            <v>87-10-0136</v>
          </cell>
          <cell r="B194" t="str">
            <v>Deutzia gracilis</v>
          </cell>
          <cell r="C194" t="str">
            <v>MP150</v>
          </cell>
          <cell r="D194" t="str">
            <v>Directly</v>
          </cell>
          <cell r="F194">
            <v>0.36</v>
          </cell>
          <cell r="G194">
            <v>0.26</v>
          </cell>
          <cell r="H194">
            <v>0.22</v>
          </cell>
          <cell r="J194">
            <v>0.44063999999999998</v>
          </cell>
          <cell r="K194">
            <v>0.31824000000000002</v>
          </cell>
          <cell r="L194">
            <v>0.22</v>
          </cell>
        </row>
        <row r="195">
          <cell r="A195" t="str">
            <v>87-10-0134</v>
          </cell>
          <cell r="B195" t="str">
            <v>Deutzia gracilis 'Dippon'</v>
          </cell>
          <cell r="C195" t="str">
            <v>MP150</v>
          </cell>
          <cell r="D195" t="str">
            <v>Directly</v>
          </cell>
          <cell r="F195">
            <v>0.36</v>
          </cell>
          <cell r="G195">
            <v>0.26</v>
          </cell>
          <cell r="H195">
            <v>0.22</v>
          </cell>
          <cell r="J195">
            <v>0.44063999999999998</v>
          </cell>
          <cell r="K195">
            <v>0.31824000000000002</v>
          </cell>
          <cell r="L195">
            <v>0.22</v>
          </cell>
        </row>
        <row r="196">
          <cell r="A196" t="str">
            <v>87-10-1293</v>
          </cell>
          <cell r="B196" t="str">
            <v>Deutzia gracilis 'Nikko'</v>
          </cell>
          <cell r="C196" t="str">
            <v>MP150</v>
          </cell>
          <cell r="D196" t="str">
            <v>Directly</v>
          </cell>
          <cell r="F196">
            <v>0.36</v>
          </cell>
          <cell r="G196">
            <v>0.26</v>
          </cell>
          <cell r="H196">
            <v>0.22</v>
          </cell>
          <cell r="J196">
            <v>0.44063999999999998</v>
          </cell>
          <cell r="K196">
            <v>0.31824000000000002</v>
          </cell>
          <cell r="L196">
            <v>0.22</v>
          </cell>
        </row>
        <row r="197">
          <cell r="A197" t="str">
            <v>87-10-0138</v>
          </cell>
          <cell r="B197" t="str">
            <v>Deutzia hybrida 'Magicien'</v>
          </cell>
          <cell r="C197" t="str">
            <v>MP104</v>
          </cell>
          <cell r="D197" t="str">
            <v>Directly</v>
          </cell>
          <cell r="F197">
            <v>0.39999999999999997</v>
          </cell>
          <cell r="G197">
            <v>0.3</v>
          </cell>
          <cell r="H197">
            <v>0.25</v>
          </cell>
          <cell r="J197">
            <v>0.48959999999999992</v>
          </cell>
          <cell r="K197">
            <v>0.36719999999999997</v>
          </cell>
          <cell r="L197">
            <v>0.25</v>
          </cell>
        </row>
        <row r="198">
          <cell r="A198" t="str">
            <v>87-10-0139</v>
          </cell>
          <cell r="B198" t="str">
            <v>Deutzia hybrida 'Mont Rose'</v>
          </cell>
          <cell r="C198" t="str">
            <v>MP104</v>
          </cell>
          <cell r="D198" t="str">
            <v>Directly</v>
          </cell>
          <cell r="F198">
            <v>0.39999999999999997</v>
          </cell>
          <cell r="G198">
            <v>0.3</v>
          </cell>
          <cell r="H198">
            <v>0.25</v>
          </cell>
          <cell r="J198">
            <v>0.48959999999999992</v>
          </cell>
          <cell r="K198">
            <v>0.36719999999999997</v>
          </cell>
          <cell r="L198">
            <v>0.25</v>
          </cell>
        </row>
        <row r="199">
          <cell r="A199" t="str">
            <v>87-10-1294</v>
          </cell>
          <cell r="B199" t="str">
            <v>Deutzia 'Rosea Plena' (Pink Pom-Pom)</v>
          </cell>
          <cell r="C199" t="str">
            <v>MP104</v>
          </cell>
          <cell r="D199" t="str">
            <v>Directly</v>
          </cell>
          <cell r="F199">
            <v>0.39999999999999997</v>
          </cell>
          <cell r="G199">
            <v>0.3</v>
          </cell>
          <cell r="H199">
            <v>0.25</v>
          </cell>
          <cell r="J199">
            <v>0.48959999999999992</v>
          </cell>
          <cell r="K199">
            <v>0.36719999999999997</v>
          </cell>
          <cell r="L199">
            <v>0.25</v>
          </cell>
        </row>
        <row r="200">
          <cell r="A200" t="str">
            <v>87-10-0141</v>
          </cell>
          <cell r="B200" t="str">
            <v>Deutzia hybrida 'Strawberry Fields'</v>
          </cell>
          <cell r="C200" t="str">
            <v>MP104</v>
          </cell>
          <cell r="D200" t="str">
            <v>Directly</v>
          </cell>
          <cell r="F200">
            <v>0.39999999999999997</v>
          </cell>
          <cell r="G200">
            <v>0.3</v>
          </cell>
          <cell r="H200">
            <v>0.25</v>
          </cell>
          <cell r="J200">
            <v>0.48959999999999992</v>
          </cell>
          <cell r="K200">
            <v>0.36719999999999997</v>
          </cell>
          <cell r="L200">
            <v>0.25</v>
          </cell>
        </row>
        <row r="201">
          <cell r="A201" t="str">
            <v>87-10-1417</v>
          </cell>
          <cell r="B201" t="str">
            <v>Deutzia hybrida 'Tourbillon Rouge'</v>
          </cell>
          <cell r="C201" t="str">
            <v>MP104</v>
          </cell>
          <cell r="D201" t="str">
            <v>Directly</v>
          </cell>
          <cell r="F201">
            <v>0.39999999999999997</v>
          </cell>
          <cell r="G201">
            <v>0.3</v>
          </cell>
          <cell r="H201">
            <v>0.25</v>
          </cell>
          <cell r="J201">
            <v>0.48959999999999992</v>
          </cell>
          <cell r="K201">
            <v>0.36719999999999997</v>
          </cell>
          <cell r="L201">
            <v>0.25</v>
          </cell>
        </row>
        <row r="202">
          <cell r="A202" t="str">
            <v>87-10-1491</v>
          </cell>
          <cell r="B202" t="str">
            <v>Deutzia lemoinei</v>
          </cell>
          <cell r="C202" t="str">
            <v>MP104</v>
          </cell>
          <cell r="D202" t="str">
            <v>Directly</v>
          </cell>
          <cell r="F202">
            <v>0.39999999999999997</v>
          </cell>
          <cell r="G202">
            <v>0.3</v>
          </cell>
          <cell r="H202">
            <v>0.25</v>
          </cell>
          <cell r="J202">
            <v>0.48959999999999992</v>
          </cell>
          <cell r="K202">
            <v>0.36719999999999997</v>
          </cell>
          <cell r="L202">
            <v>0.25</v>
          </cell>
        </row>
        <row r="203">
          <cell r="A203" t="str">
            <v>87-10-1652</v>
          </cell>
          <cell r="B203" t="str">
            <v>Deutzia purp. 'Kalmiiflora'</v>
          </cell>
          <cell r="C203" t="str">
            <v>MP150</v>
          </cell>
          <cell r="D203" t="str">
            <v>Directly</v>
          </cell>
          <cell r="F203">
            <v>0.39999999999999997</v>
          </cell>
          <cell r="G203">
            <v>0.3</v>
          </cell>
          <cell r="H203">
            <v>0.25</v>
          </cell>
          <cell r="J203">
            <v>0.48959999999999992</v>
          </cell>
          <cell r="K203">
            <v>0.36719999999999997</v>
          </cell>
          <cell r="L203">
            <v>0.25</v>
          </cell>
        </row>
        <row r="204">
          <cell r="A204" t="str">
            <v>87-10-1653</v>
          </cell>
          <cell r="B204" t="str">
            <v>Deutzia rosea</v>
          </cell>
          <cell r="C204" t="str">
            <v>MP150</v>
          </cell>
          <cell r="D204" t="str">
            <v>Directly</v>
          </cell>
          <cell r="F204">
            <v>0.39999999999999997</v>
          </cell>
          <cell r="G204">
            <v>0.3</v>
          </cell>
          <cell r="H204">
            <v>0.25</v>
          </cell>
          <cell r="J204">
            <v>0.48959999999999992</v>
          </cell>
          <cell r="K204">
            <v>0.36719999999999997</v>
          </cell>
          <cell r="L204">
            <v>0.25</v>
          </cell>
        </row>
        <row r="205">
          <cell r="A205" t="str">
            <v>87-10-0145</v>
          </cell>
          <cell r="B205" t="str">
            <v>Deutzia scabra 'Codsall Pink'</v>
          </cell>
          <cell r="C205" t="str">
            <v>MP104</v>
          </cell>
          <cell r="D205" t="str">
            <v>Directly</v>
          </cell>
          <cell r="F205">
            <v>0.39999999999999997</v>
          </cell>
          <cell r="G205">
            <v>0.3</v>
          </cell>
          <cell r="H205">
            <v>0.25</v>
          </cell>
          <cell r="J205">
            <v>0.48959999999999992</v>
          </cell>
          <cell r="K205">
            <v>0.36719999999999997</v>
          </cell>
          <cell r="L205">
            <v>0.25</v>
          </cell>
        </row>
        <row r="206">
          <cell r="A206" t="str">
            <v>87-10-0146</v>
          </cell>
          <cell r="B206" t="str">
            <v>Deutzia scabra 'Plena'</v>
          </cell>
          <cell r="C206" t="str">
            <v>MP104</v>
          </cell>
          <cell r="D206" t="str">
            <v>Directly</v>
          </cell>
          <cell r="F206">
            <v>0.39999999999999997</v>
          </cell>
          <cell r="G206">
            <v>0.3</v>
          </cell>
          <cell r="H206">
            <v>0.25</v>
          </cell>
          <cell r="J206">
            <v>0.48959999999999992</v>
          </cell>
          <cell r="K206">
            <v>0.36719999999999997</v>
          </cell>
          <cell r="L206">
            <v>0.25</v>
          </cell>
        </row>
        <row r="207">
          <cell r="A207" t="str">
            <v>87-10-0135</v>
          </cell>
          <cell r="B207" t="str">
            <v>Deutzia scabra 'Pride of Rochester'</v>
          </cell>
          <cell r="C207" t="str">
            <v>MP104</v>
          </cell>
          <cell r="D207" t="str">
            <v>Directly</v>
          </cell>
          <cell r="F207">
            <v>0.39999999999999997</v>
          </cell>
          <cell r="G207">
            <v>0.3</v>
          </cell>
          <cell r="H207">
            <v>0.25</v>
          </cell>
          <cell r="J207">
            <v>0.48959999999999992</v>
          </cell>
          <cell r="K207">
            <v>0.36719999999999997</v>
          </cell>
          <cell r="L207">
            <v>0.25</v>
          </cell>
        </row>
        <row r="208">
          <cell r="A208" t="str">
            <v>87-10-0859</v>
          </cell>
          <cell r="B208" t="str">
            <v>Diervilla lonicera 'Dilon'</v>
          </cell>
          <cell r="C208" t="str">
            <v>MP104</v>
          </cell>
          <cell r="D208" t="str">
            <v>Directly</v>
          </cell>
          <cell r="F208">
            <v>0.43</v>
          </cell>
          <cell r="G208">
            <v>0.32</v>
          </cell>
          <cell r="H208">
            <v>0.27</v>
          </cell>
          <cell r="J208">
            <v>0.52632000000000001</v>
          </cell>
          <cell r="K208">
            <v>0.39168000000000003</v>
          </cell>
          <cell r="L208">
            <v>0.27</v>
          </cell>
        </row>
        <row r="209">
          <cell r="A209" t="str">
            <v>87-10-1419</v>
          </cell>
          <cell r="B209" t="str">
            <v>Diervilla rivularis</v>
          </cell>
          <cell r="C209" t="str">
            <v>MP104</v>
          </cell>
          <cell r="D209" t="str">
            <v>Directly</v>
          </cell>
          <cell r="F209">
            <v>0.43</v>
          </cell>
          <cell r="G209">
            <v>0.32</v>
          </cell>
          <cell r="H209">
            <v>0.27</v>
          </cell>
          <cell r="J209">
            <v>0.52632000000000001</v>
          </cell>
          <cell r="K209">
            <v>0.39168000000000003</v>
          </cell>
          <cell r="L209">
            <v>0.27</v>
          </cell>
        </row>
        <row r="210">
          <cell r="A210" t="str">
            <v>87-10-1420</v>
          </cell>
          <cell r="B210" t="str">
            <v>Diervilla rivularis 'Diva' PBR ®</v>
          </cell>
          <cell r="C210" t="str">
            <v>MP104</v>
          </cell>
          <cell r="D210" t="str">
            <v>Directly</v>
          </cell>
          <cell r="F210">
            <v>1.01</v>
          </cell>
          <cell r="G210">
            <v>0.9</v>
          </cell>
          <cell r="H210">
            <v>0.84</v>
          </cell>
          <cell r="J210">
            <v>1.23624</v>
          </cell>
          <cell r="K210">
            <v>1.1016000000000001</v>
          </cell>
          <cell r="L210">
            <v>0.84</v>
          </cell>
        </row>
        <row r="211">
          <cell r="A211" t="str">
            <v>87-10-1146</v>
          </cell>
          <cell r="B211" t="str">
            <v>Diervilla rivularis Honeybee ('Diwibru01'PBR) ®</v>
          </cell>
          <cell r="C211" t="str">
            <v>MP104</v>
          </cell>
          <cell r="D211" t="str">
            <v>Directly</v>
          </cell>
          <cell r="F211">
            <v>1.01</v>
          </cell>
          <cell r="G211">
            <v>0.9</v>
          </cell>
          <cell r="H211">
            <v>0.84</v>
          </cell>
          <cell r="J211">
            <v>1.23624</v>
          </cell>
          <cell r="K211">
            <v>1.1016000000000001</v>
          </cell>
          <cell r="L211">
            <v>0.84</v>
          </cell>
        </row>
        <row r="212">
          <cell r="A212" t="str">
            <v>87-10-1422</v>
          </cell>
          <cell r="B212" t="str">
            <v>Diervilla rivularis 'Troja Black'</v>
          </cell>
          <cell r="C212" t="str">
            <v>MP104</v>
          </cell>
          <cell r="D212" t="str">
            <v>Directly</v>
          </cell>
          <cell r="F212">
            <v>0.43</v>
          </cell>
          <cell r="G212">
            <v>0.32</v>
          </cell>
          <cell r="H212">
            <v>0.27</v>
          </cell>
          <cell r="J212">
            <v>0.52632000000000001</v>
          </cell>
          <cell r="K212">
            <v>0.39168000000000003</v>
          </cell>
          <cell r="L212">
            <v>0.27</v>
          </cell>
        </row>
        <row r="213">
          <cell r="A213" t="str">
            <v>87-10-0995</v>
          </cell>
          <cell r="B213" t="str">
            <v>Diervilla sessilifolia</v>
          </cell>
          <cell r="C213" t="str">
            <v>MP104</v>
          </cell>
          <cell r="D213" t="str">
            <v>Directly</v>
          </cell>
          <cell r="F213">
            <v>0.43</v>
          </cell>
          <cell r="G213">
            <v>0.32</v>
          </cell>
          <cell r="H213">
            <v>0.27</v>
          </cell>
          <cell r="J213">
            <v>0.52632000000000001</v>
          </cell>
          <cell r="K213">
            <v>0.39168000000000003</v>
          </cell>
          <cell r="L213">
            <v>0.27</v>
          </cell>
        </row>
        <row r="214">
          <cell r="A214" t="str">
            <v>87-10-0151</v>
          </cell>
          <cell r="B214" t="str">
            <v>Diervilla sessilifolia 'Butterfly'</v>
          </cell>
          <cell r="C214" t="str">
            <v>MP104</v>
          </cell>
          <cell r="D214" t="str">
            <v>Directly</v>
          </cell>
          <cell r="F214">
            <v>0.43</v>
          </cell>
          <cell r="G214">
            <v>0.32</v>
          </cell>
          <cell r="H214">
            <v>0.27</v>
          </cell>
          <cell r="J214">
            <v>0.52632000000000001</v>
          </cell>
          <cell r="K214">
            <v>0.39168000000000003</v>
          </cell>
          <cell r="L214">
            <v>0.27</v>
          </cell>
        </row>
        <row r="215">
          <cell r="A215" t="str">
            <v>87-10-0152</v>
          </cell>
          <cell r="B215" t="str">
            <v>Diervilla sessilifolia 'Dise'</v>
          </cell>
          <cell r="C215" t="str">
            <v>MP104</v>
          </cell>
          <cell r="D215" t="str">
            <v>Directly</v>
          </cell>
          <cell r="F215">
            <v>0.43</v>
          </cell>
          <cell r="G215">
            <v>0.32</v>
          </cell>
          <cell r="H215">
            <v>0.27</v>
          </cell>
          <cell r="J215">
            <v>0.52632000000000001</v>
          </cell>
          <cell r="K215">
            <v>0.39168000000000003</v>
          </cell>
          <cell r="L215">
            <v>0.27</v>
          </cell>
        </row>
        <row r="216">
          <cell r="A216" t="str">
            <v>87-10-1295</v>
          </cell>
          <cell r="B216" t="str">
            <v>Diervilla splendens</v>
          </cell>
          <cell r="C216" t="str">
            <v>MP104</v>
          </cell>
          <cell r="D216" t="str">
            <v>Directly</v>
          </cell>
          <cell r="F216">
            <v>0.43</v>
          </cell>
          <cell r="G216">
            <v>0.32</v>
          </cell>
          <cell r="H216">
            <v>0.27</v>
          </cell>
          <cell r="J216">
            <v>0.52632000000000001</v>
          </cell>
          <cell r="K216">
            <v>0.39168000000000003</v>
          </cell>
          <cell r="L216">
            <v>0.27</v>
          </cell>
        </row>
        <row r="217">
          <cell r="A217" t="str">
            <v>87-10-0908</v>
          </cell>
          <cell r="B217" t="str">
            <v>Elaeagnus ebbingei</v>
          </cell>
          <cell r="C217" t="str">
            <v>MP104</v>
          </cell>
          <cell r="D217" t="str">
            <v>Directly</v>
          </cell>
          <cell r="F217">
            <v>0.8</v>
          </cell>
          <cell r="G217">
            <v>0.69</v>
          </cell>
          <cell r="H217">
            <v>0.63</v>
          </cell>
          <cell r="J217">
            <v>0.97919999999999996</v>
          </cell>
          <cell r="K217">
            <v>0.84455999999999998</v>
          </cell>
          <cell r="L217">
            <v>0.63</v>
          </cell>
        </row>
        <row r="218">
          <cell r="A218" t="str">
            <v>87-10-1147</v>
          </cell>
          <cell r="B218" t="str">
            <v>Escallonia 'Apple Blossom'</v>
          </cell>
          <cell r="C218" t="str">
            <v>MP150</v>
          </cell>
          <cell r="D218" t="str">
            <v>Directly</v>
          </cell>
          <cell r="F218">
            <v>0.33999999999999997</v>
          </cell>
          <cell r="G218">
            <v>0.25</v>
          </cell>
          <cell r="H218">
            <v>0.21</v>
          </cell>
          <cell r="J218">
            <v>0.41615999999999997</v>
          </cell>
          <cell r="K218">
            <v>0.30599999999999999</v>
          </cell>
          <cell r="L218">
            <v>0.21</v>
          </cell>
        </row>
        <row r="219">
          <cell r="A219" t="str">
            <v>87-10-0157</v>
          </cell>
          <cell r="B219" t="str">
            <v>Escallonia 'Donard Seedling'</v>
          </cell>
          <cell r="C219" t="str">
            <v>MP150</v>
          </cell>
          <cell r="D219" t="str">
            <v>Directly</v>
          </cell>
          <cell r="F219">
            <v>0.33999999999999997</v>
          </cell>
          <cell r="G219">
            <v>0.25</v>
          </cell>
          <cell r="H219">
            <v>0.21</v>
          </cell>
          <cell r="J219">
            <v>0.41615999999999997</v>
          </cell>
          <cell r="K219">
            <v>0.30599999999999999</v>
          </cell>
          <cell r="L219">
            <v>0.21</v>
          </cell>
        </row>
        <row r="220">
          <cell r="A220" t="str">
            <v>87-10-1654</v>
          </cell>
          <cell r="B220" t="str">
            <v>Euonymus alatus</v>
          </cell>
          <cell r="C220" t="str">
            <v>MP150</v>
          </cell>
          <cell r="D220" t="str">
            <v>Directly</v>
          </cell>
          <cell r="F220">
            <v>0.63</v>
          </cell>
          <cell r="G220">
            <v>0.52</v>
          </cell>
          <cell r="H220">
            <v>0.46</v>
          </cell>
          <cell r="J220">
            <v>0.77112000000000003</v>
          </cell>
          <cell r="K220">
            <v>0.63648000000000005</v>
          </cell>
          <cell r="L220">
            <v>0.46</v>
          </cell>
        </row>
        <row r="221">
          <cell r="A221" t="str">
            <v>87-10-1645</v>
          </cell>
          <cell r="B221" t="str">
            <v>Euonymus alatus 'Compactus'</v>
          </cell>
          <cell r="C221" t="str">
            <v>MP150</v>
          </cell>
          <cell r="D221" t="str">
            <v>Directly</v>
          </cell>
          <cell r="F221">
            <v>0.63</v>
          </cell>
          <cell r="G221">
            <v>0.52</v>
          </cell>
          <cell r="H221">
            <v>0.46</v>
          </cell>
          <cell r="J221">
            <v>0.77112000000000003</v>
          </cell>
          <cell r="K221">
            <v>0.63648000000000005</v>
          </cell>
          <cell r="L221">
            <v>0.46</v>
          </cell>
        </row>
        <row r="222">
          <cell r="A222" t="str">
            <v>87-10-1298</v>
          </cell>
          <cell r="B222" t="str">
            <v>Euonymus europaeus 'Red Cascade'</v>
          </cell>
          <cell r="C222" t="str">
            <v>MP104</v>
          </cell>
          <cell r="D222" t="str">
            <v>Directly</v>
          </cell>
          <cell r="F222">
            <v>0.63</v>
          </cell>
          <cell r="G222">
            <v>0.52</v>
          </cell>
          <cell r="H222">
            <v>0.46</v>
          </cell>
          <cell r="J222">
            <v>0.77112000000000003</v>
          </cell>
          <cell r="K222">
            <v>0.63648000000000005</v>
          </cell>
          <cell r="L222">
            <v>0.46</v>
          </cell>
        </row>
        <row r="223">
          <cell r="A223" t="str">
            <v>87-10-0166</v>
          </cell>
          <cell r="B223" t="str">
            <v>Euonymus fort. 'Coloratus'</v>
          </cell>
          <cell r="C223" t="str">
            <v>MP150</v>
          </cell>
          <cell r="D223" t="str">
            <v>Directly</v>
          </cell>
          <cell r="F223">
            <v>0.33999999999999997</v>
          </cell>
          <cell r="G223">
            <v>0.25</v>
          </cell>
          <cell r="H223">
            <v>0.21</v>
          </cell>
          <cell r="J223">
            <v>0.41615999999999997</v>
          </cell>
          <cell r="K223">
            <v>0.30599999999999999</v>
          </cell>
          <cell r="L223">
            <v>0.21</v>
          </cell>
        </row>
        <row r="224">
          <cell r="A224" t="str">
            <v>87-10-0167</v>
          </cell>
          <cell r="B224" t="str">
            <v>Euonymus fort. 'Emerald Gaiety'</v>
          </cell>
          <cell r="C224" t="str">
            <v>MP150</v>
          </cell>
          <cell r="D224" t="str">
            <v>Directly</v>
          </cell>
          <cell r="F224">
            <v>0.33999999999999997</v>
          </cell>
          <cell r="G224">
            <v>0.25</v>
          </cell>
          <cell r="H224">
            <v>0.21</v>
          </cell>
          <cell r="J224">
            <v>0.41615999999999997</v>
          </cell>
          <cell r="K224">
            <v>0.30599999999999999</v>
          </cell>
          <cell r="L224">
            <v>0.21</v>
          </cell>
        </row>
        <row r="225">
          <cell r="A225" t="str">
            <v>87-10-0168</v>
          </cell>
          <cell r="B225" t="str">
            <v>Euonymus fort. 'Emerald 'n Gold'</v>
          </cell>
          <cell r="C225" t="str">
            <v>MP150</v>
          </cell>
          <cell r="D225" t="str">
            <v>WEEK 18</v>
          </cell>
          <cell r="F225">
            <v>0.33999999999999997</v>
          </cell>
          <cell r="G225">
            <v>0.25</v>
          </cell>
          <cell r="H225">
            <v>0.21</v>
          </cell>
          <cell r="J225">
            <v>0.41615999999999997</v>
          </cell>
          <cell r="K225">
            <v>0.30599999999999999</v>
          </cell>
          <cell r="L225">
            <v>0.21</v>
          </cell>
        </row>
        <row r="226">
          <cell r="A226" t="str">
            <v>87-10-1655</v>
          </cell>
          <cell r="B226" t="str">
            <v>Euonymus fort. 'Harlequin'</v>
          </cell>
          <cell r="C226" t="str">
            <v>MP150</v>
          </cell>
          <cell r="D226" t="str">
            <v>Directly</v>
          </cell>
          <cell r="F226">
            <v>0.39</v>
          </cell>
          <cell r="G226">
            <v>0.28999999999999998</v>
          </cell>
          <cell r="H226">
            <v>0.24</v>
          </cell>
          <cell r="J226">
            <v>0.47736000000000001</v>
          </cell>
          <cell r="K226">
            <v>0.35496</v>
          </cell>
          <cell r="L226">
            <v>0.24</v>
          </cell>
        </row>
        <row r="227">
          <cell r="A227" t="str">
            <v>87-10-1299</v>
          </cell>
          <cell r="B227" t="str">
            <v>Euonymus fort. 'Minimus'</v>
          </cell>
          <cell r="C227" t="str">
            <v>MP150</v>
          </cell>
          <cell r="D227" t="str">
            <v>Directly</v>
          </cell>
          <cell r="F227">
            <v>0.33999999999999997</v>
          </cell>
          <cell r="G227">
            <v>0.25</v>
          </cell>
          <cell r="H227">
            <v>0.21</v>
          </cell>
          <cell r="J227">
            <v>0.41615999999999997</v>
          </cell>
          <cell r="K227">
            <v>0.30599999999999999</v>
          </cell>
          <cell r="L227">
            <v>0.21</v>
          </cell>
        </row>
        <row r="228">
          <cell r="A228" t="str">
            <v>87-10-1300</v>
          </cell>
          <cell r="B228" t="str">
            <v>Euonymus fort. 'Vegetus'</v>
          </cell>
          <cell r="C228" t="str">
            <v>MP150</v>
          </cell>
          <cell r="D228" t="str">
            <v>Directly</v>
          </cell>
          <cell r="F228">
            <v>0.39999999999999997</v>
          </cell>
          <cell r="G228">
            <v>0.3</v>
          </cell>
          <cell r="H228">
            <v>0.25</v>
          </cell>
          <cell r="J228">
            <v>0.48959999999999992</v>
          </cell>
          <cell r="K228">
            <v>0.36719999999999997</v>
          </cell>
          <cell r="L228">
            <v>0.25</v>
          </cell>
        </row>
        <row r="229">
          <cell r="A229" t="str">
            <v>87-10-0176</v>
          </cell>
          <cell r="B229" t="str">
            <v>Euonymus jap. 'Aureomarginatus'</v>
          </cell>
          <cell r="C229" t="str">
            <v>MP104</v>
          </cell>
          <cell r="D229" t="str">
            <v>Directly</v>
          </cell>
          <cell r="F229">
            <v>0.39999999999999997</v>
          </cell>
          <cell r="G229">
            <v>0.3</v>
          </cell>
          <cell r="H229">
            <v>0.25</v>
          </cell>
          <cell r="J229">
            <v>0.48959999999999992</v>
          </cell>
          <cell r="K229">
            <v>0.36719999999999997</v>
          </cell>
          <cell r="L229">
            <v>0.25</v>
          </cell>
        </row>
        <row r="230">
          <cell r="A230" t="str">
            <v>87-10-1574</v>
          </cell>
          <cell r="B230" t="str">
            <v>Euonymus jap. 'Aureomarginatus'</v>
          </cell>
          <cell r="C230" t="str">
            <v>MP150</v>
          </cell>
          <cell r="D230" t="str">
            <v>Directly</v>
          </cell>
          <cell r="F230">
            <v>0.39999999999999997</v>
          </cell>
          <cell r="G230">
            <v>0.3</v>
          </cell>
          <cell r="H230">
            <v>0.25</v>
          </cell>
          <cell r="J230">
            <v>0.48959999999999992</v>
          </cell>
          <cell r="K230">
            <v>0.36719999999999997</v>
          </cell>
          <cell r="L230">
            <v>0.25</v>
          </cell>
        </row>
        <row r="231">
          <cell r="A231" t="str">
            <v>87-10-1575</v>
          </cell>
          <cell r="B231" t="str">
            <v>Euonymus jap. 'Bravo'</v>
          </cell>
          <cell r="C231" t="str">
            <v>MP150</v>
          </cell>
          <cell r="D231" t="str">
            <v>Directly</v>
          </cell>
          <cell r="F231">
            <v>0.39999999999999997</v>
          </cell>
          <cell r="G231">
            <v>0.3</v>
          </cell>
          <cell r="H231">
            <v>0.25</v>
          </cell>
          <cell r="J231">
            <v>0.48959999999999992</v>
          </cell>
          <cell r="K231">
            <v>0.36719999999999997</v>
          </cell>
          <cell r="L231">
            <v>0.25</v>
          </cell>
        </row>
        <row r="232">
          <cell r="A232" t="str">
            <v>87-10-0836</v>
          </cell>
          <cell r="B232" t="str">
            <v>Euonymus jap. 'Bravo'</v>
          </cell>
          <cell r="C232" t="str">
            <v>MP104</v>
          </cell>
          <cell r="D232" t="str">
            <v>Directly</v>
          </cell>
          <cell r="F232">
            <v>0.39999999999999997</v>
          </cell>
          <cell r="G232">
            <v>0.3</v>
          </cell>
          <cell r="H232">
            <v>0.25</v>
          </cell>
          <cell r="J232">
            <v>0.48959999999999992</v>
          </cell>
          <cell r="K232">
            <v>0.36719999999999997</v>
          </cell>
          <cell r="L232">
            <v>0.25</v>
          </cell>
        </row>
        <row r="233">
          <cell r="A233" t="str">
            <v>87-10-1423</v>
          </cell>
          <cell r="B233" t="str">
            <v>Euonymus jap. 'Gold Queen' PBR ®</v>
          </cell>
          <cell r="C233" t="str">
            <v>MP104</v>
          </cell>
          <cell r="D233" t="str">
            <v>Directly</v>
          </cell>
          <cell r="F233">
            <v>0.48</v>
          </cell>
          <cell r="G233">
            <v>0.37</v>
          </cell>
          <cell r="H233">
            <v>0.31</v>
          </cell>
          <cell r="J233">
            <v>0.58751999999999993</v>
          </cell>
          <cell r="K233">
            <v>0.45288</v>
          </cell>
          <cell r="L233">
            <v>0.31</v>
          </cell>
        </row>
        <row r="234">
          <cell r="A234" t="str">
            <v>87-10-0837</v>
          </cell>
          <cell r="B234" t="str">
            <v>Euonymus jap. 'Kathy' PBR ®</v>
          </cell>
          <cell r="C234" t="str">
            <v>MP104</v>
          </cell>
          <cell r="D234" t="str">
            <v>Directly</v>
          </cell>
          <cell r="F234">
            <v>0.48</v>
          </cell>
          <cell r="G234">
            <v>0.37</v>
          </cell>
          <cell r="H234">
            <v>0.31</v>
          </cell>
          <cell r="J234">
            <v>0.58751999999999993</v>
          </cell>
          <cell r="K234">
            <v>0.45288</v>
          </cell>
          <cell r="L234">
            <v>0.31</v>
          </cell>
        </row>
        <row r="235">
          <cell r="A235" t="str">
            <v>87-10-1576</v>
          </cell>
          <cell r="B235" t="str">
            <v>Euonymus jap. 'Ovatus Aureus'</v>
          </cell>
          <cell r="C235" t="str">
            <v>MP150</v>
          </cell>
          <cell r="D235" t="str">
            <v>Directly</v>
          </cell>
          <cell r="F235">
            <v>0.39999999999999997</v>
          </cell>
          <cell r="G235">
            <v>0.3</v>
          </cell>
          <cell r="H235">
            <v>0.25</v>
          </cell>
          <cell r="J235">
            <v>0.48959999999999992</v>
          </cell>
          <cell r="K235">
            <v>0.36719999999999997</v>
          </cell>
          <cell r="L235">
            <v>0.25</v>
          </cell>
        </row>
        <row r="236">
          <cell r="A236" t="str">
            <v>87-10-0996</v>
          </cell>
          <cell r="B236" t="str">
            <v>Euonymus jap. 'Ovatus Aureus'</v>
          </cell>
          <cell r="C236" t="str">
            <v>MP104</v>
          </cell>
          <cell r="D236" t="str">
            <v>Directly</v>
          </cell>
          <cell r="F236">
            <v>0.39999999999999997</v>
          </cell>
          <cell r="G236">
            <v>0.3</v>
          </cell>
          <cell r="H236">
            <v>0.25</v>
          </cell>
          <cell r="J236">
            <v>0.48959999999999992</v>
          </cell>
          <cell r="K236">
            <v>0.36719999999999997</v>
          </cell>
          <cell r="L236">
            <v>0.25</v>
          </cell>
        </row>
        <row r="237">
          <cell r="A237" t="str">
            <v>87-10-0839</v>
          </cell>
          <cell r="B237" t="str">
            <v>Euonymus jap. 'Président Gauthier'</v>
          </cell>
          <cell r="C237" t="str">
            <v>MP104</v>
          </cell>
          <cell r="D237" t="str">
            <v>Directly</v>
          </cell>
          <cell r="F237">
            <v>0.39999999999999997</v>
          </cell>
          <cell r="G237">
            <v>0.3</v>
          </cell>
          <cell r="H237">
            <v>0.25</v>
          </cell>
          <cell r="J237">
            <v>0.48959999999999992</v>
          </cell>
          <cell r="K237">
            <v>0.36719999999999997</v>
          </cell>
          <cell r="L237">
            <v>0.25</v>
          </cell>
        </row>
        <row r="238">
          <cell r="A238" t="str">
            <v>87-10-1301</v>
          </cell>
          <cell r="B238" t="str">
            <v>Euonymus japonicus</v>
          </cell>
          <cell r="C238" t="str">
            <v>MP104</v>
          </cell>
          <cell r="D238" t="str">
            <v>Directly</v>
          </cell>
          <cell r="F238">
            <v>0.39999999999999997</v>
          </cell>
          <cell r="G238">
            <v>0.3</v>
          </cell>
          <cell r="H238">
            <v>0.25</v>
          </cell>
          <cell r="J238">
            <v>0.48959999999999992</v>
          </cell>
          <cell r="K238">
            <v>0.36719999999999997</v>
          </cell>
          <cell r="L238">
            <v>0.25</v>
          </cell>
        </row>
        <row r="239">
          <cell r="A239" t="str">
            <v>87-10-1302</v>
          </cell>
          <cell r="B239" t="str">
            <v>Exochorda racemosa 'Niagara' PBR ®</v>
          </cell>
          <cell r="C239" t="str">
            <v>MP104</v>
          </cell>
          <cell r="D239" t="str">
            <v>Directly</v>
          </cell>
          <cell r="F239">
            <v>1.54</v>
          </cell>
          <cell r="G239">
            <v>1.43</v>
          </cell>
          <cell r="H239">
            <v>1.37</v>
          </cell>
          <cell r="J239">
            <v>1.88496</v>
          </cell>
          <cell r="K239">
            <v>1.7503200000000001</v>
          </cell>
          <cell r="L239">
            <v>1.37</v>
          </cell>
        </row>
        <row r="240">
          <cell r="A240" t="str">
            <v>87-10-0895</v>
          </cell>
          <cell r="B240" t="str">
            <v>Forsythia 'Goldrausch'</v>
          </cell>
          <cell r="C240" t="str">
            <v>MP104</v>
          </cell>
          <cell r="D240" t="str">
            <v>Directly</v>
          </cell>
          <cell r="F240">
            <v>0.39999999999999997</v>
          </cell>
          <cell r="G240">
            <v>0.3</v>
          </cell>
          <cell r="H240">
            <v>0.25</v>
          </cell>
          <cell r="J240">
            <v>0.48959999999999992</v>
          </cell>
          <cell r="K240">
            <v>0.36719999999999997</v>
          </cell>
          <cell r="L240">
            <v>0.25</v>
          </cell>
        </row>
        <row r="241">
          <cell r="A241" t="str">
            <v>87-10-0184</v>
          </cell>
          <cell r="B241" t="str">
            <v>Forsythia int. 'Golden Bells' (Liliane)</v>
          </cell>
          <cell r="C241" t="str">
            <v>MP104</v>
          </cell>
          <cell r="D241" t="str">
            <v>Directly</v>
          </cell>
          <cell r="F241">
            <v>0.39999999999999997</v>
          </cell>
          <cell r="G241">
            <v>0.3</v>
          </cell>
          <cell r="H241">
            <v>0.25</v>
          </cell>
          <cell r="J241">
            <v>0.48959999999999992</v>
          </cell>
          <cell r="K241">
            <v>0.36719999999999997</v>
          </cell>
          <cell r="L241">
            <v>0.25</v>
          </cell>
        </row>
        <row r="242">
          <cell r="A242" t="str">
            <v>87-10-0909</v>
          </cell>
          <cell r="B242" t="str">
            <v>Forsythia int. 'Golden Times'</v>
          </cell>
          <cell r="C242" t="str">
            <v>MP104</v>
          </cell>
          <cell r="D242" t="str">
            <v>Directly</v>
          </cell>
          <cell r="F242">
            <v>0.39999999999999997</v>
          </cell>
          <cell r="G242">
            <v>0.3</v>
          </cell>
          <cell r="H242">
            <v>0.25</v>
          </cell>
          <cell r="J242">
            <v>0.48959999999999992</v>
          </cell>
          <cell r="K242">
            <v>0.36719999999999997</v>
          </cell>
          <cell r="L242">
            <v>0.25</v>
          </cell>
        </row>
        <row r="243">
          <cell r="A243" t="str">
            <v>87-10-0186</v>
          </cell>
          <cell r="B243" t="str">
            <v>Forsythia int. 'Goldzauber'</v>
          </cell>
          <cell r="C243" t="str">
            <v>MP104</v>
          </cell>
          <cell r="D243" t="str">
            <v>Directly</v>
          </cell>
          <cell r="F243">
            <v>0.39999999999999997</v>
          </cell>
          <cell r="G243">
            <v>0.3</v>
          </cell>
          <cell r="H243">
            <v>0.25</v>
          </cell>
          <cell r="J243">
            <v>0.48959999999999992</v>
          </cell>
          <cell r="K243">
            <v>0.36719999999999997</v>
          </cell>
          <cell r="L243">
            <v>0.25</v>
          </cell>
        </row>
        <row r="244">
          <cell r="A244" t="str">
            <v>87-10-0997</v>
          </cell>
          <cell r="B244" t="str">
            <v>Forsythia int. 'Lynwood'</v>
          </cell>
          <cell r="C244" t="str">
            <v>MP104</v>
          </cell>
          <cell r="D244" t="str">
            <v>Directly</v>
          </cell>
          <cell r="F244">
            <v>0.39999999999999997</v>
          </cell>
          <cell r="G244">
            <v>0.3</v>
          </cell>
          <cell r="H244">
            <v>0.25</v>
          </cell>
          <cell r="J244">
            <v>0.48959999999999992</v>
          </cell>
          <cell r="K244">
            <v>0.36719999999999997</v>
          </cell>
          <cell r="L244">
            <v>0.25</v>
          </cell>
        </row>
        <row r="245">
          <cell r="A245" t="str">
            <v>87-10-0188</v>
          </cell>
          <cell r="B245" t="str">
            <v>Forsythia int. 'Minigold'</v>
          </cell>
          <cell r="C245" t="str">
            <v>MP104</v>
          </cell>
          <cell r="D245" t="str">
            <v>Directly</v>
          </cell>
          <cell r="F245">
            <v>0.39999999999999997</v>
          </cell>
          <cell r="G245">
            <v>0.3</v>
          </cell>
          <cell r="H245">
            <v>0.25</v>
          </cell>
          <cell r="J245">
            <v>0.48959999999999992</v>
          </cell>
          <cell r="K245">
            <v>0.36719999999999997</v>
          </cell>
          <cell r="L245">
            <v>0.25</v>
          </cell>
        </row>
        <row r="246">
          <cell r="A246" t="str">
            <v>87-10-0998</v>
          </cell>
          <cell r="B246" t="str">
            <v>Forsythia int. 'Spectabilis'</v>
          </cell>
          <cell r="C246" t="str">
            <v>MP104</v>
          </cell>
          <cell r="D246" t="str">
            <v>Directly</v>
          </cell>
          <cell r="F246">
            <v>0.39999999999999997</v>
          </cell>
          <cell r="G246">
            <v>0.3</v>
          </cell>
          <cell r="H246">
            <v>0.25</v>
          </cell>
          <cell r="J246">
            <v>0.48959999999999992</v>
          </cell>
          <cell r="K246">
            <v>0.36719999999999997</v>
          </cell>
          <cell r="L246">
            <v>0.25</v>
          </cell>
        </row>
        <row r="247">
          <cell r="A247" t="str">
            <v>87-10-0999</v>
          </cell>
          <cell r="B247" t="str">
            <v>Forsythia int. 'Week-End'</v>
          </cell>
          <cell r="C247" t="str">
            <v>MP104</v>
          </cell>
          <cell r="D247" t="str">
            <v>Directly</v>
          </cell>
          <cell r="F247">
            <v>0.39999999999999997</v>
          </cell>
          <cell r="G247">
            <v>0.3</v>
          </cell>
          <cell r="H247">
            <v>0.25</v>
          </cell>
          <cell r="J247">
            <v>0.48959999999999992</v>
          </cell>
          <cell r="K247">
            <v>0.36719999999999997</v>
          </cell>
          <cell r="L247">
            <v>0.25</v>
          </cell>
        </row>
        <row r="248">
          <cell r="A248" t="str">
            <v>87-10-1229</v>
          </cell>
          <cell r="B248" t="str">
            <v>Fothergilla major</v>
          </cell>
          <cell r="C248" t="str">
            <v>MP66</v>
          </cell>
          <cell r="D248" t="str">
            <v>Directly</v>
          </cell>
          <cell r="F248">
            <v>0.8</v>
          </cell>
          <cell r="G248">
            <v>0.69</v>
          </cell>
          <cell r="H248">
            <v>0.63</v>
          </cell>
          <cell r="J248">
            <v>0.97919999999999996</v>
          </cell>
          <cell r="K248">
            <v>0.84455999999999998</v>
          </cell>
          <cell r="L248">
            <v>0.63</v>
          </cell>
        </row>
        <row r="249">
          <cell r="A249" t="str">
            <v>87-10-0192</v>
          </cell>
          <cell r="B249" t="str">
            <v>Hedera hel. 'Arborescens'</v>
          </cell>
          <cell r="C249" t="str">
            <v>MP66</v>
          </cell>
          <cell r="D249" t="str">
            <v>Directly</v>
          </cell>
          <cell r="F249">
            <v>0.87</v>
          </cell>
          <cell r="G249">
            <v>0.76</v>
          </cell>
          <cell r="H249">
            <v>0.7</v>
          </cell>
          <cell r="J249">
            <v>1.06488</v>
          </cell>
          <cell r="K249">
            <v>0.93023999999999996</v>
          </cell>
          <cell r="L249">
            <v>0.7</v>
          </cell>
        </row>
        <row r="250">
          <cell r="A250" t="str">
            <v>87-10-1778</v>
          </cell>
          <cell r="B250" t="str">
            <v>Hibiscus syriacus</v>
          </cell>
          <cell r="C250" t="str">
            <v>MP150</v>
          </cell>
          <cell r="D250" t="str">
            <v>Directly</v>
          </cell>
          <cell r="F250">
            <v>0.56000000000000005</v>
          </cell>
          <cell r="G250">
            <v>0.45</v>
          </cell>
          <cell r="H250">
            <v>0.39</v>
          </cell>
          <cell r="J250">
            <v>0.68544000000000005</v>
          </cell>
          <cell r="K250">
            <v>0.55080000000000007</v>
          </cell>
          <cell r="L250">
            <v>0.39</v>
          </cell>
        </row>
        <row r="251">
          <cell r="A251" t="str">
            <v>87-10-1303</v>
          </cell>
          <cell r="B251" t="str">
            <v>Hibiscus syr. 'Ardens'</v>
          </cell>
          <cell r="C251" t="str">
            <v>MP150</v>
          </cell>
          <cell r="D251" t="str">
            <v>Directly</v>
          </cell>
          <cell r="F251">
            <v>0.56000000000000005</v>
          </cell>
          <cell r="G251">
            <v>0.45</v>
          </cell>
          <cell r="H251">
            <v>0.39</v>
          </cell>
          <cell r="J251">
            <v>0.68544000000000005</v>
          </cell>
          <cell r="K251">
            <v>0.55080000000000007</v>
          </cell>
          <cell r="L251">
            <v>0.39</v>
          </cell>
        </row>
        <row r="252">
          <cell r="A252" t="str">
            <v>87-10-1304</v>
          </cell>
          <cell r="B252" t="str">
            <v>Hibiscus syriacus Blue Chiffon ('Notwood3'PBR) ®</v>
          </cell>
          <cell r="C252" t="str">
            <v>MP150</v>
          </cell>
          <cell r="D252" t="str">
            <v>Directly</v>
          </cell>
          <cell r="F252">
            <v>1.19</v>
          </cell>
          <cell r="G252">
            <v>1.08</v>
          </cell>
          <cell r="H252">
            <v>1.02</v>
          </cell>
          <cell r="J252">
            <v>1.4565599999999999</v>
          </cell>
          <cell r="K252">
            <v>1.32192</v>
          </cell>
          <cell r="L252">
            <v>1.02</v>
          </cell>
        </row>
        <row r="253">
          <cell r="A253" t="str">
            <v>87-10-1305</v>
          </cell>
          <cell r="B253" t="str">
            <v>Hibiscus syriacus China Chiffon ('Bricutts'PBR) ®</v>
          </cell>
          <cell r="C253" t="str">
            <v>MP150</v>
          </cell>
          <cell r="D253" t="str">
            <v>Directly</v>
          </cell>
          <cell r="F253">
            <v>1.19</v>
          </cell>
          <cell r="G253">
            <v>1.08</v>
          </cell>
          <cell r="H253">
            <v>1.02</v>
          </cell>
          <cell r="J253">
            <v>1.4565599999999999</v>
          </cell>
          <cell r="K253">
            <v>1.32192</v>
          </cell>
          <cell r="L253">
            <v>1.02</v>
          </cell>
        </row>
        <row r="254">
          <cell r="A254" t="str">
            <v>87-10-1306</v>
          </cell>
          <cell r="B254" t="str">
            <v>Hibiscus syr. 'Duc de Brabant'</v>
          </cell>
          <cell r="C254" t="str">
            <v>MP150</v>
          </cell>
          <cell r="D254" t="str">
            <v>Directly</v>
          </cell>
          <cell r="F254">
            <v>0.56000000000000005</v>
          </cell>
          <cell r="G254">
            <v>0.45</v>
          </cell>
          <cell r="H254">
            <v>0.39</v>
          </cell>
          <cell r="J254">
            <v>0.68544000000000005</v>
          </cell>
          <cell r="K254">
            <v>0.55080000000000007</v>
          </cell>
          <cell r="L254">
            <v>0.39</v>
          </cell>
        </row>
        <row r="255">
          <cell r="A255" t="str">
            <v>87-10-1310</v>
          </cell>
          <cell r="B255" t="str">
            <v>Hibiscus syr. 'Hamabo'</v>
          </cell>
          <cell r="C255" t="str">
            <v>MP150</v>
          </cell>
          <cell r="D255" t="str">
            <v>Directly</v>
          </cell>
          <cell r="F255">
            <v>0.56000000000000005</v>
          </cell>
          <cell r="G255">
            <v>0.45</v>
          </cell>
          <cell r="H255">
            <v>0.39</v>
          </cell>
          <cell r="J255">
            <v>0.68544000000000005</v>
          </cell>
          <cell r="K255">
            <v>0.55080000000000007</v>
          </cell>
          <cell r="L255">
            <v>0.39</v>
          </cell>
        </row>
        <row r="256">
          <cell r="A256" t="str">
            <v>87-10-1311</v>
          </cell>
          <cell r="B256" t="str">
            <v>Hibiscus syriacus Lavender Chiffon ('Notwoodone'PBR)  ®</v>
          </cell>
          <cell r="C256" t="str">
            <v>MP150</v>
          </cell>
          <cell r="D256" t="str">
            <v>Directly</v>
          </cell>
          <cell r="F256">
            <v>1.19</v>
          </cell>
          <cell r="G256">
            <v>1.08</v>
          </cell>
          <cell r="H256">
            <v>1.02</v>
          </cell>
          <cell r="J256">
            <v>1.4565599999999999</v>
          </cell>
          <cell r="K256">
            <v>1.32192</v>
          </cell>
          <cell r="L256">
            <v>1.02</v>
          </cell>
        </row>
        <row r="257">
          <cell r="A257" t="str">
            <v>87-10-1493</v>
          </cell>
          <cell r="B257" t="str">
            <v xml:space="preserve">Hibiscus syriacus Magenta Chiffon ('Rwoods5'PBR) </v>
          </cell>
          <cell r="C257" t="str">
            <v>MP150</v>
          </cell>
          <cell r="D257" t="str">
            <v>Directly</v>
          </cell>
          <cell r="F257">
            <v>1.19</v>
          </cell>
          <cell r="G257">
            <v>1.08</v>
          </cell>
          <cell r="H257">
            <v>1.02</v>
          </cell>
          <cell r="J257">
            <v>1.4565599999999999</v>
          </cell>
          <cell r="K257">
            <v>1.32192</v>
          </cell>
          <cell r="L257">
            <v>1.02</v>
          </cell>
        </row>
        <row r="258">
          <cell r="A258" t="str">
            <v>87-10-1577</v>
          </cell>
          <cell r="B258" t="str">
            <v>Hibiscus syr. 'Maike'</v>
          </cell>
          <cell r="C258" t="str">
            <v>MP150</v>
          </cell>
          <cell r="D258" t="str">
            <v>Directly</v>
          </cell>
          <cell r="F258">
            <v>0.56000000000000005</v>
          </cell>
          <cell r="G258">
            <v>0.45</v>
          </cell>
          <cell r="H258">
            <v>0.39</v>
          </cell>
          <cell r="J258">
            <v>0.68544000000000005</v>
          </cell>
          <cell r="K258">
            <v>0.55080000000000007</v>
          </cell>
          <cell r="L258">
            <v>0.39</v>
          </cell>
        </row>
        <row r="259">
          <cell r="A259" t="str">
            <v>87-10-1312</v>
          </cell>
          <cell r="B259" t="str">
            <v>Hibiscus syr. 'Marina'</v>
          </cell>
          <cell r="C259" t="str">
            <v>MP150</v>
          </cell>
          <cell r="D259" t="str">
            <v>Directly</v>
          </cell>
          <cell r="F259">
            <v>0.56000000000000005</v>
          </cell>
          <cell r="G259">
            <v>0.45</v>
          </cell>
          <cell r="H259">
            <v>0.39</v>
          </cell>
          <cell r="J259">
            <v>0.68544000000000005</v>
          </cell>
          <cell r="K259">
            <v>0.55080000000000007</v>
          </cell>
          <cell r="L259">
            <v>0.39</v>
          </cell>
        </row>
        <row r="260">
          <cell r="A260" t="str">
            <v>87-10-1313</v>
          </cell>
          <cell r="B260" t="str">
            <v>Hibiscus syr. 'Mathilde'</v>
          </cell>
          <cell r="C260" t="str">
            <v>MP150</v>
          </cell>
          <cell r="D260" t="str">
            <v>Directly</v>
          </cell>
          <cell r="F260">
            <v>0.56000000000000005</v>
          </cell>
          <cell r="G260">
            <v>0.45</v>
          </cell>
          <cell r="H260">
            <v>0.39</v>
          </cell>
          <cell r="J260">
            <v>0.68544000000000005</v>
          </cell>
          <cell r="K260">
            <v>0.55080000000000007</v>
          </cell>
          <cell r="L260">
            <v>0.39</v>
          </cell>
        </row>
        <row r="261">
          <cell r="A261" t="str">
            <v>87-10-1578</v>
          </cell>
          <cell r="B261" t="str">
            <v>Hibiscus syr. 'Mauve Queen'</v>
          </cell>
          <cell r="C261" t="str">
            <v>MP150</v>
          </cell>
          <cell r="D261" t="str">
            <v>5000</v>
          </cell>
          <cell r="F261">
            <v>0.56000000000000005</v>
          </cell>
          <cell r="G261">
            <v>0.45</v>
          </cell>
          <cell r="H261">
            <v>0.39</v>
          </cell>
          <cell r="J261">
            <v>0.68544000000000005</v>
          </cell>
          <cell r="K261">
            <v>0.55080000000000007</v>
          </cell>
          <cell r="L261">
            <v>0.39</v>
          </cell>
        </row>
        <row r="262">
          <cell r="A262" t="str">
            <v>87-10-1314</v>
          </cell>
          <cell r="B262" t="str">
            <v>Hibiscus syr. 'Oiseau Bleu'</v>
          </cell>
          <cell r="C262" t="str">
            <v>MP150</v>
          </cell>
          <cell r="D262" t="str">
            <v>Directly</v>
          </cell>
          <cell r="F262">
            <v>0.56000000000000005</v>
          </cell>
          <cell r="G262">
            <v>0.45</v>
          </cell>
          <cell r="H262">
            <v>0.39</v>
          </cell>
          <cell r="J262">
            <v>0.68544000000000005</v>
          </cell>
          <cell r="K262">
            <v>0.55080000000000007</v>
          </cell>
          <cell r="L262">
            <v>0.39</v>
          </cell>
        </row>
        <row r="263">
          <cell r="A263" t="str">
            <v>87-10-1315</v>
          </cell>
          <cell r="B263" t="str">
            <v>Hibiscus syriacus Pink Chiffon ('Jwnwood4'PBR) ®</v>
          </cell>
          <cell r="C263" t="str">
            <v>MP150</v>
          </cell>
          <cell r="D263" t="str">
            <v>Directly</v>
          </cell>
          <cell r="F263">
            <v>1.19</v>
          </cell>
          <cell r="G263">
            <v>1.08</v>
          </cell>
          <cell r="H263">
            <v>1.02</v>
          </cell>
          <cell r="J263">
            <v>1.4565599999999999</v>
          </cell>
          <cell r="K263">
            <v>1.32192</v>
          </cell>
          <cell r="L263">
            <v>1.02</v>
          </cell>
        </row>
        <row r="264">
          <cell r="A264" t="str">
            <v>87-10-0213</v>
          </cell>
          <cell r="B264" t="str">
            <v>Hibiscus syr. 'Pink Flirt'</v>
          </cell>
          <cell r="C264" t="str">
            <v>MP150</v>
          </cell>
          <cell r="D264" t="str">
            <v>Directly</v>
          </cell>
          <cell r="F264">
            <v>0.56000000000000005</v>
          </cell>
          <cell r="G264">
            <v>0.45</v>
          </cell>
          <cell r="H264">
            <v>0.39</v>
          </cell>
          <cell r="J264">
            <v>0.68544000000000005</v>
          </cell>
          <cell r="K264">
            <v>0.55080000000000007</v>
          </cell>
          <cell r="L264">
            <v>0.39</v>
          </cell>
        </row>
        <row r="265">
          <cell r="A265" t="str">
            <v>87-10-1110</v>
          </cell>
          <cell r="B265" t="str">
            <v>Hibiscus syr. 'Pink Giant'</v>
          </cell>
          <cell r="C265" t="str">
            <v>MP150</v>
          </cell>
          <cell r="D265" t="str">
            <v>Directly</v>
          </cell>
          <cell r="F265">
            <v>0.56000000000000005</v>
          </cell>
          <cell r="G265">
            <v>0.45</v>
          </cell>
          <cell r="H265">
            <v>0.39</v>
          </cell>
          <cell r="J265">
            <v>0.68544000000000005</v>
          </cell>
          <cell r="K265">
            <v>0.55080000000000007</v>
          </cell>
          <cell r="L265">
            <v>0.39</v>
          </cell>
        </row>
        <row r="266">
          <cell r="A266" t="str">
            <v>87-10-1662</v>
          </cell>
          <cell r="B266" t="str">
            <v>Hibiscus syriacus 'Flower Tower Purple' PBR ®</v>
          </cell>
          <cell r="C266" t="str">
            <v>MP150</v>
          </cell>
          <cell r="D266" t="str">
            <v>Directly</v>
          </cell>
          <cell r="F266">
            <v>1.37</v>
          </cell>
          <cell r="G266">
            <v>1.26</v>
          </cell>
          <cell r="H266">
            <v>1.2</v>
          </cell>
          <cell r="J266">
            <v>1.6768800000000001</v>
          </cell>
          <cell r="K266">
            <v>1.5422400000000001</v>
          </cell>
          <cell r="L266">
            <v>1.2</v>
          </cell>
        </row>
        <row r="267">
          <cell r="A267" t="str">
            <v>87-10-1494</v>
          </cell>
          <cell r="B267" t="str">
            <v>Hibiscus syr. 'Purpureus Variegatus</v>
          </cell>
          <cell r="C267" t="str">
            <v>MP150</v>
          </cell>
          <cell r="D267" t="str">
            <v>Directly</v>
          </cell>
          <cell r="F267">
            <v>0.56000000000000005</v>
          </cell>
          <cell r="G267">
            <v>0.45</v>
          </cell>
          <cell r="H267">
            <v>0.39</v>
          </cell>
          <cell r="J267">
            <v>0.68544000000000005</v>
          </cell>
          <cell r="K267">
            <v>0.55080000000000007</v>
          </cell>
          <cell r="L267">
            <v>0.39</v>
          </cell>
        </row>
        <row r="268">
          <cell r="A268" t="str">
            <v>87-10-1317</v>
          </cell>
          <cell r="B268" t="str">
            <v>Hibiscus syr. 'Red Heart'</v>
          </cell>
          <cell r="C268" t="str">
            <v>MP150</v>
          </cell>
          <cell r="D268" t="str">
            <v>Directly</v>
          </cell>
          <cell r="F268">
            <v>0.56000000000000005</v>
          </cell>
          <cell r="G268">
            <v>0.45</v>
          </cell>
          <cell r="H268">
            <v>0.39</v>
          </cell>
          <cell r="J268">
            <v>0.68544000000000005</v>
          </cell>
          <cell r="K268">
            <v>0.55080000000000007</v>
          </cell>
          <cell r="L268">
            <v>0.39</v>
          </cell>
        </row>
        <row r="269">
          <cell r="A269" t="str">
            <v>87-10-1150</v>
          </cell>
          <cell r="B269" t="str">
            <v>Hibiscus syr. 'Russian Violet'</v>
          </cell>
          <cell r="C269" t="str">
            <v>MP150</v>
          </cell>
          <cell r="D269" t="str">
            <v>Directly</v>
          </cell>
          <cell r="F269">
            <v>0.56000000000000005</v>
          </cell>
          <cell r="G269">
            <v>0.45</v>
          </cell>
          <cell r="H269">
            <v>0.39</v>
          </cell>
          <cell r="J269">
            <v>0.68544000000000005</v>
          </cell>
          <cell r="K269">
            <v>0.55080000000000007</v>
          </cell>
          <cell r="L269">
            <v>0.39</v>
          </cell>
        </row>
        <row r="270">
          <cell r="A270" t="str">
            <v>87-10-1318</v>
          </cell>
          <cell r="B270" t="str">
            <v>Hibiscus syr. 'Sanchoyo'</v>
          </cell>
          <cell r="C270" t="str">
            <v>MP150</v>
          </cell>
          <cell r="D270" t="str">
            <v>Directly</v>
          </cell>
          <cell r="F270">
            <v>0.56000000000000005</v>
          </cell>
          <cell r="G270">
            <v>0.45</v>
          </cell>
          <cell r="H270">
            <v>0.39</v>
          </cell>
          <cell r="J270">
            <v>0.68544000000000005</v>
          </cell>
          <cell r="K270">
            <v>0.55080000000000007</v>
          </cell>
          <cell r="L270">
            <v>0.39</v>
          </cell>
        </row>
        <row r="271">
          <cell r="A271" t="str">
            <v>87-10-0912</v>
          </cell>
          <cell r="B271" t="str">
            <v>Hibiscus syr. 'Sanchoyo'</v>
          </cell>
          <cell r="C271" t="str">
            <v>MP144</v>
          </cell>
          <cell r="D271" t="str">
            <v>Directly</v>
          </cell>
          <cell r="F271">
            <v>0.56000000000000005</v>
          </cell>
          <cell r="G271">
            <v>0.45</v>
          </cell>
          <cell r="H271">
            <v>0.39</v>
          </cell>
          <cell r="J271">
            <v>0.68544000000000005</v>
          </cell>
          <cell r="K271">
            <v>0.55080000000000007</v>
          </cell>
          <cell r="L271">
            <v>0.39</v>
          </cell>
        </row>
        <row r="272">
          <cell r="A272" t="str">
            <v>87-10-1319</v>
          </cell>
          <cell r="B272" t="str">
            <v>Hibiscus syriacus White Chiffon ('Notwoodtwo'PBR) ®</v>
          </cell>
          <cell r="C272" t="str">
            <v>MP150</v>
          </cell>
          <cell r="D272" t="str">
            <v>Directly</v>
          </cell>
          <cell r="F272">
            <v>1.19</v>
          </cell>
          <cell r="G272">
            <v>1.08</v>
          </cell>
          <cell r="H272">
            <v>1.02</v>
          </cell>
          <cell r="J272">
            <v>1.4565599999999999</v>
          </cell>
          <cell r="K272">
            <v>1.32192</v>
          </cell>
          <cell r="L272">
            <v>1.02</v>
          </cell>
        </row>
        <row r="273">
          <cell r="A273" t="str">
            <v>87-10-0212</v>
          </cell>
          <cell r="B273" t="str">
            <v>Hibiscus syr. 'White Chiffon' PBR ®</v>
          </cell>
          <cell r="C273" t="str">
            <v>MP144</v>
          </cell>
          <cell r="D273" t="str">
            <v>Directly</v>
          </cell>
          <cell r="F273">
            <v>1.19</v>
          </cell>
          <cell r="G273">
            <v>1.08</v>
          </cell>
          <cell r="H273">
            <v>1.02</v>
          </cell>
          <cell r="J273">
            <v>1.4565599999999999</v>
          </cell>
          <cell r="K273">
            <v>1.32192</v>
          </cell>
          <cell r="L273">
            <v>1.02</v>
          </cell>
        </row>
        <row r="274">
          <cell r="A274" t="str">
            <v>87-10-1663</v>
          </cell>
          <cell r="B274" t="str">
            <v>Hibiscus syriacus  'Flower Tower White' PBR ®</v>
          </cell>
          <cell r="C274" t="str">
            <v>MP150</v>
          </cell>
          <cell r="D274" t="str">
            <v>Directly</v>
          </cell>
          <cell r="F274">
            <v>1.37</v>
          </cell>
          <cell r="G274">
            <v>1.26</v>
          </cell>
          <cell r="H274">
            <v>1.2</v>
          </cell>
          <cell r="J274">
            <v>1.6768800000000001</v>
          </cell>
          <cell r="K274">
            <v>1.5422400000000001</v>
          </cell>
          <cell r="L274">
            <v>1.2</v>
          </cell>
        </row>
        <row r="275">
          <cell r="A275" t="str">
            <v>87-10-1664</v>
          </cell>
          <cell r="B275" t="str">
            <v>Hibiscus syriacus  'Flower Tower White' PBR ®</v>
          </cell>
          <cell r="C275" t="str">
            <v>MP144</v>
          </cell>
          <cell r="D275" t="str">
            <v>Directly</v>
          </cell>
          <cell r="F275">
            <v>1.37</v>
          </cell>
          <cell r="G275">
            <v>1.26</v>
          </cell>
          <cell r="H275">
            <v>1.2</v>
          </cell>
          <cell r="J275">
            <v>1.6768800000000001</v>
          </cell>
          <cell r="K275">
            <v>1.5422400000000001</v>
          </cell>
          <cell r="L275">
            <v>1.2</v>
          </cell>
        </row>
        <row r="276">
          <cell r="A276" t="str">
            <v>87-10-1320</v>
          </cell>
          <cell r="B276" t="str">
            <v>Hibiscus syr. 'William R. Smith'</v>
          </cell>
          <cell r="C276" t="str">
            <v>MP150</v>
          </cell>
          <cell r="D276" t="str">
            <v>Directly</v>
          </cell>
          <cell r="F276">
            <v>0.56000000000000005</v>
          </cell>
          <cell r="G276">
            <v>0.45</v>
          </cell>
          <cell r="H276">
            <v>0.39</v>
          </cell>
          <cell r="J276">
            <v>0.68544000000000005</v>
          </cell>
          <cell r="K276">
            <v>0.55080000000000007</v>
          </cell>
          <cell r="L276">
            <v>0.39</v>
          </cell>
        </row>
        <row r="277">
          <cell r="A277" t="str">
            <v>87-10-1321</v>
          </cell>
          <cell r="B277" t="str">
            <v>Hibiscus syr. 'Woodbridge'</v>
          </cell>
          <cell r="C277" t="str">
            <v>MP150</v>
          </cell>
          <cell r="D277" t="str">
            <v>Directly</v>
          </cell>
          <cell r="F277">
            <v>0.56000000000000005</v>
          </cell>
          <cell r="G277">
            <v>0.45</v>
          </cell>
          <cell r="H277">
            <v>0.39</v>
          </cell>
          <cell r="J277">
            <v>0.68544000000000005</v>
          </cell>
          <cell r="K277">
            <v>0.55080000000000007</v>
          </cell>
          <cell r="L277">
            <v>0.39</v>
          </cell>
        </row>
        <row r="278">
          <cell r="A278" t="str">
            <v>87-10-1776</v>
          </cell>
          <cell r="B278" t="str">
            <v>Hydrangea anomala petiolaris</v>
          </cell>
          <cell r="C278" t="str">
            <v>MP66</v>
          </cell>
          <cell r="D278" t="str">
            <v>Directly</v>
          </cell>
          <cell r="F278">
            <v>0.87</v>
          </cell>
          <cell r="G278">
            <v>0.76</v>
          </cell>
          <cell r="H278">
            <v>0.7</v>
          </cell>
          <cell r="J278">
            <v>1.06488</v>
          </cell>
          <cell r="K278">
            <v>0.93023999999999996</v>
          </cell>
          <cell r="L278">
            <v>0.7</v>
          </cell>
        </row>
        <row r="279">
          <cell r="A279" t="str">
            <v>87-10-0218</v>
          </cell>
          <cell r="B279" t="str">
            <v>Hydrangea arb. 'Annabelle'</v>
          </cell>
          <cell r="C279" t="str">
            <v>MP104</v>
          </cell>
          <cell r="D279" t="str">
            <v>Directly</v>
          </cell>
          <cell r="F279">
            <v>0.63</v>
          </cell>
          <cell r="G279">
            <v>0.52</v>
          </cell>
          <cell r="H279">
            <v>0.46</v>
          </cell>
          <cell r="J279">
            <v>0.77112000000000003</v>
          </cell>
          <cell r="K279">
            <v>0.63648000000000005</v>
          </cell>
          <cell r="L279">
            <v>0.46</v>
          </cell>
        </row>
        <row r="280">
          <cell r="A280" t="str">
            <v>87-10-1665</v>
          </cell>
          <cell r="B280" t="str">
            <v>Hydrangea arb 'Candybella ® Bubblegum PBR</v>
          </cell>
          <cell r="C280" t="str">
            <v>MP104</v>
          </cell>
          <cell r="D280" t="str">
            <v>Directly</v>
          </cell>
          <cell r="F280">
            <v>1.36</v>
          </cell>
          <cell r="G280">
            <v>1.25</v>
          </cell>
          <cell r="H280">
            <v>1.19</v>
          </cell>
          <cell r="J280">
            <v>1.6646400000000001</v>
          </cell>
          <cell r="K280">
            <v>1.53</v>
          </cell>
          <cell r="L280">
            <v>1.19</v>
          </cell>
        </row>
        <row r="281">
          <cell r="A281" t="str">
            <v>87-10-1666</v>
          </cell>
          <cell r="B281" t="str">
            <v>Hydrangea arb. 'Candybelle ® Marshmallow PBR</v>
          </cell>
          <cell r="C281" t="str">
            <v>MP104</v>
          </cell>
          <cell r="D281" t="str">
            <v>Directly</v>
          </cell>
          <cell r="F281">
            <v>1.36</v>
          </cell>
          <cell r="G281">
            <v>1.25</v>
          </cell>
          <cell r="H281">
            <v>1.19</v>
          </cell>
          <cell r="J281">
            <v>1.6646400000000001</v>
          </cell>
          <cell r="K281">
            <v>1.53</v>
          </cell>
          <cell r="L281">
            <v>1.19</v>
          </cell>
        </row>
        <row r="282">
          <cell r="A282" t="str">
            <v>87-10-0219</v>
          </cell>
          <cell r="B282" t="str">
            <v>Hydrangea arb. 'Pink Percussion'</v>
          </cell>
          <cell r="C282" t="str">
            <v>MP104</v>
          </cell>
          <cell r="D282" t="str">
            <v>Directly</v>
          </cell>
          <cell r="F282">
            <v>0.70000000000000007</v>
          </cell>
          <cell r="G282">
            <v>0.59</v>
          </cell>
          <cell r="H282">
            <v>0.53</v>
          </cell>
          <cell r="J282">
            <v>0.85680000000000012</v>
          </cell>
          <cell r="K282">
            <v>0.72216000000000002</v>
          </cell>
          <cell r="L282">
            <v>0.53</v>
          </cell>
        </row>
        <row r="283">
          <cell r="A283" t="str">
            <v>87-10-0851</v>
          </cell>
          <cell r="B283" t="str">
            <v>Hydrangea aspera 'Macrophylla'</v>
          </cell>
          <cell r="C283" t="str">
            <v>MP104</v>
          </cell>
          <cell r="D283" t="str">
            <v>Directly</v>
          </cell>
          <cell r="F283">
            <v>0.8</v>
          </cell>
          <cell r="G283">
            <v>0.69</v>
          </cell>
          <cell r="H283">
            <v>0.63</v>
          </cell>
          <cell r="J283">
            <v>0.97919999999999996</v>
          </cell>
          <cell r="K283">
            <v>0.84455999999999998</v>
          </cell>
          <cell r="L283">
            <v>0.63</v>
          </cell>
        </row>
        <row r="284">
          <cell r="A284" t="str">
            <v>87-10-0221</v>
          </cell>
          <cell r="B284" t="str">
            <v>Hydrangea macr. 'Alpenglühen'</v>
          </cell>
          <cell r="C284" t="str">
            <v>MP104</v>
          </cell>
          <cell r="D284" t="str">
            <v>Directly</v>
          </cell>
          <cell r="F284">
            <v>0.55000000000000004</v>
          </cell>
          <cell r="G284">
            <v>0.44</v>
          </cell>
          <cell r="H284">
            <v>0.38</v>
          </cell>
          <cell r="J284">
            <v>0.67320000000000002</v>
          </cell>
          <cell r="K284">
            <v>0.53856000000000004</v>
          </cell>
          <cell r="L284">
            <v>0.38</v>
          </cell>
        </row>
        <row r="285">
          <cell r="A285" t="str">
            <v>87-10-0222</v>
          </cell>
          <cell r="B285" t="str">
            <v>Hydrangea macr. 'Ayesha'</v>
          </cell>
          <cell r="C285" t="str">
            <v>MP104</v>
          </cell>
          <cell r="D285" t="str">
            <v>Directly</v>
          </cell>
          <cell r="F285">
            <v>0.55000000000000004</v>
          </cell>
          <cell r="G285">
            <v>0.44</v>
          </cell>
          <cell r="H285">
            <v>0.38</v>
          </cell>
          <cell r="J285">
            <v>0.67320000000000002</v>
          </cell>
          <cell r="K285">
            <v>0.53856000000000004</v>
          </cell>
          <cell r="L285">
            <v>0.38</v>
          </cell>
        </row>
        <row r="286">
          <cell r="A286" t="str">
            <v>87-10-0224</v>
          </cell>
          <cell r="B286" t="str">
            <v>Hydrangea macr. 'Blaumeise'</v>
          </cell>
          <cell r="C286" t="str">
            <v>MP104</v>
          </cell>
          <cell r="D286" t="str">
            <v>Directly</v>
          </cell>
          <cell r="F286">
            <v>0.55000000000000004</v>
          </cell>
          <cell r="G286">
            <v>0.44</v>
          </cell>
          <cell r="H286">
            <v>0.38</v>
          </cell>
          <cell r="J286">
            <v>0.67320000000000002</v>
          </cell>
          <cell r="K286">
            <v>0.53856000000000004</v>
          </cell>
          <cell r="L286">
            <v>0.38</v>
          </cell>
        </row>
        <row r="287">
          <cell r="A287" t="str">
            <v>87-10-1484</v>
          </cell>
          <cell r="B287" t="str">
            <v>Hydrangea macr. 'Bergfink'</v>
          </cell>
          <cell r="C287" t="str">
            <v>MP104</v>
          </cell>
          <cell r="D287" t="str">
            <v>Directly</v>
          </cell>
          <cell r="F287">
            <v>0.55000000000000004</v>
          </cell>
          <cell r="G287">
            <v>0.44</v>
          </cell>
          <cell r="H287">
            <v>0.38</v>
          </cell>
          <cell r="J287">
            <v>0.67320000000000002</v>
          </cell>
          <cell r="K287">
            <v>0.53856000000000004</v>
          </cell>
          <cell r="L287">
            <v>0.38</v>
          </cell>
        </row>
        <row r="288">
          <cell r="A288" t="str">
            <v>87-10-0225</v>
          </cell>
          <cell r="B288" t="str">
            <v>Hydrangea macr. 'Bodensee'</v>
          </cell>
          <cell r="C288" t="str">
            <v>MP104</v>
          </cell>
          <cell r="D288" t="str">
            <v>Directly</v>
          </cell>
          <cell r="F288">
            <v>0.55000000000000004</v>
          </cell>
          <cell r="G288">
            <v>0.44</v>
          </cell>
          <cell r="H288">
            <v>0.38</v>
          </cell>
          <cell r="J288">
            <v>0.67320000000000002</v>
          </cell>
          <cell r="K288">
            <v>0.53856000000000004</v>
          </cell>
          <cell r="L288">
            <v>0.38</v>
          </cell>
        </row>
        <row r="289">
          <cell r="A289" t="str">
            <v>87-10-0226</v>
          </cell>
          <cell r="B289" t="str">
            <v>Hydrangea macr. 'Bouquet Rose'</v>
          </cell>
          <cell r="C289" t="str">
            <v>MP104</v>
          </cell>
          <cell r="D289" t="str">
            <v>week 20</v>
          </cell>
          <cell r="F289">
            <v>0.55000000000000004</v>
          </cell>
          <cell r="G289">
            <v>0.44</v>
          </cell>
          <cell r="H289">
            <v>0.38</v>
          </cell>
          <cell r="J289">
            <v>0.67320000000000002</v>
          </cell>
          <cell r="K289">
            <v>0.53856000000000004</v>
          </cell>
          <cell r="L289">
            <v>0.38</v>
          </cell>
        </row>
        <row r="290">
          <cell r="A290" t="str">
            <v>87-10-1667</v>
          </cell>
          <cell r="B290" t="str">
            <v>Hydrangea macr. 'Deutschland'</v>
          </cell>
          <cell r="C290" t="str">
            <v>MP104</v>
          </cell>
          <cell r="D290" t="str">
            <v>Directly</v>
          </cell>
          <cell r="F290">
            <v>0.55000000000000004</v>
          </cell>
          <cell r="G290">
            <v>0.44</v>
          </cell>
          <cell r="H290">
            <v>0.38</v>
          </cell>
          <cell r="J290">
            <v>0.67320000000000002</v>
          </cell>
          <cell r="K290">
            <v>0.53856000000000004</v>
          </cell>
          <cell r="L290">
            <v>0.38</v>
          </cell>
        </row>
        <row r="291">
          <cell r="A291" t="str">
            <v>87-10-1001</v>
          </cell>
          <cell r="B291" t="str">
            <v>Hydrangea macr. 'Fasan'</v>
          </cell>
          <cell r="C291" t="str">
            <v>MP104</v>
          </cell>
          <cell r="D291" t="str">
            <v>Directly</v>
          </cell>
          <cell r="F291">
            <v>0.55000000000000004</v>
          </cell>
          <cell r="G291">
            <v>0.44</v>
          </cell>
          <cell r="H291">
            <v>0.38</v>
          </cell>
          <cell r="J291">
            <v>0.67320000000000002</v>
          </cell>
          <cell r="K291">
            <v>0.53856000000000004</v>
          </cell>
          <cell r="L291">
            <v>0.38</v>
          </cell>
        </row>
        <row r="292">
          <cell r="A292" t="str">
            <v>87-10-0228</v>
          </cell>
          <cell r="B292" t="str">
            <v>Hydrangea macr. 'Freudenstein'</v>
          </cell>
          <cell r="C292" t="str">
            <v>MP104</v>
          </cell>
          <cell r="D292" t="str">
            <v>Directly</v>
          </cell>
          <cell r="F292">
            <v>0.55000000000000004</v>
          </cell>
          <cell r="G292">
            <v>0.44</v>
          </cell>
          <cell r="H292">
            <v>0.38</v>
          </cell>
          <cell r="J292">
            <v>0.67320000000000002</v>
          </cell>
          <cell r="K292">
            <v>0.53856000000000004</v>
          </cell>
          <cell r="L292">
            <v>0.38</v>
          </cell>
        </row>
        <row r="293">
          <cell r="A293" t="str">
            <v>87-10-1322</v>
          </cell>
          <cell r="B293" t="str">
            <v>Hydrangea macr. 'Gerda Steiniger'</v>
          </cell>
          <cell r="C293" t="str">
            <v>MP104</v>
          </cell>
          <cell r="D293" t="str">
            <v>Directly</v>
          </cell>
          <cell r="F293">
            <v>0.55000000000000004</v>
          </cell>
          <cell r="G293">
            <v>0.44</v>
          </cell>
          <cell r="H293">
            <v>0.38</v>
          </cell>
          <cell r="J293">
            <v>0.67320000000000002</v>
          </cell>
          <cell r="K293">
            <v>0.53856000000000004</v>
          </cell>
          <cell r="L293">
            <v>0.38</v>
          </cell>
        </row>
        <row r="294">
          <cell r="A294" t="str">
            <v>87-10-1323</v>
          </cell>
          <cell r="B294" t="str">
            <v>Hydrangea macr. 'Gertrud Glahn'</v>
          </cell>
          <cell r="C294" t="str">
            <v>MP104</v>
          </cell>
          <cell r="D294" t="str">
            <v>Directly</v>
          </cell>
          <cell r="F294">
            <v>0.55000000000000004</v>
          </cell>
          <cell r="G294">
            <v>0.44</v>
          </cell>
          <cell r="H294">
            <v>0.38</v>
          </cell>
          <cell r="J294">
            <v>0.67320000000000002</v>
          </cell>
          <cell r="K294">
            <v>0.53856000000000004</v>
          </cell>
          <cell r="L294">
            <v>0.38</v>
          </cell>
        </row>
        <row r="295">
          <cell r="A295" t="str">
            <v>87-10-1324</v>
          </cell>
          <cell r="B295" t="str">
            <v>Hydrangea macr. 'Glowing Embers'</v>
          </cell>
          <cell r="C295" t="str">
            <v>MP104</v>
          </cell>
          <cell r="D295" t="str">
            <v>Directly</v>
          </cell>
          <cell r="F295">
            <v>0.55000000000000004</v>
          </cell>
          <cell r="G295">
            <v>0.44</v>
          </cell>
          <cell r="H295">
            <v>0.38</v>
          </cell>
          <cell r="J295">
            <v>0.67320000000000002</v>
          </cell>
          <cell r="K295">
            <v>0.53856000000000004</v>
          </cell>
          <cell r="L295">
            <v>0.38</v>
          </cell>
        </row>
        <row r="296">
          <cell r="A296" t="str">
            <v>87-10-1426</v>
          </cell>
          <cell r="B296" t="str">
            <v>Hydrangea macr. 'Green Shadow'</v>
          </cell>
          <cell r="C296" t="str">
            <v>MP104</v>
          </cell>
          <cell r="D296" t="str">
            <v>Directly</v>
          </cell>
          <cell r="F296">
            <v>0.55000000000000004</v>
          </cell>
          <cell r="G296">
            <v>0.44</v>
          </cell>
          <cell r="H296">
            <v>0.38</v>
          </cell>
          <cell r="J296">
            <v>0.67320000000000002</v>
          </cell>
          <cell r="K296">
            <v>0.53856000000000004</v>
          </cell>
          <cell r="L296">
            <v>0.38</v>
          </cell>
        </row>
        <row r="297">
          <cell r="A297" t="str">
            <v>87-10-0233</v>
          </cell>
          <cell r="B297" t="str">
            <v>Hydrangea macr. 'Hamburg'</v>
          </cell>
          <cell r="C297" t="str">
            <v>MP104</v>
          </cell>
          <cell r="D297" t="str">
            <v>Directly</v>
          </cell>
          <cell r="F297">
            <v>0.55000000000000004</v>
          </cell>
          <cell r="G297">
            <v>0.44</v>
          </cell>
          <cell r="H297">
            <v>0.38</v>
          </cell>
          <cell r="J297">
            <v>0.67320000000000002</v>
          </cell>
          <cell r="K297">
            <v>0.53856000000000004</v>
          </cell>
          <cell r="L297">
            <v>0.38</v>
          </cell>
        </row>
        <row r="298">
          <cell r="A298" t="str">
            <v>87-10-0852</v>
          </cell>
          <cell r="B298" t="str">
            <v>Hydrangea macr. 'King George V'</v>
          </cell>
          <cell r="C298" t="str">
            <v>MP104</v>
          </cell>
          <cell r="D298" t="str">
            <v>Directly</v>
          </cell>
          <cell r="F298">
            <v>0.55000000000000004</v>
          </cell>
          <cell r="G298">
            <v>0.44</v>
          </cell>
          <cell r="H298">
            <v>0.38</v>
          </cell>
          <cell r="J298">
            <v>0.67320000000000002</v>
          </cell>
          <cell r="K298">
            <v>0.53856000000000004</v>
          </cell>
          <cell r="L298">
            <v>0.38</v>
          </cell>
        </row>
        <row r="299">
          <cell r="A299" t="str">
            <v>87-10-1427</v>
          </cell>
          <cell r="B299" t="str">
            <v>Hydrangea macr. 'Lady in Red'</v>
          </cell>
          <cell r="C299" t="str">
            <v>MP104</v>
          </cell>
          <cell r="D299" t="str">
            <v>Directly</v>
          </cell>
          <cell r="F299">
            <v>0.55000000000000004</v>
          </cell>
          <cell r="G299">
            <v>0.44</v>
          </cell>
          <cell r="H299">
            <v>0.38</v>
          </cell>
          <cell r="J299">
            <v>0.67320000000000002</v>
          </cell>
          <cell r="K299">
            <v>0.53856000000000004</v>
          </cell>
          <cell r="L299">
            <v>0.38</v>
          </cell>
        </row>
        <row r="300">
          <cell r="A300" t="str">
            <v>87-10-1002</v>
          </cell>
          <cell r="B300" t="str">
            <v>Hydrangea macr. 'Lanarth White'</v>
          </cell>
          <cell r="C300" t="str">
            <v>MP104</v>
          </cell>
          <cell r="D300" t="str">
            <v>Directly</v>
          </cell>
          <cell r="F300">
            <v>0.55000000000000004</v>
          </cell>
          <cell r="G300">
            <v>0.44</v>
          </cell>
          <cell r="H300">
            <v>0.38</v>
          </cell>
          <cell r="J300">
            <v>0.67320000000000002</v>
          </cell>
          <cell r="K300">
            <v>0.53856000000000004</v>
          </cell>
          <cell r="L300">
            <v>0.38</v>
          </cell>
        </row>
        <row r="301">
          <cell r="A301" t="str">
            <v>87-10-1325</v>
          </cell>
          <cell r="B301" t="str">
            <v>Hydrangea macr. 'Blauer Zwerg'</v>
          </cell>
          <cell r="C301" t="str">
            <v>MP104</v>
          </cell>
          <cell r="D301" t="str">
            <v>Directly</v>
          </cell>
          <cell r="F301">
            <v>0.55000000000000004</v>
          </cell>
          <cell r="G301">
            <v>0.44</v>
          </cell>
          <cell r="H301">
            <v>0.38</v>
          </cell>
          <cell r="J301">
            <v>0.67320000000000002</v>
          </cell>
          <cell r="K301">
            <v>0.53856000000000004</v>
          </cell>
          <cell r="L301">
            <v>0.38</v>
          </cell>
        </row>
        <row r="302">
          <cell r="A302" t="str">
            <v>87-10-0853</v>
          </cell>
          <cell r="B302" t="str">
            <v>Hydrangea macr. 'Leuchtfeuer'</v>
          </cell>
          <cell r="C302" t="str">
            <v>MP104</v>
          </cell>
          <cell r="D302" t="str">
            <v>Directly</v>
          </cell>
          <cell r="F302">
            <v>0.55000000000000004</v>
          </cell>
          <cell r="G302">
            <v>0.44</v>
          </cell>
          <cell r="H302">
            <v>0.38</v>
          </cell>
          <cell r="J302">
            <v>0.67320000000000002</v>
          </cell>
          <cell r="K302">
            <v>0.53856000000000004</v>
          </cell>
          <cell r="L302">
            <v>0.38</v>
          </cell>
        </row>
        <row r="303">
          <cell r="A303" t="str">
            <v>87-10-0238</v>
          </cell>
          <cell r="B303" t="str">
            <v>Hydrangea macr. 'Libelle'</v>
          </cell>
          <cell r="C303" t="str">
            <v>MP104</v>
          </cell>
          <cell r="D303" t="str">
            <v>Directly</v>
          </cell>
          <cell r="F303">
            <v>0.55000000000000004</v>
          </cell>
          <cell r="G303">
            <v>0.44</v>
          </cell>
          <cell r="H303">
            <v>0.38</v>
          </cell>
          <cell r="J303">
            <v>0.67320000000000002</v>
          </cell>
          <cell r="K303">
            <v>0.53856000000000004</v>
          </cell>
          <cell r="L303">
            <v>0.38</v>
          </cell>
        </row>
        <row r="304">
          <cell r="A304" t="str">
            <v>87-10-0223</v>
          </cell>
          <cell r="B304" t="str">
            <v>Hydrangea macrophylla Love ('Youme H1917'PBR) ®</v>
          </cell>
          <cell r="C304" t="str">
            <v>MP104</v>
          </cell>
          <cell r="D304" t="str">
            <v>Directly</v>
          </cell>
          <cell r="F304">
            <v>1.36</v>
          </cell>
          <cell r="G304">
            <v>1.25</v>
          </cell>
          <cell r="H304">
            <v>1.19</v>
          </cell>
          <cell r="J304">
            <v>1.6646400000000001</v>
          </cell>
          <cell r="K304">
            <v>1.53</v>
          </cell>
          <cell r="L304">
            <v>1.19</v>
          </cell>
        </row>
        <row r="305">
          <cell r="A305" t="str">
            <v>87-10-0252</v>
          </cell>
          <cell r="B305" t="str">
            <v>Hydrangea macr. 'Masja'  (Sibilla)</v>
          </cell>
          <cell r="C305" t="str">
            <v>MP104</v>
          </cell>
          <cell r="D305" t="str">
            <v>Directly</v>
          </cell>
          <cell r="F305">
            <v>0.55000000000000004</v>
          </cell>
          <cell r="G305">
            <v>0.44</v>
          </cell>
          <cell r="H305">
            <v>0.38</v>
          </cell>
          <cell r="J305">
            <v>0.67320000000000002</v>
          </cell>
          <cell r="K305">
            <v>0.53856000000000004</v>
          </cell>
          <cell r="L305">
            <v>0.38</v>
          </cell>
        </row>
        <row r="306">
          <cell r="A306" t="str">
            <v>87-10-0241</v>
          </cell>
          <cell r="B306" t="str">
            <v>Hydrangea macr. 'Mariesii Perfecta'</v>
          </cell>
          <cell r="C306" t="str">
            <v>MP104</v>
          </cell>
          <cell r="D306" t="str">
            <v>Directly</v>
          </cell>
          <cell r="F306">
            <v>0.55000000000000004</v>
          </cell>
          <cell r="G306">
            <v>0.44</v>
          </cell>
          <cell r="H306">
            <v>0.38</v>
          </cell>
          <cell r="J306">
            <v>0.67320000000000002</v>
          </cell>
          <cell r="K306">
            <v>0.53856000000000004</v>
          </cell>
          <cell r="L306">
            <v>0.38</v>
          </cell>
        </row>
        <row r="307">
          <cell r="A307" t="str">
            <v>87-10-1154</v>
          </cell>
          <cell r="B307" t="str">
            <v>Hydrangea macr. 'Merveille Sanguinea'</v>
          </cell>
          <cell r="C307" t="str">
            <v>MP104</v>
          </cell>
          <cell r="D307" t="str">
            <v>Directly</v>
          </cell>
          <cell r="F307">
            <v>0.63</v>
          </cell>
          <cell r="G307">
            <v>0.52</v>
          </cell>
          <cell r="H307">
            <v>0.46</v>
          </cell>
          <cell r="J307">
            <v>0.77112000000000003</v>
          </cell>
          <cell r="K307">
            <v>0.63648000000000005</v>
          </cell>
          <cell r="L307">
            <v>0.46</v>
          </cell>
        </row>
        <row r="308">
          <cell r="A308" t="str">
            <v>87-10-0242</v>
          </cell>
          <cell r="B308" t="str">
            <v>Hydrangea macr. 'Messelina'</v>
          </cell>
          <cell r="C308" t="str">
            <v>MP104</v>
          </cell>
          <cell r="D308" t="str">
            <v>Directly</v>
          </cell>
          <cell r="F308">
            <v>0.55000000000000004</v>
          </cell>
          <cell r="G308">
            <v>0.44</v>
          </cell>
          <cell r="H308">
            <v>0.38</v>
          </cell>
          <cell r="J308">
            <v>0.67320000000000002</v>
          </cell>
          <cell r="K308">
            <v>0.53856000000000004</v>
          </cell>
          <cell r="L308">
            <v>0.38</v>
          </cell>
        </row>
        <row r="309">
          <cell r="A309" t="str">
            <v>87-10-0234</v>
          </cell>
          <cell r="B309" t="str">
            <v>Hydrangea macr. 'Mini Hornli' (Hornli)</v>
          </cell>
          <cell r="C309" t="str">
            <v>MP104</v>
          </cell>
          <cell r="D309" t="str">
            <v>Directly</v>
          </cell>
          <cell r="F309">
            <v>0.55000000000000004</v>
          </cell>
          <cell r="G309">
            <v>0.44</v>
          </cell>
          <cell r="H309">
            <v>0.38</v>
          </cell>
          <cell r="J309">
            <v>0.67320000000000002</v>
          </cell>
          <cell r="K309">
            <v>0.53856000000000004</v>
          </cell>
          <cell r="L309">
            <v>0.38</v>
          </cell>
        </row>
        <row r="310">
          <cell r="A310" t="str">
            <v>87-10-0243</v>
          </cell>
          <cell r="B310" t="str">
            <v>Hydrangea macr. 'Miss Hepburn'</v>
          </cell>
          <cell r="C310" t="str">
            <v>MP104</v>
          </cell>
          <cell r="D310" t="str">
            <v>Directly</v>
          </cell>
          <cell r="F310">
            <v>0.55000000000000004</v>
          </cell>
          <cell r="G310">
            <v>0.44</v>
          </cell>
          <cell r="H310">
            <v>0.38</v>
          </cell>
          <cell r="J310">
            <v>0.67320000000000002</v>
          </cell>
          <cell r="K310">
            <v>0.53856000000000004</v>
          </cell>
          <cell r="L310">
            <v>0.38</v>
          </cell>
        </row>
        <row r="311">
          <cell r="A311" t="str">
            <v>87-10-1668</v>
          </cell>
          <cell r="B311" t="str">
            <v>Hydrangea macr. 'you and me  Miss Saori' PBR ®</v>
          </cell>
          <cell r="C311" t="str">
            <v>MP104</v>
          </cell>
          <cell r="D311" t="str">
            <v>week 16</v>
          </cell>
          <cell r="F311">
            <v>1.36</v>
          </cell>
          <cell r="G311">
            <v>1.25</v>
          </cell>
          <cell r="H311">
            <v>1.19</v>
          </cell>
          <cell r="J311">
            <v>1.6646400000000001</v>
          </cell>
          <cell r="K311">
            <v>1.53</v>
          </cell>
          <cell r="L311">
            <v>1.19</v>
          </cell>
        </row>
        <row r="312">
          <cell r="A312" t="str">
            <v>87-10-0244</v>
          </cell>
          <cell r="B312" t="str">
            <v>Hydrangea macr. 'Mme E. Mouillère'</v>
          </cell>
          <cell r="C312" t="str">
            <v>MP104</v>
          </cell>
          <cell r="D312" t="str">
            <v>Directly</v>
          </cell>
          <cell r="F312">
            <v>0.55000000000000004</v>
          </cell>
          <cell r="G312">
            <v>0.44</v>
          </cell>
          <cell r="H312">
            <v>0.38</v>
          </cell>
          <cell r="J312">
            <v>0.67320000000000002</v>
          </cell>
          <cell r="K312">
            <v>0.53856000000000004</v>
          </cell>
          <cell r="L312">
            <v>0.38</v>
          </cell>
        </row>
        <row r="313">
          <cell r="A313" t="str">
            <v>87-10-0245</v>
          </cell>
          <cell r="B313" t="str">
            <v>Hydrangea macr. 'Nikko Blue'</v>
          </cell>
          <cell r="C313" t="str">
            <v>MP104</v>
          </cell>
          <cell r="D313" t="str">
            <v>week 20</v>
          </cell>
          <cell r="F313">
            <v>0.55000000000000004</v>
          </cell>
          <cell r="G313">
            <v>0.44</v>
          </cell>
          <cell r="H313">
            <v>0.38</v>
          </cell>
          <cell r="J313">
            <v>0.67320000000000002</v>
          </cell>
          <cell r="K313">
            <v>0.53856000000000004</v>
          </cell>
          <cell r="L313">
            <v>0.38</v>
          </cell>
        </row>
        <row r="314">
          <cell r="A314" t="str">
            <v>87-10-1669</v>
          </cell>
          <cell r="B314" t="str">
            <v>Hydrangea macr. 'Papagei'</v>
          </cell>
          <cell r="C314" t="str">
            <v>MP104</v>
          </cell>
          <cell r="D314" t="str">
            <v>Directly</v>
          </cell>
          <cell r="F314">
            <v>0.55000000000000004</v>
          </cell>
          <cell r="G314">
            <v>0.44</v>
          </cell>
          <cell r="H314">
            <v>0.38</v>
          </cell>
          <cell r="J314">
            <v>0.67320000000000002</v>
          </cell>
          <cell r="K314">
            <v>0.53856000000000004</v>
          </cell>
          <cell r="L314">
            <v>0.38</v>
          </cell>
        </row>
        <row r="315">
          <cell r="A315" t="str">
            <v>87-10-0914</v>
          </cell>
          <cell r="B315" t="str">
            <v>Hydrangea macr. 'Pax' (Nymphe)</v>
          </cell>
          <cell r="C315" t="str">
            <v>MP104</v>
          </cell>
          <cell r="D315" t="str">
            <v>Directly</v>
          </cell>
          <cell r="F315">
            <v>0.55000000000000004</v>
          </cell>
          <cell r="G315">
            <v>0.44</v>
          </cell>
          <cell r="H315">
            <v>0.38</v>
          </cell>
          <cell r="J315">
            <v>0.67320000000000002</v>
          </cell>
          <cell r="K315">
            <v>0.53856000000000004</v>
          </cell>
          <cell r="L315">
            <v>0.38</v>
          </cell>
        </row>
        <row r="316">
          <cell r="A316" t="str">
            <v>87-10-0915</v>
          </cell>
          <cell r="B316" t="str">
            <v>Hydrangea macrophylla Peppermint ('RIE 13'PBR) ®</v>
          </cell>
          <cell r="C316" t="str">
            <v>MP104</v>
          </cell>
          <cell r="D316" t="str">
            <v>Directly</v>
          </cell>
          <cell r="F316">
            <v>1.36</v>
          </cell>
          <cell r="G316">
            <v>1.25</v>
          </cell>
          <cell r="H316">
            <v>1.19</v>
          </cell>
          <cell r="J316">
            <v>1.6646400000000001</v>
          </cell>
          <cell r="K316">
            <v>1.53</v>
          </cell>
          <cell r="L316">
            <v>1.19</v>
          </cell>
        </row>
        <row r="317">
          <cell r="A317" t="str">
            <v>87-10-1479</v>
          </cell>
          <cell r="B317" t="str">
            <v>Hydrangea macrophylla Princess Diana ('H213'PBR) ®</v>
          </cell>
          <cell r="C317" t="str">
            <v>MP104</v>
          </cell>
          <cell r="D317" t="str">
            <v>Directly</v>
          </cell>
          <cell r="F317">
            <v>1.36</v>
          </cell>
          <cell r="G317">
            <v>1.25</v>
          </cell>
          <cell r="H317">
            <v>1.19</v>
          </cell>
          <cell r="J317">
            <v>1.6646400000000001</v>
          </cell>
          <cell r="K317">
            <v>1.53</v>
          </cell>
          <cell r="L317">
            <v>1.19</v>
          </cell>
        </row>
        <row r="318">
          <cell r="A318" t="str">
            <v>87-10-0247</v>
          </cell>
          <cell r="B318" t="str">
            <v>Hydrangea macr. 'Pia'</v>
          </cell>
          <cell r="C318" t="str">
            <v>MP104</v>
          </cell>
          <cell r="D318" t="str">
            <v>Directly</v>
          </cell>
          <cell r="F318">
            <v>0.55000000000000004</v>
          </cell>
          <cell r="G318">
            <v>0.44</v>
          </cell>
          <cell r="H318">
            <v>0.38</v>
          </cell>
          <cell r="J318">
            <v>0.67320000000000002</v>
          </cell>
          <cell r="K318">
            <v>0.53856000000000004</v>
          </cell>
          <cell r="L318">
            <v>0.38</v>
          </cell>
        </row>
        <row r="319">
          <cell r="A319" t="str">
            <v>87-10-1003</v>
          </cell>
          <cell r="B319" t="str">
            <v>Hydrangea macr. 'Red Baron' (Schone Bautznerin)</v>
          </cell>
          <cell r="C319" t="str">
            <v>MP104</v>
          </cell>
          <cell r="D319" t="str">
            <v>week 20</v>
          </cell>
          <cell r="F319">
            <v>0.55000000000000004</v>
          </cell>
          <cell r="G319">
            <v>0.44</v>
          </cell>
          <cell r="H319">
            <v>0.38</v>
          </cell>
          <cell r="J319">
            <v>0.67320000000000002</v>
          </cell>
          <cell r="K319">
            <v>0.53856000000000004</v>
          </cell>
          <cell r="L319">
            <v>0.38</v>
          </cell>
        </row>
        <row r="320">
          <cell r="A320" t="str">
            <v>87-10-0249</v>
          </cell>
          <cell r="B320" t="str">
            <v>Hydrangea macr. 'Renate Steiniger'</v>
          </cell>
          <cell r="C320" t="str">
            <v>MP104</v>
          </cell>
          <cell r="D320" t="str">
            <v>Directly</v>
          </cell>
          <cell r="F320">
            <v>0.55000000000000004</v>
          </cell>
          <cell r="G320">
            <v>0.44</v>
          </cell>
          <cell r="H320">
            <v>0.38</v>
          </cell>
          <cell r="J320">
            <v>0.67320000000000002</v>
          </cell>
          <cell r="K320">
            <v>0.53856000000000004</v>
          </cell>
          <cell r="L320">
            <v>0.38</v>
          </cell>
        </row>
        <row r="321">
          <cell r="A321" t="str">
            <v>87-10-0250</v>
          </cell>
          <cell r="B321" t="str">
            <v>Hydrangea macr. 'Rotkehlchen'</v>
          </cell>
          <cell r="C321" t="str">
            <v>MP104</v>
          </cell>
          <cell r="D321" t="str">
            <v>Directly</v>
          </cell>
          <cell r="F321">
            <v>0.55000000000000004</v>
          </cell>
          <cell r="G321">
            <v>0.44</v>
          </cell>
          <cell r="H321">
            <v>0.38</v>
          </cell>
          <cell r="J321">
            <v>0.67320000000000002</v>
          </cell>
          <cell r="K321">
            <v>0.53856000000000004</v>
          </cell>
          <cell r="L321">
            <v>0.38</v>
          </cell>
        </row>
        <row r="322">
          <cell r="A322" t="str">
            <v>87-10-0251</v>
          </cell>
          <cell r="B322" t="str">
            <v xml:space="preserve">Hydrangea macr. 'Rotschwanz' (Teller red) </v>
          </cell>
          <cell r="C322" t="str">
            <v>MP104</v>
          </cell>
          <cell r="D322" t="str">
            <v>Directly</v>
          </cell>
          <cell r="F322">
            <v>0.55000000000000004</v>
          </cell>
          <cell r="G322">
            <v>0.44</v>
          </cell>
          <cell r="H322">
            <v>0.38</v>
          </cell>
          <cell r="J322">
            <v>0.67320000000000002</v>
          </cell>
          <cell r="K322">
            <v>0.53856000000000004</v>
          </cell>
          <cell r="L322">
            <v>0.38</v>
          </cell>
        </row>
        <row r="323">
          <cell r="A323" t="str">
            <v>87-10-0916</v>
          </cell>
          <cell r="B323" t="str">
            <v>Hydrnagea macr. 'Schone Bautzenerin'</v>
          </cell>
          <cell r="C323" t="str">
            <v>MP104</v>
          </cell>
          <cell r="D323" t="str">
            <v>Directly</v>
          </cell>
          <cell r="F323">
            <v>0.55000000000000004</v>
          </cell>
          <cell r="G323">
            <v>0.44</v>
          </cell>
          <cell r="H323">
            <v>0.38</v>
          </cell>
          <cell r="J323">
            <v>0.67320000000000002</v>
          </cell>
          <cell r="K323">
            <v>0.53856000000000004</v>
          </cell>
          <cell r="L323">
            <v>0.38</v>
          </cell>
        </row>
        <row r="324">
          <cell r="A324" t="str">
            <v>87-10-1428</v>
          </cell>
          <cell r="B324" t="str">
            <v>Hydrangea macr. 'Snowball'</v>
          </cell>
          <cell r="C324" t="str">
            <v>MP104</v>
          </cell>
          <cell r="D324" t="str">
            <v>week 20</v>
          </cell>
          <cell r="F324">
            <v>0.55000000000000004</v>
          </cell>
          <cell r="G324">
            <v>0.44</v>
          </cell>
          <cell r="H324">
            <v>0.38</v>
          </cell>
          <cell r="J324">
            <v>0.67320000000000002</v>
          </cell>
          <cell r="K324">
            <v>0.53856000000000004</v>
          </cell>
          <cell r="L324">
            <v>0.38</v>
          </cell>
        </row>
        <row r="325">
          <cell r="A325" t="str">
            <v>87-10-0253</v>
          </cell>
          <cell r="B325" t="str">
            <v>Hydrangea macr. 'Soeur Thérèse'</v>
          </cell>
          <cell r="C325" t="str">
            <v>MP104</v>
          </cell>
          <cell r="D325" t="str">
            <v>Directly</v>
          </cell>
          <cell r="F325">
            <v>0.55000000000000004</v>
          </cell>
          <cell r="G325">
            <v>0.44</v>
          </cell>
          <cell r="H325">
            <v>0.38</v>
          </cell>
          <cell r="J325">
            <v>0.67320000000000002</v>
          </cell>
          <cell r="K325">
            <v>0.53856000000000004</v>
          </cell>
          <cell r="L325">
            <v>0.38</v>
          </cell>
        </row>
        <row r="326">
          <cell r="A326" t="str">
            <v>87-10-0254</v>
          </cell>
          <cell r="B326" t="str">
            <v>Hydrangea macr. 'Taube' (Teller Pink)</v>
          </cell>
          <cell r="C326" t="str">
            <v>MP104</v>
          </cell>
          <cell r="D326" t="str">
            <v>Directly</v>
          </cell>
          <cell r="F326">
            <v>0.55000000000000004</v>
          </cell>
          <cell r="G326">
            <v>0.44</v>
          </cell>
          <cell r="H326">
            <v>0.38</v>
          </cell>
          <cell r="J326">
            <v>0.67320000000000002</v>
          </cell>
          <cell r="K326">
            <v>0.53856000000000004</v>
          </cell>
          <cell r="L326">
            <v>0.38</v>
          </cell>
        </row>
        <row r="327">
          <cell r="A327" t="str">
            <v>87-10-1670</v>
          </cell>
          <cell r="B327" t="str">
            <v xml:space="preserve">Hydrangea macrophylla You&amp;Me Together ('Youmefive'PBR) </v>
          </cell>
          <cell r="C327" t="str">
            <v>MP104</v>
          </cell>
          <cell r="D327" t="str">
            <v>Directly</v>
          </cell>
          <cell r="F327">
            <v>1.36</v>
          </cell>
          <cell r="G327">
            <v>1.25</v>
          </cell>
          <cell r="H327">
            <v>1.19</v>
          </cell>
          <cell r="J327">
            <v>1.6646400000000001</v>
          </cell>
          <cell r="K327">
            <v>1.53</v>
          </cell>
          <cell r="L327">
            <v>1.19</v>
          </cell>
        </row>
        <row r="328">
          <cell r="A328" t="str">
            <v>87-10-1156</v>
          </cell>
          <cell r="B328" t="str">
            <v>Hydrangea macr. 'Tricolor'</v>
          </cell>
          <cell r="C328" t="str">
            <v>MP104</v>
          </cell>
          <cell r="D328" t="str">
            <v>Directly</v>
          </cell>
          <cell r="F328">
            <v>0.73000000000000009</v>
          </cell>
          <cell r="G328">
            <v>0.62</v>
          </cell>
          <cell r="H328">
            <v>0.56000000000000005</v>
          </cell>
          <cell r="J328">
            <v>0.89352000000000009</v>
          </cell>
          <cell r="K328">
            <v>0.75888</v>
          </cell>
          <cell r="L328">
            <v>0.56000000000000005</v>
          </cell>
        </row>
        <row r="329">
          <cell r="A329" t="str">
            <v>87-10-0227</v>
          </cell>
          <cell r="B329" t="str">
            <v>Hydrangea macr. 'Twilight' (Fasan)</v>
          </cell>
          <cell r="C329" t="str">
            <v>MP104</v>
          </cell>
          <cell r="D329" t="str">
            <v>Directly</v>
          </cell>
          <cell r="F329">
            <v>0.55000000000000004</v>
          </cell>
          <cell r="G329">
            <v>0.44</v>
          </cell>
          <cell r="H329">
            <v>0.38</v>
          </cell>
          <cell r="J329">
            <v>0.67320000000000002</v>
          </cell>
          <cell r="K329">
            <v>0.53856000000000004</v>
          </cell>
          <cell r="L329">
            <v>0.38</v>
          </cell>
        </row>
        <row r="330">
          <cell r="A330" t="str">
            <v>87-10-1671</v>
          </cell>
          <cell r="B330" t="str">
            <v>Hydrangea macr. 'Wedu' PBR ®</v>
          </cell>
          <cell r="C330" t="str">
            <v>MP104</v>
          </cell>
          <cell r="D330" t="str">
            <v>Directly</v>
          </cell>
          <cell r="F330">
            <v>1.36</v>
          </cell>
          <cell r="G330">
            <v>1.25</v>
          </cell>
          <cell r="H330">
            <v>1.19</v>
          </cell>
          <cell r="J330">
            <v>1.6646400000000001</v>
          </cell>
          <cell r="K330">
            <v>1.53</v>
          </cell>
          <cell r="L330">
            <v>1.19</v>
          </cell>
        </row>
        <row r="331">
          <cell r="A331" t="str">
            <v>87-10-1326</v>
          </cell>
          <cell r="B331" t="str">
            <v>Hydrangea macr. 'White Wave' (Mariesii Grandiflora)</v>
          </cell>
          <cell r="C331" t="str">
            <v>MP104</v>
          </cell>
          <cell r="D331" t="str">
            <v>Directly</v>
          </cell>
          <cell r="F331">
            <v>0.55000000000000004</v>
          </cell>
          <cell r="G331">
            <v>0.44</v>
          </cell>
          <cell r="H331">
            <v>0.38</v>
          </cell>
          <cell r="J331">
            <v>0.67320000000000002</v>
          </cell>
          <cell r="K331">
            <v>0.53856000000000004</v>
          </cell>
          <cell r="L331">
            <v>0.38</v>
          </cell>
        </row>
        <row r="332">
          <cell r="A332" t="str">
            <v>87-10-0255</v>
          </cell>
          <cell r="B332" t="str">
            <v>Hydrangea macr. 'Yola'</v>
          </cell>
          <cell r="C332" t="str">
            <v>MP104</v>
          </cell>
          <cell r="D332" t="str">
            <v>Directly</v>
          </cell>
          <cell r="F332">
            <v>0.55000000000000004</v>
          </cell>
          <cell r="G332">
            <v>0.44</v>
          </cell>
          <cell r="H332">
            <v>0.38</v>
          </cell>
          <cell r="J332">
            <v>0.67320000000000002</v>
          </cell>
          <cell r="K332">
            <v>0.53856000000000004</v>
          </cell>
          <cell r="L332">
            <v>0.38</v>
          </cell>
        </row>
        <row r="333">
          <cell r="A333" t="str">
            <v>87-10-1480</v>
          </cell>
          <cell r="B333" t="str">
            <v xml:space="preserve">Hydrangea macrophylla You&amp;Me Perfection ('Perfrie'PBR) ® </v>
          </cell>
          <cell r="C333" t="str">
            <v>MP104</v>
          </cell>
          <cell r="D333" t="str">
            <v>Directly</v>
          </cell>
          <cell r="F333">
            <v>1.36</v>
          </cell>
          <cell r="G333">
            <v>1.25</v>
          </cell>
          <cell r="H333">
            <v>1.19</v>
          </cell>
          <cell r="J333">
            <v>1.6646400000000001</v>
          </cell>
          <cell r="K333">
            <v>1.53</v>
          </cell>
          <cell r="L333">
            <v>1.19</v>
          </cell>
        </row>
        <row r="334">
          <cell r="A334" t="str">
            <v>87-10-1579</v>
          </cell>
          <cell r="B334" t="str">
            <v>Hydrangea paniculata Baby Lace ('PIIHP1'PBR) ®</v>
          </cell>
          <cell r="C334" t="str">
            <v>MP104</v>
          </cell>
          <cell r="D334" t="str">
            <v>Directly</v>
          </cell>
          <cell r="F334">
            <v>1.5</v>
          </cell>
          <cell r="G334">
            <v>1.39</v>
          </cell>
          <cell r="H334">
            <v>1.33</v>
          </cell>
          <cell r="J334">
            <v>1.8359999999999999</v>
          </cell>
          <cell r="K334">
            <v>1.70136</v>
          </cell>
          <cell r="L334">
            <v>1.33</v>
          </cell>
        </row>
        <row r="335">
          <cell r="A335" t="str">
            <v>87-10-1126</v>
          </cell>
          <cell r="B335" t="str">
            <v>Hydranghea pan. 'Bombshell' PBR ®</v>
          </cell>
          <cell r="C335" t="str">
            <v>MP104</v>
          </cell>
          <cell r="D335" t="str">
            <v>Directly</v>
          </cell>
          <cell r="F335">
            <v>1.36</v>
          </cell>
          <cell r="G335">
            <v>1.25</v>
          </cell>
          <cell r="H335">
            <v>1.19</v>
          </cell>
          <cell r="J335">
            <v>1.6646400000000001</v>
          </cell>
          <cell r="K335">
            <v>1.53</v>
          </cell>
          <cell r="L335">
            <v>1.19</v>
          </cell>
        </row>
        <row r="336">
          <cell r="A336" t="str">
            <v>87-10-0256</v>
          </cell>
          <cell r="B336" t="str">
            <v>Hydrangea pan. 'Candlelight' PBR ®</v>
          </cell>
          <cell r="C336" t="str">
            <v>MP104</v>
          </cell>
          <cell r="D336" t="str">
            <v>Directly</v>
          </cell>
          <cell r="F336">
            <v>1.36</v>
          </cell>
          <cell r="G336">
            <v>1.25</v>
          </cell>
          <cell r="H336">
            <v>1.19</v>
          </cell>
          <cell r="J336">
            <v>1.6646400000000001</v>
          </cell>
          <cell r="K336">
            <v>1.53</v>
          </cell>
          <cell r="L336">
            <v>1.19</v>
          </cell>
        </row>
        <row r="337">
          <cell r="A337" t="str">
            <v>87-10-0917</v>
          </cell>
          <cell r="B337" t="str">
            <v>Hydrangea paniculata Confetti ('Vlasveld 02'PBR) ®</v>
          </cell>
          <cell r="C337" t="str">
            <v>MP104</v>
          </cell>
          <cell r="D337" t="str">
            <v>Directly</v>
          </cell>
          <cell r="F337">
            <v>1.36</v>
          </cell>
          <cell r="G337">
            <v>1.25</v>
          </cell>
          <cell r="H337">
            <v>1.19</v>
          </cell>
          <cell r="J337">
            <v>1.6646400000000001</v>
          </cell>
          <cell r="K337">
            <v>1.53</v>
          </cell>
          <cell r="L337">
            <v>1.19</v>
          </cell>
        </row>
        <row r="338">
          <cell r="A338" t="str">
            <v>87-10-0257</v>
          </cell>
          <cell r="B338" t="str">
            <v>Hydrangea pan. 'Dharuma'</v>
          </cell>
          <cell r="C338" t="str">
            <v>MP104</v>
          </cell>
          <cell r="D338" t="str">
            <v>Directly</v>
          </cell>
          <cell r="F338">
            <v>0.55000000000000004</v>
          </cell>
          <cell r="G338">
            <v>0.44</v>
          </cell>
          <cell r="H338">
            <v>0.38</v>
          </cell>
          <cell r="J338">
            <v>0.67320000000000002</v>
          </cell>
          <cell r="K338">
            <v>0.53856000000000004</v>
          </cell>
          <cell r="L338">
            <v>0.38</v>
          </cell>
        </row>
        <row r="339">
          <cell r="A339" t="str">
            <v>87-10-1580</v>
          </cell>
          <cell r="B339" t="str">
            <v>Hydrangea paniculata Diamant Rouge® ('Rendia'PBR) ®</v>
          </cell>
          <cell r="C339" t="str">
            <v>MP104</v>
          </cell>
          <cell r="D339" t="str">
            <v>Directly</v>
          </cell>
          <cell r="F339">
            <v>1.36</v>
          </cell>
          <cell r="G339">
            <v>1.25</v>
          </cell>
          <cell r="H339">
            <v>1.19</v>
          </cell>
          <cell r="J339">
            <v>1.6646400000000001</v>
          </cell>
          <cell r="K339">
            <v>1.53</v>
          </cell>
          <cell r="L339">
            <v>1.19</v>
          </cell>
        </row>
        <row r="340">
          <cell r="A340" t="str">
            <v>87-10-1581</v>
          </cell>
          <cell r="B340" t="str">
            <v>Hydrangea paniculata Diamantino® ('Ren101'PBR) ®</v>
          </cell>
          <cell r="C340" t="str">
            <v>MP104</v>
          </cell>
          <cell r="D340" t="str">
            <v>Directly</v>
          </cell>
          <cell r="F340">
            <v>1.36</v>
          </cell>
          <cell r="G340">
            <v>1.25</v>
          </cell>
          <cell r="H340">
            <v>1.19</v>
          </cell>
          <cell r="J340">
            <v>1.6646400000000001</v>
          </cell>
          <cell r="K340">
            <v>1.53</v>
          </cell>
          <cell r="L340">
            <v>1.19</v>
          </cell>
        </row>
        <row r="341">
          <cell r="A341" t="str">
            <v>87-10-1672</v>
          </cell>
          <cell r="B341" t="str">
            <v>Hydrangea pan. 'Early Harry' PBR ®</v>
          </cell>
          <cell r="C341" t="str">
            <v>MP104</v>
          </cell>
          <cell r="D341" t="str">
            <v>Directly</v>
          </cell>
          <cell r="F341">
            <v>1.5</v>
          </cell>
          <cell r="G341">
            <v>1.39</v>
          </cell>
          <cell r="H341">
            <v>1.33</v>
          </cell>
          <cell r="J341">
            <v>1.8359999999999999</v>
          </cell>
          <cell r="K341">
            <v>1.70136</v>
          </cell>
          <cell r="L341">
            <v>1.33</v>
          </cell>
        </row>
        <row r="342">
          <cell r="A342" t="str">
            <v>87-10-1327</v>
          </cell>
          <cell r="B342" t="str">
            <v>Hydrangea pan. 'Early Sensation'  PBR ®</v>
          </cell>
          <cell r="C342" t="str">
            <v>MP104</v>
          </cell>
          <cell r="D342" t="str">
            <v>Directly</v>
          </cell>
          <cell r="F342">
            <v>1.5</v>
          </cell>
          <cell r="G342">
            <v>1.39</v>
          </cell>
          <cell r="H342">
            <v>1.33</v>
          </cell>
          <cell r="J342">
            <v>1.8359999999999999</v>
          </cell>
          <cell r="K342">
            <v>1.70136</v>
          </cell>
          <cell r="L342">
            <v>1.33</v>
          </cell>
        </row>
        <row r="343">
          <cell r="A343" t="str">
            <v>87-10-1582</v>
          </cell>
          <cell r="B343" t="str">
            <v>Hydrangea paniculata Fraise Melba® ('Renba'PBR) ®</v>
          </cell>
          <cell r="C343" t="str">
            <v>MP104</v>
          </cell>
          <cell r="D343" t="str">
            <v>Directly</v>
          </cell>
          <cell r="F343">
            <v>1.36</v>
          </cell>
          <cell r="G343">
            <v>1.25</v>
          </cell>
          <cell r="H343">
            <v>1.19</v>
          </cell>
          <cell r="J343">
            <v>1.6646400000000001</v>
          </cell>
          <cell r="K343">
            <v>1.53</v>
          </cell>
          <cell r="L343">
            <v>1.19</v>
          </cell>
        </row>
        <row r="344">
          <cell r="A344" t="str">
            <v>87-10-0259</v>
          </cell>
          <cell r="B344" t="str">
            <v>Hydrangea pan. 'Grandiflora'</v>
          </cell>
          <cell r="C344" t="str">
            <v>MP104</v>
          </cell>
          <cell r="D344" t="str">
            <v>Directly</v>
          </cell>
          <cell r="F344">
            <v>0.55000000000000004</v>
          </cell>
          <cell r="G344">
            <v>0.44</v>
          </cell>
          <cell r="H344">
            <v>0.38</v>
          </cell>
          <cell r="J344">
            <v>0.67320000000000002</v>
          </cell>
          <cell r="K344">
            <v>0.53856000000000004</v>
          </cell>
          <cell r="L344">
            <v>0.38</v>
          </cell>
        </row>
        <row r="345">
          <cell r="A345" t="str">
            <v>87-10-1673</v>
          </cell>
          <cell r="B345" t="str">
            <v>Hydrangea pan. 'Grandiflora'</v>
          </cell>
          <cell r="C345" t="str">
            <v>MP84</v>
          </cell>
          <cell r="D345" t="str">
            <v>Directly</v>
          </cell>
          <cell r="F345">
            <v>0.55000000000000004</v>
          </cell>
          <cell r="G345">
            <v>0.44</v>
          </cell>
          <cell r="H345">
            <v>0.38</v>
          </cell>
          <cell r="J345">
            <v>0.67320000000000002</v>
          </cell>
          <cell r="K345">
            <v>0.53856000000000004</v>
          </cell>
          <cell r="L345">
            <v>0.38</v>
          </cell>
        </row>
        <row r="346">
          <cell r="A346" t="str">
            <v>87-10-1674</v>
          </cell>
          <cell r="B346" t="str">
            <v>Hydrangea pan. 'Graffiti' PBR®</v>
          </cell>
          <cell r="C346" t="str">
            <v>MP104</v>
          </cell>
          <cell r="D346" t="str">
            <v>Directly</v>
          </cell>
          <cell r="F346">
            <v>1.43</v>
          </cell>
          <cell r="G346">
            <v>1.32</v>
          </cell>
          <cell r="H346">
            <v>1.26</v>
          </cell>
          <cell r="J346">
            <v>1.7503200000000001</v>
          </cell>
          <cell r="K346">
            <v>1.61568</v>
          </cell>
          <cell r="L346">
            <v>1.26</v>
          </cell>
        </row>
        <row r="347">
          <cell r="A347" t="str">
            <v>87-10-1675</v>
          </cell>
          <cell r="B347" t="str">
            <v>Hydrngea pan. Hercules'PBR ®</v>
          </cell>
          <cell r="C347" t="str">
            <v>MP104</v>
          </cell>
          <cell r="D347" t="str">
            <v>Directly</v>
          </cell>
          <cell r="F347">
            <v>1.43</v>
          </cell>
          <cell r="G347">
            <v>1.32</v>
          </cell>
          <cell r="H347">
            <v>1.26</v>
          </cell>
          <cell r="J347">
            <v>1.7503200000000001</v>
          </cell>
          <cell r="K347">
            <v>1.61568</v>
          </cell>
          <cell r="L347">
            <v>1.26</v>
          </cell>
        </row>
        <row r="348">
          <cell r="A348" t="str">
            <v>87-10-0260</v>
          </cell>
          <cell r="B348" t="str">
            <v>Hydrangea pan. 'Kyushu'</v>
          </cell>
          <cell r="C348" t="str">
            <v>MP104</v>
          </cell>
          <cell r="D348" t="str">
            <v>Directly</v>
          </cell>
          <cell r="F348">
            <v>0.55000000000000004</v>
          </cell>
          <cell r="G348">
            <v>0.44</v>
          </cell>
          <cell r="H348">
            <v>0.38</v>
          </cell>
          <cell r="J348">
            <v>0.67320000000000002</v>
          </cell>
          <cell r="K348">
            <v>0.53856000000000004</v>
          </cell>
          <cell r="L348">
            <v>0.38</v>
          </cell>
        </row>
        <row r="349">
          <cell r="A349" t="str">
            <v>87-10-0261</v>
          </cell>
          <cell r="B349" t="str">
            <v>Hydrangea pan. 'Levana' PBR ®</v>
          </cell>
          <cell r="C349" t="str">
            <v>MP104</v>
          </cell>
          <cell r="D349" t="str">
            <v>Directly</v>
          </cell>
          <cell r="F349">
            <v>1.36</v>
          </cell>
          <cell r="G349">
            <v>1.25</v>
          </cell>
          <cell r="H349">
            <v>1.19</v>
          </cell>
          <cell r="J349">
            <v>1.6646400000000001</v>
          </cell>
          <cell r="K349">
            <v>1.53</v>
          </cell>
          <cell r="L349">
            <v>1.19</v>
          </cell>
        </row>
        <row r="350">
          <cell r="A350" t="str">
            <v>87-10-0262</v>
          </cell>
          <cell r="B350" t="str">
            <v>Hydrangea pan. 'Limelight' PBR ®</v>
          </cell>
          <cell r="C350" t="str">
            <v>MP104</v>
          </cell>
          <cell r="D350" t="str">
            <v>Directly</v>
          </cell>
          <cell r="F350">
            <v>1.36</v>
          </cell>
          <cell r="G350">
            <v>1.25</v>
          </cell>
          <cell r="H350">
            <v>1.19</v>
          </cell>
          <cell r="J350">
            <v>1.6646400000000001</v>
          </cell>
          <cell r="K350">
            <v>1.53</v>
          </cell>
          <cell r="L350">
            <v>1.19</v>
          </cell>
        </row>
        <row r="351">
          <cell r="A351" t="str">
            <v>87-10-1676</v>
          </cell>
          <cell r="B351" t="str">
            <v>Hydrangea pan. 'Little Fresco'PBR®</v>
          </cell>
          <cell r="C351" t="str">
            <v>MP104</v>
          </cell>
          <cell r="D351" t="str">
            <v>Directly</v>
          </cell>
          <cell r="F351">
            <v>1.43</v>
          </cell>
          <cell r="G351">
            <v>1.32</v>
          </cell>
          <cell r="H351">
            <v>1.26</v>
          </cell>
          <cell r="J351">
            <v>1.7503200000000001</v>
          </cell>
          <cell r="K351">
            <v>1.61568</v>
          </cell>
          <cell r="L351">
            <v>1.26</v>
          </cell>
        </row>
        <row r="352">
          <cell r="A352" t="str">
            <v>87-10-1056</v>
          </cell>
          <cell r="B352" t="str">
            <v>Hydrangea pan. 'Little Lime' PBR ®</v>
          </cell>
          <cell r="C352" t="str">
            <v>MP104</v>
          </cell>
          <cell r="D352" t="str">
            <v>Directly</v>
          </cell>
          <cell r="F352">
            <v>1.71</v>
          </cell>
          <cell r="G352">
            <v>1.6</v>
          </cell>
          <cell r="H352">
            <v>1.54</v>
          </cell>
          <cell r="J352">
            <v>2.0930400000000002</v>
          </cell>
          <cell r="K352">
            <v>1.9583999999999999</v>
          </cell>
          <cell r="L352">
            <v>1.54</v>
          </cell>
        </row>
        <row r="353">
          <cell r="A353" t="str">
            <v>87-10-1677</v>
          </cell>
          <cell r="B353" t="str">
            <v>Hydrangea pan. 'Little Spooky' PBR®</v>
          </cell>
          <cell r="C353" t="str">
            <v>MP104</v>
          </cell>
          <cell r="D353" t="str">
            <v>Directly</v>
          </cell>
          <cell r="F353">
            <v>1.43</v>
          </cell>
          <cell r="G353">
            <v>1.32</v>
          </cell>
          <cell r="H353">
            <v>1.26</v>
          </cell>
          <cell r="J353">
            <v>1.7503200000000001</v>
          </cell>
          <cell r="K353">
            <v>1.61568</v>
          </cell>
          <cell r="L353">
            <v>1.26</v>
          </cell>
        </row>
        <row r="354">
          <cell r="A354" t="str">
            <v>87-10-1678</v>
          </cell>
          <cell r="B354" t="str">
            <v xml:space="preserve">Hydrangea pan. 'Mojito"PBR ® </v>
          </cell>
          <cell r="C354" t="str">
            <v>MP104</v>
          </cell>
          <cell r="D354" t="str">
            <v>Directly</v>
          </cell>
          <cell r="F354">
            <v>1.43</v>
          </cell>
          <cell r="G354">
            <v>1.32</v>
          </cell>
          <cell r="H354">
            <v>1.26</v>
          </cell>
          <cell r="J354">
            <v>1.7503200000000001</v>
          </cell>
          <cell r="K354">
            <v>1.61568</v>
          </cell>
          <cell r="L354">
            <v>1.26</v>
          </cell>
        </row>
        <row r="355">
          <cell r="A355" t="str">
            <v>87-10-1583</v>
          </cell>
          <cell r="B355" t="str">
            <v>Hydrangea paniculata Pastelgreen® ('Rencolor'PBR) ®</v>
          </cell>
          <cell r="C355" t="str">
            <v>MP104</v>
          </cell>
          <cell r="D355" t="str">
            <v>Directly</v>
          </cell>
          <cell r="F355">
            <v>1.36</v>
          </cell>
          <cell r="G355">
            <v>1.25</v>
          </cell>
          <cell r="H355">
            <v>1.19</v>
          </cell>
          <cell r="J355">
            <v>1.6646400000000001</v>
          </cell>
          <cell r="K355">
            <v>1.53</v>
          </cell>
          <cell r="L355">
            <v>1.19</v>
          </cell>
        </row>
        <row r="356">
          <cell r="A356" t="str">
            <v>87-10-0263</v>
          </cell>
          <cell r="B356" t="str">
            <v>Hydrangea pan. 'Phantom'</v>
          </cell>
          <cell r="C356" t="str">
            <v>MP104</v>
          </cell>
          <cell r="D356" t="str">
            <v>Directly</v>
          </cell>
          <cell r="F356">
            <v>0.55000000000000004</v>
          </cell>
          <cell r="G356">
            <v>0.44</v>
          </cell>
          <cell r="H356">
            <v>0.38</v>
          </cell>
          <cell r="J356">
            <v>0.67320000000000002</v>
          </cell>
          <cell r="K356">
            <v>0.53856000000000004</v>
          </cell>
          <cell r="L356">
            <v>0.38</v>
          </cell>
        </row>
        <row r="357">
          <cell r="A357" t="str">
            <v>87-10-1158</v>
          </cell>
          <cell r="B357" t="str">
            <v>Hydrangea pan. 'Pink Beauty'</v>
          </cell>
          <cell r="C357" t="str">
            <v>MP104</v>
          </cell>
          <cell r="D357" t="str">
            <v>Directly</v>
          </cell>
          <cell r="F357">
            <v>0.55000000000000004</v>
          </cell>
          <cell r="G357">
            <v>0.44</v>
          </cell>
          <cell r="H357">
            <v>0.38</v>
          </cell>
          <cell r="J357">
            <v>0.67320000000000002</v>
          </cell>
          <cell r="K357">
            <v>0.53856000000000004</v>
          </cell>
          <cell r="L357">
            <v>0.38</v>
          </cell>
        </row>
        <row r="358">
          <cell r="A358" t="str">
            <v>87-10-0264</v>
          </cell>
          <cell r="B358" t="str">
            <v>Hydrangea pan. 'Pink Diamond'</v>
          </cell>
          <cell r="C358" t="str">
            <v>MP104</v>
          </cell>
          <cell r="D358" t="str">
            <v>Directly</v>
          </cell>
          <cell r="F358">
            <v>0.55000000000000004</v>
          </cell>
          <cell r="G358">
            <v>0.44</v>
          </cell>
          <cell r="H358">
            <v>0.38</v>
          </cell>
          <cell r="J358">
            <v>0.67320000000000002</v>
          </cell>
          <cell r="K358">
            <v>0.53856000000000004</v>
          </cell>
          <cell r="L358">
            <v>0.38</v>
          </cell>
        </row>
        <row r="359">
          <cell r="A359" t="str">
            <v>87-10-0265</v>
          </cell>
          <cell r="B359" t="str">
            <v>Hydrangea pan. 'Pink Lady'</v>
          </cell>
          <cell r="C359" t="str">
            <v>MP104</v>
          </cell>
          <cell r="D359" t="str">
            <v>Directly</v>
          </cell>
          <cell r="F359">
            <v>0.55000000000000004</v>
          </cell>
          <cell r="G359">
            <v>0.44</v>
          </cell>
          <cell r="H359">
            <v>0.38</v>
          </cell>
          <cell r="J359">
            <v>0.67320000000000002</v>
          </cell>
          <cell r="K359">
            <v>0.53856000000000004</v>
          </cell>
          <cell r="L359">
            <v>0.38</v>
          </cell>
        </row>
        <row r="360">
          <cell r="A360" t="str">
            <v>87-10-0854</v>
          </cell>
          <cell r="B360" t="str">
            <v>Hydrangea pan. 'Polar Bear' PBR ®</v>
          </cell>
          <cell r="C360" t="str">
            <v>MP104</v>
          </cell>
          <cell r="D360" t="str">
            <v>Directly</v>
          </cell>
          <cell r="F360">
            <v>1.36</v>
          </cell>
          <cell r="G360">
            <v>1.25</v>
          </cell>
          <cell r="H360">
            <v>1.19</v>
          </cell>
          <cell r="J360">
            <v>1.6646400000000001</v>
          </cell>
          <cell r="K360">
            <v>1.53</v>
          </cell>
          <cell r="L360">
            <v>1.19</v>
          </cell>
        </row>
        <row r="361">
          <cell r="A361" t="str">
            <v>87-10-1584</v>
          </cell>
          <cell r="B361" t="str">
            <v>Hydrangea pan. 'Polestar' PBR ®</v>
          </cell>
          <cell r="C361" t="str">
            <v>MP104</v>
          </cell>
          <cell r="D361" t="str">
            <v>Directly</v>
          </cell>
          <cell r="F361">
            <v>1.36</v>
          </cell>
          <cell r="G361">
            <v>1.25</v>
          </cell>
          <cell r="H361">
            <v>1.19</v>
          </cell>
          <cell r="J361">
            <v>1.6646400000000001</v>
          </cell>
          <cell r="K361">
            <v>1.53</v>
          </cell>
          <cell r="L361">
            <v>1.19</v>
          </cell>
        </row>
        <row r="362">
          <cell r="A362" t="str">
            <v>87-10-1585</v>
          </cell>
          <cell r="B362" t="str">
            <v>Hydrangea paniculata Prim'White® ('Dolprim'PBR)</v>
          </cell>
          <cell r="C362" t="str">
            <v>MP104</v>
          </cell>
          <cell r="D362" t="str">
            <v>Directly</v>
          </cell>
          <cell r="F362">
            <v>1.36</v>
          </cell>
          <cell r="G362">
            <v>1.25</v>
          </cell>
          <cell r="H362">
            <v>1.19</v>
          </cell>
          <cell r="J362">
            <v>1.6646400000000001</v>
          </cell>
          <cell r="K362">
            <v>1.53</v>
          </cell>
          <cell r="L362">
            <v>1.19</v>
          </cell>
        </row>
        <row r="363">
          <cell r="A363" t="str">
            <v>87-10-0267</v>
          </cell>
          <cell r="B363" t="str">
            <v>Hydrangea pan. 'Silver Dollar'</v>
          </cell>
          <cell r="C363" t="str">
            <v>MP104</v>
          </cell>
          <cell r="D363" t="str">
            <v>Directly</v>
          </cell>
          <cell r="F363">
            <v>0.55000000000000004</v>
          </cell>
          <cell r="G363">
            <v>0.44</v>
          </cell>
          <cell r="H363">
            <v>0.38</v>
          </cell>
          <cell r="J363">
            <v>0.67320000000000002</v>
          </cell>
          <cell r="K363">
            <v>0.53856000000000004</v>
          </cell>
          <cell r="L363">
            <v>0.38</v>
          </cell>
        </row>
        <row r="364">
          <cell r="A364" t="str">
            <v>87-10-1679</v>
          </cell>
          <cell r="B364" t="str">
            <v>Hydrangea paniculata 'Skyfall' PBR®</v>
          </cell>
          <cell r="C364" t="str">
            <v>MP104</v>
          </cell>
          <cell r="D364" t="str">
            <v>Directly</v>
          </cell>
          <cell r="F364">
            <v>1.36</v>
          </cell>
          <cell r="G364">
            <v>1.25</v>
          </cell>
          <cell r="H364">
            <v>1.19</v>
          </cell>
          <cell r="J364">
            <v>1.6646400000000001</v>
          </cell>
          <cell r="K364">
            <v>1.53</v>
          </cell>
          <cell r="L364">
            <v>1.19</v>
          </cell>
        </row>
        <row r="365">
          <cell r="A365" t="str">
            <v>87-10-0855</v>
          </cell>
          <cell r="B365" t="str">
            <v>Hydrangea paniculata Sundae Fraise® ('Rensun'PBR) ®</v>
          </cell>
          <cell r="C365" t="str">
            <v>MP104</v>
          </cell>
          <cell r="D365" t="str">
            <v>Directly</v>
          </cell>
          <cell r="F365">
            <v>1.36</v>
          </cell>
          <cell r="G365">
            <v>1.25</v>
          </cell>
          <cell r="H365">
            <v>1.19</v>
          </cell>
          <cell r="J365">
            <v>1.6646400000000001</v>
          </cell>
          <cell r="K365">
            <v>1.53</v>
          </cell>
          <cell r="L365">
            <v>1.19</v>
          </cell>
        </row>
        <row r="366">
          <cell r="A366" t="str">
            <v>87-10-0269</v>
          </cell>
          <cell r="B366" t="str">
            <v>Hydrangea pan. 'Tardiva'</v>
          </cell>
          <cell r="C366" t="str">
            <v>MP104</v>
          </cell>
          <cell r="D366" t="str">
            <v>Directly</v>
          </cell>
          <cell r="F366">
            <v>0.55000000000000004</v>
          </cell>
          <cell r="G366">
            <v>0.44</v>
          </cell>
          <cell r="H366">
            <v>0.38</v>
          </cell>
          <cell r="J366">
            <v>0.67320000000000002</v>
          </cell>
          <cell r="K366">
            <v>0.53856000000000004</v>
          </cell>
          <cell r="L366">
            <v>0.38</v>
          </cell>
        </row>
        <row r="367">
          <cell r="A367" t="str">
            <v>87-10-0270</v>
          </cell>
          <cell r="B367" t="str">
            <v>Hydrangea pan. 'Unique'</v>
          </cell>
          <cell r="C367" t="str">
            <v>MP104</v>
          </cell>
          <cell r="D367" t="str">
            <v>Directly</v>
          </cell>
          <cell r="F367">
            <v>0.55000000000000004</v>
          </cell>
          <cell r="G367">
            <v>0.44</v>
          </cell>
          <cell r="H367">
            <v>0.38</v>
          </cell>
          <cell r="J367">
            <v>0.67320000000000002</v>
          </cell>
          <cell r="K367">
            <v>0.53856000000000004</v>
          </cell>
          <cell r="L367">
            <v>0.38</v>
          </cell>
        </row>
        <row r="368">
          <cell r="A368" t="str">
            <v>87-10-0271</v>
          </cell>
          <cell r="B368" t="str">
            <v>Hydrangea paniculata Vanille-Fraise® ('Renhy'PBR) ®</v>
          </cell>
          <cell r="C368" t="str">
            <v>MP104</v>
          </cell>
          <cell r="D368" t="str">
            <v>Directly</v>
          </cell>
          <cell r="F368">
            <v>1.36</v>
          </cell>
          <cell r="G368">
            <v>1.25</v>
          </cell>
          <cell r="H368">
            <v>1.19</v>
          </cell>
          <cell r="J368">
            <v>1.6646400000000001</v>
          </cell>
          <cell r="K368">
            <v>1.53</v>
          </cell>
          <cell r="L368">
            <v>1.19</v>
          </cell>
        </row>
        <row r="369">
          <cell r="A369" t="str">
            <v>87-10-1680</v>
          </cell>
          <cell r="B369" t="str">
            <v>Hydrangea pan. 'White Lady'</v>
          </cell>
          <cell r="C369" t="str">
            <v>MP104</v>
          </cell>
          <cell r="D369" t="str">
            <v>Directly</v>
          </cell>
          <cell r="F369">
            <v>0.55000000000000004</v>
          </cell>
          <cell r="G369">
            <v>0.44</v>
          </cell>
          <cell r="H369">
            <v>0.38</v>
          </cell>
          <cell r="J369">
            <v>0.67320000000000002</v>
          </cell>
          <cell r="K369">
            <v>0.53856000000000004</v>
          </cell>
          <cell r="L369">
            <v>0.38</v>
          </cell>
        </row>
        <row r="370">
          <cell r="A370" t="str">
            <v>87-10-0272</v>
          </cell>
          <cell r="B370" t="str">
            <v>Hydrangea pan. 'Wim's Red' PBR ®</v>
          </cell>
          <cell r="C370" t="str">
            <v>MP104</v>
          </cell>
          <cell r="D370" t="str">
            <v>Directly</v>
          </cell>
          <cell r="F370">
            <v>1.36</v>
          </cell>
          <cell r="G370">
            <v>1.25</v>
          </cell>
          <cell r="H370">
            <v>1.19</v>
          </cell>
          <cell r="J370">
            <v>1.6646400000000001</v>
          </cell>
          <cell r="K370">
            <v>1.53</v>
          </cell>
          <cell r="L370">
            <v>1.19</v>
          </cell>
        </row>
        <row r="371">
          <cell r="A371" t="str">
            <v>87-10-0283</v>
          </cell>
          <cell r="B371" t="str">
            <v>Hydrangea serr. 'Blue Deckle'</v>
          </cell>
          <cell r="C371" t="str">
            <v>MP104</v>
          </cell>
          <cell r="D371" t="str">
            <v>Directly</v>
          </cell>
          <cell r="F371">
            <v>0.55000000000000004</v>
          </cell>
          <cell r="G371">
            <v>0.44</v>
          </cell>
          <cell r="H371">
            <v>0.38</v>
          </cell>
          <cell r="J371">
            <v>0.67320000000000002</v>
          </cell>
          <cell r="K371">
            <v>0.53856000000000004</v>
          </cell>
          <cell r="L371">
            <v>0.38</v>
          </cell>
        </row>
        <row r="372">
          <cell r="A372" t="str">
            <v>87-10-0282</v>
          </cell>
          <cell r="B372" t="str">
            <v>Hydrangea serr. 'Bluebird'</v>
          </cell>
          <cell r="C372" t="str">
            <v>MP104</v>
          </cell>
          <cell r="D372" t="str">
            <v>Directly</v>
          </cell>
          <cell r="F372">
            <v>0.55000000000000004</v>
          </cell>
          <cell r="G372">
            <v>0.44</v>
          </cell>
          <cell r="H372">
            <v>0.38</v>
          </cell>
          <cell r="J372">
            <v>0.67320000000000002</v>
          </cell>
          <cell r="K372">
            <v>0.53856000000000004</v>
          </cell>
          <cell r="L372">
            <v>0.38</v>
          </cell>
        </row>
        <row r="373">
          <cell r="A373" t="str">
            <v>87-10-1430</v>
          </cell>
          <cell r="B373" t="str">
            <v>Hydrangea serr. 'Intermedia'</v>
          </cell>
          <cell r="C373" t="str">
            <v>MP104</v>
          </cell>
          <cell r="D373" t="str">
            <v>Directly</v>
          </cell>
          <cell r="F373">
            <v>0.55000000000000004</v>
          </cell>
          <cell r="G373">
            <v>0.44</v>
          </cell>
          <cell r="H373">
            <v>0.38</v>
          </cell>
          <cell r="J373">
            <v>0.67320000000000002</v>
          </cell>
          <cell r="K373">
            <v>0.53856000000000004</v>
          </cell>
          <cell r="L373">
            <v>0.38</v>
          </cell>
        </row>
        <row r="374">
          <cell r="A374" t="str">
            <v>87-10-0286</v>
          </cell>
          <cell r="B374" t="str">
            <v>Hydrangea serr. 'Preziosa'</v>
          </cell>
          <cell r="C374" t="str">
            <v>MP104</v>
          </cell>
          <cell r="D374" t="str">
            <v>Directly</v>
          </cell>
          <cell r="F374">
            <v>0.55000000000000004</v>
          </cell>
          <cell r="G374">
            <v>0.44</v>
          </cell>
          <cell r="H374">
            <v>0.38</v>
          </cell>
          <cell r="J374">
            <v>0.67320000000000002</v>
          </cell>
          <cell r="K374">
            <v>0.53856000000000004</v>
          </cell>
          <cell r="L374">
            <v>0.38</v>
          </cell>
        </row>
        <row r="375">
          <cell r="A375" t="str">
            <v>87-10-0287</v>
          </cell>
          <cell r="B375" t="str">
            <v>Hydrangea 'Veerle' PBR ®</v>
          </cell>
          <cell r="C375" t="str">
            <v>MP104</v>
          </cell>
          <cell r="D375" t="str">
            <v>Directly</v>
          </cell>
          <cell r="F375">
            <v>1.36</v>
          </cell>
          <cell r="G375">
            <v>1.25</v>
          </cell>
          <cell r="H375">
            <v>1.19</v>
          </cell>
          <cell r="J375">
            <v>1.6646400000000001</v>
          </cell>
          <cell r="K375">
            <v>1.53</v>
          </cell>
          <cell r="L375">
            <v>1.19</v>
          </cell>
        </row>
        <row r="376">
          <cell r="A376" t="str">
            <v>87-10-0288</v>
          </cell>
          <cell r="B376" t="str">
            <v>Hypericum androsaemum</v>
          </cell>
          <cell r="C376" t="str">
            <v>MP150</v>
          </cell>
          <cell r="D376" t="str">
            <v>Directly</v>
          </cell>
          <cell r="F376">
            <v>0.39</v>
          </cell>
          <cell r="G376">
            <v>0.28999999999999998</v>
          </cell>
          <cell r="H376">
            <v>0.24</v>
          </cell>
          <cell r="J376">
            <v>0.47736000000000001</v>
          </cell>
          <cell r="K376">
            <v>0.35496</v>
          </cell>
          <cell r="L376">
            <v>0.24</v>
          </cell>
        </row>
        <row r="377">
          <cell r="A377" t="str">
            <v>87-10-0292</v>
          </cell>
          <cell r="B377" t="str">
            <v>Hypericum 'Buttercup'</v>
          </cell>
          <cell r="C377" t="str">
            <v>MP150</v>
          </cell>
          <cell r="D377" t="str">
            <v>Directly</v>
          </cell>
          <cell r="F377">
            <v>0.39</v>
          </cell>
          <cell r="G377">
            <v>0.28999999999999998</v>
          </cell>
          <cell r="H377">
            <v>0.24</v>
          </cell>
          <cell r="J377">
            <v>0.47736000000000001</v>
          </cell>
          <cell r="K377">
            <v>0.35496</v>
          </cell>
          <cell r="L377">
            <v>0.24</v>
          </cell>
        </row>
        <row r="378">
          <cell r="A378" t="str">
            <v>87-10-1329</v>
          </cell>
          <cell r="B378" t="str">
            <v>Hypericum calycinum</v>
          </cell>
          <cell r="C378" t="str">
            <v>MP150</v>
          </cell>
          <cell r="D378" t="str">
            <v>Directly</v>
          </cell>
          <cell r="F378">
            <v>0.39999999999999997</v>
          </cell>
          <cell r="G378">
            <v>0.3</v>
          </cell>
          <cell r="H378">
            <v>0.25</v>
          </cell>
          <cell r="J378">
            <v>0.48959999999999992</v>
          </cell>
          <cell r="K378">
            <v>0.36719999999999997</v>
          </cell>
          <cell r="L378">
            <v>0.25</v>
          </cell>
        </row>
        <row r="379">
          <cell r="A379" t="str">
            <v>87-10-1159</v>
          </cell>
          <cell r="B379" t="str">
            <v>Hypericum dummeri 'Peter Dummer'</v>
          </cell>
          <cell r="C379" t="str">
            <v>MP150</v>
          </cell>
          <cell r="D379" t="str">
            <v>Directly</v>
          </cell>
          <cell r="F379">
            <v>0.39</v>
          </cell>
          <cell r="G379">
            <v>0.28999999999999998</v>
          </cell>
          <cell r="H379">
            <v>0.24</v>
          </cell>
          <cell r="J379">
            <v>0.47736000000000001</v>
          </cell>
          <cell r="K379">
            <v>0.35496</v>
          </cell>
          <cell r="L379">
            <v>0.24</v>
          </cell>
        </row>
        <row r="380">
          <cell r="A380" t="str">
            <v>87-10-0293</v>
          </cell>
          <cell r="B380" t="str">
            <v>Hypericum 'Hidcote'</v>
          </cell>
          <cell r="C380" t="str">
            <v>MP150</v>
          </cell>
          <cell r="D380" t="str">
            <v>Directly</v>
          </cell>
          <cell r="F380">
            <v>0.36</v>
          </cell>
          <cell r="G380">
            <v>0.26</v>
          </cell>
          <cell r="H380">
            <v>0.22</v>
          </cell>
          <cell r="J380">
            <v>0.44063999999999998</v>
          </cell>
          <cell r="K380">
            <v>0.31824000000000002</v>
          </cell>
          <cell r="L380">
            <v>0.22</v>
          </cell>
        </row>
        <row r="381">
          <cell r="A381" t="str">
            <v>87-10-0294</v>
          </cell>
          <cell r="B381" t="str">
            <v>Hypericum inod. 'Annebel'</v>
          </cell>
          <cell r="C381" t="str">
            <v>MP150</v>
          </cell>
          <cell r="D381" t="str">
            <v>Directly</v>
          </cell>
          <cell r="F381">
            <v>0.39999999999999997</v>
          </cell>
          <cell r="G381">
            <v>0.3</v>
          </cell>
          <cell r="H381">
            <v>0.25</v>
          </cell>
          <cell r="J381">
            <v>0.48959999999999992</v>
          </cell>
          <cell r="K381">
            <v>0.36719999999999997</v>
          </cell>
          <cell r="L381">
            <v>0.25</v>
          </cell>
        </row>
        <row r="382">
          <cell r="A382" t="str">
            <v>87-10-1330</v>
          </cell>
          <cell r="B382" t="str">
            <v>Hypericum inod. 'Autumn Blaze'</v>
          </cell>
          <cell r="C382" t="str">
            <v>MP150</v>
          </cell>
          <cell r="D382" t="str">
            <v>Directly</v>
          </cell>
          <cell r="F382">
            <v>0.39999999999999997</v>
          </cell>
          <cell r="G382">
            <v>0.3</v>
          </cell>
          <cell r="H382">
            <v>0.25</v>
          </cell>
          <cell r="J382">
            <v>0.48959999999999992</v>
          </cell>
          <cell r="K382">
            <v>0.36719999999999997</v>
          </cell>
          <cell r="L382">
            <v>0.25</v>
          </cell>
        </row>
        <row r="383">
          <cell r="A383" t="str">
            <v>87-10-0297</v>
          </cell>
          <cell r="B383" t="str">
            <v>Hypericum inod. 'Elstead'</v>
          </cell>
          <cell r="C383" t="str">
            <v>MP150</v>
          </cell>
          <cell r="D383" t="str">
            <v>Directly</v>
          </cell>
          <cell r="F383">
            <v>0.39999999999999997</v>
          </cell>
          <cell r="G383">
            <v>0.3</v>
          </cell>
          <cell r="H383">
            <v>0.25</v>
          </cell>
          <cell r="J383">
            <v>0.48959999999999992</v>
          </cell>
          <cell r="K383">
            <v>0.36719999999999997</v>
          </cell>
          <cell r="L383">
            <v>0.25</v>
          </cell>
        </row>
        <row r="384">
          <cell r="A384" t="str">
            <v>87-10-1331</v>
          </cell>
          <cell r="B384" t="str">
            <v>Hypericum inod. 'Excellent Flair'</v>
          </cell>
          <cell r="C384" t="str">
            <v>MP150</v>
          </cell>
          <cell r="D384" t="str">
            <v>Directly</v>
          </cell>
          <cell r="F384">
            <v>0.39999999999999997</v>
          </cell>
          <cell r="G384">
            <v>0.3</v>
          </cell>
          <cell r="H384">
            <v>0.25</v>
          </cell>
          <cell r="J384">
            <v>0.48959999999999992</v>
          </cell>
          <cell r="K384">
            <v>0.36719999999999997</v>
          </cell>
          <cell r="L384">
            <v>0.25</v>
          </cell>
        </row>
        <row r="385">
          <cell r="A385" t="str">
            <v>87-10-1332</v>
          </cell>
          <cell r="B385" t="str">
            <v>Hypericum inod. 'Orange Flair'</v>
          </cell>
          <cell r="C385" t="str">
            <v>MP150</v>
          </cell>
          <cell r="D385" t="str">
            <v>Directly</v>
          </cell>
          <cell r="F385">
            <v>0.39999999999999997</v>
          </cell>
          <cell r="G385">
            <v>0.3</v>
          </cell>
          <cell r="H385">
            <v>0.25</v>
          </cell>
          <cell r="J385">
            <v>0.48959999999999992</v>
          </cell>
          <cell r="K385">
            <v>0.36719999999999997</v>
          </cell>
          <cell r="L385">
            <v>0.25</v>
          </cell>
        </row>
        <row r="386">
          <cell r="A386" t="str">
            <v>87-10-0300</v>
          </cell>
          <cell r="B386" t="str">
            <v>Hypericum inod. 'Rheingold'</v>
          </cell>
          <cell r="C386" t="str">
            <v>MP150</v>
          </cell>
          <cell r="D386" t="str">
            <v>Directly</v>
          </cell>
          <cell r="F386">
            <v>0.39999999999999997</v>
          </cell>
          <cell r="G386">
            <v>0.3</v>
          </cell>
          <cell r="H386">
            <v>0.25</v>
          </cell>
          <cell r="J386">
            <v>0.48959999999999992</v>
          </cell>
          <cell r="K386">
            <v>0.36719999999999997</v>
          </cell>
          <cell r="L386">
            <v>0.25</v>
          </cell>
        </row>
        <row r="387">
          <cell r="A387" t="str">
            <v>87-10-0860</v>
          </cell>
          <cell r="B387" t="str">
            <v>Hypericum kalmianum 'Gemo'</v>
          </cell>
          <cell r="C387" t="str">
            <v>MP150</v>
          </cell>
          <cell r="D387" t="str">
            <v>Directly</v>
          </cell>
          <cell r="F387">
            <v>0.39999999999999997</v>
          </cell>
          <cell r="G387">
            <v>0.3</v>
          </cell>
          <cell r="H387">
            <v>0.25</v>
          </cell>
          <cell r="J387">
            <v>0.48959999999999992</v>
          </cell>
          <cell r="K387">
            <v>0.36719999999999997</v>
          </cell>
          <cell r="L387">
            <v>0.25</v>
          </cell>
        </row>
        <row r="388">
          <cell r="A388" t="str">
            <v>87-10-0303</v>
          </cell>
          <cell r="B388" t="str">
            <v>Hypericum moserianum</v>
          </cell>
          <cell r="C388" t="str">
            <v>MP150</v>
          </cell>
          <cell r="D388" t="str">
            <v>Directly</v>
          </cell>
          <cell r="F388">
            <v>0.39999999999999997</v>
          </cell>
          <cell r="G388">
            <v>0.3</v>
          </cell>
          <cell r="H388">
            <v>0.25</v>
          </cell>
          <cell r="J388">
            <v>0.48959999999999992</v>
          </cell>
          <cell r="K388">
            <v>0.36719999999999997</v>
          </cell>
          <cell r="L388">
            <v>0.25</v>
          </cell>
        </row>
        <row r="389">
          <cell r="A389" t="str">
            <v>87-10-0304</v>
          </cell>
          <cell r="B389" t="str">
            <v>Hypericum moserianum 'Tricolor'</v>
          </cell>
          <cell r="C389" t="str">
            <v>MP150</v>
          </cell>
          <cell r="D389" t="str">
            <v>Directly</v>
          </cell>
          <cell r="F389">
            <v>0.52</v>
          </cell>
          <cell r="G389">
            <v>0.41</v>
          </cell>
          <cell r="H389">
            <v>0.35</v>
          </cell>
          <cell r="J389">
            <v>0.63648000000000005</v>
          </cell>
          <cell r="K389">
            <v>0.50183999999999995</v>
          </cell>
          <cell r="L389">
            <v>0.35</v>
          </cell>
        </row>
        <row r="390">
          <cell r="A390" t="str">
            <v>87-10-1587</v>
          </cell>
          <cell r="B390" t="str">
            <v>Ilex crenata 'Golden Rock' PBR ®</v>
          </cell>
          <cell r="C390" t="str">
            <v>MP150</v>
          </cell>
          <cell r="D390" t="str">
            <v>Directly</v>
          </cell>
          <cell r="F390">
            <v>1.08</v>
          </cell>
          <cell r="G390">
            <v>0.97</v>
          </cell>
          <cell r="H390">
            <v>0.91</v>
          </cell>
          <cell r="J390">
            <v>1.32192</v>
          </cell>
          <cell r="K390">
            <v>1.1872799999999999</v>
          </cell>
          <cell r="L390">
            <v>0.91</v>
          </cell>
        </row>
        <row r="391">
          <cell r="A391" t="str">
            <v>87-10-1589</v>
          </cell>
          <cell r="B391" t="str">
            <v>Ilex crenata 'Convexa'</v>
          </cell>
          <cell r="C391" t="str">
            <v>MP150</v>
          </cell>
          <cell r="D391" t="str">
            <v>Directly</v>
          </cell>
          <cell r="F391">
            <v>0.43</v>
          </cell>
          <cell r="G391">
            <v>0.32</v>
          </cell>
          <cell r="H391">
            <v>0.27</v>
          </cell>
          <cell r="J391">
            <v>0.52632000000000001</v>
          </cell>
          <cell r="K391">
            <v>0.39168000000000003</v>
          </cell>
          <cell r="L391">
            <v>0.27</v>
          </cell>
        </row>
        <row r="392">
          <cell r="A392" t="str">
            <v>87-10-1590</v>
          </cell>
          <cell r="B392" t="str">
            <v>Ilex crenata 'Samuria'PBR ®</v>
          </cell>
          <cell r="C392" t="str">
            <v>MP150</v>
          </cell>
          <cell r="D392" t="str">
            <v>Directly</v>
          </cell>
          <cell r="F392">
            <v>0.98000000000000009</v>
          </cell>
          <cell r="G392">
            <v>0.87</v>
          </cell>
          <cell r="H392">
            <v>0.81</v>
          </cell>
          <cell r="J392">
            <v>1.1995200000000001</v>
          </cell>
          <cell r="K392">
            <v>1.06488</v>
          </cell>
          <cell r="L392">
            <v>0.81</v>
          </cell>
        </row>
        <row r="393">
          <cell r="A393" t="str">
            <v>87-10-1496</v>
          </cell>
          <cell r="B393" t="str">
            <v>Ilex crenata 'Shogun' PBR ®</v>
          </cell>
          <cell r="C393" t="str">
            <v>MP150</v>
          </cell>
          <cell r="D393" t="str">
            <v>Directly</v>
          </cell>
          <cell r="F393">
            <v>0.98000000000000009</v>
          </cell>
          <cell r="G393">
            <v>0.87</v>
          </cell>
          <cell r="H393">
            <v>0.81</v>
          </cell>
          <cell r="J393">
            <v>1.1995200000000001</v>
          </cell>
          <cell r="K393">
            <v>1.06488</v>
          </cell>
          <cell r="L393">
            <v>0.81</v>
          </cell>
        </row>
        <row r="394">
          <cell r="A394" t="str">
            <v>87-10-1160</v>
          </cell>
          <cell r="B394" t="str">
            <v>Ilex meserveae 'Blue Euro' PBR ®</v>
          </cell>
          <cell r="C394" t="str">
            <v>MP104</v>
          </cell>
          <cell r="D394" t="str">
            <v>Directly</v>
          </cell>
          <cell r="F394">
            <v>1.22</v>
          </cell>
          <cell r="G394">
            <v>1.1100000000000001</v>
          </cell>
          <cell r="H394">
            <v>1.05</v>
          </cell>
          <cell r="J394">
            <v>1.4932799999999999</v>
          </cell>
          <cell r="K394">
            <v>1.3586400000000001</v>
          </cell>
          <cell r="L394">
            <v>1.05</v>
          </cell>
        </row>
        <row r="395">
          <cell r="A395" t="str">
            <v>87-10-1333</v>
          </cell>
          <cell r="B395" t="str">
            <v>Ilex meserveae 'Blue Prince'</v>
          </cell>
          <cell r="C395" t="str">
            <v>MP104</v>
          </cell>
          <cell r="D395" t="str">
            <v>Directly</v>
          </cell>
          <cell r="F395">
            <v>0.63</v>
          </cell>
          <cell r="G395">
            <v>0.52</v>
          </cell>
          <cell r="H395">
            <v>0.46</v>
          </cell>
          <cell r="J395">
            <v>0.77112000000000003</v>
          </cell>
          <cell r="K395">
            <v>0.63648000000000005</v>
          </cell>
          <cell r="L395">
            <v>0.46</v>
          </cell>
        </row>
        <row r="396">
          <cell r="A396" t="str">
            <v>87-10-1161</v>
          </cell>
          <cell r="B396" t="str">
            <v>Ilex meserveae 'Blue Princess'</v>
          </cell>
          <cell r="C396" t="str">
            <v>MP104</v>
          </cell>
          <cell r="D396" t="str">
            <v>Directly</v>
          </cell>
          <cell r="F396">
            <v>0.63</v>
          </cell>
          <cell r="G396">
            <v>0.52</v>
          </cell>
          <cell r="H396">
            <v>0.46</v>
          </cell>
          <cell r="J396">
            <v>0.77112000000000003</v>
          </cell>
          <cell r="K396">
            <v>0.63648000000000005</v>
          </cell>
          <cell r="L396">
            <v>0.46</v>
          </cell>
        </row>
        <row r="397">
          <cell r="A397" t="str">
            <v>87-10-1334</v>
          </cell>
          <cell r="B397" t="str">
            <v>Ilex meserveae 'Heckenfee' PBR ®</v>
          </cell>
          <cell r="C397" t="str">
            <v>MP104</v>
          </cell>
          <cell r="D397" t="str">
            <v>WEEK 26</v>
          </cell>
          <cell r="F397">
            <v>1.29</v>
          </cell>
          <cell r="G397">
            <v>1.18</v>
          </cell>
          <cell r="H397">
            <v>1.1200000000000001</v>
          </cell>
          <cell r="J397">
            <v>1.5789600000000001</v>
          </cell>
          <cell r="K397">
            <v>1.44432</v>
          </cell>
          <cell r="L397">
            <v>1.1200000000000001</v>
          </cell>
        </row>
        <row r="398">
          <cell r="A398" t="str">
            <v>87-10-1335</v>
          </cell>
          <cell r="B398" t="str">
            <v>Ilex meserveae 'Heckenpracht' PBR ®</v>
          </cell>
          <cell r="C398" t="str">
            <v>MP104</v>
          </cell>
          <cell r="D398" t="str">
            <v>WEEK 26</v>
          </cell>
          <cell r="F398">
            <v>1.29</v>
          </cell>
          <cell r="G398">
            <v>1.18</v>
          </cell>
          <cell r="H398">
            <v>1.1200000000000001</v>
          </cell>
          <cell r="J398">
            <v>1.5789600000000001</v>
          </cell>
          <cell r="K398">
            <v>1.44432</v>
          </cell>
          <cell r="L398">
            <v>1.1200000000000001</v>
          </cell>
        </row>
        <row r="399">
          <cell r="A399" t="str">
            <v>87-10-1336</v>
          </cell>
          <cell r="B399" t="str">
            <v>Ilex meserveae 'Heckenstar' PBR ®</v>
          </cell>
          <cell r="C399" t="str">
            <v>MP104</v>
          </cell>
          <cell r="D399" t="str">
            <v>WEEK 26</v>
          </cell>
          <cell r="F399">
            <v>1.29</v>
          </cell>
          <cell r="G399">
            <v>1.18</v>
          </cell>
          <cell r="H399">
            <v>1.1200000000000001</v>
          </cell>
          <cell r="J399">
            <v>1.5789600000000001</v>
          </cell>
          <cell r="K399">
            <v>1.44432</v>
          </cell>
          <cell r="L399">
            <v>1.1200000000000001</v>
          </cell>
        </row>
        <row r="400">
          <cell r="A400" t="str">
            <v>87-10-1337</v>
          </cell>
          <cell r="B400" t="str">
            <v>Kerria japonica 'Golden Guinea'</v>
          </cell>
          <cell r="C400" t="str">
            <v>MP150</v>
          </cell>
          <cell r="D400" t="str">
            <v>Directly</v>
          </cell>
          <cell r="F400">
            <v>0.52</v>
          </cell>
          <cell r="G400">
            <v>0.41</v>
          </cell>
          <cell r="H400">
            <v>0.35</v>
          </cell>
          <cell r="J400">
            <v>0.63648000000000005</v>
          </cell>
          <cell r="K400">
            <v>0.50183999999999995</v>
          </cell>
          <cell r="L400">
            <v>0.35</v>
          </cell>
        </row>
        <row r="401">
          <cell r="A401" t="str">
            <v>87-10-1162</v>
          </cell>
          <cell r="B401" t="str">
            <v>Kerria japonica 'Picta'</v>
          </cell>
          <cell r="C401" t="str">
            <v>MP150</v>
          </cell>
          <cell r="D401" t="str">
            <v>Directly</v>
          </cell>
          <cell r="F401">
            <v>0.52</v>
          </cell>
          <cell r="G401">
            <v>0.41</v>
          </cell>
          <cell r="H401">
            <v>0.35</v>
          </cell>
          <cell r="J401">
            <v>0.63648000000000005</v>
          </cell>
          <cell r="K401">
            <v>0.50183999999999995</v>
          </cell>
          <cell r="L401">
            <v>0.35</v>
          </cell>
        </row>
        <row r="402">
          <cell r="A402" t="str">
            <v>87-10-1338</v>
          </cell>
          <cell r="B402" t="str">
            <v>Kerria japonica 'Pleniflora'</v>
          </cell>
          <cell r="C402" t="str">
            <v>MP150</v>
          </cell>
          <cell r="D402" t="str">
            <v>Directly</v>
          </cell>
          <cell r="F402">
            <v>0.52</v>
          </cell>
          <cell r="G402">
            <v>0.41</v>
          </cell>
          <cell r="H402">
            <v>0.35</v>
          </cell>
          <cell r="J402">
            <v>0.63648000000000005</v>
          </cell>
          <cell r="K402">
            <v>0.50183999999999995</v>
          </cell>
          <cell r="L402">
            <v>0.35</v>
          </cell>
        </row>
        <row r="403">
          <cell r="A403" t="str">
            <v>87-10-0864</v>
          </cell>
          <cell r="B403" t="str">
            <v>Kolkwitzia amabilis</v>
          </cell>
          <cell r="C403" t="str">
            <v>MP150</v>
          </cell>
          <cell r="D403" t="str">
            <v>Directly</v>
          </cell>
          <cell r="F403">
            <v>0.63</v>
          </cell>
          <cell r="G403">
            <v>0.52</v>
          </cell>
          <cell r="H403">
            <v>0.46</v>
          </cell>
          <cell r="J403">
            <v>0.77112000000000003</v>
          </cell>
          <cell r="K403">
            <v>0.63648000000000005</v>
          </cell>
          <cell r="L403">
            <v>0.46</v>
          </cell>
        </row>
        <row r="404">
          <cell r="A404" t="str">
            <v>87-10-0865</v>
          </cell>
          <cell r="B404" t="str">
            <v>Kolkwitzia amabilis 'Pink Cloud'</v>
          </cell>
          <cell r="C404" t="str">
            <v>MP150</v>
          </cell>
          <cell r="D404" t="str">
            <v>Directly</v>
          </cell>
          <cell r="F404">
            <v>0.63</v>
          </cell>
          <cell r="G404">
            <v>0.52</v>
          </cell>
          <cell r="H404">
            <v>0.46</v>
          </cell>
          <cell r="J404">
            <v>0.77112000000000003</v>
          </cell>
          <cell r="K404">
            <v>0.63648000000000005</v>
          </cell>
          <cell r="L404">
            <v>0.46</v>
          </cell>
        </row>
        <row r="405">
          <cell r="A405" t="str">
            <v>87-10-1119</v>
          </cell>
          <cell r="B405" t="str">
            <v>Lavandula ang. 'Alba'</v>
          </cell>
          <cell r="C405" t="str">
            <v>MP150</v>
          </cell>
          <cell r="D405" t="str">
            <v>week 20</v>
          </cell>
          <cell r="F405">
            <v>0.43</v>
          </cell>
          <cell r="G405">
            <v>0.32</v>
          </cell>
          <cell r="H405">
            <v>0.27</v>
          </cell>
          <cell r="J405">
            <v>0.52632000000000001</v>
          </cell>
          <cell r="K405">
            <v>0.39168000000000003</v>
          </cell>
          <cell r="L405">
            <v>0.27</v>
          </cell>
        </row>
        <row r="406">
          <cell r="A406" t="str">
            <v>87-10-0314</v>
          </cell>
          <cell r="B406" t="str">
            <v>Lavandula ang. 'Dwarf Blue'</v>
          </cell>
          <cell r="C406" t="str">
            <v>MP150</v>
          </cell>
          <cell r="D406" t="str">
            <v>week 20</v>
          </cell>
          <cell r="F406">
            <v>0.43</v>
          </cell>
          <cell r="G406">
            <v>0.32</v>
          </cell>
          <cell r="H406">
            <v>0.27</v>
          </cell>
          <cell r="J406">
            <v>0.52632000000000001</v>
          </cell>
          <cell r="K406">
            <v>0.39168000000000003</v>
          </cell>
          <cell r="L406">
            <v>0.27</v>
          </cell>
        </row>
        <row r="407">
          <cell r="A407" t="str">
            <v>87-10-0315</v>
          </cell>
          <cell r="B407" t="str">
            <v>Lavandula ang. 'Hidcote'</v>
          </cell>
          <cell r="C407" t="str">
            <v>MP150</v>
          </cell>
          <cell r="D407" t="str">
            <v>Directly</v>
          </cell>
          <cell r="F407">
            <v>0.43</v>
          </cell>
          <cell r="G407">
            <v>0.32</v>
          </cell>
          <cell r="H407">
            <v>0.27</v>
          </cell>
          <cell r="J407">
            <v>0.52632000000000001</v>
          </cell>
          <cell r="K407">
            <v>0.39168000000000003</v>
          </cell>
          <cell r="L407">
            <v>0.27</v>
          </cell>
        </row>
        <row r="408">
          <cell r="A408" t="str">
            <v>87-10-0316</v>
          </cell>
          <cell r="B408" t="str">
            <v>Lavandula ang. 'Munstead'</v>
          </cell>
          <cell r="C408" t="str">
            <v>MP150</v>
          </cell>
          <cell r="D408" t="str">
            <v>Directly</v>
          </cell>
          <cell r="F408">
            <v>0.43</v>
          </cell>
          <cell r="G408">
            <v>0.32</v>
          </cell>
          <cell r="H408">
            <v>0.27</v>
          </cell>
          <cell r="J408">
            <v>0.52632000000000001</v>
          </cell>
          <cell r="K408">
            <v>0.39168000000000003</v>
          </cell>
          <cell r="L408">
            <v>0.27</v>
          </cell>
        </row>
        <row r="409">
          <cell r="A409" t="str">
            <v>87-10-1681</v>
          </cell>
          <cell r="B409" t="str">
            <v>Lavandula angustifolia Platinum Blonde ('Momparler'PBR) ®</v>
          </cell>
          <cell r="C409" t="str">
            <v>MP150</v>
          </cell>
          <cell r="D409" t="str">
            <v>Directly</v>
          </cell>
          <cell r="F409">
            <v>0.94000000000000006</v>
          </cell>
          <cell r="G409">
            <v>0.83</v>
          </cell>
          <cell r="H409">
            <v>0.77</v>
          </cell>
          <cell r="J409">
            <v>1.15056</v>
          </cell>
          <cell r="K409">
            <v>1.0159199999999999</v>
          </cell>
          <cell r="L409">
            <v>0.77</v>
          </cell>
        </row>
        <row r="410">
          <cell r="A410" t="str">
            <v>87-10-1273</v>
          </cell>
          <cell r="B410" t="str">
            <v>Lavandula ang. 'Rosea'</v>
          </cell>
          <cell r="C410" t="str">
            <v>MP150</v>
          </cell>
          <cell r="D410" t="str">
            <v>week 20</v>
          </cell>
          <cell r="F410">
            <v>0.43</v>
          </cell>
          <cell r="G410">
            <v>0.32</v>
          </cell>
          <cell r="H410">
            <v>0.27</v>
          </cell>
          <cell r="J410">
            <v>0.52632000000000001</v>
          </cell>
          <cell r="K410">
            <v>0.39168000000000003</v>
          </cell>
          <cell r="L410">
            <v>0.27</v>
          </cell>
        </row>
        <row r="411">
          <cell r="A411" t="str">
            <v>87-10-1682</v>
          </cell>
          <cell r="B411" t="str">
            <v>Lavendula int. 'Grosso'</v>
          </cell>
          <cell r="C411" t="str">
            <v>MP150</v>
          </cell>
          <cell r="D411" t="str">
            <v>Directly</v>
          </cell>
          <cell r="F411">
            <v>0.43</v>
          </cell>
          <cell r="G411">
            <v>0.32</v>
          </cell>
          <cell r="H411">
            <v>0.27</v>
          </cell>
          <cell r="J411">
            <v>0.52632000000000001</v>
          </cell>
          <cell r="K411">
            <v>0.39168000000000003</v>
          </cell>
          <cell r="L411">
            <v>0.27</v>
          </cell>
        </row>
        <row r="412">
          <cell r="A412" t="str">
            <v>87-10-1280</v>
          </cell>
          <cell r="B412" t="str">
            <v>Lavandula intermedia Phenomenal ('Niko'PBR) ®</v>
          </cell>
          <cell r="C412" t="str">
            <v>MP150</v>
          </cell>
          <cell r="D412" t="str">
            <v>Directly</v>
          </cell>
          <cell r="F412">
            <v>0.94000000000000006</v>
          </cell>
          <cell r="G412">
            <v>0.83</v>
          </cell>
          <cell r="H412">
            <v>0.77</v>
          </cell>
          <cell r="J412">
            <v>1.15056</v>
          </cell>
          <cell r="K412">
            <v>1.0159199999999999</v>
          </cell>
          <cell r="L412">
            <v>0.77</v>
          </cell>
        </row>
        <row r="413">
          <cell r="A413" t="str">
            <v>87-10-1163</v>
          </cell>
          <cell r="B413" t="str">
            <v>Ligustrum ibota 'Musli' PBR ®</v>
          </cell>
          <cell r="C413" t="str">
            <v>MP150</v>
          </cell>
          <cell r="D413" t="str">
            <v>Directly</v>
          </cell>
          <cell r="F413">
            <v>1.01</v>
          </cell>
          <cell r="G413">
            <v>0.9</v>
          </cell>
          <cell r="H413">
            <v>0.84</v>
          </cell>
          <cell r="J413">
            <v>1.23624</v>
          </cell>
          <cell r="K413">
            <v>1.1016000000000001</v>
          </cell>
          <cell r="L413">
            <v>0.84</v>
          </cell>
        </row>
        <row r="414">
          <cell r="A414" t="str">
            <v>87-10-1339</v>
          </cell>
          <cell r="B414" t="str">
            <v>Ligustrum lucidum</v>
          </cell>
          <cell r="C414" t="str">
            <v>MP150</v>
          </cell>
          <cell r="D414" t="str">
            <v>Directly</v>
          </cell>
          <cell r="F414">
            <v>0.56000000000000005</v>
          </cell>
          <cell r="G414">
            <v>0.45</v>
          </cell>
          <cell r="H414">
            <v>0.39</v>
          </cell>
          <cell r="J414">
            <v>0.68544000000000005</v>
          </cell>
          <cell r="K414">
            <v>0.55080000000000007</v>
          </cell>
          <cell r="L414">
            <v>0.39</v>
          </cell>
        </row>
        <row r="415">
          <cell r="A415" t="str">
            <v>87-10-1340</v>
          </cell>
          <cell r="B415" t="str">
            <v>Ligustrum ovalifolium</v>
          </cell>
          <cell r="C415" t="str">
            <v>MP150</v>
          </cell>
          <cell r="D415" t="str">
            <v>Directly</v>
          </cell>
          <cell r="F415">
            <v>0.48</v>
          </cell>
          <cell r="G415">
            <v>0.37</v>
          </cell>
          <cell r="H415">
            <v>0.31</v>
          </cell>
          <cell r="J415">
            <v>0.58751999999999993</v>
          </cell>
          <cell r="K415">
            <v>0.45288</v>
          </cell>
          <cell r="L415">
            <v>0.31</v>
          </cell>
        </row>
        <row r="416">
          <cell r="A416" t="str">
            <v>87-10-1341</v>
          </cell>
          <cell r="B416" t="str">
            <v>Ligustrum oval. 'Argenteum'</v>
          </cell>
          <cell r="C416" t="str">
            <v>MP150</v>
          </cell>
          <cell r="D416" t="str">
            <v>Directly</v>
          </cell>
          <cell r="F416">
            <v>0.48</v>
          </cell>
          <cell r="G416">
            <v>0.37</v>
          </cell>
          <cell r="H416">
            <v>0.31</v>
          </cell>
          <cell r="J416">
            <v>0.58751999999999993</v>
          </cell>
          <cell r="K416">
            <v>0.45288</v>
          </cell>
          <cell r="L416">
            <v>0.31</v>
          </cell>
        </row>
        <row r="417">
          <cell r="A417" t="str">
            <v>87-10-1342</v>
          </cell>
          <cell r="B417" t="str">
            <v>Ligustrum oval. 'Aureum'</v>
          </cell>
          <cell r="C417" t="str">
            <v>MP150</v>
          </cell>
          <cell r="D417" t="str">
            <v>Directly</v>
          </cell>
          <cell r="F417">
            <v>0.48</v>
          </cell>
          <cell r="G417">
            <v>0.37</v>
          </cell>
          <cell r="H417">
            <v>0.31</v>
          </cell>
          <cell r="J417">
            <v>0.58751999999999993</v>
          </cell>
          <cell r="K417">
            <v>0.45288</v>
          </cell>
          <cell r="L417">
            <v>0.31</v>
          </cell>
        </row>
        <row r="418">
          <cell r="A418" t="str">
            <v>87-10-1164</v>
          </cell>
          <cell r="B418" t="str">
            <v>Ligustrum oval. 'Green Diamond' PBR ®</v>
          </cell>
          <cell r="C418" t="str">
            <v>MP150</v>
          </cell>
          <cell r="D418" t="str">
            <v>Directly</v>
          </cell>
          <cell r="F418">
            <v>0.94000000000000006</v>
          </cell>
          <cell r="G418">
            <v>0.83</v>
          </cell>
          <cell r="H418">
            <v>0.77</v>
          </cell>
          <cell r="J418">
            <v>1.15056</v>
          </cell>
          <cell r="K418">
            <v>1.0159199999999999</v>
          </cell>
          <cell r="L418">
            <v>0.77</v>
          </cell>
        </row>
        <row r="419">
          <cell r="A419" t="str">
            <v>87-10-0325</v>
          </cell>
          <cell r="B419" t="str">
            <v>Ligustrum quihoui</v>
          </cell>
          <cell r="C419" t="str">
            <v>MP144</v>
          </cell>
          <cell r="D419" t="str">
            <v>Directly</v>
          </cell>
          <cell r="F419">
            <v>0.52</v>
          </cell>
          <cell r="G419">
            <v>0.41</v>
          </cell>
          <cell r="H419">
            <v>0.35</v>
          </cell>
          <cell r="J419">
            <v>0.63648000000000005</v>
          </cell>
          <cell r="K419">
            <v>0.50183999999999995</v>
          </cell>
          <cell r="L419">
            <v>0.35</v>
          </cell>
        </row>
        <row r="420">
          <cell r="A420" t="str">
            <v>87-10-1343</v>
          </cell>
          <cell r="B420" t="str">
            <v>Ligustrum 'Vicaryi'</v>
          </cell>
          <cell r="C420" t="str">
            <v>MP150</v>
          </cell>
          <cell r="D420" t="str">
            <v>Directly</v>
          </cell>
          <cell r="F420">
            <v>0.52</v>
          </cell>
          <cell r="G420">
            <v>0.41</v>
          </cell>
          <cell r="H420">
            <v>0.35</v>
          </cell>
          <cell r="J420">
            <v>0.63648000000000005</v>
          </cell>
          <cell r="K420">
            <v>0.50183999999999995</v>
          </cell>
          <cell r="L420">
            <v>0.35</v>
          </cell>
        </row>
        <row r="421">
          <cell r="A421" t="str">
            <v>87-10-1232</v>
          </cell>
          <cell r="B421" t="str">
            <v>Ligustrum vulgare</v>
          </cell>
          <cell r="C421" t="str">
            <v>MP150</v>
          </cell>
          <cell r="D421" t="str">
            <v>Directly</v>
          </cell>
          <cell r="F421">
            <v>0.48</v>
          </cell>
          <cell r="G421">
            <v>0.37</v>
          </cell>
          <cell r="H421">
            <v>0.31</v>
          </cell>
          <cell r="J421">
            <v>0.58751999999999993</v>
          </cell>
          <cell r="K421">
            <v>0.45288</v>
          </cell>
          <cell r="L421">
            <v>0.31</v>
          </cell>
        </row>
        <row r="422">
          <cell r="A422" t="str">
            <v>87-10-1344</v>
          </cell>
          <cell r="B422" t="str">
            <v>Ligustrum vulg. 'Atrovirens'</v>
          </cell>
          <cell r="C422" t="str">
            <v>MP150</v>
          </cell>
          <cell r="D422" t="str">
            <v>Directly</v>
          </cell>
          <cell r="F422">
            <v>0.48</v>
          </cell>
          <cell r="G422">
            <v>0.37</v>
          </cell>
          <cell r="H422">
            <v>0.31</v>
          </cell>
          <cell r="J422">
            <v>0.58751999999999993</v>
          </cell>
          <cell r="K422">
            <v>0.45288</v>
          </cell>
          <cell r="L422">
            <v>0.31</v>
          </cell>
        </row>
        <row r="423">
          <cell r="A423" t="str">
            <v>87-10-1345</v>
          </cell>
          <cell r="B423" t="str">
            <v>Ligustrum vulg. 'Lodense'</v>
          </cell>
          <cell r="C423" t="str">
            <v>MP150</v>
          </cell>
          <cell r="D423" t="str">
            <v>Directly</v>
          </cell>
          <cell r="F423">
            <v>0.52</v>
          </cell>
          <cell r="G423">
            <v>0.41</v>
          </cell>
          <cell r="H423">
            <v>0.35</v>
          </cell>
          <cell r="J423">
            <v>0.63648000000000005</v>
          </cell>
          <cell r="K423">
            <v>0.50183999999999995</v>
          </cell>
          <cell r="L423">
            <v>0.35</v>
          </cell>
        </row>
        <row r="424">
          <cell r="A424" t="str">
            <v>87-10-1346</v>
          </cell>
          <cell r="B424" t="str">
            <v>Lonicera nit. 'Baggesen's Gold'</v>
          </cell>
          <cell r="C424" t="str">
            <v>MP150</v>
          </cell>
          <cell r="D424" t="str">
            <v>Directly</v>
          </cell>
          <cell r="F424">
            <v>0.39</v>
          </cell>
          <cell r="G424">
            <v>0.28999999999999998</v>
          </cell>
          <cell r="H424">
            <v>0.24</v>
          </cell>
          <cell r="J424">
            <v>0.47736000000000001</v>
          </cell>
          <cell r="K424">
            <v>0.35496</v>
          </cell>
          <cell r="L424">
            <v>0.24</v>
          </cell>
        </row>
        <row r="425">
          <cell r="A425" t="str">
            <v>87-10-1006</v>
          </cell>
          <cell r="B425" t="str">
            <v>Lonicera nit. 'Elegant'</v>
          </cell>
          <cell r="C425" t="str">
            <v>MP150</v>
          </cell>
          <cell r="D425" t="str">
            <v>Directly</v>
          </cell>
          <cell r="F425">
            <v>0.33999999999999997</v>
          </cell>
          <cell r="G425">
            <v>0.25</v>
          </cell>
          <cell r="H425">
            <v>0.21</v>
          </cell>
          <cell r="J425">
            <v>0.41615999999999997</v>
          </cell>
          <cell r="K425">
            <v>0.30599999999999999</v>
          </cell>
          <cell r="L425">
            <v>0.21</v>
          </cell>
        </row>
        <row r="426">
          <cell r="A426" t="str">
            <v>87-10-1007</v>
          </cell>
          <cell r="B426" t="str">
            <v>Lonicera nit. 'Hohenheim. Findling'</v>
          </cell>
          <cell r="C426" t="str">
            <v>MP150</v>
          </cell>
          <cell r="D426" t="str">
            <v>Directly</v>
          </cell>
          <cell r="F426">
            <v>0.33999999999999997</v>
          </cell>
          <cell r="G426">
            <v>0.25</v>
          </cell>
          <cell r="H426">
            <v>0.21</v>
          </cell>
          <cell r="J426">
            <v>0.41615999999999997</v>
          </cell>
          <cell r="K426">
            <v>0.30599999999999999</v>
          </cell>
          <cell r="L426">
            <v>0.21</v>
          </cell>
        </row>
        <row r="427">
          <cell r="A427" t="str">
            <v>87-10-0333</v>
          </cell>
          <cell r="B427" t="str">
            <v>Lonicera nit. 'Lemon Beauty'</v>
          </cell>
          <cell r="C427" t="str">
            <v>MP150</v>
          </cell>
          <cell r="D427" t="str">
            <v>Directly</v>
          </cell>
          <cell r="F427">
            <v>0.39999999999999997</v>
          </cell>
          <cell r="G427">
            <v>0.3</v>
          </cell>
          <cell r="H427">
            <v>0.25</v>
          </cell>
          <cell r="J427">
            <v>0.48959999999999992</v>
          </cell>
          <cell r="K427">
            <v>0.36719999999999997</v>
          </cell>
          <cell r="L427">
            <v>0.25</v>
          </cell>
        </row>
        <row r="428">
          <cell r="A428" t="str">
            <v>87-10-1008</v>
          </cell>
          <cell r="B428" t="str">
            <v>Lonicera nit. 'Maigrün'</v>
          </cell>
          <cell r="C428" t="str">
            <v>MP150</v>
          </cell>
          <cell r="D428" t="str">
            <v>Directly</v>
          </cell>
          <cell r="F428">
            <v>0.33999999999999997</v>
          </cell>
          <cell r="G428">
            <v>0.25</v>
          </cell>
          <cell r="H428">
            <v>0.21</v>
          </cell>
          <cell r="J428">
            <v>0.41615999999999997</v>
          </cell>
          <cell r="K428">
            <v>0.30599999999999999</v>
          </cell>
          <cell r="L428">
            <v>0.21</v>
          </cell>
        </row>
        <row r="429">
          <cell r="A429" t="str">
            <v>87-10-1009</v>
          </cell>
          <cell r="B429" t="str">
            <v>Lonicera pileata</v>
          </cell>
          <cell r="C429" t="str">
            <v>MP150</v>
          </cell>
          <cell r="D429" t="str">
            <v>Directly</v>
          </cell>
          <cell r="F429">
            <v>0.33999999999999997</v>
          </cell>
          <cell r="G429">
            <v>0.25</v>
          </cell>
          <cell r="H429">
            <v>0.21</v>
          </cell>
          <cell r="J429">
            <v>0.41615999999999997</v>
          </cell>
          <cell r="K429">
            <v>0.30599999999999999</v>
          </cell>
          <cell r="L429">
            <v>0.21</v>
          </cell>
        </row>
        <row r="430">
          <cell r="A430" t="str">
            <v>87-10-1010</v>
          </cell>
          <cell r="B430" t="str">
            <v>Lonicera pileata 'Moss Green'</v>
          </cell>
          <cell r="C430" t="str">
            <v>MP150</v>
          </cell>
          <cell r="D430" t="str">
            <v>Directly</v>
          </cell>
          <cell r="F430">
            <v>0.33999999999999997</v>
          </cell>
          <cell r="G430">
            <v>0.25</v>
          </cell>
          <cell r="H430">
            <v>0.21</v>
          </cell>
          <cell r="J430">
            <v>0.41615999999999997</v>
          </cell>
          <cell r="K430">
            <v>0.30599999999999999</v>
          </cell>
          <cell r="L430">
            <v>0.21</v>
          </cell>
        </row>
        <row r="431">
          <cell r="A431" t="str">
            <v>87-10-0869</v>
          </cell>
          <cell r="B431" t="str">
            <v>Magnolia 'Betty'</v>
          </cell>
          <cell r="C431" t="str">
            <v>MP66</v>
          </cell>
          <cell r="D431" t="str">
            <v>Directly</v>
          </cell>
          <cell r="F431">
            <v>1.01</v>
          </cell>
          <cell r="G431">
            <v>0.9</v>
          </cell>
          <cell r="H431">
            <v>0.84</v>
          </cell>
          <cell r="J431">
            <v>1.23624</v>
          </cell>
          <cell r="K431">
            <v>1.1016000000000001</v>
          </cell>
          <cell r="L431">
            <v>0.84</v>
          </cell>
        </row>
        <row r="432">
          <cell r="A432" t="str">
            <v>87-10-0870</v>
          </cell>
          <cell r="B432" t="str">
            <v>Magnolia 'Galaxy'</v>
          </cell>
          <cell r="C432" t="str">
            <v>MP66</v>
          </cell>
          <cell r="D432" t="str">
            <v>Directly</v>
          </cell>
          <cell r="F432">
            <v>1.01</v>
          </cell>
          <cell r="G432">
            <v>0.9</v>
          </cell>
          <cell r="H432">
            <v>0.84</v>
          </cell>
          <cell r="J432">
            <v>1.23624</v>
          </cell>
          <cell r="K432">
            <v>1.1016000000000001</v>
          </cell>
          <cell r="L432">
            <v>0.84</v>
          </cell>
        </row>
        <row r="433">
          <cell r="A433" t="str">
            <v>87-10-0871</v>
          </cell>
          <cell r="B433" t="str">
            <v>Magnolia 'George Henry Kern'</v>
          </cell>
          <cell r="C433" t="str">
            <v>MP66</v>
          </cell>
          <cell r="D433" t="str">
            <v>Directly</v>
          </cell>
          <cell r="F433">
            <v>1.01</v>
          </cell>
          <cell r="G433">
            <v>0.9</v>
          </cell>
          <cell r="H433">
            <v>0.84</v>
          </cell>
          <cell r="J433">
            <v>1.23624</v>
          </cell>
          <cell r="K433">
            <v>1.1016000000000001</v>
          </cell>
          <cell r="L433">
            <v>0.84</v>
          </cell>
        </row>
        <row r="434">
          <cell r="A434" t="str">
            <v>87-10-1011</v>
          </cell>
          <cell r="B434" t="str">
            <v>Magnolia 'Heaven Scent'</v>
          </cell>
          <cell r="C434" t="str">
            <v>MP66</v>
          </cell>
          <cell r="D434" t="str">
            <v>Directly</v>
          </cell>
          <cell r="F434">
            <v>1.01</v>
          </cell>
          <cell r="G434">
            <v>0.9</v>
          </cell>
          <cell r="H434">
            <v>0.84</v>
          </cell>
          <cell r="J434">
            <v>1.23624</v>
          </cell>
          <cell r="K434">
            <v>1.1016000000000001</v>
          </cell>
          <cell r="L434">
            <v>0.84</v>
          </cell>
        </row>
        <row r="435">
          <cell r="A435" t="str">
            <v>87-10-0872</v>
          </cell>
          <cell r="B435" t="str">
            <v>Magnolia liliiflora 'Nigra'</v>
          </cell>
          <cell r="C435" t="str">
            <v>MP66</v>
          </cell>
          <cell r="D435" t="str">
            <v>Directly</v>
          </cell>
          <cell r="F435">
            <v>1.01</v>
          </cell>
          <cell r="G435">
            <v>0.9</v>
          </cell>
          <cell r="H435">
            <v>0.84</v>
          </cell>
          <cell r="J435">
            <v>1.23624</v>
          </cell>
          <cell r="K435">
            <v>1.1016000000000001</v>
          </cell>
          <cell r="L435">
            <v>0.84</v>
          </cell>
        </row>
        <row r="436">
          <cell r="A436" t="str">
            <v>87-10-0873</v>
          </cell>
          <cell r="B436" t="str">
            <v>Magnolia loebneri 'Leonard Messel'</v>
          </cell>
          <cell r="C436" t="str">
            <v>MP66</v>
          </cell>
          <cell r="D436" t="str">
            <v>Directly</v>
          </cell>
          <cell r="F436">
            <v>1.01</v>
          </cell>
          <cell r="G436">
            <v>0.9</v>
          </cell>
          <cell r="H436">
            <v>0.84</v>
          </cell>
          <cell r="J436">
            <v>1.23624</v>
          </cell>
          <cell r="K436">
            <v>1.1016000000000001</v>
          </cell>
          <cell r="L436">
            <v>0.84</v>
          </cell>
        </row>
        <row r="437">
          <cell r="A437" t="str">
            <v>87-10-0874</v>
          </cell>
          <cell r="B437" t="str">
            <v>Magnolia loebneri 'Merrill'</v>
          </cell>
          <cell r="C437" t="str">
            <v>MP66</v>
          </cell>
          <cell r="D437" t="str">
            <v>Directly</v>
          </cell>
          <cell r="F437">
            <v>1.01</v>
          </cell>
          <cell r="G437">
            <v>0.9</v>
          </cell>
          <cell r="H437">
            <v>0.84</v>
          </cell>
          <cell r="J437">
            <v>1.23624</v>
          </cell>
          <cell r="K437">
            <v>1.1016000000000001</v>
          </cell>
          <cell r="L437">
            <v>0.84</v>
          </cell>
        </row>
        <row r="438">
          <cell r="A438" t="str">
            <v>87-10-1431</v>
          </cell>
          <cell r="B438" t="str">
            <v>Magnolia 'Ricki'</v>
          </cell>
          <cell r="C438" t="str">
            <v>MP66</v>
          </cell>
          <cell r="D438" t="str">
            <v>Directly</v>
          </cell>
          <cell r="F438">
            <v>1.01</v>
          </cell>
          <cell r="G438">
            <v>0.9</v>
          </cell>
          <cell r="H438">
            <v>0.84</v>
          </cell>
          <cell r="J438">
            <v>1.23624</v>
          </cell>
          <cell r="K438">
            <v>1.1016000000000001</v>
          </cell>
          <cell r="L438">
            <v>0.84</v>
          </cell>
        </row>
        <row r="439">
          <cell r="A439" t="str">
            <v>87-10-0918</v>
          </cell>
          <cell r="B439" t="str">
            <v>Magnolia soul. 'Alba Superba'</v>
          </cell>
          <cell r="C439" t="str">
            <v>MP66</v>
          </cell>
          <cell r="D439" t="str">
            <v>Directly</v>
          </cell>
          <cell r="F439">
            <v>1.01</v>
          </cell>
          <cell r="G439">
            <v>0.9</v>
          </cell>
          <cell r="H439">
            <v>0.84</v>
          </cell>
          <cell r="J439">
            <v>1.23624</v>
          </cell>
          <cell r="K439">
            <v>1.1016000000000001</v>
          </cell>
          <cell r="L439">
            <v>0.84</v>
          </cell>
        </row>
        <row r="440">
          <cell r="A440" t="str">
            <v>87-10-0875</v>
          </cell>
          <cell r="B440" t="str">
            <v>Magnolia soulangeana</v>
          </cell>
          <cell r="C440" t="str">
            <v>MP66</v>
          </cell>
          <cell r="D440" t="str">
            <v>Directly</v>
          </cell>
          <cell r="F440">
            <v>1.01</v>
          </cell>
          <cell r="G440">
            <v>0.9</v>
          </cell>
          <cell r="H440">
            <v>0.84</v>
          </cell>
          <cell r="J440">
            <v>1.23624</v>
          </cell>
          <cell r="K440">
            <v>1.1016000000000001</v>
          </cell>
          <cell r="L440">
            <v>0.84</v>
          </cell>
        </row>
        <row r="441">
          <cell r="A441" t="str">
            <v>87-10-1478</v>
          </cell>
          <cell r="B441" t="str">
            <v>Magnolia soul. 'Superba'</v>
          </cell>
          <cell r="C441" t="str">
            <v>MP66</v>
          </cell>
          <cell r="D441" t="str">
            <v>Directly</v>
          </cell>
          <cell r="F441">
            <v>1.01</v>
          </cell>
          <cell r="G441">
            <v>0.9</v>
          </cell>
          <cell r="H441">
            <v>0.84</v>
          </cell>
          <cell r="J441">
            <v>1.23624</v>
          </cell>
          <cell r="K441">
            <v>1.1016000000000001</v>
          </cell>
          <cell r="L441">
            <v>0.84</v>
          </cell>
        </row>
        <row r="442">
          <cell r="A442" t="str">
            <v>87-10-0876</v>
          </cell>
          <cell r="B442" t="str">
            <v>Magnolia stellata</v>
          </cell>
          <cell r="C442" t="str">
            <v>MP66</v>
          </cell>
          <cell r="D442" t="str">
            <v>Directly</v>
          </cell>
          <cell r="F442">
            <v>1.01</v>
          </cell>
          <cell r="G442">
            <v>0.9</v>
          </cell>
          <cell r="H442">
            <v>0.84</v>
          </cell>
          <cell r="J442">
            <v>1.23624</v>
          </cell>
          <cell r="K442">
            <v>1.1016000000000001</v>
          </cell>
          <cell r="L442">
            <v>0.84</v>
          </cell>
        </row>
        <row r="443">
          <cell r="A443" t="str">
            <v>87-10-0877</v>
          </cell>
          <cell r="B443" t="str">
            <v>Magnolia stellata 'Rosea'</v>
          </cell>
          <cell r="C443" t="str">
            <v>MP66</v>
          </cell>
          <cell r="D443" t="str">
            <v>Directly</v>
          </cell>
          <cell r="F443">
            <v>1.01</v>
          </cell>
          <cell r="G443">
            <v>0.9</v>
          </cell>
          <cell r="H443">
            <v>0.84</v>
          </cell>
          <cell r="J443">
            <v>1.23624</v>
          </cell>
          <cell r="K443">
            <v>1.1016000000000001</v>
          </cell>
          <cell r="L443">
            <v>0.84</v>
          </cell>
        </row>
        <row r="444">
          <cell r="A444" t="str">
            <v>87-10-0878</v>
          </cell>
          <cell r="B444" t="str">
            <v>Magnolia stellata 'Royal Star'</v>
          </cell>
          <cell r="C444" t="str">
            <v>MP66</v>
          </cell>
          <cell r="D444" t="str">
            <v>Directly</v>
          </cell>
          <cell r="F444">
            <v>1.01</v>
          </cell>
          <cell r="G444">
            <v>0.9</v>
          </cell>
          <cell r="H444">
            <v>0.84</v>
          </cell>
          <cell r="J444">
            <v>1.23624</v>
          </cell>
          <cell r="K444">
            <v>1.1016000000000001</v>
          </cell>
          <cell r="L444">
            <v>0.84</v>
          </cell>
        </row>
        <row r="445">
          <cell r="A445" t="str">
            <v>87-10-0879</v>
          </cell>
          <cell r="B445" t="str">
            <v>Magnolia 'Susan'</v>
          </cell>
          <cell r="C445" t="str">
            <v>MP66</v>
          </cell>
          <cell r="D445" t="str">
            <v>Directly</v>
          </cell>
          <cell r="F445">
            <v>1.01</v>
          </cell>
          <cell r="G445">
            <v>0.9</v>
          </cell>
          <cell r="H445">
            <v>0.84</v>
          </cell>
          <cell r="J445">
            <v>1.23624</v>
          </cell>
          <cell r="K445">
            <v>1.1016000000000001</v>
          </cell>
          <cell r="L445">
            <v>0.84</v>
          </cell>
        </row>
        <row r="446">
          <cell r="A446" t="str">
            <v>87-10-1432</v>
          </cell>
          <cell r="B446" t="str">
            <v>Mahonia aq. 'Apollo'</v>
          </cell>
          <cell r="C446" t="str">
            <v>MP66</v>
          </cell>
          <cell r="D446" t="str">
            <v>Directly</v>
          </cell>
          <cell r="F446">
            <v>0.94000000000000006</v>
          </cell>
          <cell r="G446">
            <v>0.83</v>
          </cell>
          <cell r="H446">
            <v>0.77</v>
          </cell>
          <cell r="J446">
            <v>1.15056</v>
          </cell>
          <cell r="K446">
            <v>1.0159199999999999</v>
          </cell>
          <cell r="L446">
            <v>0.77</v>
          </cell>
        </row>
        <row r="447">
          <cell r="A447" t="str">
            <v>87-10-1233</v>
          </cell>
          <cell r="B447" t="str">
            <v>Mahonia aq. 'Smaragd'</v>
          </cell>
          <cell r="C447" t="str">
            <v>MP66</v>
          </cell>
          <cell r="D447" t="str">
            <v>Directly</v>
          </cell>
          <cell r="F447">
            <v>0.94000000000000006</v>
          </cell>
          <cell r="G447">
            <v>0.83</v>
          </cell>
          <cell r="H447">
            <v>0.77</v>
          </cell>
          <cell r="J447">
            <v>1.15056</v>
          </cell>
          <cell r="K447">
            <v>1.0159199999999999</v>
          </cell>
          <cell r="L447">
            <v>0.77</v>
          </cell>
        </row>
        <row r="448">
          <cell r="A448" t="str">
            <v>87-10-1234</v>
          </cell>
          <cell r="B448" t="str">
            <v>Mahonia bealei</v>
          </cell>
          <cell r="C448" t="str">
            <v>MP66</v>
          </cell>
          <cell r="D448" t="str">
            <v>Directly</v>
          </cell>
          <cell r="F448">
            <v>0.94000000000000006</v>
          </cell>
          <cell r="G448">
            <v>0.83</v>
          </cell>
          <cell r="H448">
            <v>0.77</v>
          </cell>
          <cell r="J448">
            <v>1.15056</v>
          </cell>
          <cell r="K448">
            <v>1.0159199999999999</v>
          </cell>
          <cell r="L448">
            <v>0.77</v>
          </cell>
        </row>
        <row r="449">
          <cell r="A449" t="str">
            <v>87-10-1235</v>
          </cell>
          <cell r="B449" t="str">
            <v>Mahonia media 'Charity'</v>
          </cell>
          <cell r="C449" t="str">
            <v>MP66</v>
          </cell>
          <cell r="D449" t="str">
            <v>Directly</v>
          </cell>
          <cell r="F449">
            <v>0.94000000000000006</v>
          </cell>
          <cell r="G449">
            <v>0.83</v>
          </cell>
          <cell r="H449">
            <v>0.77</v>
          </cell>
          <cell r="J449">
            <v>1.15056</v>
          </cell>
          <cell r="K449">
            <v>1.0159199999999999</v>
          </cell>
          <cell r="L449">
            <v>0.77</v>
          </cell>
        </row>
        <row r="450">
          <cell r="A450" t="str">
            <v>87-10-1213</v>
          </cell>
          <cell r="B450" t="str">
            <v>Mahonia wagneri 'Pinnacle'</v>
          </cell>
          <cell r="C450" t="str">
            <v>MP66</v>
          </cell>
          <cell r="D450" t="str">
            <v>Directly</v>
          </cell>
          <cell r="F450">
            <v>0.94000000000000006</v>
          </cell>
          <cell r="G450">
            <v>0.83</v>
          </cell>
          <cell r="H450">
            <v>0.77</v>
          </cell>
          <cell r="J450">
            <v>1.15056</v>
          </cell>
          <cell r="K450">
            <v>1.0159199999999999</v>
          </cell>
          <cell r="L450">
            <v>0.77</v>
          </cell>
        </row>
        <row r="451">
          <cell r="A451" t="str">
            <v>87-10-1347</v>
          </cell>
          <cell r="B451" t="str">
            <v>Osmanthus burkwoodii</v>
          </cell>
          <cell r="C451" t="str">
            <v>MP150</v>
          </cell>
          <cell r="D451" t="str">
            <v>Directly</v>
          </cell>
          <cell r="F451">
            <v>0.59000000000000008</v>
          </cell>
          <cell r="G451">
            <v>0.48</v>
          </cell>
          <cell r="H451">
            <v>0.42</v>
          </cell>
          <cell r="J451">
            <v>0.72216000000000014</v>
          </cell>
          <cell r="K451">
            <v>0.58751999999999993</v>
          </cell>
          <cell r="L451">
            <v>0.42</v>
          </cell>
        </row>
        <row r="452">
          <cell r="A452" t="str">
            <v>87-10-1012</v>
          </cell>
          <cell r="B452" t="str">
            <v>Pachysandra term. 'Green Carpet'</v>
          </cell>
          <cell r="C452" t="str">
            <v>MP150</v>
          </cell>
          <cell r="D452" t="str">
            <v>Directly</v>
          </cell>
          <cell r="F452">
            <v>0.44</v>
          </cell>
          <cell r="G452">
            <v>0.34</v>
          </cell>
          <cell r="H452">
            <v>0.28000000000000003</v>
          </cell>
          <cell r="J452">
            <v>0.53856000000000004</v>
          </cell>
          <cell r="K452">
            <v>0.41616000000000003</v>
          </cell>
          <cell r="L452">
            <v>0.28000000000000003</v>
          </cell>
        </row>
        <row r="453">
          <cell r="A453" t="str">
            <v>87-10-1013</v>
          </cell>
          <cell r="B453" t="str">
            <v>Pachysandra term. 'Green Sheen'</v>
          </cell>
          <cell r="C453" t="str">
            <v>MP150</v>
          </cell>
          <cell r="D453" t="str">
            <v>Directly</v>
          </cell>
          <cell r="F453">
            <v>0.44</v>
          </cell>
          <cell r="G453">
            <v>0.34</v>
          </cell>
          <cell r="H453">
            <v>0.28000000000000003</v>
          </cell>
          <cell r="J453">
            <v>0.53856000000000004</v>
          </cell>
          <cell r="K453">
            <v>0.41616000000000003</v>
          </cell>
          <cell r="L453">
            <v>0.28000000000000003</v>
          </cell>
        </row>
        <row r="454">
          <cell r="A454" t="str">
            <v>87-10-1014</v>
          </cell>
          <cell r="B454" t="str">
            <v>Pachysandra terminalis</v>
          </cell>
          <cell r="C454" t="str">
            <v>MP150</v>
          </cell>
          <cell r="D454" t="str">
            <v>Directly</v>
          </cell>
          <cell r="F454">
            <v>0.44</v>
          </cell>
          <cell r="G454">
            <v>0.34</v>
          </cell>
          <cell r="H454">
            <v>0.28000000000000003</v>
          </cell>
          <cell r="J454">
            <v>0.53856000000000004</v>
          </cell>
          <cell r="K454">
            <v>0.41616000000000003</v>
          </cell>
          <cell r="L454">
            <v>0.28000000000000003</v>
          </cell>
        </row>
        <row r="455">
          <cell r="A455" t="str">
            <v>87-10-1348</v>
          </cell>
          <cell r="B455" t="str">
            <v>Perovskia atriplicif. 'Blue Spire'</v>
          </cell>
          <cell r="C455" t="str">
            <v>MP150</v>
          </cell>
          <cell r="D455" t="str">
            <v>Directly</v>
          </cell>
          <cell r="F455">
            <v>0.52</v>
          </cell>
          <cell r="G455">
            <v>0.41</v>
          </cell>
          <cell r="H455">
            <v>0.35</v>
          </cell>
          <cell r="J455">
            <v>0.63648000000000005</v>
          </cell>
          <cell r="K455">
            <v>0.50183999999999995</v>
          </cell>
          <cell r="L455">
            <v>0.35</v>
          </cell>
        </row>
        <row r="456">
          <cell r="A456" t="str">
            <v>87-10-0364</v>
          </cell>
          <cell r="B456" t="str">
            <v>Perovskia atriplicifolia Lacey Blue ('Lisslitt'PBR) ®</v>
          </cell>
          <cell r="C456" t="str">
            <v>MP150</v>
          </cell>
          <cell r="D456" t="str">
            <v>Directly</v>
          </cell>
          <cell r="F456">
            <v>0.97000000000000008</v>
          </cell>
          <cell r="G456">
            <v>0.86</v>
          </cell>
          <cell r="H456">
            <v>0.8</v>
          </cell>
          <cell r="J456">
            <v>1.1872800000000001</v>
          </cell>
          <cell r="K456">
            <v>1.05264</v>
          </cell>
          <cell r="L456">
            <v>0.8</v>
          </cell>
        </row>
        <row r="457">
          <cell r="A457" t="str">
            <v>87-10-0365</v>
          </cell>
          <cell r="B457" t="str">
            <v>Perovskia atriplicif. 'Little Spire' PBR ®</v>
          </cell>
          <cell r="C457" t="str">
            <v>MP150</v>
          </cell>
          <cell r="D457" t="str">
            <v>Directly</v>
          </cell>
          <cell r="F457">
            <v>0.97000000000000008</v>
          </cell>
          <cell r="G457">
            <v>0.86</v>
          </cell>
          <cell r="H457">
            <v>0.8</v>
          </cell>
          <cell r="J457">
            <v>1.1872800000000001</v>
          </cell>
          <cell r="K457">
            <v>1.05264</v>
          </cell>
          <cell r="L457">
            <v>0.8</v>
          </cell>
        </row>
        <row r="458">
          <cell r="A458" t="str">
            <v>87-10-1127</v>
          </cell>
          <cell r="B458" t="str">
            <v>Perovskia atriplicifolia Silvery Blue ('Lissvery'PBR) ®</v>
          </cell>
          <cell r="C458" t="str">
            <v>MP150</v>
          </cell>
          <cell r="D458" t="str">
            <v>Directly</v>
          </cell>
          <cell r="F458">
            <v>0.97000000000000008</v>
          </cell>
          <cell r="G458">
            <v>0.86</v>
          </cell>
          <cell r="H458">
            <v>0.8</v>
          </cell>
          <cell r="J458">
            <v>1.1872800000000001</v>
          </cell>
          <cell r="K458">
            <v>1.05264</v>
          </cell>
          <cell r="L458">
            <v>0.8</v>
          </cell>
        </row>
        <row r="459">
          <cell r="A459" t="str">
            <v>87-10-0887</v>
          </cell>
          <cell r="B459" t="str">
            <v>Philadelphus 'Beauclerk'</v>
          </cell>
          <cell r="C459" t="str">
            <v>MP104</v>
          </cell>
          <cell r="D459" t="str">
            <v>Directly</v>
          </cell>
          <cell r="F459">
            <v>0.63</v>
          </cell>
          <cell r="G459">
            <v>0.52</v>
          </cell>
          <cell r="H459">
            <v>0.46</v>
          </cell>
          <cell r="J459">
            <v>0.77112000000000003</v>
          </cell>
          <cell r="K459">
            <v>0.63648000000000005</v>
          </cell>
          <cell r="L459">
            <v>0.46</v>
          </cell>
        </row>
        <row r="460">
          <cell r="A460" t="str">
            <v>87-10-0888</v>
          </cell>
          <cell r="B460" t="str">
            <v>Philadelphus 'Belle Etoile'</v>
          </cell>
          <cell r="C460" t="str">
            <v>MP150</v>
          </cell>
          <cell r="D460" t="str">
            <v>Directly</v>
          </cell>
          <cell r="F460">
            <v>0.63</v>
          </cell>
          <cell r="G460">
            <v>0.52</v>
          </cell>
          <cell r="H460">
            <v>0.46</v>
          </cell>
          <cell r="J460">
            <v>0.77112000000000003</v>
          </cell>
          <cell r="K460">
            <v>0.63648000000000005</v>
          </cell>
          <cell r="L460">
            <v>0.46</v>
          </cell>
        </row>
        <row r="461">
          <cell r="A461" t="str">
            <v>87-10-1591</v>
          </cell>
          <cell r="B461" t="str">
            <v>Philadelphus 'Belle Etoile'</v>
          </cell>
          <cell r="C461" t="str">
            <v>MP104</v>
          </cell>
          <cell r="D461" t="str">
            <v>Directly</v>
          </cell>
          <cell r="F461">
            <v>0.63</v>
          </cell>
          <cell r="G461">
            <v>0.52</v>
          </cell>
          <cell r="H461">
            <v>0.46</v>
          </cell>
          <cell r="J461">
            <v>0.77112000000000003</v>
          </cell>
          <cell r="K461">
            <v>0.63648000000000005</v>
          </cell>
          <cell r="L461">
            <v>0.46</v>
          </cell>
        </row>
        <row r="462">
          <cell r="A462" t="str">
            <v>87-10-0920</v>
          </cell>
          <cell r="B462" t="str">
            <v>Philadelphus 'Bouquet Blanc'</v>
          </cell>
          <cell r="C462" t="str">
            <v>MP104</v>
          </cell>
          <cell r="D462" t="str">
            <v>Directly</v>
          </cell>
          <cell r="F462">
            <v>0.63</v>
          </cell>
          <cell r="G462">
            <v>0.52</v>
          </cell>
          <cell r="H462">
            <v>0.46</v>
          </cell>
          <cell r="J462">
            <v>0.77112000000000003</v>
          </cell>
          <cell r="K462">
            <v>0.63648000000000005</v>
          </cell>
          <cell r="L462">
            <v>0.46</v>
          </cell>
        </row>
        <row r="463">
          <cell r="A463" t="str">
            <v>87-10-0368</v>
          </cell>
          <cell r="B463" t="str">
            <v>Philadelphus cor. 'Aureus'</v>
          </cell>
          <cell r="C463" t="str">
            <v>MP104</v>
          </cell>
          <cell r="D463" t="str">
            <v>Directly</v>
          </cell>
          <cell r="F463">
            <v>0.63</v>
          </cell>
          <cell r="G463">
            <v>0.52</v>
          </cell>
          <cell r="H463">
            <v>0.46</v>
          </cell>
          <cell r="J463">
            <v>0.77112000000000003</v>
          </cell>
          <cell r="K463">
            <v>0.63648000000000005</v>
          </cell>
          <cell r="L463">
            <v>0.46</v>
          </cell>
        </row>
        <row r="464">
          <cell r="A464" t="str">
            <v>87-10-0367</v>
          </cell>
          <cell r="B464" t="str">
            <v>Philadelphus coronarius</v>
          </cell>
          <cell r="C464" t="str">
            <v>MP104</v>
          </cell>
          <cell r="D464" t="str">
            <v>Directly</v>
          </cell>
          <cell r="F464">
            <v>0.63</v>
          </cell>
          <cell r="G464">
            <v>0.52</v>
          </cell>
          <cell r="H464">
            <v>0.46</v>
          </cell>
          <cell r="J464">
            <v>0.77112000000000003</v>
          </cell>
          <cell r="K464">
            <v>0.63648000000000005</v>
          </cell>
          <cell r="L464">
            <v>0.46</v>
          </cell>
        </row>
        <row r="465">
          <cell r="A465" t="str">
            <v>87-10-1497</v>
          </cell>
          <cell r="B465" t="str">
            <v>Philadelphus 'Dame Blanche'</v>
          </cell>
          <cell r="C465" t="str">
            <v>MP104</v>
          </cell>
          <cell r="D465" t="str">
            <v>Directly</v>
          </cell>
          <cell r="F465">
            <v>0.63</v>
          </cell>
          <cell r="G465">
            <v>0.52</v>
          </cell>
          <cell r="H465">
            <v>0.46</v>
          </cell>
          <cell r="J465">
            <v>0.77112000000000003</v>
          </cell>
          <cell r="K465">
            <v>0.63648000000000005</v>
          </cell>
          <cell r="L465">
            <v>0.46</v>
          </cell>
        </row>
        <row r="466">
          <cell r="A466" t="str">
            <v>87-10-1592</v>
          </cell>
          <cell r="B466" t="str">
            <v>Philadelphus 'Frosty Morn'</v>
          </cell>
          <cell r="C466" t="str">
            <v>MP104</v>
          </cell>
          <cell r="D466" t="str">
            <v>Directly</v>
          </cell>
          <cell r="F466">
            <v>0.63</v>
          </cell>
          <cell r="G466">
            <v>0.52</v>
          </cell>
          <cell r="H466">
            <v>0.46</v>
          </cell>
          <cell r="J466">
            <v>0.77112000000000003</v>
          </cell>
          <cell r="K466">
            <v>0.63648000000000005</v>
          </cell>
          <cell r="L466">
            <v>0.46</v>
          </cell>
        </row>
        <row r="467">
          <cell r="A467" t="str">
            <v>87-10-1498</v>
          </cell>
          <cell r="B467" t="str">
            <v>Philadelphus 'Lemoinei'</v>
          </cell>
          <cell r="C467" t="str">
            <v>MP104</v>
          </cell>
          <cell r="D467" t="str">
            <v>Directly</v>
          </cell>
          <cell r="F467">
            <v>0.63</v>
          </cell>
          <cell r="G467">
            <v>0.52</v>
          </cell>
          <cell r="H467">
            <v>0.46</v>
          </cell>
          <cell r="J467">
            <v>0.77112000000000003</v>
          </cell>
          <cell r="K467">
            <v>0.63648000000000005</v>
          </cell>
          <cell r="L467">
            <v>0.46</v>
          </cell>
        </row>
        <row r="468">
          <cell r="A468" t="str">
            <v>87-10-1593</v>
          </cell>
          <cell r="B468" t="str">
            <v>Philadelphus 'Manteau d'Hermine'</v>
          </cell>
          <cell r="C468" t="str">
            <v>MP104</v>
          </cell>
          <cell r="D468" t="str">
            <v>Directly</v>
          </cell>
          <cell r="F468">
            <v>0.63</v>
          </cell>
          <cell r="G468">
            <v>0.52</v>
          </cell>
          <cell r="H468">
            <v>0.46</v>
          </cell>
          <cell r="J468">
            <v>0.77112000000000003</v>
          </cell>
          <cell r="K468">
            <v>0.63648000000000005</v>
          </cell>
          <cell r="L468">
            <v>0.46</v>
          </cell>
        </row>
        <row r="469">
          <cell r="A469" t="str">
            <v>87-10-1594</v>
          </cell>
          <cell r="B469" t="str">
            <v>Philadelphus 'Minnesota Snowflake'</v>
          </cell>
          <cell r="C469" t="str">
            <v>MP104</v>
          </cell>
          <cell r="D469" t="str">
            <v>Directly</v>
          </cell>
          <cell r="F469">
            <v>0.63</v>
          </cell>
          <cell r="G469">
            <v>0.52</v>
          </cell>
          <cell r="H469">
            <v>0.46</v>
          </cell>
          <cell r="J469">
            <v>0.77112000000000003</v>
          </cell>
          <cell r="K469">
            <v>0.63648000000000005</v>
          </cell>
          <cell r="L469">
            <v>0.46</v>
          </cell>
        </row>
        <row r="470">
          <cell r="A470" t="str">
            <v>87-10-1499</v>
          </cell>
          <cell r="B470" t="str">
            <v>Philadelphus 'Mont Blanc'</v>
          </cell>
          <cell r="C470" t="str">
            <v>MP104</v>
          </cell>
          <cell r="D470" t="str">
            <v>Directly</v>
          </cell>
          <cell r="F470">
            <v>0.63</v>
          </cell>
          <cell r="G470">
            <v>0.52</v>
          </cell>
          <cell r="H470">
            <v>0.46</v>
          </cell>
          <cell r="J470">
            <v>0.77112000000000003</v>
          </cell>
          <cell r="K470">
            <v>0.63648000000000005</v>
          </cell>
          <cell r="L470">
            <v>0.46</v>
          </cell>
        </row>
        <row r="471">
          <cell r="A471" t="str">
            <v>87-10-0377</v>
          </cell>
          <cell r="B471" t="str">
            <v>Philadelphus 'Schneesturm'</v>
          </cell>
          <cell r="C471" t="str">
            <v>MP104</v>
          </cell>
          <cell r="D471" t="str">
            <v>Directly</v>
          </cell>
          <cell r="F471">
            <v>0.63</v>
          </cell>
          <cell r="G471">
            <v>0.52</v>
          </cell>
          <cell r="H471">
            <v>0.46</v>
          </cell>
          <cell r="J471">
            <v>0.77112000000000003</v>
          </cell>
          <cell r="K471">
            <v>0.63648000000000005</v>
          </cell>
          <cell r="L471">
            <v>0.46</v>
          </cell>
        </row>
        <row r="472">
          <cell r="A472" t="str">
            <v>87-10-1595</v>
          </cell>
          <cell r="B472" t="str">
            <v>Philadelphus 'Silberregen'</v>
          </cell>
          <cell r="C472" t="str">
            <v>MP104</v>
          </cell>
          <cell r="D472" t="str">
            <v>Directly</v>
          </cell>
          <cell r="F472">
            <v>0.63</v>
          </cell>
          <cell r="G472">
            <v>0.52</v>
          </cell>
          <cell r="H472">
            <v>0.46</v>
          </cell>
          <cell r="J472">
            <v>0.77112000000000003</v>
          </cell>
          <cell r="K472">
            <v>0.63648000000000005</v>
          </cell>
          <cell r="L472">
            <v>0.46</v>
          </cell>
        </row>
        <row r="473">
          <cell r="A473" t="str">
            <v>87-10-0379</v>
          </cell>
          <cell r="B473" t="str">
            <v>Philadelphus 'Snowbelle'</v>
          </cell>
          <cell r="C473" t="str">
            <v>MP104</v>
          </cell>
          <cell r="D473" t="str">
            <v>Directly</v>
          </cell>
          <cell r="F473">
            <v>0.63</v>
          </cell>
          <cell r="G473">
            <v>0.52</v>
          </cell>
          <cell r="H473">
            <v>0.46</v>
          </cell>
          <cell r="J473">
            <v>0.77112000000000003</v>
          </cell>
          <cell r="K473">
            <v>0.63648000000000005</v>
          </cell>
          <cell r="L473">
            <v>0.46</v>
          </cell>
        </row>
        <row r="474">
          <cell r="A474" t="str">
            <v>87-10-1057</v>
          </cell>
          <cell r="B474" t="str">
            <v>Philadelphus ´Starbright´ PBR ®</v>
          </cell>
          <cell r="C474" t="str">
            <v>MP104</v>
          </cell>
          <cell r="D474" t="str">
            <v>Directly</v>
          </cell>
          <cell r="F474">
            <v>1.36</v>
          </cell>
          <cell r="G474">
            <v>1.25</v>
          </cell>
          <cell r="H474">
            <v>1.19</v>
          </cell>
          <cell r="J474">
            <v>1.6646400000000001</v>
          </cell>
          <cell r="K474">
            <v>1.53</v>
          </cell>
          <cell r="L474">
            <v>1.19</v>
          </cell>
        </row>
        <row r="475">
          <cell r="A475" t="str">
            <v>87-10-0380</v>
          </cell>
          <cell r="B475" t="str">
            <v>Philadelphus 'Virginal'</v>
          </cell>
          <cell r="C475" t="str">
            <v>MP104</v>
          </cell>
          <cell r="D475" t="str">
            <v>Directly</v>
          </cell>
          <cell r="F475">
            <v>0.63</v>
          </cell>
          <cell r="G475">
            <v>0.52</v>
          </cell>
          <cell r="H475">
            <v>0.46</v>
          </cell>
          <cell r="J475">
            <v>0.77112000000000003</v>
          </cell>
          <cell r="K475">
            <v>0.63648000000000005</v>
          </cell>
          <cell r="L475">
            <v>0.46</v>
          </cell>
        </row>
        <row r="476">
          <cell r="A476" t="str">
            <v>87-10-1596</v>
          </cell>
          <cell r="B476" t="str">
            <v>Philadelphus 'Yellow Cab'</v>
          </cell>
          <cell r="C476" t="str">
            <v>MP104</v>
          </cell>
          <cell r="D476" t="str">
            <v>Directly</v>
          </cell>
          <cell r="F476">
            <v>0.63</v>
          </cell>
          <cell r="G476">
            <v>0.52</v>
          </cell>
          <cell r="H476">
            <v>0.46</v>
          </cell>
          <cell r="J476">
            <v>0.77112000000000003</v>
          </cell>
          <cell r="K476">
            <v>0.63648000000000005</v>
          </cell>
          <cell r="L476">
            <v>0.46</v>
          </cell>
        </row>
        <row r="477">
          <cell r="A477" t="str">
            <v>87-10-0383</v>
          </cell>
          <cell r="B477" t="str">
            <v>Photinia fraseri 'Little Red Robin'</v>
          </cell>
          <cell r="C477" t="str">
            <v>MP150</v>
          </cell>
          <cell r="D477" t="str">
            <v>Directly</v>
          </cell>
          <cell r="F477">
            <v>0.56000000000000005</v>
          </cell>
          <cell r="G477">
            <v>0.45</v>
          </cell>
          <cell r="H477">
            <v>0.39</v>
          </cell>
          <cell r="J477">
            <v>0.68544000000000005</v>
          </cell>
          <cell r="K477">
            <v>0.55080000000000007</v>
          </cell>
          <cell r="L477">
            <v>0.39</v>
          </cell>
        </row>
        <row r="478">
          <cell r="A478" t="str">
            <v>87-10-0384</v>
          </cell>
          <cell r="B478" t="str">
            <v>Photinia fraseri 'Red Robin'</v>
          </cell>
          <cell r="C478" t="str">
            <v>MP104</v>
          </cell>
          <cell r="D478" t="str">
            <v>Directly</v>
          </cell>
          <cell r="F478">
            <v>0.63</v>
          </cell>
          <cell r="G478">
            <v>0.52</v>
          </cell>
          <cell r="H478">
            <v>0.46</v>
          </cell>
          <cell r="J478">
            <v>0.77112000000000003</v>
          </cell>
          <cell r="K478">
            <v>0.63648000000000005</v>
          </cell>
          <cell r="L478">
            <v>0.46</v>
          </cell>
        </row>
        <row r="479">
          <cell r="A479" t="str">
            <v>87-10-0385</v>
          </cell>
          <cell r="B479" t="str">
            <v>Physocarpus capitatus 'Tilden Park'</v>
          </cell>
          <cell r="C479" t="str">
            <v>MP104</v>
          </cell>
          <cell r="D479" t="str">
            <v>Directly</v>
          </cell>
          <cell r="F479">
            <v>0.56000000000000005</v>
          </cell>
          <cell r="G479">
            <v>0.45</v>
          </cell>
          <cell r="H479">
            <v>0.39</v>
          </cell>
          <cell r="J479">
            <v>0.68544000000000005</v>
          </cell>
          <cell r="K479">
            <v>0.55080000000000007</v>
          </cell>
          <cell r="L479">
            <v>0.39</v>
          </cell>
        </row>
        <row r="480">
          <cell r="A480" t="str">
            <v>87-10-0386</v>
          </cell>
          <cell r="B480" t="str">
            <v>Physocarpus opulif. 'Andre'</v>
          </cell>
          <cell r="C480" t="str">
            <v>MP104</v>
          </cell>
          <cell r="D480" t="str">
            <v>Directly</v>
          </cell>
          <cell r="F480">
            <v>0.59000000000000008</v>
          </cell>
          <cell r="G480">
            <v>0.48</v>
          </cell>
          <cell r="H480">
            <v>0.42</v>
          </cell>
          <cell r="J480">
            <v>0.72216000000000014</v>
          </cell>
          <cell r="K480">
            <v>0.58751999999999993</v>
          </cell>
          <cell r="L480">
            <v>0.42</v>
          </cell>
        </row>
        <row r="481">
          <cell r="A481" t="str">
            <v>87-10-0921</v>
          </cell>
          <cell r="B481" t="str">
            <v>Physocarpus opulifolius 'Annys Gold'PBR' PBR ®</v>
          </cell>
          <cell r="C481" t="str">
            <v>MP104</v>
          </cell>
          <cell r="D481" t="str">
            <v>Directly</v>
          </cell>
          <cell r="F481">
            <v>1.25</v>
          </cell>
          <cell r="G481">
            <v>1.1399999999999999</v>
          </cell>
          <cell r="H481">
            <v>1.08</v>
          </cell>
          <cell r="J481">
            <v>1.53</v>
          </cell>
          <cell r="K481">
            <v>1.3953599999999999</v>
          </cell>
          <cell r="L481">
            <v>1.08</v>
          </cell>
        </row>
        <row r="482">
          <cell r="A482" t="str">
            <v>87-10-0387</v>
          </cell>
          <cell r="B482" t="str">
            <v>Physocarpus opulif. 'Dart's Gold'</v>
          </cell>
          <cell r="C482" t="str">
            <v>MP104</v>
          </cell>
          <cell r="D482" t="str">
            <v>Directly</v>
          </cell>
          <cell r="F482">
            <v>0.59000000000000008</v>
          </cell>
          <cell r="G482">
            <v>0.48</v>
          </cell>
          <cell r="H482">
            <v>0.42</v>
          </cell>
          <cell r="J482">
            <v>0.72216000000000014</v>
          </cell>
          <cell r="K482">
            <v>0.58751999999999993</v>
          </cell>
          <cell r="L482">
            <v>0.42</v>
          </cell>
        </row>
        <row r="483">
          <cell r="A483" t="str">
            <v>87-10-0388</v>
          </cell>
          <cell r="B483" t="str">
            <v>Physocarpus opulifolius Diable d'Or® ('Mindia'PBR) ®</v>
          </cell>
          <cell r="C483" t="str">
            <v>MP104</v>
          </cell>
          <cell r="D483" t="str">
            <v>Directly</v>
          </cell>
          <cell r="F483">
            <v>1.25</v>
          </cell>
          <cell r="G483">
            <v>1.1399999999999999</v>
          </cell>
          <cell r="H483">
            <v>1.08</v>
          </cell>
          <cell r="J483">
            <v>1.53</v>
          </cell>
          <cell r="K483">
            <v>1.3953599999999999</v>
          </cell>
          <cell r="L483">
            <v>1.08</v>
          </cell>
        </row>
        <row r="484">
          <cell r="A484" t="str">
            <v>87-10-0389</v>
          </cell>
          <cell r="B484" t="str">
            <v>Physocarpus opulif. 'Diabolo' PBR ®</v>
          </cell>
          <cell r="C484" t="str">
            <v>MP104</v>
          </cell>
          <cell r="D484" t="str">
            <v>Directly</v>
          </cell>
          <cell r="F484">
            <v>1.08</v>
          </cell>
          <cell r="G484">
            <v>0.97</v>
          </cell>
          <cell r="H484">
            <v>0.91</v>
          </cell>
          <cell r="J484">
            <v>1.32192</v>
          </cell>
          <cell r="K484">
            <v>1.1872799999999999</v>
          </cell>
          <cell r="L484">
            <v>0.91</v>
          </cell>
        </row>
        <row r="485">
          <cell r="A485" t="str">
            <v>87-10-0391</v>
          </cell>
          <cell r="B485" t="str">
            <v>Physocarpus opulifolius Lady in Red ('Tuilad'PBR) ®</v>
          </cell>
          <cell r="C485" t="str">
            <v>MP104</v>
          </cell>
          <cell r="D485" t="str">
            <v>Directly</v>
          </cell>
          <cell r="F485">
            <v>1.25</v>
          </cell>
          <cell r="G485">
            <v>1.1399999999999999</v>
          </cell>
          <cell r="H485">
            <v>1.08</v>
          </cell>
          <cell r="J485">
            <v>1.53</v>
          </cell>
          <cell r="K485">
            <v>1.3953599999999999</v>
          </cell>
          <cell r="L485">
            <v>1.08</v>
          </cell>
        </row>
        <row r="486">
          <cell r="A486" t="str">
            <v>87-10-1058</v>
          </cell>
          <cell r="B486" t="str">
            <v>Physocarpus opulifolius Little Angel ('Hoogi016'PBR) ®</v>
          </cell>
          <cell r="C486" t="str">
            <v>MP104</v>
          </cell>
          <cell r="D486" t="str">
            <v>Directly</v>
          </cell>
          <cell r="F486">
            <v>1.25</v>
          </cell>
          <cell r="G486">
            <v>1.1399999999999999</v>
          </cell>
          <cell r="H486">
            <v>1.08</v>
          </cell>
          <cell r="J486">
            <v>1.53</v>
          </cell>
          <cell r="K486">
            <v>1.3953599999999999</v>
          </cell>
          <cell r="L486">
            <v>1.08</v>
          </cell>
        </row>
        <row r="487">
          <cell r="A487" t="str">
            <v>87-10-1779</v>
          </cell>
          <cell r="B487" t="str">
            <v>Physocarpos opulifolius 'Little Greeny' PBR ®</v>
          </cell>
          <cell r="C487" t="str">
            <v>MP150</v>
          </cell>
          <cell r="D487" t="str">
            <v>Directly</v>
          </cell>
          <cell r="F487">
            <v>1.25</v>
          </cell>
          <cell r="G487">
            <v>1.1399999999999999</v>
          </cell>
          <cell r="H487">
            <v>1.08</v>
          </cell>
          <cell r="J487">
            <v>1.53</v>
          </cell>
          <cell r="K487">
            <v>1.3953599999999999</v>
          </cell>
          <cell r="L487">
            <v>1.08</v>
          </cell>
        </row>
        <row r="488">
          <cell r="A488" t="str">
            <v>87-10-1278</v>
          </cell>
          <cell r="B488" t="str">
            <v>Physocarpus opulifolius Little Joker ('Hoogi021'PBR) ®</v>
          </cell>
          <cell r="C488" t="str">
            <v>MP150</v>
          </cell>
          <cell r="D488" t="str">
            <v>Directly</v>
          </cell>
          <cell r="F488">
            <v>1.25</v>
          </cell>
          <cell r="G488">
            <v>1.1399999999999999</v>
          </cell>
          <cell r="H488">
            <v>1.08</v>
          </cell>
          <cell r="J488">
            <v>1.53</v>
          </cell>
          <cell r="K488">
            <v>1.3953599999999999</v>
          </cell>
          <cell r="L488">
            <v>1.08</v>
          </cell>
        </row>
        <row r="489">
          <cell r="A489" t="str">
            <v>87-10-0392</v>
          </cell>
          <cell r="B489" t="str">
            <v>Physocarpus opulif. 'Luteus'</v>
          </cell>
          <cell r="C489" t="str">
            <v>MP104</v>
          </cell>
          <cell r="D489" t="str">
            <v>Directly</v>
          </cell>
          <cell r="F489">
            <v>0.59000000000000008</v>
          </cell>
          <cell r="G489">
            <v>0.48</v>
          </cell>
          <cell r="H489">
            <v>0.42</v>
          </cell>
          <cell r="J489">
            <v>0.72216000000000014</v>
          </cell>
          <cell r="K489">
            <v>0.58751999999999993</v>
          </cell>
          <cell r="L489">
            <v>0.42</v>
          </cell>
        </row>
        <row r="490">
          <cell r="A490" t="str">
            <v>87-10-0922</v>
          </cell>
          <cell r="B490" t="str">
            <v>Physocarpus opulif. 'Midnight' PBR ®</v>
          </cell>
          <cell r="C490" t="str">
            <v>MP104</v>
          </cell>
          <cell r="D490" t="str">
            <v>Directly</v>
          </cell>
          <cell r="F490">
            <v>1.25</v>
          </cell>
          <cell r="G490">
            <v>1.1399999999999999</v>
          </cell>
          <cell r="H490">
            <v>1.08</v>
          </cell>
          <cell r="J490">
            <v>1.53</v>
          </cell>
          <cell r="K490">
            <v>1.3953599999999999</v>
          </cell>
          <cell r="L490">
            <v>1.08</v>
          </cell>
        </row>
        <row r="491">
          <cell r="A491" t="str">
            <v>87-10-0393</v>
          </cell>
          <cell r="B491" t="str">
            <v>Physocarpus opulif. 'Nugget'</v>
          </cell>
          <cell r="C491" t="str">
            <v>MP104</v>
          </cell>
          <cell r="D491" t="str">
            <v>Directly</v>
          </cell>
          <cell r="F491">
            <v>0.59000000000000008</v>
          </cell>
          <cell r="G491">
            <v>0.48</v>
          </cell>
          <cell r="H491">
            <v>0.42</v>
          </cell>
          <cell r="J491">
            <v>0.72216000000000014</v>
          </cell>
          <cell r="K491">
            <v>0.58751999999999993</v>
          </cell>
          <cell r="L491">
            <v>0.42</v>
          </cell>
        </row>
        <row r="492">
          <cell r="A492" t="str">
            <v>87-10-0394</v>
          </cell>
          <cell r="B492" t="str">
            <v>Physocarpus opulif. 'Red Baron'</v>
          </cell>
          <cell r="C492" t="str">
            <v>MP104</v>
          </cell>
          <cell r="D492" t="str">
            <v>Directly</v>
          </cell>
          <cell r="F492">
            <v>0.59000000000000008</v>
          </cell>
          <cell r="G492">
            <v>0.48</v>
          </cell>
          <cell r="H492">
            <v>0.42</v>
          </cell>
          <cell r="J492">
            <v>0.72216000000000014</v>
          </cell>
          <cell r="K492">
            <v>0.58751999999999993</v>
          </cell>
          <cell r="L492">
            <v>0.42</v>
          </cell>
        </row>
        <row r="493">
          <cell r="A493" t="str">
            <v>87-10-0395</v>
          </cell>
          <cell r="B493" t="str">
            <v>Physocarpus opulif. 'Red Esquire' PBR ®</v>
          </cell>
          <cell r="C493" t="str">
            <v>MP104</v>
          </cell>
          <cell r="D493" t="str">
            <v>Directly</v>
          </cell>
          <cell r="F493">
            <v>1.25</v>
          </cell>
          <cell r="G493">
            <v>1.1399999999999999</v>
          </cell>
          <cell r="H493">
            <v>1.08</v>
          </cell>
          <cell r="J493">
            <v>1.53</v>
          </cell>
          <cell r="K493">
            <v>1.3953599999999999</v>
          </cell>
          <cell r="L493">
            <v>1.08</v>
          </cell>
        </row>
        <row r="494">
          <cell r="A494" t="str">
            <v>87-10-1349</v>
          </cell>
          <cell r="B494" t="str">
            <v>Physocarpus opulif. 'Schuch'</v>
          </cell>
          <cell r="C494" t="str">
            <v>MP104</v>
          </cell>
          <cell r="D494" t="str">
            <v>Directly</v>
          </cell>
          <cell r="F494">
            <v>0.63</v>
          </cell>
          <cell r="G494">
            <v>0.52</v>
          </cell>
          <cell r="H494">
            <v>0.46</v>
          </cell>
          <cell r="J494">
            <v>0.77112000000000003</v>
          </cell>
          <cell r="K494">
            <v>0.63648000000000005</v>
          </cell>
          <cell r="L494">
            <v>0.46</v>
          </cell>
        </row>
        <row r="495">
          <cell r="A495" t="str">
            <v>87-10-0397</v>
          </cell>
          <cell r="B495" t="str">
            <v>Physocarpus opulif. 'Summer Wine' PBR ® (Seward)</v>
          </cell>
          <cell r="C495" t="str">
            <v>MP104</v>
          </cell>
          <cell r="D495" t="str">
            <v>Directly</v>
          </cell>
          <cell r="F495">
            <v>1.25</v>
          </cell>
          <cell r="G495">
            <v>1.1399999999999999</v>
          </cell>
          <cell r="H495">
            <v>1.08</v>
          </cell>
          <cell r="J495">
            <v>1.53</v>
          </cell>
          <cell r="K495">
            <v>1.3953599999999999</v>
          </cell>
          <cell r="L495">
            <v>1.08</v>
          </cell>
        </row>
        <row r="496">
          <cell r="A496" t="str">
            <v>87-10-1350</v>
          </cell>
          <cell r="B496" t="str">
            <v>Physocarpus opulif. 'Tiny Wine' PBR ®</v>
          </cell>
          <cell r="C496" t="str">
            <v>MP104</v>
          </cell>
          <cell r="D496" t="str">
            <v>Directly</v>
          </cell>
          <cell r="F496">
            <v>1.25</v>
          </cell>
          <cell r="G496">
            <v>1.1399999999999999</v>
          </cell>
          <cell r="H496">
            <v>1.08</v>
          </cell>
          <cell r="J496">
            <v>1.53</v>
          </cell>
          <cell r="K496">
            <v>1.3953599999999999</v>
          </cell>
          <cell r="L496">
            <v>1.08</v>
          </cell>
        </row>
        <row r="497">
          <cell r="A497" t="str">
            <v>87-10-0880</v>
          </cell>
          <cell r="B497" t="str">
            <v>Physocarpus opulif. 'Zdechovice'</v>
          </cell>
          <cell r="C497" t="str">
            <v>MP104</v>
          </cell>
          <cell r="D497" t="str">
            <v>Directly</v>
          </cell>
          <cell r="F497">
            <v>0.59000000000000008</v>
          </cell>
          <cell r="G497">
            <v>0.48</v>
          </cell>
          <cell r="H497">
            <v>0.42</v>
          </cell>
          <cell r="J497">
            <v>0.72216000000000014</v>
          </cell>
          <cell r="K497">
            <v>0.58751999999999993</v>
          </cell>
          <cell r="L497">
            <v>0.42</v>
          </cell>
        </row>
        <row r="498">
          <cell r="A498" t="str">
            <v>87-10-0404</v>
          </cell>
          <cell r="B498" t="str">
            <v>Potentilla f. 'Abbotswood'</v>
          </cell>
          <cell r="C498" t="str">
            <v>MP150</v>
          </cell>
          <cell r="D498" t="str">
            <v>Directly</v>
          </cell>
          <cell r="F498">
            <v>0.36</v>
          </cell>
          <cell r="G498">
            <v>0.26</v>
          </cell>
          <cell r="H498">
            <v>0.22</v>
          </cell>
          <cell r="J498">
            <v>0.44063999999999998</v>
          </cell>
          <cell r="K498">
            <v>0.31824000000000002</v>
          </cell>
          <cell r="L498">
            <v>0.22</v>
          </cell>
        </row>
        <row r="499">
          <cell r="A499" t="str">
            <v>87-10-0405</v>
          </cell>
          <cell r="B499" t="str">
            <v>Potentilla f. 'Annette'</v>
          </cell>
          <cell r="C499" t="str">
            <v>MP150</v>
          </cell>
          <cell r="D499" t="str">
            <v>Directly</v>
          </cell>
          <cell r="F499">
            <v>0.36</v>
          </cell>
          <cell r="G499">
            <v>0.26</v>
          </cell>
          <cell r="H499">
            <v>0.22</v>
          </cell>
          <cell r="J499">
            <v>0.44063999999999998</v>
          </cell>
          <cell r="K499">
            <v>0.31824000000000002</v>
          </cell>
          <cell r="L499">
            <v>0.22</v>
          </cell>
        </row>
        <row r="500">
          <cell r="A500" t="str">
            <v>87-10-1597</v>
          </cell>
          <cell r="B500" t="str">
            <v>Potentilla f. 'Bella Bianca' PBR ®</v>
          </cell>
          <cell r="C500" t="str">
            <v>MP150</v>
          </cell>
          <cell r="D500" t="str">
            <v>Directly</v>
          </cell>
          <cell r="F500">
            <v>1.08</v>
          </cell>
          <cell r="G500">
            <v>0.97</v>
          </cell>
          <cell r="H500">
            <v>0.91</v>
          </cell>
          <cell r="J500">
            <v>1.32192</v>
          </cell>
          <cell r="K500">
            <v>1.1872799999999999</v>
          </cell>
          <cell r="L500">
            <v>0.91</v>
          </cell>
        </row>
        <row r="501">
          <cell r="A501" t="str">
            <v>87-10-1433</v>
          </cell>
          <cell r="B501" t="str">
            <v>Potentilla f. 'Bellissima' PBR ®</v>
          </cell>
          <cell r="C501" t="str">
            <v>MP150</v>
          </cell>
          <cell r="D501" t="str">
            <v>Directly</v>
          </cell>
          <cell r="F501">
            <v>1.08</v>
          </cell>
          <cell r="G501">
            <v>0.97</v>
          </cell>
          <cell r="H501">
            <v>0.91</v>
          </cell>
          <cell r="J501">
            <v>1.32192</v>
          </cell>
          <cell r="K501">
            <v>1.1872799999999999</v>
          </cell>
          <cell r="L501">
            <v>0.91</v>
          </cell>
        </row>
        <row r="502">
          <cell r="A502" t="str">
            <v>87-10-1683</v>
          </cell>
          <cell r="B502" t="str">
            <v>Potentilla f. 'Bella Lindsey' PBR ®</v>
          </cell>
          <cell r="C502" t="str">
            <v>MP150</v>
          </cell>
          <cell r="D502" t="str">
            <v>Directly</v>
          </cell>
          <cell r="F502">
            <v>1.08</v>
          </cell>
          <cell r="G502">
            <v>0.97</v>
          </cell>
          <cell r="H502">
            <v>0.91</v>
          </cell>
          <cell r="J502">
            <v>1.32192</v>
          </cell>
          <cell r="K502">
            <v>1.1872799999999999</v>
          </cell>
          <cell r="L502">
            <v>0.91</v>
          </cell>
        </row>
        <row r="503">
          <cell r="A503" t="str">
            <v>87-10-1434</v>
          </cell>
          <cell r="B503" t="str">
            <v>Potentilla f. 'Bella Sol' PBR ®</v>
          </cell>
          <cell r="C503" t="str">
            <v>MP150</v>
          </cell>
          <cell r="D503" t="str">
            <v>Directly</v>
          </cell>
          <cell r="F503">
            <v>1.08</v>
          </cell>
          <cell r="G503">
            <v>0.97</v>
          </cell>
          <cell r="H503">
            <v>0.91</v>
          </cell>
          <cell r="J503">
            <v>1.32192</v>
          </cell>
          <cell r="K503">
            <v>1.1872799999999999</v>
          </cell>
          <cell r="L503">
            <v>0.91</v>
          </cell>
        </row>
        <row r="504">
          <cell r="A504" t="str">
            <v>87-10-0406</v>
          </cell>
          <cell r="B504" t="str">
            <v>Potentilla f. 'Blink' (Pink Queen / Princess)</v>
          </cell>
          <cell r="C504" t="str">
            <v>MP150</v>
          </cell>
          <cell r="D504" t="str">
            <v>Directly</v>
          </cell>
          <cell r="F504">
            <v>0.36</v>
          </cell>
          <cell r="G504">
            <v>0.26</v>
          </cell>
          <cell r="H504">
            <v>0.22</v>
          </cell>
          <cell r="J504">
            <v>0.44063999999999998</v>
          </cell>
          <cell r="K504">
            <v>0.31824000000000002</v>
          </cell>
          <cell r="L504">
            <v>0.22</v>
          </cell>
        </row>
        <row r="505">
          <cell r="A505" t="str">
            <v>87-10-0924</v>
          </cell>
          <cell r="B505" t="str">
            <v>Potentilla f. Danny Boy ('Lissdan'PBR) ®</v>
          </cell>
          <cell r="C505" t="str">
            <v>MP150</v>
          </cell>
          <cell r="D505" t="str">
            <v>Directly</v>
          </cell>
          <cell r="F505">
            <v>1.08</v>
          </cell>
          <cell r="G505">
            <v>0.97</v>
          </cell>
          <cell r="H505">
            <v>0.91</v>
          </cell>
          <cell r="J505">
            <v>1.32192</v>
          </cell>
          <cell r="K505">
            <v>1.1872799999999999</v>
          </cell>
          <cell r="L505">
            <v>0.91</v>
          </cell>
        </row>
        <row r="506">
          <cell r="A506" t="str">
            <v>87-10-0407</v>
          </cell>
          <cell r="B506" t="str">
            <v>Potentilla f. 'Dart's Golddigger'</v>
          </cell>
          <cell r="C506" t="str">
            <v>MP150</v>
          </cell>
          <cell r="D506" t="str">
            <v>Directly</v>
          </cell>
          <cell r="F506">
            <v>0.36</v>
          </cell>
          <cell r="G506">
            <v>0.26</v>
          </cell>
          <cell r="H506">
            <v>0.22</v>
          </cell>
          <cell r="J506">
            <v>0.44063999999999998</v>
          </cell>
          <cell r="K506">
            <v>0.31824000000000002</v>
          </cell>
          <cell r="L506">
            <v>0.22</v>
          </cell>
        </row>
        <row r="507">
          <cell r="A507" t="str">
            <v>87-10-0408</v>
          </cell>
          <cell r="B507" t="str">
            <v>Potentilla f. 'Daydawn'</v>
          </cell>
          <cell r="C507" t="str">
            <v>MP150</v>
          </cell>
          <cell r="D507" t="str">
            <v>Directly</v>
          </cell>
          <cell r="F507">
            <v>0.36</v>
          </cell>
          <cell r="G507">
            <v>0.26</v>
          </cell>
          <cell r="H507">
            <v>0.22</v>
          </cell>
          <cell r="J507">
            <v>0.44063999999999998</v>
          </cell>
          <cell r="K507">
            <v>0.31824000000000002</v>
          </cell>
          <cell r="L507">
            <v>0.22</v>
          </cell>
        </row>
        <row r="508">
          <cell r="A508" t="str">
            <v>87-10-1684</v>
          </cell>
          <cell r="B508" t="str">
            <v>Potentilla fruticosa 'Elfenbein'</v>
          </cell>
          <cell r="C508" t="str">
            <v>MP150</v>
          </cell>
          <cell r="D508" t="str">
            <v>Directly</v>
          </cell>
          <cell r="F508">
            <v>0.36</v>
          </cell>
          <cell r="G508">
            <v>0.26</v>
          </cell>
          <cell r="H508">
            <v>0.22</v>
          </cell>
          <cell r="J508">
            <v>0.44063999999999998</v>
          </cell>
          <cell r="K508">
            <v>0.31824000000000002</v>
          </cell>
          <cell r="L508">
            <v>0.22</v>
          </cell>
        </row>
        <row r="509">
          <cell r="A509" t="str">
            <v>87-10-0409</v>
          </cell>
          <cell r="B509" t="str">
            <v>Potentilla f. 'Elizabeth'</v>
          </cell>
          <cell r="C509" t="str">
            <v>MP150</v>
          </cell>
          <cell r="D509" t="str">
            <v>Directly</v>
          </cell>
          <cell r="F509">
            <v>0.36</v>
          </cell>
          <cell r="G509">
            <v>0.26</v>
          </cell>
          <cell r="H509">
            <v>0.22</v>
          </cell>
          <cell r="J509">
            <v>0.44063999999999998</v>
          </cell>
          <cell r="K509">
            <v>0.31824000000000002</v>
          </cell>
          <cell r="L509">
            <v>0.22</v>
          </cell>
        </row>
        <row r="510">
          <cell r="A510" t="str">
            <v>87-10-0410</v>
          </cell>
          <cell r="B510" t="str">
            <v>Potentilla f. 'Floppy Disk'</v>
          </cell>
          <cell r="C510" t="str">
            <v>MP150</v>
          </cell>
          <cell r="D510" t="str">
            <v>Directly</v>
          </cell>
          <cell r="F510">
            <v>0.36</v>
          </cell>
          <cell r="G510">
            <v>0.26</v>
          </cell>
          <cell r="H510">
            <v>0.22</v>
          </cell>
          <cell r="J510">
            <v>0.44063999999999998</v>
          </cell>
          <cell r="K510">
            <v>0.31824000000000002</v>
          </cell>
          <cell r="L510">
            <v>0.22</v>
          </cell>
        </row>
        <row r="511">
          <cell r="A511" t="str">
            <v>87-10-1115</v>
          </cell>
          <cell r="B511" t="str">
            <v>Potentilla f. 'Glamour Girl' PBR ®</v>
          </cell>
          <cell r="C511" t="str">
            <v>MP150</v>
          </cell>
          <cell r="D511" t="str">
            <v>Directly</v>
          </cell>
          <cell r="F511">
            <v>1.08</v>
          </cell>
          <cell r="G511">
            <v>0.97</v>
          </cell>
          <cell r="H511">
            <v>0.91</v>
          </cell>
          <cell r="J511">
            <v>1.32192</v>
          </cell>
          <cell r="K511">
            <v>1.1872799999999999</v>
          </cell>
          <cell r="L511">
            <v>0.91</v>
          </cell>
        </row>
        <row r="512">
          <cell r="A512" t="str">
            <v>87-10-1020</v>
          </cell>
          <cell r="B512" t="str">
            <v>Potentilla f. 'Golden Dwarf'</v>
          </cell>
          <cell r="C512" t="str">
            <v>MP150</v>
          </cell>
          <cell r="D512" t="str">
            <v>Directly</v>
          </cell>
          <cell r="F512">
            <v>0.36</v>
          </cell>
          <cell r="G512">
            <v>0.26</v>
          </cell>
          <cell r="H512">
            <v>0.22</v>
          </cell>
          <cell r="J512">
            <v>0.44063999999999998</v>
          </cell>
          <cell r="K512">
            <v>0.31824000000000002</v>
          </cell>
          <cell r="L512">
            <v>0.22</v>
          </cell>
        </row>
        <row r="513">
          <cell r="A513" t="str">
            <v>87-10-0412</v>
          </cell>
          <cell r="B513" t="str">
            <v>Potentilla f. 'Goldfinger'</v>
          </cell>
          <cell r="C513" t="str">
            <v>MP150</v>
          </cell>
          <cell r="D513" t="str">
            <v>Directly</v>
          </cell>
          <cell r="F513">
            <v>0.36</v>
          </cell>
          <cell r="G513">
            <v>0.26</v>
          </cell>
          <cell r="H513">
            <v>0.22</v>
          </cell>
          <cell r="J513">
            <v>0.44063999999999998</v>
          </cell>
          <cell r="K513">
            <v>0.31824000000000002</v>
          </cell>
          <cell r="L513">
            <v>0.22</v>
          </cell>
        </row>
        <row r="514">
          <cell r="A514" t="str">
            <v>87-10-0413</v>
          </cell>
          <cell r="B514" t="str">
            <v>Potentilla f. 'Goldstar'</v>
          </cell>
          <cell r="C514" t="str">
            <v>MP150</v>
          </cell>
          <cell r="D514" t="str">
            <v>Directly</v>
          </cell>
          <cell r="F514">
            <v>0.36</v>
          </cell>
          <cell r="G514">
            <v>0.26</v>
          </cell>
          <cell r="H514">
            <v>0.22</v>
          </cell>
          <cell r="J514">
            <v>0.44063999999999998</v>
          </cell>
          <cell r="K514">
            <v>0.31824000000000002</v>
          </cell>
          <cell r="L514">
            <v>0.22</v>
          </cell>
        </row>
        <row r="515">
          <cell r="A515" t="str">
            <v>87-10-0414</v>
          </cell>
          <cell r="B515" t="str">
            <v>Potentilla f. 'Goldteppich'</v>
          </cell>
          <cell r="C515" t="str">
            <v>MP150</v>
          </cell>
          <cell r="D515" t="str">
            <v>Directly</v>
          </cell>
          <cell r="F515">
            <v>0.36</v>
          </cell>
          <cell r="G515">
            <v>0.26</v>
          </cell>
          <cell r="H515">
            <v>0.22</v>
          </cell>
          <cell r="J515">
            <v>0.44063999999999998</v>
          </cell>
          <cell r="K515">
            <v>0.31824000000000002</v>
          </cell>
          <cell r="L515">
            <v>0.22</v>
          </cell>
        </row>
        <row r="516">
          <cell r="A516" t="str">
            <v>87-10-0415</v>
          </cell>
          <cell r="B516" t="str">
            <v>Potentilla f. 'Grandiflora'</v>
          </cell>
          <cell r="C516" t="str">
            <v>MP150</v>
          </cell>
          <cell r="D516" t="str">
            <v>Directly</v>
          </cell>
          <cell r="F516">
            <v>0.36</v>
          </cell>
          <cell r="G516">
            <v>0.26</v>
          </cell>
          <cell r="H516">
            <v>0.22</v>
          </cell>
          <cell r="J516">
            <v>0.44063999999999998</v>
          </cell>
          <cell r="K516">
            <v>0.31824000000000002</v>
          </cell>
          <cell r="L516">
            <v>0.22</v>
          </cell>
        </row>
        <row r="517">
          <cell r="A517" t="str">
            <v>87-10-1354</v>
          </cell>
          <cell r="B517" t="str">
            <v>Potentilla f. 'Hachmann's Gigant'</v>
          </cell>
          <cell r="C517" t="str">
            <v>MP150</v>
          </cell>
          <cell r="D517" t="str">
            <v>Directly</v>
          </cell>
          <cell r="F517">
            <v>0.36</v>
          </cell>
          <cell r="G517">
            <v>0.26</v>
          </cell>
          <cell r="H517">
            <v>0.22</v>
          </cell>
          <cell r="J517">
            <v>0.44063999999999998</v>
          </cell>
          <cell r="K517">
            <v>0.31824000000000002</v>
          </cell>
          <cell r="L517">
            <v>0.22</v>
          </cell>
        </row>
        <row r="518">
          <cell r="A518" t="str">
            <v>87-10-0867</v>
          </cell>
          <cell r="B518" t="str">
            <v>Potentilla f. 'Hopleys Orange'</v>
          </cell>
          <cell r="C518" t="str">
            <v>MP150</v>
          </cell>
          <cell r="D518" t="str">
            <v>Directly</v>
          </cell>
          <cell r="F518">
            <v>0.36</v>
          </cell>
          <cell r="G518">
            <v>0.26</v>
          </cell>
          <cell r="H518">
            <v>0.22</v>
          </cell>
          <cell r="J518">
            <v>0.44063999999999998</v>
          </cell>
          <cell r="K518">
            <v>0.31824000000000002</v>
          </cell>
          <cell r="L518">
            <v>0.22</v>
          </cell>
        </row>
        <row r="519">
          <cell r="A519" t="str">
            <v>87-10-0418</v>
          </cell>
          <cell r="B519" t="str">
            <v>Potentilla f. 'Katherine Dykes'</v>
          </cell>
          <cell r="C519" t="str">
            <v>MP150</v>
          </cell>
          <cell r="D519" t="str">
            <v>Directly</v>
          </cell>
          <cell r="F519">
            <v>0.36</v>
          </cell>
          <cell r="G519">
            <v>0.26</v>
          </cell>
          <cell r="H519">
            <v>0.22</v>
          </cell>
          <cell r="J519">
            <v>0.44063999999999998</v>
          </cell>
          <cell r="K519">
            <v>0.31824000000000002</v>
          </cell>
          <cell r="L519">
            <v>0.22</v>
          </cell>
        </row>
        <row r="520">
          <cell r="A520" t="str">
            <v>87-10-0419</v>
          </cell>
          <cell r="B520" t="str">
            <v>Potentilla f. 'Klondike'</v>
          </cell>
          <cell r="C520" t="str">
            <v>MP150</v>
          </cell>
          <cell r="D520" t="str">
            <v>Directly</v>
          </cell>
          <cell r="F520">
            <v>0.36</v>
          </cell>
          <cell r="G520">
            <v>0.26</v>
          </cell>
          <cell r="H520">
            <v>0.22</v>
          </cell>
          <cell r="J520">
            <v>0.44063999999999998</v>
          </cell>
          <cell r="K520">
            <v>0.31824000000000002</v>
          </cell>
          <cell r="L520">
            <v>0.22</v>
          </cell>
        </row>
        <row r="521">
          <cell r="A521" t="str">
            <v>87-10-0420</v>
          </cell>
          <cell r="B521" t="str">
            <v>Potentilla f. 'Kobold'</v>
          </cell>
          <cell r="C521" t="str">
            <v>MP150</v>
          </cell>
          <cell r="D521" t="str">
            <v>Directly</v>
          </cell>
          <cell r="F521">
            <v>0.36</v>
          </cell>
          <cell r="G521">
            <v>0.26</v>
          </cell>
          <cell r="H521">
            <v>0.22</v>
          </cell>
          <cell r="J521">
            <v>0.44063999999999998</v>
          </cell>
          <cell r="K521">
            <v>0.31824000000000002</v>
          </cell>
          <cell r="L521">
            <v>0.22</v>
          </cell>
        </row>
        <row r="522">
          <cell r="A522" t="str">
            <v>87-10-0421</v>
          </cell>
          <cell r="B522" t="str">
            <v>Potentilla f. 'Limelight'</v>
          </cell>
          <cell r="C522" t="str">
            <v>MP150</v>
          </cell>
          <cell r="D522" t="str">
            <v>Directly</v>
          </cell>
          <cell r="F522">
            <v>0.36</v>
          </cell>
          <cell r="G522">
            <v>0.26</v>
          </cell>
          <cell r="H522">
            <v>0.22</v>
          </cell>
          <cell r="J522">
            <v>0.44063999999999998</v>
          </cell>
          <cell r="K522">
            <v>0.31824000000000002</v>
          </cell>
          <cell r="L522">
            <v>0.22</v>
          </cell>
        </row>
        <row r="523">
          <cell r="A523" t="str">
            <v>87-10-0422</v>
          </cell>
          <cell r="B523" t="str">
            <v>Potentilla f. 'Living Daylight'</v>
          </cell>
          <cell r="C523" t="str">
            <v>MP150</v>
          </cell>
          <cell r="D523" t="str">
            <v>Directly</v>
          </cell>
          <cell r="F523">
            <v>0.36</v>
          </cell>
          <cell r="G523">
            <v>0.26</v>
          </cell>
          <cell r="H523">
            <v>0.22</v>
          </cell>
          <cell r="J523">
            <v>0.44063999999999998</v>
          </cell>
          <cell r="K523">
            <v>0.31824000000000002</v>
          </cell>
          <cell r="L523">
            <v>0.22</v>
          </cell>
        </row>
        <row r="524">
          <cell r="A524" t="str">
            <v>87-10-0423</v>
          </cell>
          <cell r="B524" t="str">
            <v>Potentilla f. 'Longacre'</v>
          </cell>
          <cell r="C524" t="str">
            <v>MP150</v>
          </cell>
          <cell r="D524" t="str">
            <v>Directly</v>
          </cell>
          <cell r="F524">
            <v>0.36</v>
          </cell>
          <cell r="G524">
            <v>0.26</v>
          </cell>
          <cell r="H524">
            <v>0.22</v>
          </cell>
          <cell r="J524">
            <v>0.44063999999999998</v>
          </cell>
          <cell r="K524">
            <v>0.31824000000000002</v>
          </cell>
          <cell r="L524">
            <v>0.22</v>
          </cell>
        </row>
        <row r="525">
          <cell r="A525" t="str">
            <v>87-10-0424</v>
          </cell>
          <cell r="B525" t="str">
            <v>Potentilla f. 'Lovely Pink' (Pink Beauty) PBR ®</v>
          </cell>
          <cell r="C525" t="str">
            <v>MP150</v>
          </cell>
          <cell r="D525" t="str">
            <v>Directly</v>
          </cell>
          <cell r="F525">
            <v>1.08</v>
          </cell>
          <cell r="G525">
            <v>0.97</v>
          </cell>
          <cell r="H525">
            <v>0.91</v>
          </cell>
          <cell r="J525">
            <v>1.32192</v>
          </cell>
          <cell r="K525">
            <v>1.1872799999999999</v>
          </cell>
          <cell r="L525">
            <v>0.91</v>
          </cell>
        </row>
        <row r="526">
          <cell r="A526" t="str">
            <v>87-10-0425</v>
          </cell>
          <cell r="B526" t="str">
            <v>Potentilla f. 'Maanelys'</v>
          </cell>
          <cell r="C526" t="str">
            <v>MP150</v>
          </cell>
          <cell r="D526" t="str">
            <v>Directly</v>
          </cell>
          <cell r="F526">
            <v>0.36</v>
          </cell>
          <cell r="G526">
            <v>0.26</v>
          </cell>
          <cell r="H526">
            <v>0.22</v>
          </cell>
          <cell r="J526">
            <v>0.44063999999999998</v>
          </cell>
          <cell r="K526">
            <v>0.31824000000000002</v>
          </cell>
          <cell r="L526">
            <v>0.22</v>
          </cell>
        </row>
        <row r="527">
          <cell r="A527" t="str">
            <v>87-10-0868</v>
          </cell>
          <cell r="B527" t="str">
            <v>Potentilla f. 'Manchu'</v>
          </cell>
          <cell r="C527" t="str">
            <v>MP150</v>
          </cell>
          <cell r="D527" t="str">
            <v>Directly</v>
          </cell>
          <cell r="F527">
            <v>0.36</v>
          </cell>
          <cell r="G527">
            <v>0.26</v>
          </cell>
          <cell r="H527">
            <v>0.22</v>
          </cell>
          <cell r="J527">
            <v>0.44063999999999998</v>
          </cell>
          <cell r="K527">
            <v>0.31824000000000002</v>
          </cell>
          <cell r="L527">
            <v>0.22</v>
          </cell>
        </row>
        <row r="528">
          <cell r="A528" t="str">
            <v>87-10-0427</v>
          </cell>
          <cell r="B528" t="str">
            <v>Potentilla f. 'Mango Tango' PBR ®</v>
          </cell>
          <cell r="C528" t="str">
            <v>MP150</v>
          </cell>
          <cell r="D528" t="str">
            <v>Directly</v>
          </cell>
          <cell r="F528">
            <v>1.08</v>
          </cell>
          <cell r="G528">
            <v>0.97</v>
          </cell>
          <cell r="H528">
            <v>0.91</v>
          </cell>
          <cell r="J528">
            <v>1.32192</v>
          </cell>
          <cell r="K528">
            <v>1.1872799999999999</v>
          </cell>
          <cell r="L528">
            <v>0.91</v>
          </cell>
        </row>
        <row r="529">
          <cell r="A529" t="str">
            <v>87-10-0428</v>
          </cell>
          <cell r="B529" t="str">
            <v>Potentilla f. 'Marian Red Robin' (Marrob)</v>
          </cell>
          <cell r="C529" t="str">
            <v>MP150</v>
          </cell>
          <cell r="D529" t="str">
            <v>Directly</v>
          </cell>
          <cell r="F529">
            <v>0.36</v>
          </cell>
          <cell r="G529">
            <v>0.26</v>
          </cell>
          <cell r="H529">
            <v>0.22</v>
          </cell>
          <cell r="J529">
            <v>0.44063999999999998</v>
          </cell>
          <cell r="K529">
            <v>0.31824000000000002</v>
          </cell>
          <cell r="L529">
            <v>0.22</v>
          </cell>
        </row>
        <row r="530">
          <cell r="A530" t="str">
            <v>87-10-0429</v>
          </cell>
          <cell r="B530" t="str">
            <v>Potentilla f. 'McKay's White'</v>
          </cell>
          <cell r="C530" t="str">
            <v>MP150</v>
          </cell>
          <cell r="D530" t="str">
            <v>Directly</v>
          </cell>
          <cell r="F530">
            <v>0.36</v>
          </cell>
          <cell r="G530">
            <v>0.26</v>
          </cell>
          <cell r="H530">
            <v>0.22</v>
          </cell>
          <cell r="J530">
            <v>0.44063999999999998</v>
          </cell>
          <cell r="K530">
            <v>0.31824000000000002</v>
          </cell>
          <cell r="L530">
            <v>0.22</v>
          </cell>
        </row>
        <row r="531">
          <cell r="A531" t="str">
            <v>87-10-1435</v>
          </cell>
          <cell r="B531" t="str">
            <v>Potentilla f. 'Medicine Wheel Mountain'</v>
          </cell>
          <cell r="C531" t="str">
            <v>MP150</v>
          </cell>
          <cell r="D531" t="str">
            <v>Directly</v>
          </cell>
          <cell r="F531">
            <v>0.36</v>
          </cell>
          <cell r="G531">
            <v>0.26</v>
          </cell>
          <cell r="H531">
            <v>0.22</v>
          </cell>
          <cell r="J531">
            <v>0.44063999999999998</v>
          </cell>
          <cell r="K531">
            <v>0.31824000000000002</v>
          </cell>
          <cell r="L531">
            <v>0.22</v>
          </cell>
        </row>
        <row r="532">
          <cell r="A532" t="str">
            <v>87-10-0431</v>
          </cell>
          <cell r="B532" t="str">
            <v>Potentilla f. 'New Dawn'</v>
          </cell>
          <cell r="C532" t="str">
            <v>MP150</v>
          </cell>
          <cell r="D532" t="str">
            <v>Directly</v>
          </cell>
          <cell r="F532">
            <v>0.36</v>
          </cell>
          <cell r="G532">
            <v>0.26</v>
          </cell>
          <cell r="H532">
            <v>0.22</v>
          </cell>
          <cell r="J532">
            <v>0.44063999999999998</v>
          </cell>
          <cell r="K532">
            <v>0.31824000000000002</v>
          </cell>
          <cell r="L532">
            <v>0.22</v>
          </cell>
        </row>
        <row r="533">
          <cell r="A533" t="str">
            <v>87-10-1167</v>
          </cell>
          <cell r="B533" t="str">
            <v>Potentilla f. 'Orange Lady'</v>
          </cell>
          <cell r="C533" t="str">
            <v>MP150</v>
          </cell>
          <cell r="D533" t="str">
            <v>Directly</v>
          </cell>
          <cell r="F533">
            <v>1.08</v>
          </cell>
          <cell r="G533">
            <v>0.97</v>
          </cell>
          <cell r="H533">
            <v>0.91</v>
          </cell>
          <cell r="J533">
            <v>1.32192</v>
          </cell>
          <cell r="K533">
            <v>1.1872799999999999</v>
          </cell>
          <cell r="L533">
            <v>0.91</v>
          </cell>
        </row>
        <row r="534">
          <cell r="A534" t="str">
            <v>87-10-1436</v>
          </cell>
          <cell r="B534" t="str">
            <v>Potentilla f. 'Orange Star'</v>
          </cell>
          <cell r="C534" t="str">
            <v>MP150</v>
          </cell>
          <cell r="D534" t="str">
            <v>Directly</v>
          </cell>
          <cell r="F534">
            <v>0.36</v>
          </cell>
          <cell r="G534">
            <v>0.26</v>
          </cell>
          <cell r="H534">
            <v>0.22</v>
          </cell>
          <cell r="J534">
            <v>0.44063999999999998</v>
          </cell>
          <cell r="K534">
            <v>0.31824000000000002</v>
          </cell>
          <cell r="L534">
            <v>0.22</v>
          </cell>
        </row>
        <row r="535">
          <cell r="A535" t="str">
            <v>87-10-1437</v>
          </cell>
          <cell r="B535" t="str">
            <v>Potentilla f. 'Novo'</v>
          </cell>
          <cell r="C535" t="str">
            <v>MP150</v>
          </cell>
          <cell r="D535" t="str">
            <v>Directly</v>
          </cell>
          <cell r="F535">
            <v>0.36</v>
          </cell>
          <cell r="G535">
            <v>0.26</v>
          </cell>
          <cell r="H535">
            <v>0.22</v>
          </cell>
          <cell r="J535">
            <v>0.44063999999999998</v>
          </cell>
          <cell r="K535">
            <v>0.31824000000000002</v>
          </cell>
          <cell r="L535">
            <v>0.22</v>
          </cell>
        </row>
        <row r="536">
          <cell r="A536" t="str">
            <v>87-10-0432</v>
          </cell>
          <cell r="B536" t="str">
            <v>Potentilla f. 'Orangeade'</v>
          </cell>
          <cell r="C536" t="str">
            <v>MP150</v>
          </cell>
          <cell r="D536" t="str">
            <v>Directly</v>
          </cell>
          <cell r="F536">
            <v>0.36</v>
          </cell>
          <cell r="G536">
            <v>0.26</v>
          </cell>
          <cell r="H536">
            <v>0.22</v>
          </cell>
          <cell r="J536">
            <v>0.44063999999999998</v>
          </cell>
          <cell r="K536">
            <v>0.31824000000000002</v>
          </cell>
          <cell r="L536">
            <v>0.22</v>
          </cell>
        </row>
        <row r="537">
          <cell r="A537" t="str">
            <v>87-10-1355</v>
          </cell>
          <cell r="B537" t="str">
            <v>Potentilla f. 'Pretty Polly'</v>
          </cell>
          <cell r="C537" t="str">
            <v>MP150</v>
          </cell>
          <cell r="D537" t="str">
            <v>Directly</v>
          </cell>
          <cell r="F537">
            <v>0.36</v>
          </cell>
          <cell r="G537">
            <v>0.26</v>
          </cell>
          <cell r="H537">
            <v>0.22</v>
          </cell>
          <cell r="J537">
            <v>0.44063999999999998</v>
          </cell>
          <cell r="K537">
            <v>0.31824000000000002</v>
          </cell>
          <cell r="L537">
            <v>0.22</v>
          </cell>
        </row>
        <row r="538">
          <cell r="A538" t="str">
            <v>87-10-0435</v>
          </cell>
          <cell r="B538" t="str">
            <v>Potentilla f. 'Primrose Beauty'</v>
          </cell>
          <cell r="C538" t="str">
            <v>MP150</v>
          </cell>
          <cell r="D538" t="str">
            <v>Directly</v>
          </cell>
          <cell r="F538">
            <v>0.36</v>
          </cell>
          <cell r="G538">
            <v>0.26</v>
          </cell>
          <cell r="H538">
            <v>0.22</v>
          </cell>
          <cell r="J538">
            <v>0.44063999999999998</v>
          </cell>
          <cell r="K538">
            <v>0.31824000000000002</v>
          </cell>
          <cell r="L538">
            <v>0.22</v>
          </cell>
        </row>
        <row r="539">
          <cell r="A539" t="str">
            <v>87-10-0436</v>
          </cell>
          <cell r="B539" t="str">
            <v>Potentilla f. 'Princess'</v>
          </cell>
          <cell r="C539" t="str">
            <v>MP150</v>
          </cell>
          <cell r="D539" t="str">
            <v>Directly</v>
          </cell>
          <cell r="F539">
            <v>0.36</v>
          </cell>
          <cell r="G539">
            <v>0.26</v>
          </cell>
          <cell r="H539">
            <v>0.22</v>
          </cell>
          <cell r="J539">
            <v>0.44063999999999998</v>
          </cell>
          <cell r="K539">
            <v>0.31824000000000002</v>
          </cell>
          <cell r="L539">
            <v>0.22</v>
          </cell>
        </row>
        <row r="540">
          <cell r="A540" t="str">
            <v>87-10-0437</v>
          </cell>
          <cell r="B540" t="str">
            <v>Potentilla f. 'Red Ace'</v>
          </cell>
          <cell r="C540" t="str">
            <v>MP150</v>
          </cell>
          <cell r="D540" t="str">
            <v>Directly</v>
          </cell>
          <cell r="F540">
            <v>0.36</v>
          </cell>
          <cell r="G540">
            <v>0.26</v>
          </cell>
          <cell r="H540">
            <v>0.22</v>
          </cell>
          <cell r="J540">
            <v>0.44063999999999998</v>
          </cell>
          <cell r="K540">
            <v>0.31824000000000002</v>
          </cell>
          <cell r="L540">
            <v>0.22</v>
          </cell>
        </row>
        <row r="541">
          <cell r="A541" t="str">
            <v>87-10-1116</v>
          </cell>
          <cell r="B541" t="str">
            <v>Potentilla f. 'Red Lady' PBR ®</v>
          </cell>
          <cell r="C541" t="str">
            <v>MP150</v>
          </cell>
          <cell r="D541" t="str">
            <v>Directly</v>
          </cell>
          <cell r="F541">
            <v>1.08</v>
          </cell>
          <cell r="G541">
            <v>0.97</v>
          </cell>
          <cell r="H541">
            <v>0.91</v>
          </cell>
          <cell r="J541">
            <v>1.32192</v>
          </cell>
          <cell r="K541">
            <v>1.1872799999999999</v>
          </cell>
          <cell r="L541">
            <v>0.91</v>
          </cell>
        </row>
        <row r="542">
          <cell r="A542" t="str">
            <v>87-10-0438</v>
          </cell>
          <cell r="B542" t="str">
            <v>Potentilla f. 'Snowflake'</v>
          </cell>
          <cell r="C542" t="str">
            <v>MP150</v>
          </cell>
          <cell r="D542" t="str">
            <v>Directly</v>
          </cell>
          <cell r="F542">
            <v>0.36</v>
          </cell>
          <cell r="G542">
            <v>0.26</v>
          </cell>
          <cell r="H542">
            <v>0.22</v>
          </cell>
          <cell r="J542">
            <v>0.44063999999999998</v>
          </cell>
          <cell r="K542">
            <v>0.31824000000000002</v>
          </cell>
          <cell r="L542">
            <v>0.22</v>
          </cell>
        </row>
        <row r="543">
          <cell r="A543" t="str">
            <v>87-10-0439</v>
          </cell>
          <cell r="B543" t="str">
            <v>Potentilla f. 'Sommerflor'</v>
          </cell>
          <cell r="C543" t="str">
            <v>MP150</v>
          </cell>
          <cell r="D543" t="str">
            <v>Directly</v>
          </cell>
          <cell r="F543">
            <v>0.36</v>
          </cell>
          <cell r="G543">
            <v>0.26</v>
          </cell>
          <cell r="H543">
            <v>0.22</v>
          </cell>
          <cell r="J543">
            <v>0.44063999999999998</v>
          </cell>
          <cell r="K543">
            <v>0.31824000000000002</v>
          </cell>
          <cell r="L543">
            <v>0.22</v>
          </cell>
        </row>
        <row r="544">
          <cell r="A544" t="str">
            <v>87-10-0440</v>
          </cell>
          <cell r="B544" t="str">
            <v>Potentilla f. 'Sunset'</v>
          </cell>
          <cell r="C544" t="str">
            <v>MP150</v>
          </cell>
          <cell r="D544" t="str">
            <v>Directly</v>
          </cell>
          <cell r="F544">
            <v>0.36</v>
          </cell>
          <cell r="G544">
            <v>0.26</v>
          </cell>
          <cell r="H544">
            <v>0.22</v>
          </cell>
          <cell r="J544">
            <v>0.44063999999999998</v>
          </cell>
          <cell r="K544">
            <v>0.31824000000000002</v>
          </cell>
          <cell r="L544">
            <v>0.22</v>
          </cell>
        </row>
        <row r="545">
          <cell r="A545" t="str">
            <v>87-10-0441</v>
          </cell>
          <cell r="B545" t="str">
            <v>Potentilla f. 'Tangerine'</v>
          </cell>
          <cell r="C545" t="str">
            <v>MP150</v>
          </cell>
          <cell r="D545" t="str">
            <v>Directly</v>
          </cell>
          <cell r="F545">
            <v>0.36</v>
          </cell>
          <cell r="G545">
            <v>0.26</v>
          </cell>
          <cell r="H545">
            <v>0.22</v>
          </cell>
          <cell r="J545">
            <v>0.44063999999999998</v>
          </cell>
          <cell r="K545">
            <v>0.31824000000000002</v>
          </cell>
          <cell r="L545">
            <v>0.22</v>
          </cell>
        </row>
        <row r="546">
          <cell r="A546" t="str">
            <v>87-10-0442</v>
          </cell>
          <cell r="B546" t="str">
            <v>Potentilla f. 'Tilford Cream'</v>
          </cell>
          <cell r="C546" t="str">
            <v>MP150</v>
          </cell>
          <cell r="D546" t="str">
            <v>Directly</v>
          </cell>
          <cell r="F546">
            <v>0.36</v>
          </cell>
          <cell r="G546">
            <v>0.26</v>
          </cell>
          <cell r="H546">
            <v>0.22</v>
          </cell>
          <cell r="J546">
            <v>0.44063999999999998</v>
          </cell>
          <cell r="K546">
            <v>0.31824000000000002</v>
          </cell>
          <cell r="L546">
            <v>0.22</v>
          </cell>
        </row>
        <row r="547">
          <cell r="A547" t="str">
            <v>87-10-1168</v>
          </cell>
          <cell r="B547" t="str">
            <v>Potentilla f. 'White Lady' PBR ®</v>
          </cell>
          <cell r="C547" t="str">
            <v>MP150</v>
          </cell>
          <cell r="D547" t="str">
            <v>Directly</v>
          </cell>
          <cell r="F547">
            <v>1.08</v>
          </cell>
          <cell r="G547">
            <v>0.97</v>
          </cell>
          <cell r="H547">
            <v>0.91</v>
          </cell>
          <cell r="J547">
            <v>1.32192</v>
          </cell>
          <cell r="K547">
            <v>1.1872799999999999</v>
          </cell>
          <cell r="L547">
            <v>0.91</v>
          </cell>
        </row>
        <row r="548">
          <cell r="A548" t="str">
            <v>87-10-0433</v>
          </cell>
          <cell r="B548" t="str">
            <v>Potentilla frut. 'Pink Queen'</v>
          </cell>
          <cell r="C548" t="str">
            <v>MP150</v>
          </cell>
          <cell r="D548" t="str">
            <v>Directly</v>
          </cell>
          <cell r="F548">
            <v>0.36</v>
          </cell>
          <cell r="G548">
            <v>0.26</v>
          </cell>
          <cell r="H548">
            <v>0.22</v>
          </cell>
          <cell r="J548">
            <v>0.44063999999999998</v>
          </cell>
          <cell r="K548">
            <v>0.31824000000000002</v>
          </cell>
          <cell r="L548">
            <v>0.22</v>
          </cell>
        </row>
        <row r="549">
          <cell r="A549" t="str">
            <v>87-10-0443</v>
          </cell>
          <cell r="B549" t="str">
            <v>Potentilla tridentata 'Nuuk'</v>
          </cell>
          <cell r="C549" t="str">
            <v>MP150</v>
          </cell>
          <cell r="D549" t="str">
            <v>Directly</v>
          </cell>
          <cell r="F549">
            <v>0.36</v>
          </cell>
          <cell r="G549">
            <v>0.26</v>
          </cell>
          <cell r="H549">
            <v>0.22</v>
          </cell>
          <cell r="J549">
            <v>0.44063999999999998</v>
          </cell>
          <cell r="K549">
            <v>0.31824000000000002</v>
          </cell>
          <cell r="L549">
            <v>0.22</v>
          </cell>
        </row>
        <row r="550">
          <cell r="A550" t="str">
            <v>87-10-0444</v>
          </cell>
          <cell r="B550" t="str">
            <v>Prunus laur. 'Ani' PBR ®</v>
          </cell>
          <cell r="C550" t="str">
            <v>MP104</v>
          </cell>
          <cell r="D550" t="str">
            <v>Directly</v>
          </cell>
          <cell r="F550">
            <v>0.94000000000000006</v>
          </cell>
          <cell r="G550">
            <v>0.83</v>
          </cell>
          <cell r="H550">
            <v>0.77</v>
          </cell>
          <cell r="J550">
            <v>1.15056</v>
          </cell>
          <cell r="K550">
            <v>1.0159199999999999</v>
          </cell>
          <cell r="L550">
            <v>0.77</v>
          </cell>
        </row>
        <row r="551">
          <cell r="A551" t="str">
            <v>87-10-1021</v>
          </cell>
          <cell r="B551" t="str">
            <v>Prunus laur. 'Antonius' PBR ®</v>
          </cell>
          <cell r="C551" t="str">
            <v>MP104</v>
          </cell>
          <cell r="D551" t="str">
            <v>Directly</v>
          </cell>
          <cell r="F551">
            <v>1.01</v>
          </cell>
          <cell r="G551">
            <v>0.9</v>
          </cell>
          <cell r="H551">
            <v>0.84</v>
          </cell>
          <cell r="J551">
            <v>1.23624</v>
          </cell>
          <cell r="K551">
            <v>1.1016000000000001</v>
          </cell>
          <cell r="L551">
            <v>0.84</v>
          </cell>
        </row>
        <row r="552">
          <cell r="A552" t="str">
            <v>87-10-0445</v>
          </cell>
          <cell r="B552" t="str">
            <v>Prunus laur. 'Caucasica'</v>
          </cell>
          <cell r="C552" t="str">
            <v>MP104</v>
          </cell>
          <cell r="D552" t="str">
            <v>week 18</v>
          </cell>
          <cell r="F552">
            <v>0.43</v>
          </cell>
          <cell r="G552">
            <v>0.32</v>
          </cell>
          <cell r="H552">
            <v>0.27</v>
          </cell>
          <cell r="J552">
            <v>0.52632000000000001</v>
          </cell>
          <cell r="K552">
            <v>0.39168000000000003</v>
          </cell>
          <cell r="L552">
            <v>0.27</v>
          </cell>
        </row>
        <row r="553">
          <cell r="A553" t="str">
            <v>87-10-1169</v>
          </cell>
          <cell r="B553" t="str">
            <v>Prunus laur. 'Cherry Brandy'</v>
          </cell>
          <cell r="C553" t="str">
            <v>MP104</v>
          </cell>
          <cell r="D553" t="str">
            <v>week 18</v>
          </cell>
          <cell r="F553">
            <v>0.43</v>
          </cell>
          <cell r="G553">
            <v>0.32</v>
          </cell>
          <cell r="H553">
            <v>0.27</v>
          </cell>
          <cell r="J553">
            <v>0.52632000000000001</v>
          </cell>
          <cell r="K553">
            <v>0.39168000000000003</v>
          </cell>
          <cell r="L553">
            <v>0.27</v>
          </cell>
        </row>
        <row r="554">
          <cell r="A554" t="str">
            <v>87-10-1500</v>
          </cell>
          <cell r="B554" t="str">
            <v>Prunus laurocerasus Elly® ('VERSTRA'PBR) ®</v>
          </cell>
          <cell r="C554" t="str">
            <v>MP104</v>
          </cell>
          <cell r="D554" t="str">
            <v>week 18</v>
          </cell>
          <cell r="F554">
            <v>1.08</v>
          </cell>
          <cell r="G554">
            <v>0.97</v>
          </cell>
          <cell r="H554">
            <v>0.91</v>
          </cell>
          <cell r="J554">
            <v>1.32192</v>
          </cell>
          <cell r="K554">
            <v>1.1872799999999999</v>
          </cell>
          <cell r="L554">
            <v>0.91</v>
          </cell>
        </row>
        <row r="555">
          <cell r="A555" t="str">
            <v>87-10-1022</v>
          </cell>
          <cell r="B555" t="str">
            <v>Prunus laurocerasus Etna® ('Anbri'PBR) ®</v>
          </cell>
          <cell r="C555" t="str">
            <v>MP104</v>
          </cell>
          <cell r="D555" t="str">
            <v>week 18</v>
          </cell>
          <cell r="F555">
            <v>1.01</v>
          </cell>
          <cell r="G555">
            <v>0.9</v>
          </cell>
          <cell r="H555">
            <v>0.84</v>
          </cell>
          <cell r="J555">
            <v>1.23624</v>
          </cell>
          <cell r="K555">
            <v>1.1016000000000001</v>
          </cell>
          <cell r="L555">
            <v>0.84</v>
          </cell>
        </row>
        <row r="556">
          <cell r="A556" t="str">
            <v>87-10-0447</v>
          </cell>
          <cell r="B556" t="str">
            <v>Prunus laur. 'Gabi' PBR ®</v>
          </cell>
          <cell r="C556" t="str">
            <v>MP104</v>
          </cell>
          <cell r="D556" t="str">
            <v>Directly</v>
          </cell>
          <cell r="F556">
            <v>0.94000000000000006</v>
          </cell>
          <cell r="G556">
            <v>0.83</v>
          </cell>
          <cell r="H556">
            <v>0.77</v>
          </cell>
          <cell r="J556">
            <v>1.15056</v>
          </cell>
          <cell r="K556">
            <v>1.0159199999999999</v>
          </cell>
          <cell r="L556">
            <v>0.77</v>
          </cell>
        </row>
        <row r="557">
          <cell r="A557" t="str">
            <v>87-10-1438</v>
          </cell>
          <cell r="B557" t="str">
            <v>Prunus laur. 'Gajo' PBR ®</v>
          </cell>
          <cell r="C557" t="str">
            <v>MP104</v>
          </cell>
          <cell r="D557" t="str">
            <v>week 18</v>
          </cell>
          <cell r="F557">
            <v>1.08</v>
          </cell>
          <cell r="G557">
            <v>0.97</v>
          </cell>
          <cell r="H557">
            <v>0.91</v>
          </cell>
          <cell r="J557">
            <v>1.32192</v>
          </cell>
          <cell r="K557">
            <v>1.1872799999999999</v>
          </cell>
          <cell r="L557">
            <v>0.91</v>
          </cell>
        </row>
        <row r="558">
          <cell r="A558" t="str">
            <v>87-10-0449</v>
          </cell>
          <cell r="B558" t="str">
            <v>Prunus laur. 'Hagar' PBR ®</v>
          </cell>
          <cell r="C558" t="str">
            <v>MP104</v>
          </cell>
          <cell r="D558" t="str">
            <v>week 18</v>
          </cell>
          <cell r="F558">
            <v>1.01</v>
          </cell>
          <cell r="G558">
            <v>0.9</v>
          </cell>
          <cell r="H558">
            <v>0.84</v>
          </cell>
          <cell r="J558">
            <v>1.23624</v>
          </cell>
          <cell r="K558">
            <v>1.1016000000000001</v>
          </cell>
          <cell r="L558">
            <v>0.84</v>
          </cell>
        </row>
        <row r="559">
          <cell r="A559" t="str">
            <v>87-10-1023</v>
          </cell>
          <cell r="B559" t="str">
            <v>Prunus laur. 'Herbergii'</v>
          </cell>
          <cell r="C559" t="str">
            <v>MP104</v>
          </cell>
          <cell r="D559" t="str">
            <v>week 18</v>
          </cell>
          <cell r="F559">
            <v>0.43</v>
          </cell>
          <cell r="G559">
            <v>0.32</v>
          </cell>
          <cell r="H559">
            <v>0.27</v>
          </cell>
          <cell r="J559">
            <v>0.52632000000000001</v>
          </cell>
          <cell r="K559">
            <v>0.39168000000000003</v>
          </cell>
          <cell r="L559">
            <v>0.27</v>
          </cell>
        </row>
        <row r="560">
          <cell r="A560" t="str">
            <v>87-10-0452</v>
          </cell>
          <cell r="B560" t="str">
            <v>Prunus laur. 'Josa' PBR ®</v>
          </cell>
          <cell r="C560" t="str">
            <v>MP104</v>
          </cell>
          <cell r="D560" t="str">
            <v>Directly</v>
          </cell>
          <cell r="F560">
            <v>0.94000000000000006</v>
          </cell>
          <cell r="G560">
            <v>0.83</v>
          </cell>
          <cell r="H560">
            <v>0.77</v>
          </cell>
          <cell r="J560">
            <v>1.15056</v>
          </cell>
          <cell r="K560">
            <v>1.0159199999999999</v>
          </cell>
          <cell r="L560">
            <v>0.77</v>
          </cell>
        </row>
        <row r="561">
          <cell r="A561" t="str">
            <v>87-10-0453</v>
          </cell>
          <cell r="B561" t="str">
            <v>Prunus laur. 'Kleopatra' PBR ®</v>
          </cell>
          <cell r="C561" t="str">
            <v>MP104</v>
          </cell>
          <cell r="D561" t="str">
            <v>week 18</v>
          </cell>
          <cell r="F561">
            <v>1.01</v>
          </cell>
          <cell r="G561">
            <v>0.9</v>
          </cell>
          <cell r="H561">
            <v>0.84</v>
          </cell>
          <cell r="J561">
            <v>1.23624</v>
          </cell>
          <cell r="K561">
            <v>1.1016000000000001</v>
          </cell>
          <cell r="L561">
            <v>0.84</v>
          </cell>
        </row>
        <row r="562">
          <cell r="A562" t="str">
            <v>87-10-1439</v>
          </cell>
          <cell r="B562" t="str">
            <v>Prunus laur. 'Marbled White'</v>
          </cell>
          <cell r="C562" t="str">
            <v>MP104</v>
          </cell>
          <cell r="D562" t="str">
            <v>week 18</v>
          </cell>
          <cell r="F562">
            <v>0.52</v>
          </cell>
          <cell r="G562">
            <v>0.41</v>
          </cell>
          <cell r="H562">
            <v>0.35</v>
          </cell>
          <cell r="J562">
            <v>0.63648000000000005</v>
          </cell>
          <cell r="K562">
            <v>0.50183999999999995</v>
          </cell>
          <cell r="L562">
            <v>0.35</v>
          </cell>
        </row>
        <row r="563">
          <cell r="A563" t="str">
            <v>87-10-1598</v>
          </cell>
          <cell r="B563" t="str">
            <v>Prunus laurocerasus Genolia® ('Mariblon'PBR) ®</v>
          </cell>
          <cell r="C563" t="str">
            <v>MP104</v>
          </cell>
          <cell r="D563" t="str">
            <v>week 18</v>
          </cell>
          <cell r="F563">
            <v>1.01</v>
          </cell>
          <cell r="G563">
            <v>0.9</v>
          </cell>
          <cell r="H563">
            <v>0.84</v>
          </cell>
          <cell r="J563">
            <v>1.23624</v>
          </cell>
          <cell r="K563">
            <v>1.1016000000000001</v>
          </cell>
          <cell r="L563">
            <v>0.84</v>
          </cell>
        </row>
        <row r="564">
          <cell r="A564" t="str">
            <v>87-10-1501</v>
          </cell>
          <cell r="B564" t="str">
            <v>Prunus laur. 'Mount Vernon'</v>
          </cell>
          <cell r="C564" t="str">
            <v>MP104</v>
          </cell>
          <cell r="D564" t="str">
            <v>week 18</v>
          </cell>
          <cell r="F564">
            <v>0.44</v>
          </cell>
          <cell r="G564">
            <v>0.34</v>
          </cell>
          <cell r="H564">
            <v>0.28000000000000003</v>
          </cell>
          <cell r="J564">
            <v>0.53856000000000004</v>
          </cell>
          <cell r="K564">
            <v>0.41616000000000003</v>
          </cell>
          <cell r="L564">
            <v>0.28000000000000003</v>
          </cell>
        </row>
        <row r="565">
          <cell r="A565" t="str">
            <v>87-10-1628</v>
          </cell>
          <cell r="B565" t="str">
            <v>Prinus laur. 'Nero' PBR ®</v>
          </cell>
          <cell r="C565" t="str">
            <v>mp104</v>
          </cell>
          <cell r="D565" t="str">
            <v>Directly</v>
          </cell>
          <cell r="F565">
            <v>0.94000000000000006</v>
          </cell>
          <cell r="G565">
            <v>0.83</v>
          </cell>
          <cell r="H565">
            <v>0.77</v>
          </cell>
          <cell r="J565">
            <v>1.15056</v>
          </cell>
          <cell r="K565">
            <v>1.0159199999999999</v>
          </cell>
          <cell r="L565">
            <v>0.77</v>
          </cell>
        </row>
        <row r="566">
          <cell r="A566" t="str">
            <v>87-10-1025</v>
          </cell>
          <cell r="B566" t="str">
            <v>Prunus laur. 'Novita'</v>
          </cell>
          <cell r="C566" t="str">
            <v>MP104</v>
          </cell>
          <cell r="D566" t="str">
            <v>week 18</v>
          </cell>
          <cell r="F566">
            <v>0.39</v>
          </cell>
          <cell r="G566">
            <v>0.28999999999999998</v>
          </cell>
          <cell r="H566">
            <v>0.24</v>
          </cell>
          <cell r="J566">
            <v>0.47736000000000001</v>
          </cell>
          <cell r="K566">
            <v>0.35496</v>
          </cell>
          <cell r="L566">
            <v>0.24</v>
          </cell>
        </row>
        <row r="567">
          <cell r="A567" t="str">
            <v>87-10-1685</v>
          </cell>
          <cell r="B567" t="str">
            <v>Prunus laur. 'Otto Luyken'</v>
          </cell>
          <cell r="C567" t="str">
            <v>MP150</v>
          </cell>
          <cell r="D567" t="str">
            <v>week 18</v>
          </cell>
          <cell r="F567">
            <v>0.43</v>
          </cell>
          <cell r="G567">
            <v>0.32</v>
          </cell>
          <cell r="H567">
            <v>0.27</v>
          </cell>
          <cell r="J567">
            <v>0.52632000000000001</v>
          </cell>
          <cell r="K567">
            <v>0.39168000000000003</v>
          </cell>
          <cell r="L567">
            <v>0.27</v>
          </cell>
        </row>
        <row r="568">
          <cell r="A568" t="str">
            <v>87-10-1170</v>
          </cell>
          <cell r="B568" t="str">
            <v>Prunus laur. 'Polster'</v>
          </cell>
          <cell r="C568" t="str">
            <v>MP104</v>
          </cell>
          <cell r="D568" t="str">
            <v>week 18</v>
          </cell>
          <cell r="F568">
            <v>0.44</v>
          </cell>
          <cell r="G568">
            <v>0.34</v>
          </cell>
          <cell r="H568">
            <v>0.28000000000000003</v>
          </cell>
          <cell r="J568">
            <v>0.53856000000000004</v>
          </cell>
          <cell r="K568">
            <v>0.41616000000000003</v>
          </cell>
          <cell r="L568">
            <v>0.28000000000000003</v>
          </cell>
        </row>
        <row r="569">
          <cell r="A569" t="str">
            <v>87-10-1171</v>
          </cell>
          <cell r="B569" t="str">
            <v>Prunus laur. 'Reynvaanii'</v>
          </cell>
          <cell r="C569" t="str">
            <v>MP104</v>
          </cell>
          <cell r="D569" t="str">
            <v>week 18</v>
          </cell>
          <cell r="F569">
            <v>0.43</v>
          </cell>
          <cell r="G569">
            <v>0.32</v>
          </cell>
          <cell r="H569">
            <v>0.27</v>
          </cell>
          <cell r="J569">
            <v>0.52632000000000001</v>
          </cell>
          <cell r="K569">
            <v>0.39168000000000003</v>
          </cell>
          <cell r="L569">
            <v>0.27</v>
          </cell>
        </row>
        <row r="570">
          <cell r="A570" t="str">
            <v>87-10-1027</v>
          </cell>
          <cell r="B570" t="str">
            <v>Prunus laur. 'Rotundifolia'</v>
          </cell>
          <cell r="C570" t="str">
            <v>MP104</v>
          </cell>
          <cell r="D570" t="str">
            <v>week 18</v>
          </cell>
          <cell r="F570">
            <v>0.43</v>
          </cell>
          <cell r="G570">
            <v>0.32</v>
          </cell>
          <cell r="H570">
            <v>0.27</v>
          </cell>
          <cell r="J570">
            <v>0.52632000000000001</v>
          </cell>
          <cell r="K570">
            <v>0.39168000000000003</v>
          </cell>
          <cell r="L570">
            <v>0.27</v>
          </cell>
        </row>
        <row r="571">
          <cell r="A571" t="str">
            <v>87-10-1356</v>
          </cell>
          <cell r="B571" t="str">
            <v>Prunus laur. 'Van Nes'</v>
          </cell>
          <cell r="C571" t="str">
            <v>MP104</v>
          </cell>
          <cell r="D571" t="str">
            <v>week 18</v>
          </cell>
          <cell r="F571">
            <v>0.43</v>
          </cell>
          <cell r="G571">
            <v>0.32</v>
          </cell>
          <cell r="H571">
            <v>0.27</v>
          </cell>
          <cell r="J571">
            <v>0.52632000000000001</v>
          </cell>
          <cell r="K571">
            <v>0.39168000000000003</v>
          </cell>
          <cell r="L571">
            <v>0.27</v>
          </cell>
        </row>
        <row r="572">
          <cell r="A572" t="str">
            <v>87-10-1357</v>
          </cell>
          <cell r="B572" t="str">
            <v>Prunus laur. 'Zabeliana'</v>
          </cell>
          <cell r="C572" t="str">
            <v>MP104</v>
          </cell>
          <cell r="D572" t="str">
            <v>week 18</v>
          </cell>
          <cell r="F572">
            <v>0.44</v>
          </cell>
          <cell r="G572">
            <v>0.34</v>
          </cell>
          <cell r="H572">
            <v>0.28000000000000003</v>
          </cell>
          <cell r="J572">
            <v>0.53856000000000004</v>
          </cell>
          <cell r="K572">
            <v>0.41616000000000003</v>
          </cell>
          <cell r="L572">
            <v>0.28000000000000003</v>
          </cell>
        </row>
        <row r="573">
          <cell r="A573" t="str">
            <v>87-10-0866</v>
          </cell>
          <cell r="B573" t="str">
            <v>Prunus lusitanica</v>
          </cell>
          <cell r="C573" t="str">
            <v>MP104</v>
          </cell>
          <cell r="D573" t="str">
            <v>week 18</v>
          </cell>
          <cell r="F573">
            <v>0.52</v>
          </cell>
          <cell r="G573">
            <v>0.41</v>
          </cell>
          <cell r="H573">
            <v>0.35</v>
          </cell>
          <cell r="J573">
            <v>0.63648000000000005</v>
          </cell>
          <cell r="K573">
            <v>0.50183999999999995</v>
          </cell>
          <cell r="L573">
            <v>0.35</v>
          </cell>
        </row>
        <row r="574">
          <cell r="A574" t="str">
            <v>87-10-0462</v>
          </cell>
          <cell r="B574" t="str">
            <v>Prunus lus. 'Angustifolia'</v>
          </cell>
          <cell r="C574" t="str">
            <v>MP104</v>
          </cell>
          <cell r="D574" t="str">
            <v>Directly</v>
          </cell>
          <cell r="F574">
            <v>0.52</v>
          </cell>
          <cell r="G574">
            <v>0.41</v>
          </cell>
          <cell r="H574">
            <v>0.35</v>
          </cell>
          <cell r="J574">
            <v>0.63648000000000005</v>
          </cell>
          <cell r="K574">
            <v>0.50183999999999995</v>
          </cell>
          <cell r="L574">
            <v>0.35</v>
          </cell>
        </row>
        <row r="575">
          <cell r="A575" t="str">
            <v>87-10-1599</v>
          </cell>
          <cell r="B575" t="str">
            <v>Prunus lusitanica 'Brenelia' PBR ®</v>
          </cell>
          <cell r="C575" t="str">
            <v>MP104</v>
          </cell>
          <cell r="D575" t="str">
            <v>Directly</v>
          </cell>
          <cell r="F575">
            <v>1.29</v>
          </cell>
          <cell r="G575">
            <v>1.18</v>
          </cell>
          <cell r="H575">
            <v>1.1200000000000001</v>
          </cell>
          <cell r="J575">
            <v>1.5789600000000001</v>
          </cell>
          <cell r="K575">
            <v>1.44432</v>
          </cell>
          <cell r="L575">
            <v>1.1200000000000001</v>
          </cell>
        </row>
        <row r="576">
          <cell r="A576" t="str">
            <v>87-10-1600</v>
          </cell>
          <cell r="B576" t="str">
            <v>Prunus lusitanica Tico ('Ybrazo01'PBR) ®</v>
          </cell>
          <cell r="C576" t="str">
            <v>mp104</v>
          </cell>
          <cell r="D576" t="str">
            <v>Directly</v>
          </cell>
          <cell r="F576">
            <v>1.29</v>
          </cell>
          <cell r="G576">
            <v>1.18</v>
          </cell>
          <cell r="H576">
            <v>1.1200000000000001</v>
          </cell>
          <cell r="J576">
            <v>1.5789600000000001</v>
          </cell>
          <cell r="K576">
            <v>1.44432</v>
          </cell>
          <cell r="L576">
            <v>1.1200000000000001</v>
          </cell>
        </row>
        <row r="577">
          <cell r="A577" t="str">
            <v>87-10-1601</v>
          </cell>
          <cell r="B577" t="str">
            <v>Pyracantha 'Cadaune' (Saphyr Jaune) PBR ®</v>
          </cell>
          <cell r="C577" t="str">
            <v>MP150</v>
          </cell>
          <cell r="D577" t="str">
            <v>Directly</v>
          </cell>
          <cell r="F577">
            <v>1.22</v>
          </cell>
          <cell r="G577">
            <v>1.1100000000000001</v>
          </cell>
          <cell r="H577">
            <v>1.05</v>
          </cell>
          <cell r="J577">
            <v>1.4932799999999999</v>
          </cell>
          <cell r="K577">
            <v>1.3586400000000001</v>
          </cell>
          <cell r="L577">
            <v>1.05</v>
          </cell>
        </row>
        <row r="578">
          <cell r="A578" t="str">
            <v>87-10-1602</v>
          </cell>
          <cell r="B578" t="str">
            <v>Pyracantha 'Cadvar' (Saphyr Panache) PBR ®</v>
          </cell>
          <cell r="C578" t="str">
            <v>MP150</v>
          </cell>
          <cell r="D578" t="str">
            <v>Directly</v>
          </cell>
          <cell r="F578">
            <v>1.22</v>
          </cell>
          <cell r="G578">
            <v>1.1100000000000001</v>
          </cell>
          <cell r="H578">
            <v>1.05</v>
          </cell>
          <cell r="J578">
            <v>1.4932799999999999</v>
          </cell>
          <cell r="K578">
            <v>1.3586400000000001</v>
          </cell>
          <cell r="L578">
            <v>1.05</v>
          </cell>
        </row>
        <row r="579">
          <cell r="A579" t="str">
            <v>87-10-0465</v>
          </cell>
          <cell r="B579" t="str">
            <v>Pyracantha cocc. 'Red Column'</v>
          </cell>
          <cell r="C579" t="str">
            <v>MP150</v>
          </cell>
          <cell r="D579" t="str">
            <v>Directly</v>
          </cell>
          <cell r="F579">
            <v>0.53</v>
          </cell>
          <cell r="G579">
            <v>0.42</v>
          </cell>
          <cell r="H579">
            <v>0.36</v>
          </cell>
          <cell r="J579">
            <v>0.64872000000000007</v>
          </cell>
          <cell r="K579">
            <v>0.51407999999999998</v>
          </cell>
          <cell r="L579">
            <v>0.36</v>
          </cell>
        </row>
        <row r="580">
          <cell r="A580" t="str">
            <v>87-10-0466</v>
          </cell>
          <cell r="B580" t="str">
            <v>Pyracantha cocc. 'Red Cushion'</v>
          </cell>
          <cell r="C580" t="str">
            <v>MP150</v>
          </cell>
          <cell r="D580" t="str">
            <v>Directly</v>
          </cell>
          <cell r="F580">
            <v>0.53</v>
          </cell>
          <cell r="G580">
            <v>0.42</v>
          </cell>
          <cell r="H580">
            <v>0.36</v>
          </cell>
          <cell r="J580">
            <v>0.64872000000000007</v>
          </cell>
          <cell r="K580">
            <v>0.51407999999999998</v>
          </cell>
          <cell r="L580">
            <v>0.36</v>
          </cell>
        </row>
        <row r="581">
          <cell r="A581" t="str">
            <v>87-10-1358</v>
          </cell>
          <cell r="B581" t="str">
            <v>Pyracantha 'Firelight'</v>
          </cell>
          <cell r="C581" t="str">
            <v>MP150</v>
          </cell>
          <cell r="D581" t="str">
            <v>Directly</v>
          </cell>
          <cell r="F581">
            <v>0.53</v>
          </cell>
          <cell r="G581">
            <v>0.42</v>
          </cell>
          <cell r="H581">
            <v>0.36</v>
          </cell>
          <cell r="J581">
            <v>0.64872000000000007</v>
          </cell>
          <cell r="K581">
            <v>0.51407999999999998</v>
          </cell>
          <cell r="L581">
            <v>0.36</v>
          </cell>
        </row>
        <row r="582">
          <cell r="A582" t="str">
            <v>87-10-0468</v>
          </cell>
          <cell r="B582" t="str">
            <v>Pyracantha 'Golden Charmer'</v>
          </cell>
          <cell r="C582" t="str">
            <v>MP150</v>
          </cell>
          <cell r="D582" t="str">
            <v>Directly</v>
          </cell>
          <cell r="F582">
            <v>0.53</v>
          </cell>
          <cell r="G582">
            <v>0.42</v>
          </cell>
          <cell r="H582">
            <v>0.36</v>
          </cell>
          <cell r="J582">
            <v>0.64872000000000007</v>
          </cell>
          <cell r="K582">
            <v>0.51407999999999998</v>
          </cell>
          <cell r="L582">
            <v>0.36</v>
          </cell>
        </row>
        <row r="583">
          <cell r="A583" t="str">
            <v>87-10-1503</v>
          </cell>
          <cell r="B583" t="str">
            <v>Pyracantha 'Mohave'</v>
          </cell>
          <cell r="C583" t="str">
            <v>MP150</v>
          </cell>
          <cell r="D583" t="str">
            <v>Directly</v>
          </cell>
          <cell r="F583">
            <v>0.53</v>
          </cell>
          <cell r="G583">
            <v>0.42</v>
          </cell>
          <cell r="H583">
            <v>0.36</v>
          </cell>
          <cell r="J583">
            <v>0.64872000000000007</v>
          </cell>
          <cell r="K583">
            <v>0.51407999999999998</v>
          </cell>
          <cell r="L583">
            <v>0.36</v>
          </cell>
        </row>
        <row r="584">
          <cell r="A584" t="str">
            <v>87-10-1504</v>
          </cell>
          <cell r="B584" t="str">
            <v>Pyracantha 'Orange charmer'</v>
          </cell>
          <cell r="C584" t="str">
            <v>MP150</v>
          </cell>
          <cell r="D584" t="str">
            <v>Directly</v>
          </cell>
          <cell r="F584">
            <v>0.53</v>
          </cell>
          <cell r="G584">
            <v>0.42</v>
          </cell>
          <cell r="H584">
            <v>0.36</v>
          </cell>
          <cell r="J584">
            <v>0.64872000000000007</v>
          </cell>
          <cell r="K584">
            <v>0.51407999999999998</v>
          </cell>
          <cell r="L584">
            <v>0.36</v>
          </cell>
        </row>
        <row r="585">
          <cell r="A585" t="str">
            <v>87-10-0469</v>
          </cell>
          <cell r="B585" t="str">
            <v>Pyracantha 'Orange Glow'</v>
          </cell>
          <cell r="C585" t="str">
            <v>MP150</v>
          </cell>
          <cell r="D585" t="str">
            <v>Directly</v>
          </cell>
          <cell r="F585">
            <v>0.53</v>
          </cell>
          <cell r="G585">
            <v>0.42</v>
          </cell>
          <cell r="H585">
            <v>0.36</v>
          </cell>
          <cell r="J585">
            <v>0.64872000000000007</v>
          </cell>
          <cell r="K585">
            <v>0.51407999999999998</v>
          </cell>
          <cell r="L585">
            <v>0.36</v>
          </cell>
        </row>
        <row r="586">
          <cell r="A586" t="str">
            <v>87-10-0470</v>
          </cell>
          <cell r="B586" t="str">
            <v>Pyracantha 'Soleil d'Or'</v>
          </cell>
          <cell r="C586" t="str">
            <v>MP150</v>
          </cell>
          <cell r="D586" t="str">
            <v>Directly</v>
          </cell>
          <cell r="F586">
            <v>0.53</v>
          </cell>
          <cell r="G586">
            <v>0.42</v>
          </cell>
          <cell r="H586">
            <v>0.36</v>
          </cell>
          <cell r="J586">
            <v>0.64872000000000007</v>
          </cell>
          <cell r="K586">
            <v>0.51407999999999998</v>
          </cell>
          <cell r="L586">
            <v>0.36</v>
          </cell>
        </row>
        <row r="587">
          <cell r="A587" t="str">
            <v>87-10-0471</v>
          </cell>
          <cell r="B587" t="str">
            <v>Pyracantha 'Teton'</v>
          </cell>
          <cell r="C587" t="str">
            <v>MP150</v>
          </cell>
          <cell r="D587" t="str">
            <v>Directly</v>
          </cell>
          <cell r="F587">
            <v>0.53</v>
          </cell>
          <cell r="G587">
            <v>0.42</v>
          </cell>
          <cell r="H587">
            <v>0.36</v>
          </cell>
          <cell r="J587">
            <v>0.64872000000000007</v>
          </cell>
          <cell r="K587">
            <v>0.51407999999999998</v>
          </cell>
          <cell r="L587">
            <v>0.36</v>
          </cell>
        </row>
        <row r="588">
          <cell r="A588" t="str">
            <v>87-10-0491</v>
          </cell>
          <cell r="B588" t="str">
            <v>Ribes sang. 'King Edward VII'</v>
          </cell>
          <cell r="C588" t="str">
            <v>MP104</v>
          </cell>
          <cell r="D588" t="str">
            <v>Directly</v>
          </cell>
          <cell r="F588">
            <v>0.63</v>
          </cell>
          <cell r="G588">
            <v>0.52</v>
          </cell>
          <cell r="H588">
            <v>0.46</v>
          </cell>
          <cell r="J588">
            <v>0.77112000000000003</v>
          </cell>
          <cell r="K588">
            <v>0.63648000000000005</v>
          </cell>
          <cell r="L588">
            <v>0.46</v>
          </cell>
        </row>
        <row r="589">
          <cell r="A589" t="str">
            <v>87-10-1028</v>
          </cell>
          <cell r="B589" t="str">
            <v>Rubus 'Betty Ashburner'</v>
          </cell>
          <cell r="C589" t="str">
            <v>MP150</v>
          </cell>
          <cell r="D589" t="str">
            <v>Directly</v>
          </cell>
          <cell r="F589">
            <v>0.39</v>
          </cell>
          <cell r="G589">
            <v>0.28999999999999998</v>
          </cell>
          <cell r="H589">
            <v>0.24</v>
          </cell>
          <cell r="J589">
            <v>0.47736000000000001</v>
          </cell>
          <cell r="K589">
            <v>0.35496</v>
          </cell>
          <cell r="L589">
            <v>0.24</v>
          </cell>
        </row>
        <row r="590">
          <cell r="A590" t="str">
            <v>87-10-0861</v>
          </cell>
          <cell r="B590" t="str">
            <v>Salix integra 'Hakuro-nishiki'</v>
          </cell>
          <cell r="C590" t="str">
            <v>MP150</v>
          </cell>
          <cell r="D590" t="str">
            <v>Directly</v>
          </cell>
          <cell r="F590">
            <v>0.39</v>
          </cell>
          <cell r="G590">
            <v>0.28999999999999998</v>
          </cell>
          <cell r="H590">
            <v>0.24</v>
          </cell>
          <cell r="J590">
            <v>0.47736000000000001</v>
          </cell>
          <cell r="K590">
            <v>0.35496</v>
          </cell>
          <cell r="L590">
            <v>0.24</v>
          </cell>
        </row>
        <row r="591">
          <cell r="A591" t="str">
            <v>87-10-1236</v>
          </cell>
          <cell r="B591" t="str">
            <v>Sambucus nigra</v>
          </cell>
          <cell r="C591" t="str">
            <v>MP104</v>
          </cell>
          <cell r="D591" t="str">
            <v>Directly</v>
          </cell>
          <cell r="F591">
            <v>0.94000000000000006</v>
          </cell>
          <cell r="G591">
            <v>0.83</v>
          </cell>
          <cell r="H591">
            <v>0.77</v>
          </cell>
          <cell r="J591">
            <v>1.15056</v>
          </cell>
          <cell r="K591">
            <v>1.0159199999999999</v>
          </cell>
          <cell r="L591">
            <v>0.77</v>
          </cell>
        </row>
        <row r="592">
          <cell r="A592" t="str">
            <v>87-10-0494</v>
          </cell>
          <cell r="B592" t="str">
            <v>Sambucus nigra Black Beauty ('Gerda'PBR) ®</v>
          </cell>
          <cell r="C592" t="str">
            <v>MP104</v>
          </cell>
          <cell r="D592" t="str">
            <v>Directly</v>
          </cell>
          <cell r="F592">
            <v>1.5</v>
          </cell>
          <cell r="G592">
            <v>1.39</v>
          </cell>
          <cell r="H592">
            <v>1.33</v>
          </cell>
          <cell r="J592">
            <v>1.8359999999999999</v>
          </cell>
          <cell r="K592">
            <v>1.70136</v>
          </cell>
          <cell r="L592">
            <v>1.33</v>
          </cell>
        </row>
        <row r="593">
          <cell r="A593" t="str">
            <v>87-10-0495</v>
          </cell>
          <cell r="B593" t="str">
            <v>Sambucus nigra Black Lace ('Eva'PBR) ®</v>
          </cell>
          <cell r="C593" t="str">
            <v>MP104</v>
          </cell>
          <cell r="D593" t="str">
            <v>Directly</v>
          </cell>
          <cell r="F593">
            <v>1.6400000000000001</v>
          </cell>
          <cell r="G593">
            <v>1.53</v>
          </cell>
          <cell r="H593">
            <v>1.47</v>
          </cell>
          <cell r="J593">
            <v>2.0073599999999998</v>
          </cell>
          <cell r="K593">
            <v>1.8727199999999999</v>
          </cell>
          <cell r="L593">
            <v>1.47</v>
          </cell>
        </row>
        <row r="594">
          <cell r="A594" t="str">
            <v>87-10-1029</v>
          </cell>
          <cell r="B594" t="str">
            <v>Sambucus nigra Black Tower ('Eiffel 1'PBR) ®</v>
          </cell>
          <cell r="C594" t="str">
            <v>MP104</v>
          </cell>
          <cell r="D594" t="str">
            <v>Directly</v>
          </cell>
          <cell r="F594">
            <v>1.6400000000000001</v>
          </cell>
          <cell r="G594">
            <v>1.53</v>
          </cell>
          <cell r="H594">
            <v>1.47</v>
          </cell>
          <cell r="J594">
            <v>2.0073599999999998</v>
          </cell>
          <cell r="K594">
            <v>1.8727199999999999</v>
          </cell>
          <cell r="L594">
            <v>1.47</v>
          </cell>
        </row>
        <row r="595">
          <cell r="A595" t="str">
            <v>87-10-1177</v>
          </cell>
          <cell r="B595" t="str">
            <v>Sambucus nigra 'Golden Tower' PBR ®</v>
          </cell>
          <cell r="C595" t="str">
            <v>MP104</v>
          </cell>
          <cell r="D595" t="str">
            <v>Directly</v>
          </cell>
          <cell r="F595">
            <v>1.6400000000000001</v>
          </cell>
          <cell r="G595">
            <v>1.53</v>
          </cell>
          <cell r="H595">
            <v>1.47</v>
          </cell>
          <cell r="J595">
            <v>2.0073599999999998</v>
          </cell>
          <cell r="K595">
            <v>1.8727199999999999</v>
          </cell>
          <cell r="L595">
            <v>1.47</v>
          </cell>
        </row>
        <row r="596">
          <cell r="A596" t="str">
            <v>87-10-1780</v>
          </cell>
          <cell r="B596" t="str">
            <v>Sambucus nigra 'Obelisk' PBR ®</v>
          </cell>
          <cell r="C596" t="str">
            <v>MP84</v>
          </cell>
          <cell r="D596" t="str">
            <v>Directly</v>
          </cell>
          <cell r="F596">
            <v>1.6400000000000001</v>
          </cell>
          <cell r="G596">
            <v>1.53</v>
          </cell>
          <cell r="H596">
            <v>1.47</v>
          </cell>
          <cell r="J596">
            <v>2.0073599999999998</v>
          </cell>
          <cell r="K596">
            <v>1.8727199999999999</v>
          </cell>
          <cell r="L596">
            <v>1.47</v>
          </cell>
        </row>
        <row r="597">
          <cell r="A597" t="str">
            <v>87-10-0845</v>
          </cell>
          <cell r="B597" t="str">
            <v>Sambucus racemosa 'Plumosa Aurea'</v>
          </cell>
          <cell r="C597" t="str">
            <v>MP104</v>
          </cell>
          <cell r="D597" t="str">
            <v>Directly</v>
          </cell>
          <cell r="F597">
            <v>0.94000000000000006</v>
          </cell>
          <cell r="G597">
            <v>0.83</v>
          </cell>
          <cell r="H597">
            <v>0.77</v>
          </cell>
          <cell r="J597">
            <v>1.15056</v>
          </cell>
          <cell r="K597">
            <v>1.0159199999999999</v>
          </cell>
          <cell r="L597">
            <v>0.77</v>
          </cell>
        </row>
        <row r="598">
          <cell r="A598" t="str">
            <v>87-10-1179</v>
          </cell>
          <cell r="B598" t="str">
            <v>Sambucus racemosa 'Sutherland Gold'</v>
          </cell>
          <cell r="C598" t="str">
            <v>MP104</v>
          </cell>
          <cell r="D598" t="str">
            <v>Directly</v>
          </cell>
          <cell r="F598">
            <v>0.94000000000000006</v>
          </cell>
          <cell r="G598">
            <v>0.83</v>
          </cell>
          <cell r="H598">
            <v>0.77</v>
          </cell>
          <cell r="J598">
            <v>1.15056</v>
          </cell>
          <cell r="K598">
            <v>1.0159199999999999</v>
          </cell>
          <cell r="L598">
            <v>0.77</v>
          </cell>
        </row>
        <row r="599">
          <cell r="A599" t="str">
            <v>87-10-1180</v>
          </cell>
          <cell r="B599" t="str">
            <v>Sambucus racemosa 'Welsh Gold' PBR ®</v>
          </cell>
          <cell r="C599" t="str">
            <v>MP104</v>
          </cell>
          <cell r="D599" t="str">
            <v>Directly</v>
          </cell>
          <cell r="F599">
            <v>1.6400000000000001</v>
          </cell>
          <cell r="G599">
            <v>1.53</v>
          </cell>
          <cell r="H599">
            <v>1.47</v>
          </cell>
          <cell r="J599">
            <v>2.0073599999999998</v>
          </cell>
          <cell r="K599">
            <v>1.8727199999999999</v>
          </cell>
          <cell r="L599">
            <v>1.47</v>
          </cell>
        </row>
        <row r="600">
          <cell r="A600" t="str">
            <v>87-10-1608</v>
          </cell>
          <cell r="B600" t="str">
            <v>Sarcococca confusa</v>
          </cell>
          <cell r="C600" t="str">
            <v>MP150</v>
          </cell>
          <cell r="D600" t="str">
            <v>Directly</v>
          </cell>
          <cell r="F600">
            <v>0.66</v>
          </cell>
          <cell r="G600">
            <v>0.55000000000000004</v>
          </cell>
          <cell r="H600">
            <v>0.49</v>
          </cell>
          <cell r="J600">
            <v>0.80784</v>
          </cell>
          <cell r="K600">
            <v>0.67320000000000002</v>
          </cell>
          <cell r="L600">
            <v>0.49</v>
          </cell>
        </row>
        <row r="601">
          <cell r="A601" t="str">
            <v>87-10-1609</v>
          </cell>
          <cell r="B601" t="str">
            <v>Sarcococca hookeriana humilis</v>
          </cell>
          <cell r="C601" t="str">
            <v>MP150</v>
          </cell>
          <cell r="D601" t="str">
            <v>Directly</v>
          </cell>
          <cell r="F601">
            <v>0.66</v>
          </cell>
          <cell r="G601">
            <v>0.55000000000000004</v>
          </cell>
          <cell r="H601">
            <v>0.49</v>
          </cell>
          <cell r="J601">
            <v>0.80784</v>
          </cell>
          <cell r="K601">
            <v>0.67320000000000002</v>
          </cell>
          <cell r="L601">
            <v>0.49</v>
          </cell>
        </row>
        <row r="602">
          <cell r="A602" t="str">
            <v>87-10-0502</v>
          </cell>
          <cell r="B602" t="str">
            <v>Sorbaria sorbifolia 'Sem' PBR ®</v>
          </cell>
          <cell r="C602" t="str">
            <v>MP104</v>
          </cell>
          <cell r="D602" t="str">
            <v>Directly</v>
          </cell>
          <cell r="F602">
            <v>1.29</v>
          </cell>
          <cell r="G602">
            <v>1.18</v>
          </cell>
          <cell r="H602">
            <v>1.1200000000000001</v>
          </cell>
          <cell r="J602">
            <v>1.5789600000000001</v>
          </cell>
          <cell r="K602">
            <v>1.44432</v>
          </cell>
          <cell r="L602">
            <v>1.1200000000000001</v>
          </cell>
        </row>
        <row r="603">
          <cell r="A603" t="str">
            <v>87-10-0503</v>
          </cell>
          <cell r="B603" t="str">
            <v>Spiraea arguta</v>
          </cell>
          <cell r="C603" t="str">
            <v>MP150</v>
          </cell>
          <cell r="D603" t="str">
            <v>Directly</v>
          </cell>
          <cell r="F603">
            <v>0.39</v>
          </cell>
          <cell r="G603">
            <v>0.28999999999999998</v>
          </cell>
          <cell r="H603">
            <v>0.24</v>
          </cell>
          <cell r="J603">
            <v>0.47736000000000001</v>
          </cell>
          <cell r="K603">
            <v>0.35496</v>
          </cell>
          <cell r="L603">
            <v>0.24</v>
          </cell>
        </row>
        <row r="604">
          <cell r="A604" t="str">
            <v>87-10-0504</v>
          </cell>
          <cell r="B604" t="str">
            <v>Spiraea betulifolia</v>
          </cell>
          <cell r="C604" t="str">
            <v>MP150</v>
          </cell>
          <cell r="D604" t="str">
            <v>Directly</v>
          </cell>
          <cell r="F604">
            <v>0.36</v>
          </cell>
          <cell r="G604">
            <v>0.26</v>
          </cell>
          <cell r="H604">
            <v>0.22</v>
          </cell>
          <cell r="J604">
            <v>0.44063999999999998</v>
          </cell>
          <cell r="K604">
            <v>0.31824000000000002</v>
          </cell>
          <cell r="L604">
            <v>0.22</v>
          </cell>
        </row>
        <row r="605">
          <cell r="A605" t="str">
            <v>87-10-0505</v>
          </cell>
          <cell r="B605" t="str">
            <v>Spiraea betulifolia 'Island'</v>
          </cell>
          <cell r="C605" t="str">
            <v>MP150</v>
          </cell>
          <cell r="D605" t="str">
            <v>Directly</v>
          </cell>
          <cell r="F605">
            <v>0.36</v>
          </cell>
          <cell r="G605">
            <v>0.26</v>
          </cell>
          <cell r="H605">
            <v>0.22</v>
          </cell>
          <cell r="J605">
            <v>0.44063999999999998</v>
          </cell>
          <cell r="K605">
            <v>0.31824000000000002</v>
          </cell>
          <cell r="L605">
            <v>0.22</v>
          </cell>
        </row>
        <row r="606">
          <cell r="A606" t="str">
            <v>87-10-1360</v>
          </cell>
          <cell r="B606" t="str">
            <v>Spiraea betulifolia 'Tor'</v>
          </cell>
          <cell r="C606" t="str">
            <v>MP150</v>
          </cell>
          <cell r="D606" t="str">
            <v>Directly</v>
          </cell>
          <cell r="F606">
            <v>0.36</v>
          </cell>
          <cell r="G606">
            <v>0.26</v>
          </cell>
          <cell r="H606">
            <v>0.22</v>
          </cell>
          <cell r="J606">
            <v>0.44063999999999998</v>
          </cell>
          <cell r="K606">
            <v>0.31824000000000002</v>
          </cell>
          <cell r="L606">
            <v>0.22</v>
          </cell>
        </row>
        <row r="607">
          <cell r="A607" t="str">
            <v>87-10-1181</v>
          </cell>
          <cell r="B607" t="str">
            <v>Spiraea betulifolia 'Tor Gold' PBR ®</v>
          </cell>
          <cell r="C607" t="str">
            <v>MP150</v>
          </cell>
          <cell r="D607" t="str">
            <v>Directly</v>
          </cell>
          <cell r="F607">
            <v>0.97000000000000008</v>
          </cell>
          <cell r="G607">
            <v>0.86</v>
          </cell>
          <cell r="H607">
            <v>0.8</v>
          </cell>
          <cell r="J607">
            <v>1.1872800000000001</v>
          </cell>
          <cell r="K607">
            <v>1.05264</v>
          </cell>
          <cell r="L607">
            <v>0.8</v>
          </cell>
        </row>
        <row r="608">
          <cell r="A608" t="str">
            <v>87-10-1361</v>
          </cell>
          <cell r="B608" t="str">
            <v>Spiraea billiardii</v>
          </cell>
          <cell r="C608" t="str">
            <v>MP150</v>
          </cell>
          <cell r="D608" t="str">
            <v>Directly</v>
          </cell>
          <cell r="F608">
            <v>0.36</v>
          </cell>
          <cell r="G608">
            <v>0.26</v>
          </cell>
          <cell r="H608">
            <v>0.22</v>
          </cell>
          <cell r="J608">
            <v>0.44063999999999998</v>
          </cell>
          <cell r="K608">
            <v>0.31824000000000002</v>
          </cell>
          <cell r="L608">
            <v>0.22</v>
          </cell>
        </row>
        <row r="609">
          <cell r="A609" t="str">
            <v>87-10-0508</v>
          </cell>
          <cell r="B609" t="str">
            <v>Spiraea cinerea 'Grefsheim'</v>
          </cell>
          <cell r="C609" t="str">
            <v>MP150</v>
          </cell>
          <cell r="D609" t="str">
            <v>Directly</v>
          </cell>
          <cell r="F609">
            <v>0.36</v>
          </cell>
          <cell r="G609">
            <v>0.26</v>
          </cell>
          <cell r="H609">
            <v>0.22</v>
          </cell>
          <cell r="J609">
            <v>0.44063999999999998</v>
          </cell>
          <cell r="K609">
            <v>0.31824000000000002</v>
          </cell>
          <cell r="L609">
            <v>0.22</v>
          </cell>
        </row>
        <row r="610">
          <cell r="A610" t="str">
            <v>87-10-1781</v>
          </cell>
          <cell r="B610" t="str">
            <v>Spiraea cinerea 'Kazia' PBR ®</v>
          </cell>
          <cell r="C610" t="str">
            <v>MP150</v>
          </cell>
          <cell r="D610" t="str">
            <v>Directly</v>
          </cell>
          <cell r="F610">
            <v>0.94000000000000006</v>
          </cell>
          <cell r="G610">
            <v>0.83</v>
          </cell>
          <cell r="H610">
            <v>0.77</v>
          </cell>
          <cell r="J610">
            <v>1.15056</v>
          </cell>
          <cell r="K610">
            <v>1.0159199999999999</v>
          </cell>
          <cell r="L610">
            <v>0.77</v>
          </cell>
        </row>
        <row r="611">
          <cell r="A611" t="str">
            <v>87-10-0509</v>
          </cell>
          <cell r="B611" t="str">
            <v>Spiraea decumbens</v>
          </cell>
          <cell r="C611" t="str">
            <v>MP150</v>
          </cell>
          <cell r="D611" t="str">
            <v>Directly</v>
          </cell>
          <cell r="F611">
            <v>0.39</v>
          </cell>
          <cell r="G611">
            <v>0.28999999999999998</v>
          </cell>
          <cell r="H611">
            <v>0.24</v>
          </cell>
          <cell r="J611">
            <v>0.47736000000000001</v>
          </cell>
          <cell r="K611">
            <v>0.35496</v>
          </cell>
          <cell r="L611">
            <v>0.24</v>
          </cell>
        </row>
        <row r="612">
          <cell r="A612" t="str">
            <v>87-10-0510</v>
          </cell>
          <cell r="B612" t="str">
            <v>Spiraea densiflora</v>
          </cell>
          <cell r="C612" t="str">
            <v>MP150</v>
          </cell>
          <cell r="D612" t="str">
            <v>Directly</v>
          </cell>
          <cell r="F612">
            <v>0.36</v>
          </cell>
          <cell r="G612">
            <v>0.26</v>
          </cell>
          <cell r="H612">
            <v>0.22</v>
          </cell>
          <cell r="J612">
            <v>0.44063999999999998</v>
          </cell>
          <cell r="K612">
            <v>0.31824000000000002</v>
          </cell>
          <cell r="L612">
            <v>0.22</v>
          </cell>
        </row>
        <row r="613">
          <cell r="A613" t="str">
            <v>87-10-0512</v>
          </cell>
          <cell r="B613" t="str">
            <v>Spiraea japonica 'Albiflora'</v>
          </cell>
          <cell r="C613" t="str">
            <v>MP150</v>
          </cell>
          <cell r="D613" t="str">
            <v>Directly</v>
          </cell>
          <cell r="F613">
            <v>0.36</v>
          </cell>
          <cell r="G613">
            <v>0.26</v>
          </cell>
          <cell r="H613">
            <v>0.22</v>
          </cell>
          <cell r="J613">
            <v>0.44063999999999998</v>
          </cell>
          <cell r="K613">
            <v>0.31824000000000002</v>
          </cell>
          <cell r="L613">
            <v>0.22</v>
          </cell>
        </row>
        <row r="614">
          <cell r="A614" t="str">
            <v>87-10-0513</v>
          </cell>
          <cell r="B614" t="str">
            <v>Spiraea japonica 'Anthony Waterer'</v>
          </cell>
          <cell r="C614" t="str">
            <v>MP150</v>
          </cell>
          <cell r="D614" t="str">
            <v>Directly</v>
          </cell>
          <cell r="F614">
            <v>0.36</v>
          </cell>
          <cell r="G614">
            <v>0.26</v>
          </cell>
          <cell r="H614">
            <v>0.22</v>
          </cell>
          <cell r="J614">
            <v>0.44063999999999998</v>
          </cell>
          <cell r="K614">
            <v>0.31824000000000002</v>
          </cell>
          <cell r="L614">
            <v>0.22</v>
          </cell>
        </row>
        <row r="615">
          <cell r="A615" t="str">
            <v>87-10-1055</v>
          </cell>
          <cell r="B615" t="str">
            <v>Spiraea japonica 'Crispa'</v>
          </cell>
          <cell r="C615" t="str">
            <v>MP150</v>
          </cell>
          <cell r="D615" t="str">
            <v>Directly</v>
          </cell>
          <cell r="F615">
            <v>0.39</v>
          </cell>
          <cell r="G615">
            <v>0.28999999999999998</v>
          </cell>
          <cell r="H615">
            <v>0.24</v>
          </cell>
          <cell r="J615">
            <v>0.47736000000000001</v>
          </cell>
          <cell r="K615">
            <v>0.35496</v>
          </cell>
          <cell r="L615">
            <v>0.24</v>
          </cell>
        </row>
        <row r="616">
          <cell r="A616" t="str">
            <v>87-10-0515</v>
          </cell>
          <cell r="B616" t="str">
            <v>Spiraea japonica 'Dart's Red'</v>
          </cell>
          <cell r="C616" t="str">
            <v>MP150</v>
          </cell>
          <cell r="D616" t="str">
            <v>Directly</v>
          </cell>
          <cell r="F616">
            <v>0.36</v>
          </cell>
          <cell r="G616">
            <v>0.26</v>
          </cell>
          <cell r="H616">
            <v>0.22</v>
          </cell>
          <cell r="J616">
            <v>0.44063999999999998</v>
          </cell>
          <cell r="K616">
            <v>0.31824000000000002</v>
          </cell>
          <cell r="L616">
            <v>0.22</v>
          </cell>
        </row>
        <row r="617">
          <cell r="A617" t="str">
            <v>87-10-0516</v>
          </cell>
          <cell r="B617" t="str">
            <v>Spiraea japonica 'Firelight'</v>
          </cell>
          <cell r="C617" t="str">
            <v>MP150</v>
          </cell>
          <cell r="D617" t="str">
            <v>Directly</v>
          </cell>
          <cell r="F617">
            <v>0.36</v>
          </cell>
          <cell r="G617">
            <v>0.26</v>
          </cell>
          <cell r="H617">
            <v>0.22</v>
          </cell>
          <cell r="J617">
            <v>0.44063999999999998</v>
          </cell>
          <cell r="K617">
            <v>0.31824000000000002</v>
          </cell>
          <cell r="L617">
            <v>0.22</v>
          </cell>
        </row>
        <row r="618">
          <cell r="A618" t="str">
            <v>87-10-0517</v>
          </cell>
          <cell r="B618" t="str">
            <v>Spiraea japonica 'Froebelii'</v>
          </cell>
          <cell r="C618" t="str">
            <v>MP150</v>
          </cell>
          <cell r="D618" t="str">
            <v>Directly</v>
          </cell>
          <cell r="F618">
            <v>0.36</v>
          </cell>
          <cell r="G618">
            <v>0.26</v>
          </cell>
          <cell r="H618">
            <v>0.22</v>
          </cell>
          <cell r="J618">
            <v>0.44063999999999998</v>
          </cell>
          <cell r="K618">
            <v>0.31824000000000002</v>
          </cell>
          <cell r="L618">
            <v>0.22</v>
          </cell>
        </row>
        <row r="619">
          <cell r="A619" t="str">
            <v>87-10-0518</v>
          </cell>
          <cell r="B619" t="str">
            <v>Spiraea japonica 'Genpei'</v>
          </cell>
          <cell r="C619" t="str">
            <v>MP150</v>
          </cell>
          <cell r="D619" t="str">
            <v>Directly</v>
          </cell>
          <cell r="F619">
            <v>0.36</v>
          </cell>
          <cell r="G619">
            <v>0.26</v>
          </cell>
          <cell r="H619">
            <v>0.22</v>
          </cell>
          <cell r="J619">
            <v>0.44063999999999998</v>
          </cell>
          <cell r="K619">
            <v>0.31824000000000002</v>
          </cell>
          <cell r="L619">
            <v>0.22</v>
          </cell>
        </row>
        <row r="620">
          <cell r="A620" t="str">
            <v>87-10-1030</v>
          </cell>
          <cell r="B620" t="str">
            <v>Spiraea japonica 'Golden Carpet' PBR ®</v>
          </cell>
          <cell r="C620" t="str">
            <v>MP150</v>
          </cell>
          <cell r="D620" t="str">
            <v>Directly</v>
          </cell>
          <cell r="F620">
            <v>0.94000000000000006</v>
          </cell>
          <cell r="G620">
            <v>0.83</v>
          </cell>
          <cell r="H620">
            <v>0.77</v>
          </cell>
          <cell r="J620">
            <v>1.15056</v>
          </cell>
          <cell r="K620">
            <v>1.0159199999999999</v>
          </cell>
          <cell r="L620">
            <v>0.77</v>
          </cell>
        </row>
        <row r="621">
          <cell r="A621" t="str">
            <v>87-10-0519</v>
          </cell>
          <cell r="B621" t="str">
            <v>Spiraea japonica 'Golden Princess'</v>
          </cell>
          <cell r="C621" t="str">
            <v>MP150</v>
          </cell>
          <cell r="D621" t="str">
            <v>Directly</v>
          </cell>
          <cell r="F621">
            <v>0.36</v>
          </cell>
          <cell r="G621">
            <v>0.26</v>
          </cell>
          <cell r="H621">
            <v>0.22</v>
          </cell>
          <cell r="J621">
            <v>0.44063999999999998</v>
          </cell>
          <cell r="K621">
            <v>0.31824000000000002</v>
          </cell>
          <cell r="L621">
            <v>0.22</v>
          </cell>
        </row>
        <row r="622">
          <cell r="A622" t="str">
            <v>87-10-1610</v>
          </cell>
          <cell r="B622" t="str">
            <v>Spiraea japonica 'Goldfire'   PBR ®</v>
          </cell>
          <cell r="C622" t="str">
            <v>MP150</v>
          </cell>
          <cell r="D622" t="str">
            <v>Directly</v>
          </cell>
          <cell r="F622">
            <v>1.01</v>
          </cell>
          <cell r="G622">
            <v>0.9</v>
          </cell>
          <cell r="H622">
            <v>0.84</v>
          </cell>
          <cell r="J622">
            <v>1.23624</v>
          </cell>
          <cell r="K622">
            <v>1.1016000000000001</v>
          </cell>
          <cell r="L622">
            <v>0.84</v>
          </cell>
        </row>
        <row r="623">
          <cell r="A623" t="str">
            <v>87-10-0520</v>
          </cell>
          <cell r="B623" t="str">
            <v>Spiraea japonica 'Goldflame'</v>
          </cell>
          <cell r="C623" t="str">
            <v>MP150</v>
          </cell>
          <cell r="D623" t="str">
            <v>Directly</v>
          </cell>
          <cell r="F623">
            <v>0.36</v>
          </cell>
          <cell r="G623">
            <v>0.26</v>
          </cell>
          <cell r="H623">
            <v>0.22</v>
          </cell>
          <cell r="J623">
            <v>0.44063999999999998</v>
          </cell>
          <cell r="K623">
            <v>0.31824000000000002</v>
          </cell>
          <cell r="L623">
            <v>0.22</v>
          </cell>
        </row>
        <row r="624">
          <cell r="A624" t="str">
            <v>87-10-0521</v>
          </cell>
          <cell r="B624" t="str">
            <v>Spiraea japonica 'Goldmound'</v>
          </cell>
          <cell r="C624" t="str">
            <v>MP150</v>
          </cell>
          <cell r="D624" t="str">
            <v>Directly</v>
          </cell>
          <cell r="F624">
            <v>0.36</v>
          </cell>
          <cell r="G624">
            <v>0.26</v>
          </cell>
          <cell r="H624">
            <v>0.22</v>
          </cell>
          <cell r="J624">
            <v>0.44063999999999998</v>
          </cell>
          <cell r="K624">
            <v>0.31824000000000002</v>
          </cell>
          <cell r="L624">
            <v>0.22</v>
          </cell>
        </row>
        <row r="625">
          <cell r="A625" t="str">
            <v>87-10-1031</v>
          </cell>
          <cell r="B625" t="str">
            <v>Spiraea japonica 'Green Carpet' PBR ®</v>
          </cell>
          <cell r="C625" t="str">
            <v>MP150</v>
          </cell>
          <cell r="D625" t="str">
            <v>Directly</v>
          </cell>
          <cell r="F625">
            <v>0.94000000000000006</v>
          </cell>
          <cell r="G625">
            <v>0.83</v>
          </cell>
          <cell r="H625">
            <v>0.77</v>
          </cell>
          <cell r="J625">
            <v>1.15056</v>
          </cell>
          <cell r="K625">
            <v>1.0159199999999999</v>
          </cell>
          <cell r="L625">
            <v>0.77</v>
          </cell>
        </row>
        <row r="626">
          <cell r="A626" t="str">
            <v>87-10-0522</v>
          </cell>
          <cell r="B626" t="str">
            <v>Spiraea japonica 'Little Princess'</v>
          </cell>
          <cell r="C626" t="str">
            <v>MP150</v>
          </cell>
          <cell r="D626" t="str">
            <v>Directly</v>
          </cell>
          <cell r="F626">
            <v>0.36</v>
          </cell>
          <cell r="G626">
            <v>0.26</v>
          </cell>
          <cell r="H626">
            <v>0.22</v>
          </cell>
          <cell r="J626">
            <v>0.44063999999999998</v>
          </cell>
          <cell r="K626">
            <v>0.31824000000000002</v>
          </cell>
          <cell r="L626">
            <v>0.22</v>
          </cell>
        </row>
        <row r="627">
          <cell r="A627" t="str">
            <v>87-10-1505</v>
          </cell>
          <cell r="B627" t="str">
            <v>Spiraea japonica 'Macrophylla'</v>
          </cell>
          <cell r="C627" t="str">
            <v>MP150</v>
          </cell>
          <cell r="D627" t="str">
            <v>Directly</v>
          </cell>
          <cell r="F627">
            <v>0.36</v>
          </cell>
          <cell r="G627">
            <v>0.26</v>
          </cell>
          <cell r="H627">
            <v>0.22</v>
          </cell>
          <cell r="J627">
            <v>0.44063999999999998</v>
          </cell>
          <cell r="K627">
            <v>0.31824000000000002</v>
          </cell>
          <cell r="L627">
            <v>0.22</v>
          </cell>
        </row>
        <row r="628">
          <cell r="A628" t="str">
            <v>87-10-1032</v>
          </cell>
          <cell r="B628" t="str">
            <v>Spiraea japonica 'Magic Carpet' PBR ®</v>
          </cell>
          <cell r="C628" t="str">
            <v>MP150</v>
          </cell>
          <cell r="D628" t="str">
            <v>Directly</v>
          </cell>
          <cell r="F628">
            <v>1.01</v>
          </cell>
          <cell r="G628">
            <v>0.9</v>
          </cell>
          <cell r="H628">
            <v>0.84</v>
          </cell>
          <cell r="J628">
            <v>1.23624</v>
          </cell>
          <cell r="K628">
            <v>1.1016000000000001</v>
          </cell>
          <cell r="L628">
            <v>0.84</v>
          </cell>
        </row>
        <row r="629">
          <cell r="A629" t="str">
            <v>87-10-0523</v>
          </cell>
          <cell r="B629" t="str">
            <v>Spiraea japonica 'Manon'</v>
          </cell>
          <cell r="C629" t="str">
            <v>MP150</v>
          </cell>
          <cell r="D629" t="str">
            <v>Directly</v>
          </cell>
          <cell r="F629">
            <v>0.36</v>
          </cell>
          <cell r="G629">
            <v>0.26</v>
          </cell>
          <cell r="H629">
            <v>0.22</v>
          </cell>
          <cell r="J629">
            <v>0.44063999999999998</v>
          </cell>
          <cell r="K629">
            <v>0.31824000000000002</v>
          </cell>
          <cell r="L629">
            <v>0.22</v>
          </cell>
        </row>
        <row r="630">
          <cell r="A630" t="str">
            <v>87-10-0524</v>
          </cell>
          <cell r="B630" t="str">
            <v>Spiraea japonica 'Nana'</v>
          </cell>
          <cell r="C630" t="str">
            <v>MP150</v>
          </cell>
          <cell r="D630" t="str">
            <v>Directly</v>
          </cell>
          <cell r="F630">
            <v>0.36</v>
          </cell>
          <cell r="G630">
            <v>0.26</v>
          </cell>
          <cell r="H630">
            <v>0.22</v>
          </cell>
          <cell r="J630">
            <v>0.44063999999999998</v>
          </cell>
          <cell r="K630">
            <v>0.31824000000000002</v>
          </cell>
          <cell r="L630">
            <v>0.22</v>
          </cell>
        </row>
        <row r="631">
          <cell r="A631" t="str">
            <v>87-10-0525</v>
          </cell>
          <cell r="B631" t="str">
            <v>Spiraea japonica 'Neon Flash'</v>
          </cell>
          <cell r="C631" t="str">
            <v>MP150</v>
          </cell>
          <cell r="D631" t="str">
            <v>Directly</v>
          </cell>
          <cell r="F631">
            <v>0.36</v>
          </cell>
          <cell r="G631">
            <v>0.26</v>
          </cell>
          <cell r="H631">
            <v>0.22</v>
          </cell>
          <cell r="J631">
            <v>0.44063999999999998</v>
          </cell>
          <cell r="K631">
            <v>0.31824000000000002</v>
          </cell>
          <cell r="L631">
            <v>0.22</v>
          </cell>
        </row>
        <row r="632">
          <cell r="A632" t="str">
            <v>87-10-1441</v>
          </cell>
          <cell r="B632" t="str">
            <v>Spiraea japonica 'Odensala'</v>
          </cell>
          <cell r="C632" t="str">
            <v>MP150</v>
          </cell>
          <cell r="D632" t="str">
            <v>Directly</v>
          </cell>
          <cell r="F632">
            <v>0.36</v>
          </cell>
          <cell r="G632">
            <v>0.26</v>
          </cell>
          <cell r="H632">
            <v>0.22</v>
          </cell>
          <cell r="J632">
            <v>0.44063999999999998</v>
          </cell>
          <cell r="K632">
            <v>0.31824000000000002</v>
          </cell>
          <cell r="L632">
            <v>0.22</v>
          </cell>
        </row>
        <row r="633">
          <cell r="A633" t="str">
            <v>87-10-1182</v>
          </cell>
          <cell r="B633" t="str">
            <v>Spiraea japonica 'Odessa' PBR ®</v>
          </cell>
          <cell r="C633" t="str">
            <v>MP150</v>
          </cell>
          <cell r="D633" t="str">
            <v>Directly</v>
          </cell>
          <cell r="F633">
            <v>1.08</v>
          </cell>
          <cell r="G633">
            <v>0.97</v>
          </cell>
          <cell r="H633">
            <v>0.91</v>
          </cell>
          <cell r="J633">
            <v>1.32192</v>
          </cell>
          <cell r="K633">
            <v>1.1872799999999999</v>
          </cell>
          <cell r="L633">
            <v>0.91</v>
          </cell>
        </row>
        <row r="634">
          <cell r="A634" t="str">
            <v>87-10-1183</v>
          </cell>
          <cell r="B634" t="str">
            <v>Spiraea japonica 'Ruberrima'</v>
          </cell>
          <cell r="C634" t="str">
            <v>MP150</v>
          </cell>
          <cell r="D634" t="str">
            <v>Directly</v>
          </cell>
          <cell r="F634">
            <v>0.36</v>
          </cell>
          <cell r="G634">
            <v>0.26</v>
          </cell>
          <cell r="H634">
            <v>0.22</v>
          </cell>
          <cell r="J634">
            <v>0.44063999999999998</v>
          </cell>
          <cell r="K634">
            <v>0.31824000000000002</v>
          </cell>
          <cell r="L634">
            <v>0.22</v>
          </cell>
        </row>
        <row r="635">
          <cell r="A635" t="str">
            <v>87-10-1033</v>
          </cell>
          <cell r="B635" t="str">
            <v>Spiraea japonica Sparkling Carpet PBR ®</v>
          </cell>
          <cell r="C635" t="str">
            <v>MP150</v>
          </cell>
          <cell r="D635" t="str">
            <v>Directly</v>
          </cell>
          <cell r="F635">
            <v>0.94000000000000006</v>
          </cell>
          <cell r="G635">
            <v>0.83</v>
          </cell>
          <cell r="H635">
            <v>0.77</v>
          </cell>
          <cell r="J635">
            <v>1.15056</v>
          </cell>
          <cell r="K635">
            <v>1.0159199999999999</v>
          </cell>
          <cell r="L635">
            <v>0.77</v>
          </cell>
        </row>
        <row r="636">
          <cell r="A636" t="str">
            <v>87-10-1034</v>
          </cell>
          <cell r="B636" t="str">
            <v>Spiraea japonica ' Sparkling Champagne ('Lonspi'PBR) ®</v>
          </cell>
          <cell r="C636" t="str">
            <v>MP150</v>
          </cell>
          <cell r="D636" t="str">
            <v>Directly</v>
          </cell>
          <cell r="F636">
            <v>0.94000000000000006</v>
          </cell>
          <cell r="G636">
            <v>0.83</v>
          </cell>
          <cell r="H636">
            <v>0.77</v>
          </cell>
          <cell r="J636">
            <v>1.15056</v>
          </cell>
          <cell r="K636">
            <v>1.0159199999999999</v>
          </cell>
          <cell r="L636">
            <v>0.77</v>
          </cell>
        </row>
        <row r="637">
          <cell r="A637" t="str">
            <v>87-10-1102</v>
          </cell>
          <cell r="B637" t="str">
            <v>Spiraea japonica 'White Gold' PBR ®</v>
          </cell>
          <cell r="C637" t="str">
            <v>MP150</v>
          </cell>
          <cell r="D637" t="str">
            <v>Directly</v>
          </cell>
          <cell r="F637">
            <v>0.94000000000000006</v>
          </cell>
          <cell r="G637">
            <v>0.83</v>
          </cell>
          <cell r="H637">
            <v>0.77</v>
          </cell>
          <cell r="J637">
            <v>1.15056</v>
          </cell>
          <cell r="K637">
            <v>1.0159199999999999</v>
          </cell>
          <cell r="L637">
            <v>0.77</v>
          </cell>
        </row>
        <row r="638">
          <cell r="A638" t="str">
            <v>87-10-0526</v>
          </cell>
          <cell r="B638" t="str">
            <v>Spiraea japonica 'Zigeunerblut'</v>
          </cell>
          <cell r="C638" t="str">
            <v>MP150</v>
          </cell>
          <cell r="D638" t="str">
            <v>Directly</v>
          </cell>
          <cell r="F638">
            <v>0.36</v>
          </cell>
          <cell r="G638">
            <v>0.26</v>
          </cell>
          <cell r="H638">
            <v>0.22</v>
          </cell>
          <cell r="J638">
            <v>0.44063999999999998</v>
          </cell>
          <cell r="K638">
            <v>0.31824000000000002</v>
          </cell>
          <cell r="L638">
            <v>0.22</v>
          </cell>
        </row>
        <row r="639">
          <cell r="A639" t="str">
            <v>87-10-1442</v>
          </cell>
          <cell r="B639" t="str">
            <v>Spiraea nipp. 'Flächenfüller'</v>
          </cell>
          <cell r="C639" t="str">
            <v>MP150</v>
          </cell>
          <cell r="D639" t="str">
            <v>Directly</v>
          </cell>
          <cell r="F639">
            <v>0.39999999999999997</v>
          </cell>
          <cell r="G639">
            <v>0.3</v>
          </cell>
          <cell r="H639">
            <v>0.25</v>
          </cell>
          <cell r="J639">
            <v>0.48959999999999992</v>
          </cell>
          <cell r="K639">
            <v>0.36719999999999997</v>
          </cell>
          <cell r="L639">
            <v>0.25</v>
          </cell>
        </row>
        <row r="640">
          <cell r="A640" t="str">
            <v>87-10-0527</v>
          </cell>
          <cell r="B640" t="str">
            <v>Spiraea nipp. 'Halward's Silver'</v>
          </cell>
          <cell r="C640" t="str">
            <v>MP150</v>
          </cell>
          <cell r="D640" t="str">
            <v>Directly</v>
          </cell>
          <cell r="F640">
            <v>0.39999999999999997</v>
          </cell>
          <cell r="G640">
            <v>0.3</v>
          </cell>
          <cell r="H640">
            <v>0.25</v>
          </cell>
          <cell r="J640">
            <v>0.48959999999999992</v>
          </cell>
          <cell r="K640">
            <v>0.36719999999999997</v>
          </cell>
          <cell r="L640">
            <v>0.25</v>
          </cell>
        </row>
        <row r="641">
          <cell r="A641" t="str">
            <v>87-10-1443</v>
          </cell>
          <cell r="B641" t="str">
            <v>Spiraea nipp. 'Inez'</v>
          </cell>
          <cell r="C641" t="str">
            <v>MP150</v>
          </cell>
          <cell r="D641" t="str">
            <v>Directly</v>
          </cell>
          <cell r="F641">
            <v>0.39999999999999997</v>
          </cell>
          <cell r="G641">
            <v>0.3</v>
          </cell>
          <cell r="H641">
            <v>0.25</v>
          </cell>
          <cell r="J641">
            <v>0.48959999999999992</v>
          </cell>
          <cell r="K641">
            <v>0.36719999999999997</v>
          </cell>
          <cell r="L641">
            <v>0.25</v>
          </cell>
        </row>
        <row r="642">
          <cell r="A642" t="str">
            <v>87-10-0528</v>
          </cell>
          <cell r="B642" t="str">
            <v>Spiraea nipp. 'June Bride'</v>
          </cell>
          <cell r="C642" t="str">
            <v>MP150</v>
          </cell>
          <cell r="D642" t="str">
            <v>Directly</v>
          </cell>
          <cell r="F642">
            <v>0.39999999999999997</v>
          </cell>
          <cell r="G642">
            <v>0.3</v>
          </cell>
          <cell r="H642">
            <v>0.25</v>
          </cell>
          <cell r="J642">
            <v>0.48959999999999992</v>
          </cell>
          <cell r="K642">
            <v>0.36719999999999997</v>
          </cell>
          <cell r="L642">
            <v>0.25</v>
          </cell>
        </row>
        <row r="643">
          <cell r="A643" t="str">
            <v>87-10-0529</v>
          </cell>
          <cell r="B643" t="str">
            <v>Spiraea nipp. 'Snowmound'</v>
          </cell>
          <cell r="C643" t="str">
            <v>MP150</v>
          </cell>
          <cell r="D643" t="str">
            <v>Directly</v>
          </cell>
          <cell r="F643">
            <v>0.39999999999999997</v>
          </cell>
          <cell r="G643">
            <v>0.3</v>
          </cell>
          <cell r="H643">
            <v>0.25</v>
          </cell>
          <cell r="J643">
            <v>0.48959999999999992</v>
          </cell>
          <cell r="K643">
            <v>0.36719999999999997</v>
          </cell>
          <cell r="L643">
            <v>0.25</v>
          </cell>
        </row>
        <row r="644">
          <cell r="A644" t="str">
            <v>87-10-1117</v>
          </cell>
          <cell r="B644" t="str">
            <v>Spiraea nipp. 'White Carpet' PBR ®</v>
          </cell>
          <cell r="C644" t="str">
            <v>MP150</v>
          </cell>
          <cell r="D644" t="str">
            <v>Directly</v>
          </cell>
          <cell r="F644">
            <v>0.94000000000000006</v>
          </cell>
          <cell r="G644">
            <v>0.83</v>
          </cell>
          <cell r="H644">
            <v>0.77</v>
          </cell>
          <cell r="J644">
            <v>1.15056</v>
          </cell>
          <cell r="K644">
            <v>1.0159199999999999</v>
          </cell>
          <cell r="L644">
            <v>0.77</v>
          </cell>
        </row>
        <row r="645">
          <cell r="A645" t="str">
            <v>87-10-1611</v>
          </cell>
          <cell r="B645" t="str">
            <v>Spiraea salicifolia</v>
          </cell>
          <cell r="C645" t="str">
            <v>MP150</v>
          </cell>
          <cell r="D645" t="str">
            <v>Directly</v>
          </cell>
          <cell r="F645">
            <v>0.36</v>
          </cell>
          <cell r="G645">
            <v>0.26</v>
          </cell>
          <cell r="H645">
            <v>0.22</v>
          </cell>
          <cell r="J645">
            <v>0.44063999999999998</v>
          </cell>
          <cell r="K645">
            <v>0.31824000000000002</v>
          </cell>
          <cell r="L645">
            <v>0.22</v>
          </cell>
        </row>
        <row r="646">
          <cell r="A646" t="str">
            <v>87-10-0530</v>
          </cell>
          <cell r="B646" t="str">
            <v>Spiraea thunbergii</v>
          </cell>
          <cell r="C646" t="str">
            <v>MP150</v>
          </cell>
          <cell r="D646" t="str">
            <v>Directly</v>
          </cell>
          <cell r="F646">
            <v>0.39</v>
          </cell>
          <cell r="G646">
            <v>0.28999999999999998</v>
          </cell>
          <cell r="H646">
            <v>0.24</v>
          </cell>
          <cell r="J646">
            <v>0.47736000000000001</v>
          </cell>
          <cell r="K646">
            <v>0.35496</v>
          </cell>
          <cell r="L646">
            <v>0.24</v>
          </cell>
        </row>
        <row r="647">
          <cell r="A647" t="str">
            <v>87-10-1444</v>
          </cell>
          <cell r="B647" t="str">
            <v>Spiraea thunb. 'Ogon'</v>
          </cell>
          <cell r="C647" t="str">
            <v>MP150</v>
          </cell>
          <cell r="D647" t="str">
            <v>Directly</v>
          </cell>
          <cell r="F647">
            <v>0.39</v>
          </cell>
          <cell r="G647">
            <v>0.28999999999999998</v>
          </cell>
          <cell r="H647">
            <v>0.24</v>
          </cell>
          <cell r="J647">
            <v>0.47736000000000001</v>
          </cell>
          <cell r="K647">
            <v>0.35496</v>
          </cell>
          <cell r="L647">
            <v>0.24</v>
          </cell>
        </row>
        <row r="648">
          <cell r="A648" t="str">
            <v>87-10-0531</v>
          </cell>
          <cell r="B648" t="str">
            <v>Spiraea trilobata</v>
          </cell>
          <cell r="C648" t="str">
            <v>MP150</v>
          </cell>
          <cell r="D648" t="str">
            <v>Directly</v>
          </cell>
          <cell r="F648">
            <v>0.39</v>
          </cell>
          <cell r="G648">
            <v>0.28999999999999998</v>
          </cell>
          <cell r="H648">
            <v>0.24</v>
          </cell>
          <cell r="J648">
            <v>0.47736000000000001</v>
          </cell>
          <cell r="K648">
            <v>0.35496</v>
          </cell>
          <cell r="L648">
            <v>0.24</v>
          </cell>
        </row>
        <row r="649">
          <cell r="A649" t="str">
            <v>87-10-0885</v>
          </cell>
          <cell r="B649" t="str">
            <v>Spiraea vanh. 'Gold Fountain'</v>
          </cell>
          <cell r="C649" t="str">
            <v>MP150</v>
          </cell>
          <cell r="D649" t="str">
            <v>Directly</v>
          </cell>
          <cell r="F649">
            <v>0.39</v>
          </cell>
          <cell r="G649">
            <v>0.28999999999999998</v>
          </cell>
          <cell r="H649">
            <v>0.24</v>
          </cell>
          <cell r="J649">
            <v>0.47736000000000001</v>
          </cell>
          <cell r="K649">
            <v>0.35496</v>
          </cell>
          <cell r="L649">
            <v>0.24</v>
          </cell>
        </row>
        <row r="650">
          <cell r="A650" t="str">
            <v>87-10-0886</v>
          </cell>
          <cell r="B650" t="str">
            <v>Spiraea vanh. 'Pink Ice'</v>
          </cell>
          <cell r="C650" t="str">
            <v>MP150</v>
          </cell>
          <cell r="D650" t="str">
            <v>Directly</v>
          </cell>
          <cell r="F650">
            <v>0.39</v>
          </cell>
          <cell r="G650">
            <v>0.28999999999999998</v>
          </cell>
          <cell r="H650">
            <v>0.24</v>
          </cell>
          <cell r="J650">
            <v>0.47736000000000001</v>
          </cell>
          <cell r="K650">
            <v>0.35496</v>
          </cell>
          <cell r="L650">
            <v>0.24</v>
          </cell>
        </row>
        <row r="651">
          <cell r="A651" t="str">
            <v>87-10-0532</v>
          </cell>
          <cell r="B651" t="str">
            <v>Spiraea vanhouttei</v>
          </cell>
          <cell r="C651" t="str">
            <v>MP150</v>
          </cell>
          <cell r="D651" t="str">
            <v>Directly</v>
          </cell>
          <cell r="F651">
            <v>0.39999999999999997</v>
          </cell>
          <cell r="G651">
            <v>0.3</v>
          </cell>
          <cell r="H651">
            <v>0.25</v>
          </cell>
          <cell r="J651">
            <v>0.48959999999999992</v>
          </cell>
          <cell r="K651">
            <v>0.36719999999999997</v>
          </cell>
          <cell r="L651">
            <v>0.25</v>
          </cell>
        </row>
        <row r="652">
          <cell r="A652" t="str">
            <v>87-10-0535</v>
          </cell>
          <cell r="B652" t="str">
            <v>Stephanandra incisa 'Crispa'</v>
          </cell>
          <cell r="C652" t="str">
            <v>MP150</v>
          </cell>
          <cell r="D652" t="str">
            <v>Directly</v>
          </cell>
          <cell r="F652">
            <v>0.33999999999999997</v>
          </cell>
          <cell r="G652">
            <v>0.25</v>
          </cell>
          <cell r="H652">
            <v>0.21</v>
          </cell>
          <cell r="J652">
            <v>0.41615999999999997</v>
          </cell>
          <cell r="K652">
            <v>0.30599999999999999</v>
          </cell>
          <cell r="L652">
            <v>0.21</v>
          </cell>
        </row>
        <row r="653">
          <cell r="A653" t="str">
            <v>87-10-1445</v>
          </cell>
          <cell r="B653" t="str">
            <v>Symphoricarpos albus 'Arvid'</v>
          </cell>
          <cell r="C653" t="str">
            <v>MP150</v>
          </cell>
          <cell r="D653" t="str">
            <v>Directly</v>
          </cell>
          <cell r="F653">
            <v>0.33999999999999997</v>
          </cell>
          <cell r="G653">
            <v>0.25</v>
          </cell>
          <cell r="H653">
            <v>0.21</v>
          </cell>
          <cell r="J653">
            <v>0.41615999999999997</v>
          </cell>
          <cell r="K653">
            <v>0.30599999999999999</v>
          </cell>
          <cell r="L653">
            <v>0.21</v>
          </cell>
        </row>
        <row r="654">
          <cell r="A654" t="str">
            <v>87-10-1362</v>
          </cell>
          <cell r="B654" t="str">
            <v>Symphoricarpos chen. 'Hancock'</v>
          </cell>
          <cell r="C654" t="str">
            <v>MP150</v>
          </cell>
          <cell r="D654" t="str">
            <v>Directly</v>
          </cell>
          <cell r="F654">
            <v>0.33999999999999997</v>
          </cell>
          <cell r="G654">
            <v>0.25</v>
          </cell>
          <cell r="H654">
            <v>0.21</v>
          </cell>
          <cell r="J654">
            <v>0.41615999999999997</v>
          </cell>
          <cell r="K654">
            <v>0.30599999999999999</v>
          </cell>
          <cell r="L654">
            <v>0.21</v>
          </cell>
        </row>
        <row r="655">
          <cell r="A655" t="str">
            <v>87-10-1054</v>
          </cell>
          <cell r="B655" t="str">
            <v>Symphoricarpos d. 'Magic Berry'</v>
          </cell>
          <cell r="C655" t="str">
            <v>MP150</v>
          </cell>
          <cell r="D655" t="str">
            <v>Directly</v>
          </cell>
          <cell r="F655">
            <v>0.36</v>
          </cell>
          <cell r="G655">
            <v>0.26</v>
          </cell>
          <cell r="H655">
            <v>0.22</v>
          </cell>
          <cell r="J655">
            <v>0.44063999999999998</v>
          </cell>
          <cell r="K655">
            <v>0.31824000000000002</v>
          </cell>
          <cell r="L655">
            <v>0.22</v>
          </cell>
        </row>
        <row r="656">
          <cell r="A656" t="str">
            <v>87-10-0930</v>
          </cell>
          <cell r="B656" t="str">
            <v>Symphoricarpos d. 'Mother of Pearl'</v>
          </cell>
          <cell r="C656" t="str">
            <v>MP150</v>
          </cell>
          <cell r="D656" t="str">
            <v>Directly</v>
          </cell>
          <cell r="F656">
            <v>0.36</v>
          </cell>
          <cell r="G656">
            <v>0.26</v>
          </cell>
          <cell r="H656">
            <v>0.22</v>
          </cell>
          <cell r="J656">
            <v>0.44063999999999998</v>
          </cell>
          <cell r="K656">
            <v>0.31824000000000002</v>
          </cell>
          <cell r="L656">
            <v>0.22</v>
          </cell>
        </row>
        <row r="657">
          <cell r="A657" t="str">
            <v>87-10-1035</v>
          </cell>
          <cell r="B657" t="str">
            <v>Symphoricarpos d. 'White Hedge'</v>
          </cell>
          <cell r="C657" t="str">
            <v>MP150</v>
          </cell>
          <cell r="D657" t="str">
            <v>Directly</v>
          </cell>
          <cell r="F657">
            <v>0.36</v>
          </cell>
          <cell r="G657">
            <v>0.26</v>
          </cell>
          <cell r="H657">
            <v>0.22</v>
          </cell>
          <cell r="J657">
            <v>0.44063999999999998</v>
          </cell>
          <cell r="K657">
            <v>0.31824000000000002</v>
          </cell>
          <cell r="L657">
            <v>0.22</v>
          </cell>
        </row>
        <row r="658">
          <cell r="A658" t="str">
            <v>87-10-0983</v>
          </cell>
          <cell r="B658" t="str">
            <v>Symphoricarpos orb. 'Foliis Variegatis'</v>
          </cell>
          <cell r="C658" t="str">
            <v>MP150</v>
          </cell>
          <cell r="D658" t="str">
            <v>Directly</v>
          </cell>
          <cell r="F658">
            <v>0.39</v>
          </cell>
          <cell r="G658">
            <v>0.28999999999999998</v>
          </cell>
          <cell r="H658">
            <v>0.24</v>
          </cell>
          <cell r="J658">
            <v>0.47736000000000001</v>
          </cell>
          <cell r="K658">
            <v>0.35496</v>
          </cell>
          <cell r="L658">
            <v>0.24</v>
          </cell>
        </row>
        <row r="659">
          <cell r="A659" t="str">
            <v>87-10-1363</v>
          </cell>
          <cell r="B659" t="str">
            <v>Syringa 'Agnes Smith'</v>
          </cell>
          <cell r="C659" t="str">
            <v>MP150</v>
          </cell>
          <cell r="D659" t="str">
            <v>Directly</v>
          </cell>
          <cell r="F659">
            <v>0.79</v>
          </cell>
          <cell r="G659">
            <v>0.68</v>
          </cell>
          <cell r="H659">
            <v>0.62</v>
          </cell>
          <cell r="J659">
            <v>0.96695999999999993</v>
          </cell>
          <cell r="K659">
            <v>0.83232000000000006</v>
          </cell>
          <cell r="L659">
            <v>0.62</v>
          </cell>
        </row>
        <row r="660">
          <cell r="A660" t="str">
            <v>87-10-0881</v>
          </cell>
          <cell r="B660" t="str">
            <v>Syringa chinensis 'Saugeana'</v>
          </cell>
          <cell r="C660" t="str">
            <v>MP150</v>
          </cell>
          <cell r="D660" t="str">
            <v>Directly</v>
          </cell>
          <cell r="F660">
            <v>0.79</v>
          </cell>
          <cell r="G660">
            <v>0.68</v>
          </cell>
          <cell r="H660">
            <v>0.62</v>
          </cell>
          <cell r="J660">
            <v>0.96695999999999993</v>
          </cell>
          <cell r="K660">
            <v>0.83232000000000006</v>
          </cell>
          <cell r="L660">
            <v>0.62</v>
          </cell>
        </row>
        <row r="661">
          <cell r="A661" t="str">
            <v>87-10-1092</v>
          </cell>
          <cell r="B661" t="str">
            <v>Syringa 'Josée'</v>
          </cell>
          <cell r="C661" t="str">
            <v>MP150</v>
          </cell>
          <cell r="D661" t="str">
            <v>Directly</v>
          </cell>
          <cell r="F661">
            <v>0.79</v>
          </cell>
          <cell r="G661">
            <v>0.68</v>
          </cell>
          <cell r="H661">
            <v>0.62</v>
          </cell>
          <cell r="J661">
            <v>0.96695999999999993</v>
          </cell>
          <cell r="K661">
            <v>0.83232000000000006</v>
          </cell>
          <cell r="L661">
            <v>0.62</v>
          </cell>
        </row>
        <row r="662">
          <cell r="A662" t="str">
            <v>87-10-0931</v>
          </cell>
          <cell r="B662" t="str">
            <v>Syringa josikaea</v>
          </cell>
          <cell r="C662" t="str">
            <v>MP150</v>
          </cell>
          <cell r="D662" t="str">
            <v>Directly</v>
          </cell>
          <cell r="F662">
            <v>0.79</v>
          </cell>
          <cell r="G662">
            <v>0.68</v>
          </cell>
          <cell r="H662">
            <v>0.62</v>
          </cell>
          <cell r="J662">
            <v>0.96695999999999993</v>
          </cell>
          <cell r="K662">
            <v>0.83232000000000006</v>
          </cell>
          <cell r="L662">
            <v>0.62</v>
          </cell>
        </row>
        <row r="663">
          <cell r="A663" t="str">
            <v>87-10-0883</v>
          </cell>
          <cell r="B663" t="str">
            <v>Syringa meyeri 'Palibin'</v>
          </cell>
          <cell r="C663" t="str">
            <v>MP150</v>
          </cell>
          <cell r="D663" t="str">
            <v>Directly</v>
          </cell>
          <cell r="F663">
            <v>0.79</v>
          </cell>
          <cell r="G663">
            <v>0.68</v>
          </cell>
          <cell r="H663">
            <v>0.62</v>
          </cell>
          <cell r="J663">
            <v>0.96695999999999993</v>
          </cell>
          <cell r="K663">
            <v>0.83232000000000006</v>
          </cell>
          <cell r="L663">
            <v>0.62</v>
          </cell>
        </row>
        <row r="664">
          <cell r="A664" t="str">
            <v>87-10-0884</v>
          </cell>
          <cell r="B664" t="str">
            <v>Syringa microphylla 'Superba'</v>
          </cell>
          <cell r="C664" t="str">
            <v>MP150</v>
          </cell>
          <cell r="D664" t="str">
            <v>Directly</v>
          </cell>
          <cell r="F664">
            <v>0.79</v>
          </cell>
          <cell r="G664">
            <v>0.68</v>
          </cell>
          <cell r="H664">
            <v>0.62</v>
          </cell>
          <cell r="J664">
            <v>0.96695999999999993</v>
          </cell>
          <cell r="K664">
            <v>0.83232000000000006</v>
          </cell>
          <cell r="L664">
            <v>0.62</v>
          </cell>
        </row>
        <row r="665">
          <cell r="A665" t="str">
            <v>87-10-1036</v>
          </cell>
          <cell r="B665" t="str">
            <v>Syringa patula 'Miss Kim'</v>
          </cell>
          <cell r="C665" t="str">
            <v>MP150</v>
          </cell>
          <cell r="D665" t="str">
            <v>Directly</v>
          </cell>
          <cell r="F665">
            <v>0.79</v>
          </cell>
          <cell r="G665">
            <v>0.68</v>
          </cell>
          <cell r="H665">
            <v>0.62</v>
          </cell>
          <cell r="J665">
            <v>0.96695999999999993</v>
          </cell>
          <cell r="K665">
            <v>0.83232000000000006</v>
          </cell>
          <cell r="L665">
            <v>0.62</v>
          </cell>
        </row>
        <row r="666">
          <cell r="A666" t="str">
            <v>87-10-1185</v>
          </cell>
          <cell r="B666" t="str">
            <v>Viburnum bodn. 'Charles Lamont'</v>
          </cell>
          <cell r="C666" t="str">
            <v>MP104</v>
          </cell>
          <cell r="D666" t="str">
            <v>Directly</v>
          </cell>
          <cell r="F666">
            <v>0.63</v>
          </cell>
          <cell r="G666">
            <v>0.52</v>
          </cell>
          <cell r="H666">
            <v>0.46</v>
          </cell>
          <cell r="J666">
            <v>0.77112000000000003</v>
          </cell>
          <cell r="K666">
            <v>0.63648000000000005</v>
          </cell>
          <cell r="L666">
            <v>0.46</v>
          </cell>
        </row>
        <row r="667">
          <cell r="A667" t="str">
            <v>87-10-0551</v>
          </cell>
          <cell r="B667" t="str">
            <v>Viburnum bodn. 'Dawn'</v>
          </cell>
          <cell r="C667" t="str">
            <v>MP104</v>
          </cell>
          <cell r="D667" t="str">
            <v>Directly</v>
          </cell>
          <cell r="F667">
            <v>0.63</v>
          </cell>
          <cell r="G667">
            <v>0.52</v>
          </cell>
          <cell r="H667">
            <v>0.46</v>
          </cell>
          <cell r="J667">
            <v>0.77112000000000003</v>
          </cell>
          <cell r="K667">
            <v>0.63648000000000005</v>
          </cell>
          <cell r="L667">
            <v>0.46</v>
          </cell>
        </row>
        <row r="668">
          <cell r="A668" t="str">
            <v>87-10-0552</v>
          </cell>
          <cell r="B668" t="str">
            <v>Viburnum burkwoodii</v>
          </cell>
          <cell r="C668" t="str">
            <v>MP104</v>
          </cell>
          <cell r="D668" t="str">
            <v>Directly</v>
          </cell>
          <cell r="F668">
            <v>0.69000000000000006</v>
          </cell>
          <cell r="G668">
            <v>0.57999999999999996</v>
          </cell>
          <cell r="H668">
            <v>0.52</v>
          </cell>
          <cell r="J668">
            <v>0.84456000000000009</v>
          </cell>
          <cell r="K668">
            <v>0.70992</v>
          </cell>
          <cell r="L668">
            <v>0.52</v>
          </cell>
        </row>
        <row r="669">
          <cell r="A669" t="str">
            <v>87-10-1365</v>
          </cell>
          <cell r="B669" t="str">
            <v>Viburnum davidii</v>
          </cell>
          <cell r="C669" t="str">
            <v>MP104</v>
          </cell>
          <cell r="D669" t="str">
            <v>Directly</v>
          </cell>
          <cell r="F669">
            <v>0.94000000000000006</v>
          </cell>
          <cell r="G669">
            <v>0.83</v>
          </cell>
          <cell r="H669">
            <v>0.77</v>
          </cell>
          <cell r="J669">
            <v>1.15056</v>
          </cell>
          <cell r="K669">
            <v>1.0159199999999999</v>
          </cell>
          <cell r="L669">
            <v>0.77</v>
          </cell>
        </row>
        <row r="670">
          <cell r="A670" t="str">
            <v>87-10-1366</v>
          </cell>
          <cell r="B670" t="str">
            <v>Viburnum 'Eskimo'</v>
          </cell>
          <cell r="C670" t="str">
            <v>MP104</v>
          </cell>
          <cell r="D670" t="str">
            <v>Directly</v>
          </cell>
          <cell r="F670">
            <v>0.94000000000000006</v>
          </cell>
          <cell r="G670">
            <v>0.83</v>
          </cell>
          <cell r="H670">
            <v>0.77</v>
          </cell>
          <cell r="J670">
            <v>1.15056</v>
          </cell>
          <cell r="K670">
            <v>1.0159199999999999</v>
          </cell>
          <cell r="L670">
            <v>0.77</v>
          </cell>
        </row>
        <row r="671">
          <cell r="A671" t="str">
            <v>87-10-1240</v>
          </cell>
          <cell r="B671" t="str">
            <v>Viburnum davidii</v>
          </cell>
          <cell r="C671" t="str">
            <v>MP66</v>
          </cell>
          <cell r="D671" t="str">
            <v>Directly</v>
          </cell>
          <cell r="F671">
            <v>0.94000000000000006</v>
          </cell>
          <cell r="G671">
            <v>0.83</v>
          </cell>
          <cell r="H671">
            <v>0.77</v>
          </cell>
          <cell r="J671">
            <v>1.15056</v>
          </cell>
          <cell r="K671">
            <v>1.0159199999999999</v>
          </cell>
          <cell r="L671">
            <v>0.77</v>
          </cell>
        </row>
        <row r="672">
          <cell r="A672" t="str">
            <v>87-10-0558</v>
          </cell>
          <cell r="B672" t="str">
            <v>Viburnum farreri</v>
          </cell>
          <cell r="C672" t="str">
            <v>MP104</v>
          </cell>
          <cell r="D672" t="str">
            <v>Directly</v>
          </cell>
          <cell r="F672">
            <v>0.63</v>
          </cell>
          <cell r="G672">
            <v>0.52</v>
          </cell>
          <cell r="H672">
            <v>0.46</v>
          </cell>
          <cell r="J672">
            <v>0.77112000000000003</v>
          </cell>
          <cell r="K672">
            <v>0.63648000000000005</v>
          </cell>
          <cell r="L672">
            <v>0.46</v>
          </cell>
        </row>
        <row r="673">
          <cell r="A673" t="str">
            <v>87-10-0561</v>
          </cell>
          <cell r="B673" t="str">
            <v>Viburnum opulus 'Compactum'</v>
          </cell>
          <cell r="C673" t="str">
            <v>MP104</v>
          </cell>
          <cell r="D673" t="str">
            <v>Directly</v>
          </cell>
          <cell r="F673">
            <v>0.59000000000000008</v>
          </cell>
          <cell r="G673">
            <v>0.48</v>
          </cell>
          <cell r="H673">
            <v>0.42</v>
          </cell>
          <cell r="J673">
            <v>0.72216000000000014</v>
          </cell>
          <cell r="K673">
            <v>0.58751999999999993</v>
          </cell>
          <cell r="L673">
            <v>0.42</v>
          </cell>
        </row>
        <row r="674">
          <cell r="A674" t="str">
            <v>87-10-0563</v>
          </cell>
          <cell r="B674" t="str">
            <v>Viburnum opulus 'Roseum'</v>
          </cell>
          <cell r="C674" t="str">
            <v>MP104</v>
          </cell>
          <cell r="D674" t="str">
            <v>Directly</v>
          </cell>
          <cell r="F674">
            <v>0.59000000000000008</v>
          </cell>
          <cell r="G674">
            <v>0.48</v>
          </cell>
          <cell r="H674">
            <v>0.42</v>
          </cell>
          <cell r="J674">
            <v>0.72216000000000014</v>
          </cell>
          <cell r="K674">
            <v>0.58751999999999993</v>
          </cell>
          <cell r="L674">
            <v>0.42</v>
          </cell>
        </row>
        <row r="675">
          <cell r="A675" t="str">
            <v>87-10-0564</v>
          </cell>
          <cell r="B675" t="str">
            <v>Viburnum plic. 'Cascade'</v>
          </cell>
          <cell r="C675" t="str">
            <v>MP104</v>
          </cell>
          <cell r="D675" t="str">
            <v>Directly</v>
          </cell>
          <cell r="F675">
            <v>0.66</v>
          </cell>
          <cell r="G675">
            <v>0.55000000000000004</v>
          </cell>
          <cell r="H675">
            <v>0.49</v>
          </cell>
          <cell r="J675">
            <v>0.80784</v>
          </cell>
          <cell r="K675">
            <v>0.67320000000000002</v>
          </cell>
          <cell r="L675">
            <v>0.49</v>
          </cell>
        </row>
        <row r="676">
          <cell r="A676" t="str">
            <v>87-10-0566</v>
          </cell>
          <cell r="B676" t="str">
            <v>Viburnum plic. 'Kilimandjaro' PBR ®</v>
          </cell>
          <cell r="C676" t="str">
            <v>MP104</v>
          </cell>
          <cell r="D676" t="str">
            <v>Directly</v>
          </cell>
          <cell r="F676">
            <v>1.5</v>
          </cell>
          <cell r="G676">
            <v>1.39</v>
          </cell>
          <cell r="H676">
            <v>1.33</v>
          </cell>
          <cell r="J676">
            <v>1.8359999999999999</v>
          </cell>
          <cell r="K676">
            <v>1.70136</v>
          </cell>
          <cell r="L676">
            <v>1.33</v>
          </cell>
        </row>
        <row r="677">
          <cell r="A677" t="str">
            <v>87-10-0568</v>
          </cell>
          <cell r="B677" t="str">
            <v>Viburnum plic. 'Mariesii'</v>
          </cell>
          <cell r="C677" t="str">
            <v>MP104</v>
          </cell>
          <cell r="D677" t="str">
            <v>Directly</v>
          </cell>
          <cell r="F677">
            <v>0.66</v>
          </cell>
          <cell r="G677">
            <v>0.55000000000000004</v>
          </cell>
          <cell r="H677">
            <v>0.49</v>
          </cell>
          <cell r="J677">
            <v>0.80784</v>
          </cell>
          <cell r="K677">
            <v>0.67320000000000002</v>
          </cell>
          <cell r="L677">
            <v>0.49</v>
          </cell>
        </row>
        <row r="678">
          <cell r="A678" t="str">
            <v>87-10-0573</v>
          </cell>
          <cell r="B678" t="str">
            <v>Viburnum plic. 'Watanabe'</v>
          </cell>
          <cell r="C678" t="str">
            <v>MP104</v>
          </cell>
          <cell r="D678" t="str">
            <v>Directly</v>
          </cell>
          <cell r="F678">
            <v>0.66</v>
          </cell>
          <cell r="G678">
            <v>0.55000000000000004</v>
          </cell>
          <cell r="H678">
            <v>0.49</v>
          </cell>
          <cell r="J678">
            <v>0.80784</v>
          </cell>
          <cell r="K678">
            <v>0.67320000000000002</v>
          </cell>
          <cell r="L678">
            <v>0.49</v>
          </cell>
        </row>
        <row r="679">
          <cell r="A679" t="str">
            <v>87-10-0863</v>
          </cell>
          <cell r="B679" t="str">
            <v>Viburnum rhytidophyllum</v>
          </cell>
          <cell r="C679" t="str">
            <v>MP104</v>
          </cell>
          <cell r="D679" t="str">
            <v>WEEK 20</v>
          </cell>
          <cell r="F679">
            <v>1.01</v>
          </cell>
          <cell r="G679">
            <v>0.9</v>
          </cell>
          <cell r="H679">
            <v>0.84</v>
          </cell>
          <cell r="J679">
            <v>1.23624</v>
          </cell>
          <cell r="K679">
            <v>1.1016000000000001</v>
          </cell>
          <cell r="L679">
            <v>0.84</v>
          </cell>
        </row>
        <row r="680">
          <cell r="A680" t="str">
            <v>87-10-1506</v>
          </cell>
          <cell r="B680" t="str">
            <v>Viburnum rhytid. 'Little Snowball' PBR ®</v>
          </cell>
          <cell r="C680" t="str">
            <v>MP104</v>
          </cell>
          <cell r="D680" t="str">
            <v>week 20</v>
          </cell>
          <cell r="F680">
            <v>1.51</v>
          </cell>
          <cell r="G680">
            <v>1.4</v>
          </cell>
          <cell r="H680">
            <v>1.34</v>
          </cell>
          <cell r="J680">
            <v>1.8482399999999999</v>
          </cell>
          <cell r="K680">
            <v>1.7136</v>
          </cell>
          <cell r="L680">
            <v>1.34</v>
          </cell>
        </row>
        <row r="681">
          <cell r="A681" t="str">
            <v>87-10-1241</v>
          </cell>
          <cell r="B681" t="str">
            <v>Viburnum tinus</v>
          </cell>
          <cell r="C681" t="str">
            <v>MP104</v>
          </cell>
          <cell r="D681" t="str">
            <v>Directly</v>
          </cell>
          <cell r="F681">
            <v>0.66</v>
          </cell>
          <cell r="G681">
            <v>0.55000000000000004</v>
          </cell>
          <cell r="H681">
            <v>0.49</v>
          </cell>
          <cell r="J681">
            <v>0.80784</v>
          </cell>
          <cell r="K681">
            <v>0.67320000000000002</v>
          </cell>
          <cell r="L681">
            <v>0.49</v>
          </cell>
        </row>
        <row r="682">
          <cell r="A682" t="str">
            <v>87-10-1642</v>
          </cell>
          <cell r="B682" t="str">
            <v>Viburnum tinus 'Eve Price'</v>
          </cell>
          <cell r="C682" t="str">
            <v>MP150</v>
          </cell>
          <cell r="D682" t="str">
            <v>Directly</v>
          </cell>
          <cell r="F682">
            <v>0.66</v>
          </cell>
          <cell r="G682">
            <v>0.55000000000000004</v>
          </cell>
          <cell r="H682">
            <v>0.49</v>
          </cell>
          <cell r="J682">
            <v>0.80784</v>
          </cell>
          <cell r="K682">
            <v>0.67320000000000002</v>
          </cell>
          <cell r="L682">
            <v>0.49</v>
          </cell>
        </row>
        <row r="683">
          <cell r="A683" t="str">
            <v>87-10-1369</v>
          </cell>
          <cell r="B683" t="str">
            <v>Vinca major</v>
          </cell>
          <cell r="C683" t="str">
            <v>MP150</v>
          </cell>
          <cell r="D683" t="str">
            <v>week 20</v>
          </cell>
          <cell r="F683">
            <v>0.49</v>
          </cell>
          <cell r="G683">
            <v>0.38</v>
          </cell>
          <cell r="H683">
            <v>0.32</v>
          </cell>
          <cell r="J683">
            <v>0.59975999999999996</v>
          </cell>
          <cell r="K683">
            <v>0.46511999999999998</v>
          </cell>
          <cell r="L683">
            <v>0.32</v>
          </cell>
        </row>
        <row r="684">
          <cell r="A684" t="str">
            <v>87-10-1446</v>
          </cell>
          <cell r="B684" t="str">
            <v>Vinca major 'Maculata'</v>
          </cell>
          <cell r="C684" t="str">
            <v>MP150</v>
          </cell>
          <cell r="D684" t="str">
            <v>Directly</v>
          </cell>
          <cell r="F684">
            <v>0.49</v>
          </cell>
          <cell r="G684">
            <v>0.38</v>
          </cell>
          <cell r="H684">
            <v>0.32</v>
          </cell>
          <cell r="J684">
            <v>0.59975999999999996</v>
          </cell>
          <cell r="K684">
            <v>0.46511999999999998</v>
          </cell>
          <cell r="L684">
            <v>0.32</v>
          </cell>
        </row>
        <row r="685">
          <cell r="A685" t="str">
            <v>87-10-1037</v>
          </cell>
          <cell r="B685" t="str">
            <v>Vinca major 'Variegata'</v>
          </cell>
          <cell r="C685" t="str">
            <v>MP150</v>
          </cell>
          <cell r="D685" t="str">
            <v>week 27</v>
          </cell>
          <cell r="F685">
            <v>0.49</v>
          </cell>
          <cell r="G685">
            <v>0.38</v>
          </cell>
          <cell r="H685">
            <v>0.32</v>
          </cell>
          <cell r="J685">
            <v>0.59975999999999996</v>
          </cell>
          <cell r="K685">
            <v>0.46511999999999998</v>
          </cell>
          <cell r="L685">
            <v>0.32</v>
          </cell>
        </row>
        <row r="686">
          <cell r="A686" t="str">
            <v>87-10-1038</v>
          </cell>
          <cell r="B686" t="str">
            <v>Vinca minor</v>
          </cell>
          <cell r="C686" t="str">
            <v>MP150</v>
          </cell>
          <cell r="D686" t="str">
            <v>WEEK 13</v>
          </cell>
          <cell r="F686">
            <v>0.49</v>
          </cell>
          <cell r="G686">
            <v>0.38</v>
          </cell>
          <cell r="H686">
            <v>0.32</v>
          </cell>
          <cell r="J686">
            <v>0.59975999999999996</v>
          </cell>
          <cell r="K686">
            <v>0.46511999999999998</v>
          </cell>
          <cell r="L686">
            <v>0.32</v>
          </cell>
        </row>
        <row r="687">
          <cell r="A687" t="str">
            <v>87-10-1039</v>
          </cell>
          <cell r="B687" t="str">
            <v>Vinca minor 'Alba'</v>
          </cell>
          <cell r="C687" t="str">
            <v>MP150</v>
          </cell>
          <cell r="D687" t="str">
            <v>week 26</v>
          </cell>
          <cell r="F687">
            <v>0.49</v>
          </cell>
          <cell r="G687">
            <v>0.38</v>
          </cell>
          <cell r="H687">
            <v>0.32</v>
          </cell>
          <cell r="J687">
            <v>0.59975999999999996</v>
          </cell>
          <cell r="K687">
            <v>0.46511999999999998</v>
          </cell>
          <cell r="L687">
            <v>0.32</v>
          </cell>
        </row>
        <row r="688">
          <cell r="A688" t="str">
            <v>87-10-1186</v>
          </cell>
          <cell r="B688" t="str">
            <v>Vinca minor 'Argenteovariegata'</v>
          </cell>
          <cell r="C688" t="str">
            <v>MP150</v>
          </cell>
          <cell r="D688" t="str">
            <v>WEEK 13</v>
          </cell>
          <cell r="F688">
            <v>0.49</v>
          </cell>
          <cell r="G688">
            <v>0.38</v>
          </cell>
          <cell r="H688">
            <v>0.32</v>
          </cell>
          <cell r="J688">
            <v>0.59975999999999996</v>
          </cell>
          <cell r="K688">
            <v>0.46511999999999998</v>
          </cell>
          <cell r="L688">
            <v>0.32</v>
          </cell>
        </row>
        <row r="689">
          <cell r="A689" t="str">
            <v>87-10-1040</v>
          </cell>
          <cell r="B689" t="str">
            <v>Vinca minor 'Atropurpurea'</v>
          </cell>
          <cell r="C689" t="str">
            <v>MP150</v>
          </cell>
          <cell r="D689" t="str">
            <v>week 13</v>
          </cell>
          <cell r="F689">
            <v>0.49</v>
          </cell>
          <cell r="G689">
            <v>0.38</v>
          </cell>
          <cell r="H689">
            <v>0.32</v>
          </cell>
          <cell r="J689">
            <v>0.59975999999999996</v>
          </cell>
          <cell r="K689">
            <v>0.46511999999999998</v>
          </cell>
          <cell r="L689">
            <v>0.32</v>
          </cell>
        </row>
        <row r="690">
          <cell r="A690" t="str">
            <v>87-10-1041</v>
          </cell>
          <cell r="B690" t="str">
            <v>Vinca minor 'Aureovariegata'</v>
          </cell>
          <cell r="C690" t="str">
            <v>MP150</v>
          </cell>
          <cell r="D690" t="str">
            <v>week 13</v>
          </cell>
          <cell r="F690">
            <v>0.49</v>
          </cell>
          <cell r="G690">
            <v>0.38</v>
          </cell>
          <cell r="H690">
            <v>0.32</v>
          </cell>
          <cell r="J690">
            <v>0.59975999999999996</v>
          </cell>
          <cell r="K690">
            <v>0.46511999999999998</v>
          </cell>
          <cell r="L690">
            <v>0.32</v>
          </cell>
        </row>
        <row r="691">
          <cell r="A691" t="str">
            <v>87-10-1069</v>
          </cell>
          <cell r="B691" t="str">
            <v>Vinca minor 'Blue and Gold'</v>
          </cell>
          <cell r="C691" t="str">
            <v>MP150</v>
          </cell>
          <cell r="D691" t="str">
            <v>week 20</v>
          </cell>
          <cell r="F691">
            <v>0.49</v>
          </cell>
          <cell r="G691">
            <v>0.38</v>
          </cell>
          <cell r="H691">
            <v>0.32</v>
          </cell>
          <cell r="J691">
            <v>0.59975999999999996</v>
          </cell>
          <cell r="K691">
            <v>0.46511999999999998</v>
          </cell>
          <cell r="L691">
            <v>0.32</v>
          </cell>
        </row>
        <row r="692">
          <cell r="A692" t="str">
            <v>87-10-1447</v>
          </cell>
          <cell r="B692" t="str">
            <v>Vinca minor 'Bowles Variety' La Grave</v>
          </cell>
          <cell r="C692" t="str">
            <v>MP150</v>
          </cell>
          <cell r="D692" t="str">
            <v>WEEK 13</v>
          </cell>
          <cell r="F692">
            <v>0.49</v>
          </cell>
          <cell r="G692">
            <v>0.38</v>
          </cell>
          <cell r="H692">
            <v>0.32</v>
          </cell>
          <cell r="J692">
            <v>0.59975999999999996</v>
          </cell>
          <cell r="K692">
            <v>0.46511999999999998</v>
          </cell>
          <cell r="L692">
            <v>0.32</v>
          </cell>
        </row>
        <row r="693">
          <cell r="A693" t="str">
            <v>87-10-1271</v>
          </cell>
          <cell r="B693" t="str">
            <v>Vinca minor 'Gertrude Jekyll'</v>
          </cell>
          <cell r="C693" t="str">
            <v>MP150</v>
          </cell>
          <cell r="D693" t="str">
            <v>week 26</v>
          </cell>
          <cell r="F693">
            <v>0.49</v>
          </cell>
          <cell r="G693">
            <v>0.38</v>
          </cell>
          <cell r="H693">
            <v>0.32</v>
          </cell>
          <cell r="J693">
            <v>0.59975999999999996</v>
          </cell>
          <cell r="K693">
            <v>0.46511999999999998</v>
          </cell>
          <cell r="L693">
            <v>0.32</v>
          </cell>
        </row>
        <row r="694">
          <cell r="A694" t="str">
            <v>87-10-1507</v>
          </cell>
          <cell r="B694" t="str">
            <v>Vinca minor 'Grüner Teppich'</v>
          </cell>
          <cell r="C694" t="str">
            <v>MP150</v>
          </cell>
          <cell r="D694" t="str">
            <v>WEEK 20</v>
          </cell>
          <cell r="F694">
            <v>0.49</v>
          </cell>
          <cell r="G694">
            <v>0.38</v>
          </cell>
          <cell r="H694">
            <v>0.32</v>
          </cell>
          <cell r="J694">
            <v>0.59975999999999996</v>
          </cell>
          <cell r="K694">
            <v>0.46511999999999998</v>
          </cell>
          <cell r="L694">
            <v>0.32</v>
          </cell>
        </row>
        <row r="695">
          <cell r="A695" t="str">
            <v>87-10-1508</v>
          </cell>
          <cell r="B695" t="str">
            <v>Vinca minor 'Multiplex'</v>
          </cell>
          <cell r="C695" t="str">
            <v>MP150</v>
          </cell>
          <cell r="D695" t="str">
            <v>week 26</v>
          </cell>
          <cell r="F695">
            <v>0.49</v>
          </cell>
          <cell r="G695">
            <v>0.38</v>
          </cell>
          <cell r="H695">
            <v>0.32</v>
          </cell>
          <cell r="J695">
            <v>0.59975999999999996</v>
          </cell>
          <cell r="K695">
            <v>0.46511999999999998</v>
          </cell>
          <cell r="L695">
            <v>0.32</v>
          </cell>
        </row>
        <row r="696">
          <cell r="A696" t="str">
            <v>87-10-1065</v>
          </cell>
          <cell r="B696" t="str">
            <v>Vinca minor 'Compacta'</v>
          </cell>
          <cell r="C696" t="str">
            <v>MP150</v>
          </cell>
          <cell r="D696" t="str">
            <v>Directly</v>
          </cell>
          <cell r="F696">
            <v>0.49</v>
          </cell>
          <cell r="G696">
            <v>0.38</v>
          </cell>
          <cell r="H696">
            <v>0.32</v>
          </cell>
          <cell r="J696">
            <v>0.59975999999999996</v>
          </cell>
          <cell r="K696">
            <v>0.46511999999999998</v>
          </cell>
          <cell r="L696">
            <v>0.32</v>
          </cell>
        </row>
        <row r="697">
          <cell r="A697" t="str">
            <v>87-10-1187</v>
          </cell>
          <cell r="B697" t="str">
            <v>Vinca minor 'Illumination'</v>
          </cell>
          <cell r="C697" t="str">
            <v>MP150</v>
          </cell>
          <cell r="D697" t="str">
            <v>Directly</v>
          </cell>
          <cell r="F697">
            <v>0.49</v>
          </cell>
          <cell r="G697">
            <v>0.38</v>
          </cell>
          <cell r="H697">
            <v>0.32</v>
          </cell>
          <cell r="J697">
            <v>0.59975999999999996</v>
          </cell>
          <cell r="K697">
            <v>0.46511999999999998</v>
          </cell>
          <cell r="L697">
            <v>0.32</v>
          </cell>
        </row>
        <row r="698">
          <cell r="A698" t="str">
            <v>87-10-1070</v>
          </cell>
          <cell r="B698" t="str">
            <v>Vinca minor 'Ralph Shugert'</v>
          </cell>
          <cell r="C698" t="str">
            <v>MP150</v>
          </cell>
          <cell r="D698" t="str">
            <v>week 20</v>
          </cell>
          <cell r="F698">
            <v>0.49</v>
          </cell>
          <cell r="G698">
            <v>0.38</v>
          </cell>
          <cell r="H698">
            <v>0.32</v>
          </cell>
          <cell r="J698">
            <v>0.59975999999999996</v>
          </cell>
          <cell r="K698">
            <v>0.46511999999999998</v>
          </cell>
          <cell r="L698">
            <v>0.32</v>
          </cell>
        </row>
        <row r="699">
          <cell r="A699" t="str">
            <v>87-10-1064</v>
          </cell>
          <cell r="B699" t="str">
            <v>Vinca minor 'Seng'</v>
          </cell>
          <cell r="C699" t="str">
            <v>MP150</v>
          </cell>
          <cell r="D699" t="str">
            <v>week 20</v>
          </cell>
          <cell r="F699">
            <v>0.49</v>
          </cell>
          <cell r="G699">
            <v>0.38</v>
          </cell>
          <cell r="H699">
            <v>0.32</v>
          </cell>
          <cell r="J699">
            <v>0.59975999999999996</v>
          </cell>
          <cell r="K699">
            <v>0.46511999999999998</v>
          </cell>
          <cell r="L699">
            <v>0.32</v>
          </cell>
        </row>
        <row r="700">
          <cell r="A700" t="str">
            <v>87-10-1509</v>
          </cell>
          <cell r="B700" t="str">
            <v>Vinca minor 'Variegata'</v>
          </cell>
          <cell r="C700" t="str">
            <v>MP150</v>
          </cell>
          <cell r="D700" t="str">
            <v>Directly</v>
          </cell>
          <cell r="F700">
            <v>0.49</v>
          </cell>
          <cell r="G700">
            <v>0.38</v>
          </cell>
          <cell r="H700">
            <v>0.32</v>
          </cell>
          <cell r="J700">
            <v>0.59975999999999996</v>
          </cell>
          <cell r="K700">
            <v>0.46511999999999998</v>
          </cell>
          <cell r="L700">
            <v>0.32</v>
          </cell>
        </row>
        <row r="701">
          <cell r="A701" t="str">
            <v>87-10-1686</v>
          </cell>
          <cell r="B701" t="str">
            <v>Weigela florida Black and White® ('Courtacad 1'PBR) ®</v>
          </cell>
          <cell r="C701" t="str">
            <v>MP150</v>
          </cell>
          <cell r="D701" t="str">
            <v>Directly</v>
          </cell>
          <cell r="F701">
            <v>1.22</v>
          </cell>
          <cell r="G701">
            <v>1.1100000000000001</v>
          </cell>
          <cell r="H701">
            <v>1.05</v>
          </cell>
          <cell r="J701">
            <v>1.4932799999999999</v>
          </cell>
          <cell r="K701">
            <v>1.3586400000000001</v>
          </cell>
          <cell r="L701">
            <v>1.05</v>
          </cell>
        </row>
        <row r="702">
          <cell r="A702" t="str">
            <v>87-10-1043</v>
          </cell>
          <cell r="B702" t="str">
            <v>Weigela 'Briant Rubidor'</v>
          </cell>
          <cell r="C702" t="str">
            <v>MP104</v>
          </cell>
          <cell r="D702" t="str">
            <v>Directly</v>
          </cell>
          <cell r="F702">
            <v>0.43</v>
          </cell>
          <cell r="G702">
            <v>0.32</v>
          </cell>
          <cell r="H702">
            <v>0.27</v>
          </cell>
          <cell r="J702">
            <v>0.52632000000000001</v>
          </cell>
          <cell r="K702">
            <v>0.39168000000000003</v>
          </cell>
          <cell r="L702">
            <v>0.27</v>
          </cell>
        </row>
        <row r="703">
          <cell r="A703" t="str">
            <v>87-10-0586</v>
          </cell>
          <cell r="B703" t="str">
            <v>Weigela 'Bristol Ruby'</v>
          </cell>
          <cell r="C703" t="str">
            <v>MP104</v>
          </cell>
          <cell r="D703" t="str">
            <v>Directly</v>
          </cell>
          <cell r="F703">
            <v>0.43</v>
          </cell>
          <cell r="G703">
            <v>0.32</v>
          </cell>
          <cell r="H703">
            <v>0.27</v>
          </cell>
          <cell r="J703">
            <v>0.52632000000000001</v>
          </cell>
          <cell r="K703">
            <v>0.39168000000000003</v>
          </cell>
          <cell r="L703">
            <v>0.27</v>
          </cell>
        </row>
        <row r="704">
          <cell r="A704" t="str">
            <v>87-10-1450</v>
          </cell>
          <cell r="B704" t="str">
            <v>Weigela 'Bristol Snowflake'</v>
          </cell>
          <cell r="C704" t="str">
            <v>MP104</v>
          </cell>
          <cell r="D704" t="str">
            <v>Directly</v>
          </cell>
          <cell r="F704">
            <v>0.43</v>
          </cell>
          <cell r="G704">
            <v>0.32</v>
          </cell>
          <cell r="H704">
            <v>0.27</v>
          </cell>
          <cell r="J704">
            <v>0.52632000000000001</v>
          </cell>
          <cell r="K704">
            <v>0.39168000000000003</v>
          </cell>
          <cell r="L704">
            <v>0.27</v>
          </cell>
        </row>
        <row r="705">
          <cell r="A705" t="str">
            <v>87-10-0587</v>
          </cell>
          <cell r="B705" t="str">
            <v>Weigela 'Candida'</v>
          </cell>
          <cell r="C705" t="str">
            <v>MP104</v>
          </cell>
          <cell r="D705" t="str">
            <v>Directly</v>
          </cell>
          <cell r="F705">
            <v>0.43</v>
          </cell>
          <cell r="G705">
            <v>0.32</v>
          </cell>
          <cell r="H705">
            <v>0.27</v>
          </cell>
          <cell r="J705">
            <v>0.52632000000000001</v>
          </cell>
          <cell r="K705">
            <v>0.39168000000000003</v>
          </cell>
          <cell r="L705">
            <v>0.27</v>
          </cell>
        </row>
        <row r="706">
          <cell r="A706" t="str">
            <v>87-10-0588</v>
          </cell>
          <cell r="B706" t="str">
            <v>Weigela 'Eva Rathke'</v>
          </cell>
          <cell r="C706" t="str">
            <v>MP104</v>
          </cell>
          <cell r="D706" t="str">
            <v>Directly</v>
          </cell>
          <cell r="F706">
            <v>0.43</v>
          </cell>
          <cell r="G706">
            <v>0.32</v>
          </cell>
          <cell r="H706">
            <v>0.27</v>
          </cell>
          <cell r="J706">
            <v>0.52632000000000001</v>
          </cell>
          <cell r="K706">
            <v>0.39168000000000003</v>
          </cell>
          <cell r="L706">
            <v>0.27</v>
          </cell>
        </row>
        <row r="707">
          <cell r="A707" t="str">
            <v>87-10-0589</v>
          </cell>
          <cell r="B707" t="str">
            <v>Weigela 'Evita'</v>
          </cell>
          <cell r="C707" t="str">
            <v>MP104</v>
          </cell>
          <cell r="D707" t="str">
            <v>Directly</v>
          </cell>
          <cell r="F707">
            <v>0.43</v>
          </cell>
          <cell r="G707">
            <v>0.32</v>
          </cell>
          <cell r="H707">
            <v>0.27</v>
          </cell>
          <cell r="J707">
            <v>0.52632000000000001</v>
          </cell>
          <cell r="K707">
            <v>0.39168000000000003</v>
          </cell>
          <cell r="L707">
            <v>0.27</v>
          </cell>
        </row>
        <row r="708">
          <cell r="A708" t="str">
            <v>87-10-0590</v>
          </cell>
          <cell r="B708" t="str">
            <v>Weigela florida 'Alexandra'PBR ®</v>
          </cell>
          <cell r="C708" t="str">
            <v>MP104</v>
          </cell>
          <cell r="D708" t="str">
            <v>Directly</v>
          </cell>
          <cell r="F708">
            <v>1.08</v>
          </cell>
          <cell r="G708">
            <v>0.97</v>
          </cell>
          <cell r="H708">
            <v>0.91</v>
          </cell>
          <cell r="J708">
            <v>1.32192</v>
          </cell>
          <cell r="K708">
            <v>1.1872799999999999</v>
          </cell>
          <cell r="L708">
            <v>0.91</v>
          </cell>
        </row>
        <row r="709">
          <cell r="A709" t="str">
            <v>87-10-0592</v>
          </cell>
          <cell r="B709" t="str">
            <v>Weigela florida Moulin Rouge ('Brigela'PBR) ®</v>
          </cell>
          <cell r="C709" t="str">
            <v>MP104</v>
          </cell>
          <cell r="D709" t="str">
            <v>Directly</v>
          </cell>
          <cell r="F709">
            <v>1.05</v>
          </cell>
          <cell r="G709">
            <v>0.94</v>
          </cell>
          <cell r="H709">
            <v>0.88</v>
          </cell>
          <cell r="J709">
            <v>1.2852000000000001</v>
          </cell>
          <cell r="K709">
            <v>1.1505599999999998</v>
          </cell>
          <cell r="L709">
            <v>0.88</v>
          </cell>
        </row>
        <row r="710">
          <cell r="A710" t="str">
            <v>87-10-1613</v>
          </cell>
          <cell r="B710" t="str">
            <v>Weigela flor. 'Cappuccino' PBR ®</v>
          </cell>
          <cell r="C710" t="str">
            <v>MP104</v>
          </cell>
          <cell r="D710" t="str">
            <v>Directly</v>
          </cell>
          <cell r="F710">
            <v>1.05</v>
          </cell>
          <cell r="G710">
            <v>0.94</v>
          </cell>
          <cell r="H710">
            <v>0.88</v>
          </cell>
          <cell r="J710">
            <v>1.2852000000000001</v>
          </cell>
          <cell r="K710">
            <v>1.1505599999999998</v>
          </cell>
          <cell r="L710">
            <v>0.88</v>
          </cell>
        </row>
        <row r="711">
          <cell r="A711" t="str">
            <v>87-10-1511</v>
          </cell>
          <cell r="B711" t="str">
            <v>Weigela florida 'Elvera'PBR ®</v>
          </cell>
          <cell r="C711" t="str">
            <v>MP150</v>
          </cell>
          <cell r="D711" t="str">
            <v>Directly</v>
          </cell>
          <cell r="F711">
            <v>1.05</v>
          </cell>
          <cell r="G711">
            <v>0.94</v>
          </cell>
          <cell r="H711">
            <v>0.88</v>
          </cell>
          <cell r="J711">
            <v>1.2852000000000001</v>
          </cell>
          <cell r="K711">
            <v>1.1505599999999998</v>
          </cell>
          <cell r="L711">
            <v>0.88</v>
          </cell>
        </row>
        <row r="712">
          <cell r="A712" t="str">
            <v>87-10-1512</v>
          </cell>
          <cell r="B712" t="str">
            <v>Weigela flor. 'Foliis Purpureis'</v>
          </cell>
          <cell r="C712" t="str">
            <v>MP150</v>
          </cell>
          <cell r="D712" t="str">
            <v>Directly</v>
          </cell>
          <cell r="F712">
            <v>0.43</v>
          </cell>
          <cell r="G712">
            <v>0.32</v>
          </cell>
          <cell r="H712">
            <v>0.27</v>
          </cell>
          <cell r="J712">
            <v>0.52632000000000001</v>
          </cell>
          <cell r="K712">
            <v>0.39168000000000003</v>
          </cell>
          <cell r="L712">
            <v>0.27</v>
          </cell>
        </row>
        <row r="713">
          <cell r="A713" t="str">
            <v>87-10-1123</v>
          </cell>
          <cell r="B713" t="str">
            <v>Weigela flor. 'Minor Black' PBR ®</v>
          </cell>
          <cell r="C713" t="str">
            <v>MP150</v>
          </cell>
          <cell r="D713" t="str">
            <v>Directly</v>
          </cell>
          <cell r="F713">
            <v>1.08</v>
          </cell>
          <cell r="G713">
            <v>0.97</v>
          </cell>
          <cell r="H713">
            <v>0.91</v>
          </cell>
          <cell r="J713">
            <v>1.32192</v>
          </cell>
          <cell r="K713">
            <v>1.1872799999999999</v>
          </cell>
          <cell r="L713">
            <v>0.91</v>
          </cell>
        </row>
        <row r="714">
          <cell r="A714" t="str">
            <v>87-10-0598</v>
          </cell>
          <cell r="B714" t="str">
            <v>Weigela flor. 'Monet' PBR ®</v>
          </cell>
          <cell r="C714" t="str">
            <v>MP104</v>
          </cell>
          <cell r="D714" t="str">
            <v>Directly</v>
          </cell>
          <cell r="F714">
            <v>1.29</v>
          </cell>
          <cell r="G714">
            <v>1.18</v>
          </cell>
          <cell r="H714">
            <v>1.1200000000000001</v>
          </cell>
          <cell r="J714">
            <v>1.5789600000000001</v>
          </cell>
          <cell r="K714">
            <v>1.44432</v>
          </cell>
          <cell r="L714">
            <v>1.1200000000000001</v>
          </cell>
        </row>
        <row r="715">
          <cell r="A715" t="str">
            <v>87-10-1513</v>
          </cell>
          <cell r="B715" t="str">
            <v>Weigela flor. 'Nana Purpurea'</v>
          </cell>
          <cell r="C715" t="str">
            <v>MP150</v>
          </cell>
          <cell r="D715" t="str">
            <v>Directly</v>
          </cell>
          <cell r="F715">
            <v>0.43</v>
          </cell>
          <cell r="G715">
            <v>0.32</v>
          </cell>
          <cell r="H715">
            <v>0.27</v>
          </cell>
          <cell r="J715">
            <v>0.52632000000000001</v>
          </cell>
          <cell r="K715">
            <v>0.39168000000000003</v>
          </cell>
          <cell r="L715">
            <v>0.27</v>
          </cell>
        </row>
        <row r="716">
          <cell r="A716" t="str">
            <v>87-10-0601</v>
          </cell>
          <cell r="B716" t="str">
            <v>Weigela florida Pink Poppet ('Plangen'PBR) ®</v>
          </cell>
          <cell r="C716" t="str">
            <v>MP104</v>
          </cell>
          <cell r="D716" t="str">
            <v>Directly</v>
          </cell>
          <cell r="F716">
            <v>1.08</v>
          </cell>
          <cell r="G716">
            <v>0.97</v>
          </cell>
          <cell r="H716">
            <v>0.91</v>
          </cell>
          <cell r="J716">
            <v>1.32192</v>
          </cell>
          <cell r="K716">
            <v>1.1872799999999999</v>
          </cell>
          <cell r="L716">
            <v>0.91</v>
          </cell>
        </row>
        <row r="717">
          <cell r="A717" t="str">
            <v>87-10-1453</v>
          </cell>
          <cell r="B717" t="str">
            <v>Weigela flor. 'Pink Princess'</v>
          </cell>
          <cell r="C717" t="str">
            <v>MP150</v>
          </cell>
          <cell r="D717" t="str">
            <v>Directly</v>
          </cell>
          <cell r="F717">
            <v>0.43</v>
          </cell>
          <cell r="G717">
            <v>0.32</v>
          </cell>
          <cell r="H717">
            <v>0.27</v>
          </cell>
          <cell r="J717">
            <v>0.52632000000000001</v>
          </cell>
          <cell r="K717">
            <v>0.39168000000000003</v>
          </cell>
          <cell r="L717">
            <v>0.27</v>
          </cell>
        </row>
        <row r="718">
          <cell r="A718" t="str">
            <v>87-10-0602</v>
          </cell>
          <cell r="B718" t="str">
            <v>Weigela flor. 'Pink Princess'</v>
          </cell>
          <cell r="C718" t="str">
            <v>MP104</v>
          </cell>
          <cell r="D718" t="str">
            <v>Directly</v>
          </cell>
          <cell r="F718">
            <v>0.43</v>
          </cell>
          <cell r="G718">
            <v>0.32</v>
          </cell>
          <cell r="H718">
            <v>0.27</v>
          </cell>
          <cell r="J718">
            <v>0.52632000000000001</v>
          </cell>
          <cell r="K718">
            <v>0.39168000000000003</v>
          </cell>
          <cell r="L718">
            <v>0.27</v>
          </cell>
        </row>
        <row r="719">
          <cell r="A719" t="str">
            <v>87-10-1514</v>
          </cell>
          <cell r="B719" t="str">
            <v>Weigela flor. 'Ruby Queen' PBR ®</v>
          </cell>
          <cell r="C719" t="str">
            <v>MP150</v>
          </cell>
          <cell r="D719" t="str">
            <v>Directly</v>
          </cell>
          <cell r="F719">
            <v>1.08</v>
          </cell>
          <cell r="G719">
            <v>0.97</v>
          </cell>
          <cell r="H719">
            <v>0.91</v>
          </cell>
          <cell r="J719">
            <v>1.32192</v>
          </cell>
          <cell r="K719">
            <v>1.1872799999999999</v>
          </cell>
          <cell r="L719">
            <v>0.91</v>
          </cell>
        </row>
        <row r="720">
          <cell r="A720" t="str">
            <v>87-10-1455</v>
          </cell>
          <cell r="B720" t="str">
            <v>Weigela flor. 'Sunny Princess'</v>
          </cell>
          <cell r="C720" t="str">
            <v>MP150</v>
          </cell>
          <cell r="D720" t="str">
            <v>Directly</v>
          </cell>
          <cell r="F720">
            <v>0.43</v>
          </cell>
          <cell r="G720">
            <v>0.32</v>
          </cell>
          <cell r="H720">
            <v>0.27</v>
          </cell>
          <cell r="J720">
            <v>0.52632000000000001</v>
          </cell>
          <cell r="K720">
            <v>0.39168000000000003</v>
          </cell>
          <cell r="L720">
            <v>0.27</v>
          </cell>
        </row>
        <row r="721">
          <cell r="A721" t="str">
            <v>87-10-0604</v>
          </cell>
          <cell r="B721" t="str">
            <v>Weigela flor. 'Sunny Princess'</v>
          </cell>
          <cell r="C721" t="str">
            <v>MP104</v>
          </cell>
          <cell r="D721" t="str">
            <v>Directly</v>
          </cell>
          <cell r="F721">
            <v>0.43</v>
          </cell>
          <cell r="G721">
            <v>0.32</v>
          </cell>
          <cell r="H721">
            <v>0.27</v>
          </cell>
          <cell r="J721">
            <v>0.52632000000000001</v>
          </cell>
          <cell r="K721">
            <v>0.39168000000000003</v>
          </cell>
          <cell r="L721">
            <v>0.27</v>
          </cell>
        </row>
        <row r="722">
          <cell r="A722" t="str">
            <v>87-10-0605</v>
          </cell>
          <cell r="B722" t="str">
            <v>Weigela flor. 'Suzanne'</v>
          </cell>
          <cell r="C722" t="str">
            <v>MP104</v>
          </cell>
          <cell r="D722" t="str">
            <v>Directly</v>
          </cell>
          <cell r="F722">
            <v>0.43</v>
          </cell>
          <cell r="G722">
            <v>0.32</v>
          </cell>
          <cell r="H722">
            <v>0.27</v>
          </cell>
          <cell r="J722">
            <v>0.52632000000000001</v>
          </cell>
          <cell r="K722">
            <v>0.39168000000000003</v>
          </cell>
          <cell r="L722">
            <v>0.27</v>
          </cell>
        </row>
        <row r="723">
          <cell r="A723" t="str">
            <v>87-10-1614</v>
          </cell>
          <cell r="B723" t="str">
            <v>Weigela flor. 'Suzanne'</v>
          </cell>
          <cell r="C723" t="str">
            <v>MP150</v>
          </cell>
          <cell r="D723" t="str">
            <v>Directly</v>
          </cell>
          <cell r="F723">
            <v>0.43</v>
          </cell>
          <cell r="G723">
            <v>0.32</v>
          </cell>
          <cell r="H723">
            <v>0.27</v>
          </cell>
          <cell r="J723">
            <v>0.52632000000000001</v>
          </cell>
          <cell r="K723">
            <v>0.39168000000000003</v>
          </cell>
          <cell r="L723">
            <v>0.27</v>
          </cell>
        </row>
        <row r="724">
          <cell r="A724" t="str">
            <v>87-10-1457</v>
          </cell>
          <cell r="B724" t="str">
            <v>Weigela flor. 'Tango'</v>
          </cell>
          <cell r="C724" t="str">
            <v>MP150</v>
          </cell>
          <cell r="D724" t="str">
            <v>Directly</v>
          </cell>
          <cell r="F724">
            <v>0.43</v>
          </cell>
          <cell r="G724">
            <v>0.32</v>
          </cell>
          <cell r="H724">
            <v>0.27</v>
          </cell>
          <cell r="J724">
            <v>0.52632000000000001</v>
          </cell>
          <cell r="K724">
            <v>0.39168000000000003</v>
          </cell>
          <cell r="L724">
            <v>0.27</v>
          </cell>
        </row>
        <row r="725">
          <cell r="A725" t="str">
            <v>87-10-0607</v>
          </cell>
          <cell r="B725" t="str">
            <v>Weigela flor. 'Variegata'</v>
          </cell>
          <cell r="C725" t="str">
            <v>MP104</v>
          </cell>
          <cell r="D725" t="str">
            <v>Directly</v>
          </cell>
          <cell r="F725">
            <v>0.43</v>
          </cell>
          <cell r="G725">
            <v>0.32</v>
          </cell>
          <cell r="H725">
            <v>0.27</v>
          </cell>
          <cell r="J725">
            <v>0.52632000000000001</v>
          </cell>
          <cell r="K725">
            <v>0.39168000000000003</v>
          </cell>
          <cell r="L725">
            <v>0.27</v>
          </cell>
        </row>
        <row r="726">
          <cell r="A726" t="str">
            <v>87-10-1615</v>
          </cell>
          <cell r="B726" t="str">
            <v>Weigela flor. 'Victoria'</v>
          </cell>
          <cell r="C726" t="str">
            <v>MP150</v>
          </cell>
          <cell r="D726" t="str">
            <v>Directly</v>
          </cell>
          <cell r="F726">
            <v>0.43</v>
          </cell>
          <cell r="G726">
            <v>0.32</v>
          </cell>
          <cell r="H726">
            <v>0.27</v>
          </cell>
          <cell r="J726">
            <v>0.52632000000000001</v>
          </cell>
          <cell r="K726">
            <v>0.39168000000000003</v>
          </cell>
          <cell r="L726">
            <v>0.27</v>
          </cell>
        </row>
        <row r="727">
          <cell r="A727" t="str">
            <v>87-10-0608</v>
          </cell>
          <cell r="B727" t="str">
            <v>Weigela flor. 'Victoria'</v>
          </cell>
          <cell r="C727" t="str">
            <v>MP104</v>
          </cell>
          <cell r="D727" t="str">
            <v>Directly</v>
          </cell>
          <cell r="F727">
            <v>0.43</v>
          </cell>
          <cell r="G727">
            <v>0.32</v>
          </cell>
          <cell r="H727">
            <v>0.27</v>
          </cell>
          <cell r="J727">
            <v>0.52632000000000001</v>
          </cell>
          <cell r="K727">
            <v>0.39168000000000003</v>
          </cell>
          <cell r="L727">
            <v>0.27</v>
          </cell>
        </row>
        <row r="728">
          <cell r="A728" t="str">
            <v>87-10-1515</v>
          </cell>
          <cell r="B728" t="str">
            <v>Weigela flor. 'Marjorie'</v>
          </cell>
          <cell r="C728" t="str">
            <v>MP104</v>
          </cell>
          <cell r="D728" t="str">
            <v>Directly</v>
          </cell>
          <cell r="F728">
            <v>0.43</v>
          </cell>
          <cell r="G728">
            <v>0.32</v>
          </cell>
          <cell r="H728">
            <v>0.27</v>
          </cell>
          <cell r="J728">
            <v>0.52632000000000001</v>
          </cell>
          <cell r="K728">
            <v>0.39168000000000003</v>
          </cell>
          <cell r="L728">
            <v>0.27</v>
          </cell>
        </row>
        <row r="729">
          <cell r="A729" t="str">
            <v>87-10-0609</v>
          </cell>
          <cell r="B729" t="str">
            <v>Weigela middendorffiana</v>
          </cell>
          <cell r="C729" t="str">
            <v>MP104</v>
          </cell>
          <cell r="D729" t="str">
            <v>Directly</v>
          </cell>
          <cell r="F729">
            <v>0.44</v>
          </cell>
          <cell r="G729">
            <v>0.34</v>
          </cell>
          <cell r="H729">
            <v>0.28000000000000003</v>
          </cell>
          <cell r="J729">
            <v>0.53856000000000004</v>
          </cell>
          <cell r="K729">
            <v>0.41616000000000003</v>
          </cell>
          <cell r="L729">
            <v>0.28000000000000003</v>
          </cell>
        </row>
        <row r="730">
          <cell r="A730" t="str">
            <v>87-10-1460</v>
          </cell>
          <cell r="B730" t="str">
            <v>Weigela 'Minuet'</v>
          </cell>
          <cell r="C730" t="str">
            <v>MP150</v>
          </cell>
          <cell r="D730" t="str">
            <v>Directly</v>
          </cell>
          <cell r="F730">
            <v>0.43</v>
          </cell>
          <cell r="G730">
            <v>0.32</v>
          </cell>
          <cell r="H730">
            <v>0.27</v>
          </cell>
          <cell r="J730">
            <v>0.52632000000000001</v>
          </cell>
          <cell r="K730">
            <v>0.39168000000000003</v>
          </cell>
          <cell r="L730">
            <v>0.27</v>
          </cell>
        </row>
        <row r="731">
          <cell r="A731" t="str">
            <v>87-10-0610</v>
          </cell>
          <cell r="B731" t="str">
            <v>Weigela 'Minuet'</v>
          </cell>
          <cell r="C731" t="str">
            <v>MP104</v>
          </cell>
          <cell r="D731" t="str">
            <v>Directly</v>
          </cell>
          <cell r="F731">
            <v>0.43</v>
          </cell>
          <cell r="G731">
            <v>0.32</v>
          </cell>
          <cell r="H731">
            <v>0.27</v>
          </cell>
          <cell r="J731">
            <v>0.52632000000000001</v>
          </cell>
          <cell r="K731">
            <v>0.39168000000000003</v>
          </cell>
          <cell r="L731">
            <v>0.27</v>
          </cell>
        </row>
        <row r="732">
          <cell r="A732" t="str">
            <v>87-10-0600</v>
          </cell>
          <cell r="B732" t="str">
            <v>Weigela 'Nana Variegata'</v>
          </cell>
          <cell r="C732" t="str">
            <v>MP104</v>
          </cell>
          <cell r="D732" t="str">
            <v>Directly</v>
          </cell>
          <cell r="F732">
            <v>0.43</v>
          </cell>
          <cell r="G732">
            <v>0.32</v>
          </cell>
          <cell r="H732">
            <v>0.27</v>
          </cell>
          <cell r="J732">
            <v>0.52632000000000001</v>
          </cell>
          <cell r="K732">
            <v>0.39168000000000003</v>
          </cell>
          <cell r="L732">
            <v>0.27</v>
          </cell>
        </row>
        <row r="733">
          <cell r="A733" t="str">
            <v>87-10-0611</v>
          </cell>
          <cell r="B733" t="str">
            <v>Weigela 'Newport Red'</v>
          </cell>
          <cell r="C733" t="str">
            <v>MP104</v>
          </cell>
          <cell r="D733" t="str">
            <v>Directly</v>
          </cell>
          <cell r="F733">
            <v>0.43</v>
          </cell>
          <cell r="G733">
            <v>0.32</v>
          </cell>
          <cell r="H733">
            <v>0.27</v>
          </cell>
          <cell r="J733">
            <v>0.52632000000000001</v>
          </cell>
          <cell r="K733">
            <v>0.39168000000000003</v>
          </cell>
          <cell r="L733">
            <v>0.27</v>
          </cell>
        </row>
        <row r="734">
          <cell r="A734" t="str">
            <v>87-10-1122</v>
          </cell>
          <cell r="B734" t="str">
            <v>Weigela 'Olympiade'</v>
          </cell>
          <cell r="C734" t="str">
            <v>MP104</v>
          </cell>
          <cell r="D734" t="str">
            <v>Directly</v>
          </cell>
          <cell r="F734">
            <v>0.43</v>
          </cell>
          <cell r="G734">
            <v>0.32</v>
          </cell>
          <cell r="H734">
            <v>0.27</v>
          </cell>
          <cell r="J734">
            <v>0.52632000000000001</v>
          </cell>
          <cell r="K734">
            <v>0.39168000000000003</v>
          </cell>
          <cell r="L734">
            <v>0.27</v>
          </cell>
        </row>
        <row r="735">
          <cell r="A735" t="str">
            <v>87-10-1616</v>
          </cell>
          <cell r="B735" t="str">
            <v>Weigela 'Piccolo'</v>
          </cell>
          <cell r="C735" t="str">
            <v>MP104</v>
          </cell>
          <cell r="D735" t="str">
            <v>Directly</v>
          </cell>
          <cell r="F735">
            <v>0.52</v>
          </cell>
          <cell r="G735">
            <v>0.41</v>
          </cell>
          <cell r="H735">
            <v>0.35</v>
          </cell>
          <cell r="J735">
            <v>0.63648000000000005</v>
          </cell>
          <cell r="K735">
            <v>0.50183999999999995</v>
          </cell>
          <cell r="L735">
            <v>0.35</v>
          </cell>
        </row>
        <row r="736">
          <cell r="A736" t="str">
            <v>87-10-1617</v>
          </cell>
          <cell r="B736" t="str">
            <v>Weigela praecox 'Bouquet Rose'</v>
          </cell>
          <cell r="C736" t="str">
            <v>MP104</v>
          </cell>
          <cell r="D736" t="str">
            <v>Directly</v>
          </cell>
          <cell r="F736">
            <v>0.43</v>
          </cell>
          <cell r="G736">
            <v>0.32</v>
          </cell>
          <cell r="H736">
            <v>0.27</v>
          </cell>
          <cell r="J736">
            <v>0.52632000000000001</v>
          </cell>
          <cell r="K736">
            <v>0.39168000000000003</v>
          </cell>
          <cell r="L736">
            <v>0.27</v>
          </cell>
        </row>
        <row r="737">
          <cell r="A737" t="str">
            <v>87-10-0614</v>
          </cell>
          <cell r="B737" t="str">
            <v>Weigela 'Red Prince'</v>
          </cell>
          <cell r="C737" t="str">
            <v>MP104</v>
          </cell>
          <cell r="D737" t="str">
            <v>Directly</v>
          </cell>
          <cell r="F737">
            <v>0.43</v>
          </cell>
          <cell r="G737">
            <v>0.32</v>
          </cell>
          <cell r="H737">
            <v>0.27</v>
          </cell>
          <cell r="J737">
            <v>0.52632000000000001</v>
          </cell>
          <cell r="K737">
            <v>0.39168000000000003</v>
          </cell>
          <cell r="L737">
            <v>0.27</v>
          </cell>
        </row>
        <row r="738">
          <cell r="A738" t="str">
            <v>87-10-0615</v>
          </cell>
          <cell r="B738" t="str">
            <v>Weigela 'Rosea'</v>
          </cell>
          <cell r="C738" t="str">
            <v>MP104</v>
          </cell>
          <cell r="D738" t="str">
            <v>Directly</v>
          </cell>
          <cell r="F738">
            <v>0.43</v>
          </cell>
          <cell r="G738">
            <v>0.32</v>
          </cell>
          <cell r="H738">
            <v>0.27</v>
          </cell>
          <cell r="J738">
            <v>0.52632000000000001</v>
          </cell>
          <cell r="K738">
            <v>0.39168000000000003</v>
          </cell>
          <cell r="L738">
            <v>0.27</v>
          </cell>
        </row>
        <row r="739">
          <cell r="A739" t="str">
            <v>87-10-1687</v>
          </cell>
          <cell r="B739" t="str">
            <v>Weigela 'Rumba'</v>
          </cell>
          <cell r="C739" t="str">
            <v>MP150</v>
          </cell>
          <cell r="D739" t="str">
            <v>Directly</v>
          </cell>
          <cell r="F739">
            <v>0.43</v>
          </cell>
          <cell r="G739">
            <v>0.32</v>
          </cell>
          <cell r="H739">
            <v>0.27</v>
          </cell>
          <cell r="J739">
            <v>0.52632000000000001</v>
          </cell>
          <cell r="K739">
            <v>0.39168000000000003</v>
          </cell>
          <cell r="L739">
            <v>0.27</v>
          </cell>
        </row>
        <row r="740">
          <cell r="A740" t="str">
            <v>87-10-0617</v>
          </cell>
          <cell r="B740" t="str">
            <v>Weigela 'Styriaca'</v>
          </cell>
          <cell r="C740" t="str">
            <v>MP104</v>
          </cell>
          <cell r="D740" t="str">
            <v>Directly</v>
          </cell>
          <cell r="F740">
            <v>0.43</v>
          </cell>
          <cell r="G740">
            <v>0.32</v>
          </cell>
          <cell r="H740">
            <v>0.27</v>
          </cell>
          <cell r="J740">
            <v>0.52632000000000001</v>
          </cell>
          <cell r="K740">
            <v>0.39168000000000003</v>
          </cell>
          <cell r="L740">
            <v>0.27</v>
          </cell>
        </row>
        <row r="741">
          <cell r="A741" t="str">
            <v>87-10-0618</v>
          </cell>
          <cell r="B741" t="str">
            <v>Weigela florida 'Wings of Fire'PBR ®</v>
          </cell>
          <cell r="C741" t="str">
            <v>MP104</v>
          </cell>
          <cell r="D741" t="str">
            <v>Directly</v>
          </cell>
          <cell r="F741">
            <v>1.22</v>
          </cell>
          <cell r="G741">
            <v>1.1100000000000001</v>
          </cell>
          <cell r="H741">
            <v>1.05</v>
          </cell>
          <cell r="J741">
            <v>1.4932799999999999</v>
          </cell>
          <cell r="K741">
            <v>1.3586400000000001</v>
          </cell>
          <cell r="L741">
            <v>1.05</v>
          </cell>
        </row>
        <row r="742">
          <cell r="A742" t="str">
            <v>87-10-1688</v>
          </cell>
          <cell r="B742" t="str">
            <v>Weigela florida 'Wings of Fire'PBR ®</v>
          </cell>
          <cell r="C742" t="str">
            <v>MP150</v>
          </cell>
          <cell r="D742" t="str">
            <v>Directly</v>
          </cell>
          <cell r="F742">
            <v>1.22</v>
          </cell>
          <cell r="G742">
            <v>1.1100000000000001</v>
          </cell>
          <cell r="H742">
            <v>1.05</v>
          </cell>
          <cell r="J742">
            <v>1.4932799999999999</v>
          </cell>
          <cell r="K742">
            <v>1.3586400000000001</v>
          </cell>
          <cell r="L742">
            <v>1.05</v>
          </cell>
        </row>
        <row r="743">
          <cell r="A743" t="str">
            <v>87-10-0932</v>
          </cell>
          <cell r="B743" t="str">
            <v>Rosa miniature 'Orange'</v>
          </cell>
          <cell r="C743" t="str">
            <v>MP104</v>
          </cell>
          <cell r="D743" t="str">
            <v>Week 17</v>
          </cell>
          <cell r="F743">
            <v>0.66</v>
          </cell>
          <cell r="G743">
            <v>0.55000000000000004</v>
          </cell>
          <cell r="H743">
            <v>0.49</v>
          </cell>
          <cell r="J743">
            <v>0.80784</v>
          </cell>
          <cell r="K743">
            <v>0.67320000000000002</v>
          </cell>
          <cell r="L743">
            <v>0.49</v>
          </cell>
        </row>
        <row r="744">
          <cell r="A744" t="str">
            <v>87-10-0933</v>
          </cell>
          <cell r="B744" t="str">
            <v>Rosa miniature 'Pink'</v>
          </cell>
          <cell r="C744" t="str">
            <v>MP104</v>
          </cell>
          <cell r="D744" t="str">
            <v>Week 17</v>
          </cell>
          <cell r="F744">
            <v>0.66</v>
          </cell>
          <cell r="G744">
            <v>0.55000000000000004</v>
          </cell>
          <cell r="H744">
            <v>0.49</v>
          </cell>
          <cell r="J744">
            <v>0.80784</v>
          </cell>
          <cell r="K744">
            <v>0.67320000000000002</v>
          </cell>
          <cell r="L744">
            <v>0.49</v>
          </cell>
        </row>
        <row r="745">
          <cell r="A745" t="str">
            <v>87-10-0934</v>
          </cell>
          <cell r="B745" t="str">
            <v>Rosa miniature 'Red'</v>
          </cell>
          <cell r="C745" t="str">
            <v>MP104</v>
          </cell>
          <cell r="D745" t="str">
            <v>Week 17</v>
          </cell>
          <cell r="F745">
            <v>0.66</v>
          </cell>
          <cell r="G745">
            <v>0.55000000000000004</v>
          </cell>
          <cell r="H745">
            <v>0.49</v>
          </cell>
          <cell r="J745">
            <v>0.80784</v>
          </cell>
          <cell r="K745">
            <v>0.67320000000000002</v>
          </cell>
          <cell r="L745">
            <v>0.49</v>
          </cell>
        </row>
        <row r="746">
          <cell r="A746" t="str">
            <v>87-10-1243</v>
          </cell>
          <cell r="B746" t="str">
            <v xml:space="preserve">Rosa miniature 'Tricolor' </v>
          </cell>
          <cell r="C746" t="str">
            <v>MP104</v>
          </cell>
          <cell r="D746" t="str">
            <v>Week 17</v>
          </cell>
          <cell r="F746">
            <v>0.66</v>
          </cell>
          <cell r="G746">
            <v>0.55000000000000004</v>
          </cell>
          <cell r="H746">
            <v>0.49</v>
          </cell>
          <cell r="J746">
            <v>0.80784</v>
          </cell>
          <cell r="K746">
            <v>0.67320000000000002</v>
          </cell>
          <cell r="L746">
            <v>0.49</v>
          </cell>
        </row>
        <row r="747">
          <cell r="A747" t="str">
            <v>87-10-0935</v>
          </cell>
          <cell r="B747" t="str">
            <v>Rosa miniature 'White'</v>
          </cell>
          <cell r="C747" t="str">
            <v>MP104</v>
          </cell>
          <cell r="D747" t="str">
            <v>Week 17</v>
          </cell>
          <cell r="F747">
            <v>0.66</v>
          </cell>
          <cell r="G747">
            <v>0.55000000000000004</v>
          </cell>
          <cell r="H747">
            <v>0.49</v>
          </cell>
          <cell r="J747">
            <v>0.80784</v>
          </cell>
          <cell r="K747">
            <v>0.67320000000000002</v>
          </cell>
          <cell r="L747">
            <v>0.49</v>
          </cell>
        </row>
        <row r="748">
          <cell r="A748" t="str">
            <v>87-10-0936</v>
          </cell>
          <cell r="B748" t="str">
            <v>Rosa miniature 'Yellow'</v>
          </cell>
          <cell r="C748" t="str">
            <v>MP104</v>
          </cell>
          <cell r="D748" t="str">
            <v>Week 17</v>
          </cell>
          <cell r="F748">
            <v>0.66</v>
          </cell>
          <cell r="G748">
            <v>0.55000000000000004</v>
          </cell>
          <cell r="H748">
            <v>0.49</v>
          </cell>
          <cell r="J748">
            <v>0.80784</v>
          </cell>
          <cell r="K748">
            <v>0.67320000000000002</v>
          </cell>
          <cell r="L748">
            <v>0.49</v>
          </cell>
        </row>
        <row r="749">
          <cell r="A749" t="str">
            <v>87-10-1062</v>
          </cell>
          <cell r="B749" t="str">
            <v>Rosa (H) 'Sea Foam'</v>
          </cell>
          <cell r="C749" t="str">
            <v>MP104</v>
          </cell>
          <cell r="D749" t="str">
            <v>Week 17</v>
          </cell>
          <cell r="F749">
            <v>0.66</v>
          </cell>
          <cell r="G749">
            <v>0.55000000000000004</v>
          </cell>
          <cell r="H749">
            <v>0.49</v>
          </cell>
          <cell r="J749">
            <v>0.80784</v>
          </cell>
          <cell r="K749">
            <v>0.67320000000000002</v>
          </cell>
          <cell r="L749">
            <v>0.49</v>
          </cell>
        </row>
        <row r="750">
          <cell r="A750" t="str">
            <v>87-10-0625</v>
          </cell>
          <cell r="B750" t="str">
            <v>Chamaecyparis l. 'Alumigold'</v>
          </cell>
          <cell r="C750" t="str">
            <v>MP144</v>
          </cell>
          <cell r="D750" t="str">
            <v>Directly</v>
          </cell>
          <cell r="F750">
            <v>0.39999999999999997</v>
          </cell>
          <cell r="G750">
            <v>0.3</v>
          </cell>
          <cell r="H750">
            <v>0.25</v>
          </cell>
          <cell r="J750">
            <v>0.48959999999999992</v>
          </cell>
          <cell r="K750">
            <v>0.36719999999999997</v>
          </cell>
          <cell r="L750">
            <v>0.25</v>
          </cell>
        </row>
        <row r="751">
          <cell r="A751" t="str">
            <v>87-10-0626</v>
          </cell>
          <cell r="B751" t="str">
            <v>Chamaecyparis l. 'Columnaris'</v>
          </cell>
          <cell r="C751" t="str">
            <v>MP144</v>
          </cell>
          <cell r="D751" t="str">
            <v>Directly</v>
          </cell>
          <cell r="F751">
            <v>0.39999999999999997</v>
          </cell>
          <cell r="G751">
            <v>0.3</v>
          </cell>
          <cell r="H751">
            <v>0.25</v>
          </cell>
          <cell r="J751">
            <v>0.48959999999999992</v>
          </cell>
          <cell r="K751">
            <v>0.36719999999999997</v>
          </cell>
          <cell r="L751">
            <v>0.25</v>
          </cell>
        </row>
        <row r="752">
          <cell r="A752" t="str">
            <v>87-10-1463</v>
          </cell>
          <cell r="B752" t="str">
            <v>Chamaecyparis l. 'Ellwoodii'</v>
          </cell>
          <cell r="C752" t="str">
            <v>MP150</v>
          </cell>
          <cell r="D752" t="str">
            <v>Directly</v>
          </cell>
          <cell r="F752">
            <v>0.39999999999999997</v>
          </cell>
          <cell r="G752">
            <v>0.3</v>
          </cell>
          <cell r="H752">
            <v>0.25</v>
          </cell>
          <cell r="J752">
            <v>0.48959999999999992</v>
          </cell>
          <cell r="K752">
            <v>0.36719999999999997</v>
          </cell>
          <cell r="L752">
            <v>0.25</v>
          </cell>
        </row>
        <row r="753">
          <cell r="A753" t="str">
            <v>87-10-0939</v>
          </cell>
          <cell r="B753" t="str">
            <v>Chamaecyparis l. 'Ellwood's Empire'</v>
          </cell>
          <cell r="C753" t="str">
            <v>MP144</v>
          </cell>
          <cell r="D753" t="str">
            <v>Directly</v>
          </cell>
          <cell r="F753">
            <v>0.39999999999999997</v>
          </cell>
          <cell r="G753">
            <v>0.3</v>
          </cell>
          <cell r="H753">
            <v>0.25</v>
          </cell>
          <cell r="J753">
            <v>0.48959999999999992</v>
          </cell>
          <cell r="K753">
            <v>0.36719999999999997</v>
          </cell>
          <cell r="L753">
            <v>0.25</v>
          </cell>
        </row>
        <row r="754">
          <cell r="A754" t="str">
            <v>87-10-0629</v>
          </cell>
          <cell r="B754" t="str">
            <v>Chamaecyparis l. 'Ellwood's Gold'</v>
          </cell>
          <cell r="C754" t="str">
            <v>MP144</v>
          </cell>
          <cell r="D754" t="str">
            <v>week 18</v>
          </cell>
          <cell r="F754">
            <v>0.39999999999999997</v>
          </cell>
          <cell r="G754">
            <v>0.3</v>
          </cell>
          <cell r="H754">
            <v>0.25</v>
          </cell>
          <cell r="J754">
            <v>0.48959999999999992</v>
          </cell>
          <cell r="K754">
            <v>0.36719999999999997</v>
          </cell>
          <cell r="L754">
            <v>0.25</v>
          </cell>
        </row>
        <row r="755">
          <cell r="A755" t="str">
            <v>87-10-1464</v>
          </cell>
          <cell r="B755" t="str">
            <v>Chamaecyparis l. 'Ivonne'</v>
          </cell>
          <cell r="C755" t="str">
            <v>MP150</v>
          </cell>
          <cell r="D755" t="str">
            <v>Directly</v>
          </cell>
          <cell r="F755">
            <v>0.43</v>
          </cell>
          <cell r="G755">
            <v>0.32</v>
          </cell>
          <cell r="H755">
            <v>0.27</v>
          </cell>
          <cell r="J755">
            <v>0.52632000000000001</v>
          </cell>
          <cell r="K755">
            <v>0.39168000000000003</v>
          </cell>
          <cell r="L755">
            <v>0.27</v>
          </cell>
        </row>
        <row r="756">
          <cell r="A756" t="str">
            <v>87-10-0636</v>
          </cell>
          <cell r="B756" t="str">
            <v>Chamaecyparis l. 'Snow White'</v>
          </cell>
          <cell r="C756" t="str">
            <v>MP144</v>
          </cell>
          <cell r="D756" t="str">
            <v>Directly</v>
          </cell>
          <cell r="F756">
            <v>0.39999999999999997</v>
          </cell>
          <cell r="G756">
            <v>0.3</v>
          </cell>
          <cell r="H756">
            <v>0.25</v>
          </cell>
          <cell r="J756">
            <v>0.48959999999999992</v>
          </cell>
          <cell r="K756">
            <v>0.36719999999999997</v>
          </cell>
          <cell r="L756">
            <v>0.25</v>
          </cell>
        </row>
        <row r="757">
          <cell r="A757" t="str">
            <v>87-10-1465</v>
          </cell>
          <cell r="B757" t="str">
            <v>Chamaecyparis l. 'Stardust'</v>
          </cell>
          <cell r="C757" t="str">
            <v>MP150</v>
          </cell>
          <cell r="D757" t="str">
            <v>Directly</v>
          </cell>
          <cell r="F757">
            <v>0.39999999999999997</v>
          </cell>
          <cell r="G757">
            <v>0.3</v>
          </cell>
          <cell r="H757">
            <v>0.25</v>
          </cell>
          <cell r="J757">
            <v>0.48959999999999992</v>
          </cell>
          <cell r="K757">
            <v>0.36719999999999997</v>
          </cell>
          <cell r="L757">
            <v>0.25</v>
          </cell>
        </row>
        <row r="758">
          <cell r="A758" t="str">
            <v>87-10-0638</v>
          </cell>
          <cell r="B758" t="str">
            <v>Chamaecyparis l. 'Sunkist'</v>
          </cell>
          <cell r="C758" t="str">
            <v>MP144</v>
          </cell>
          <cell r="D758" t="str">
            <v>Directly</v>
          </cell>
          <cell r="F758">
            <v>0.43</v>
          </cell>
          <cell r="G758">
            <v>0.32</v>
          </cell>
          <cell r="H758">
            <v>0.27</v>
          </cell>
          <cell r="J758">
            <v>0.52632000000000001</v>
          </cell>
          <cell r="K758">
            <v>0.39168000000000003</v>
          </cell>
          <cell r="L758">
            <v>0.27</v>
          </cell>
        </row>
        <row r="759">
          <cell r="A759" t="str">
            <v>87-10-0639</v>
          </cell>
          <cell r="B759" t="str">
            <v>Chamaecyparis l. 'Susan'</v>
          </cell>
          <cell r="C759" t="str">
            <v>MP144</v>
          </cell>
          <cell r="D759" t="str">
            <v>Directly</v>
          </cell>
          <cell r="F759">
            <v>0.39999999999999997</v>
          </cell>
          <cell r="G759">
            <v>0.3</v>
          </cell>
          <cell r="H759">
            <v>0.25</v>
          </cell>
          <cell r="J759">
            <v>0.48959999999999992</v>
          </cell>
          <cell r="K759">
            <v>0.36719999999999997</v>
          </cell>
          <cell r="L759">
            <v>0.25</v>
          </cell>
        </row>
        <row r="760">
          <cell r="A760" t="str">
            <v>87-10-1466</v>
          </cell>
          <cell r="B760" t="str">
            <v>Chamaecyparis l. 'Van Pelt's Blue'</v>
          </cell>
          <cell r="C760" t="str">
            <v>MP150</v>
          </cell>
          <cell r="D760" t="str">
            <v>Directly</v>
          </cell>
          <cell r="F760">
            <v>0.39999999999999997</v>
          </cell>
          <cell r="G760">
            <v>0.3</v>
          </cell>
          <cell r="H760">
            <v>0.25</v>
          </cell>
          <cell r="J760">
            <v>0.48959999999999992</v>
          </cell>
          <cell r="K760">
            <v>0.36719999999999997</v>
          </cell>
          <cell r="L760">
            <v>0.25</v>
          </cell>
        </row>
        <row r="761">
          <cell r="A761" t="str">
            <v>87-10-0641</v>
          </cell>
          <cell r="B761" t="str">
            <v>Chamaecyparis l. 'White Spot'</v>
          </cell>
          <cell r="C761" t="str">
            <v>MP144</v>
          </cell>
          <cell r="D761" t="str">
            <v>week 26</v>
          </cell>
          <cell r="F761">
            <v>0.39999999999999997</v>
          </cell>
          <cell r="G761">
            <v>0.3</v>
          </cell>
          <cell r="H761">
            <v>0.25</v>
          </cell>
          <cell r="J761">
            <v>0.48959999999999992</v>
          </cell>
          <cell r="K761">
            <v>0.36719999999999997</v>
          </cell>
          <cell r="L761">
            <v>0.25</v>
          </cell>
        </row>
        <row r="762">
          <cell r="A762" t="str">
            <v>87-10-0651</v>
          </cell>
          <cell r="B762" t="str">
            <v>Cupressocyparis leylandii</v>
          </cell>
          <cell r="C762" t="str">
            <v>MP144</v>
          </cell>
          <cell r="D762" t="str">
            <v>Directly</v>
          </cell>
          <cell r="F762">
            <v>0.66</v>
          </cell>
          <cell r="G762">
            <v>0.55000000000000004</v>
          </cell>
          <cell r="H762">
            <v>0.49</v>
          </cell>
          <cell r="J762">
            <v>0.80784</v>
          </cell>
          <cell r="K762">
            <v>0.67320000000000002</v>
          </cell>
          <cell r="L762">
            <v>0.49</v>
          </cell>
        </row>
        <row r="763">
          <cell r="A763" t="str">
            <v>87-10-0652</v>
          </cell>
          <cell r="B763" t="str">
            <v>Cupressocyparis l. 'Blue Jeans' PBR ®</v>
          </cell>
          <cell r="C763" t="str">
            <v>MP144</v>
          </cell>
          <cell r="D763" t="str">
            <v>Directly</v>
          </cell>
          <cell r="F763">
            <v>1.01</v>
          </cell>
          <cell r="G763">
            <v>0.9</v>
          </cell>
          <cell r="H763">
            <v>0.84</v>
          </cell>
          <cell r="J763">
            <v>1.23624</v>
          </cell>
          <cell r="K763">
            <v>1.1016000000000001</v>
          </cell>
          <cell r="L763">
            <v>0.84</v>
          </cell>
        </row>
        <row r="764">
          <cell r="A764" t="str">
            <v>87-10-1620</v>
          </cell>
          <cell r="B764" t="str">
            <v>Cupressocyparis l. Castlewallen Gold´</v>
          </cell>
          <cell r="C764" t="str">
            <v>MP144</v>
          </cell>
          <cell r="D764" t="str">
            <v>Directly</v>
          </cell>
          <cell r="F764">
            <v>0.66</v>
          </cell>
          <cell r="G764">
            <v>0.55000000000000004</v>
          </cell>
          <cell r="H764">
            <v>0.49</v>
          </cell>
          <cell r="J764">
            <v>0.80784</v>
          </cell>
          <cell r="K764">
            <v>0.67320000000000002</v>
          </cell>
          <cell r="L764">
            <v>0.49</v>
          </cell>
        </row>
        <row r="765">
          <cell r="A765" t="str">
            <v>87-10-1374</v>
          </cell>
          <cell r="B765" t="str">
            <v>Cupressocyparis l. 'Clone 2001'</v>
          </cell>
          <cell r="C765" t="str">
            <v>MP144</v>
          </cell>
          <cell r="D765" t="str">
            <v>Directly</v>
          </cell>
          <cell r="F765">
            <v>0.66</v>
          </cell>
          <cell r="G765">
            <v>0.55000000000000004</v>
          </cell>
          <cell r="H765">
            <v>0.49</v>
          </cell>
          <cell r="J765">
            <v>0.80784</v>
          </cell>
          <cell r="K765">
            <v>0.67320000000000002</v>
          </cell>
          <cell r="L765">
            <v>0.49</v>
          </cell>
        </row>
        <row r="766">
          <cell r="A766" t="str">
            <v>87-10-1246</v>
          </cell>
          <cell r="B766" t="str">
            <v xml:space="preserve">Copressocyparis l. 'Green Rocket' </v>
          </cell>
          <cell r="C766" t="str">
            <v>MP150</v>
          </cell>
          <cell r="D766" t="str">
            <v>Directly</v>
          </cell>
          <cell r="F766">
            <v>1.01</v>
          </cell>
          <cell r="G766">
            <v>0.9</v>
          </cell>
          <cell r="H766">
            <v>0.84</v>
          </cell>
          <cell r="J766">
            <v>1.23624</v>
          </cell>
          <cell r="K766">
            <v>1.1016000000000001</v>
          </cell>
          <cell r="L766">
            <v>0.84</v>
          </cell>
        </row>
        <row r="767">
          <cell r="A767" t="str">
            <v>87-10-0656</v>
          </cell>
          <cell r="B767" t="str">
            <v>Cupressocyparis l. 'Gold Rider'</v>
          </cell>
          <cell r="C767" t="str">
            <v>MP144</v>
          </cell>
          <cell r="D767" t="str">
            <v>Directly</v>
          </cell>
          <cell r="F767">
            <v>0.66</v>
          </cell>
          <cell r="G767">
            <v>0.55000000000000004</v>
          </cell>
          <cell r="H767">
            <v>0.49</v>
          </cell>
          <cell r="J767">
            <v>0.80784</v>
          </cell>
          <cell r="K767">
            <v>0.67320000000000002</v>
          </cell>
          <cell r="L767">
            <v>0.49</v>
          </cell>
        </row>
        <row r="768">
          <cell r="A768" t="str">
            <v>87-10-1782</v>
          </cell>
          <cell r="B768" t="str">
            <v>Cupressocyparis l. 'Green Rocket' PBR ®</v>
          </cell>
          <cell r="C768" t="str">
            <v>MP150</v>
          </cell>
          <cell r="D768" t="str">
            <v>Directly</v>
          </cell>
          <cell r="F768">
            <v>1.08</v>
          </cell>
          <cell r="G768">
            <v>0.97</v>
          </cell>
          <cell r="H768">
            <v>0.91</v>
          </cell>
          <cell r="J768">
            <v>1.32192</v>
          </cell>
          <cell r="K768">
            <v>1.1872799999999999</v>
          </cell>
          <cell r="L768">
            <v>0.91</v>
          </cell>
        </row>
        <row r="769">
          <cell r="A769" t="str">
            <v>87-10-1773</v>
          </cell>
          <cell r="B769" t="str">
            <v>Juniperus chin. 'Blue Alps'</v>
          </cell>
          <cell r="C769" t="str">
            <v>MP150</v>
          </cell>
          <cell r="D769" t="str">
            <v>Directly</v>
          </cell>
          <cell r="F769">
            <v>0.48</v>
          </cell>
          <cell r="G769">
            <v>0.37</v>
          </cell>
          <cell r="H769">
            <v>0.31</v>
          </cell>
          <cell r="J769">
            <v>0.58751999999999993</v>
          </cell>
          <cell r="K769">
            <v>0.45288</v>
          </cell>
          <cell r="L769">
            <v>0.31</v>
          </cell>
        </row>
        <row r="770">
          <cell r="A770" t="str">
            <v>87-10-1690</v>
          </cell>
          <cell r="B770" t="str">
            <v>Juniperus chin. 'Kuriwao Gold'</v>
          </cell>
          <cell r="C770" t="str">
            <v>MP150</v>
          </cell>
          <cell r="D770" t="str">
            <v>Directly</v>
          </cell>
          <cell r="F770">
            <v>0.44</v>
          </cell>
          <cell r="G770">
            <v>0.34</v>
          </cell>
          <cell r="H770">
            <v>0.28000000000000003</v>
          </cell>
          <cell r="J770">
            <v>0.53856000000000004</v>
          </cell>
          <cell r="K770">
            <v>0.41616000000000003</v>
          </cell>
          <cell r="L770">
            <v>0.28000000000000003</v>
          </cell>
        </row>
        <row r="771">
          <cell r="A771" t="str">
            <v>87-10-0664</v>
          </cell>
          <cell r="B771" t="str">
            <v>Juniperus chin. 'Stricta'</v>
          </cell>
          <cell r="C771" t="str">
            <v>MP144</v>
          </cell>
          <cell r="D771" t="str">
            <v>Directly</v>
          </cell>
          <cell r="F771">
            <v>0.48</v>
          </cell>
          <cell r="G771">
            <v>0.37</v>
          </cell>
          <cell r="H771">
            <v>0.31</v>
          </cell>
          <cell r="J771">
            <v>0.58751999999999993</v>
          </cell>
          <cell r="K771">
            <v>0.45288</v>
          </cell>
          <cell r="L771">
            <v>0.31</v>
          </cell>
        </row>
        <row r="772">
          <cell r="A772" t="str">
            <v>87-10-1516</v>
          </cell>
          <cell r="B772" t="str">
            <v>Juniperus chin. 'Stricta'</v>
          </cell>
          <cell r="C772" t="str">
            <v>MP150</v>
          </cell>
          <cell r="D772" t="str">
            <v>Directly</v>
          </cell>
          <cell r="F772">
            <v>0.48</v>
          </cell>
          <cell r="G772">
            <v>0.37</v>
          </cell>
          <cell r="H772">
            <v>0.31</v>
          </cell>
          <cell r="J772">
            <v>0.58751999999999993</v>
          </cell>
          <cell r="K772">
            <v>0.45288</v>
          </cell>
          <cell r="L772">
            <v>0.31</v>
          </cell>
        </row>
        <row r="773">
          <cell r="A773" t="str">
            <v>87-10-1517</v>
          </cell>
          <cell r="B773" t="str">
            <v>Juniperus comm. 'Arnold'</v>
          </cell>
          <cell r="C773" t="str">
            <v>MP150</v>
          </cell>
          <cell r="D773" t="str">
            <v>Directly</v>
          </cell>
          <cell r="F773">
            <v>0.43</v>
          </cell>
          <cell r="G773">
            <v>0.32</v>
          </cell>
          <cell r="H773">
            <v>0.27</v>
          </cell>
          <cell r="J773">
            <v>0.52632000000000001</v>
          </cell>
          <cell r="K773">
            <v>0.39168000000000003</v>
          </cell>
          <cell r="L773">
            <v>0.27</v>
          </cell>
        </row>
        <row r="774">
          <cell r="A774" t="str">
            <v>87-10-1518</v>
          </cell>
          <cell r="B774" t="str">
            <v>Juniperus comm. 'Gold Cone'</v>
          </cell>
          <cell r="C774" t="str">
            <v>MP150</v>
          </cell>
          <cell r="D774" t="str">
            <v>Directly</v>
          </cell>
          <cell r="F774">
            <v>0.44</v>
          </cell>
          <cell r="G774">
            <v>0.34</v>
          </cell>
          <cell r="H774">
            <v>0.28000000000000003</v>
          </cell>
          <cell r="J774">
            <v>0.53856000000000004</v>
          </cell>
          <cell r="K774">
            <v>0.41616000000000003</v>
          </cell>
          <cell r="L774">
            <v>0.28000000000000003</v>
          </cell>
        </row>
        <row r="775">
          <cell r="A775" t="str">
            <v>87-10-0666</v>
          </cell>
          <cell r="B775" t="str">
            <v>Juniperus comm. 'Gold Cone'</v>
          </cell>
          <cell r="C775" t="str">
            <v>MP144</v>
          </cell>
          <cell r="D775" t="str">
            <v>Directly</v>
          </cell>
          <cell r="F775">
            <v>0.44</v>
          </cell>
          <cell r="G775">
            <v>0.34</v>
          </cell>
          <cell r="H775">
            <v>0.28000000000000003</v>
          </cell>
          <cell r="J775">
            <v>0.53856000000000004</v>
          </cell>
          <cell r="K775">
            <v>0.41616000000000003</v>
          </cell>
          <cell r="L775">
            <v>0.28000000000000003</v>
          </cell>
        </row>
        <row r="776">
          <cell r="A776" t="str">
            <v>87-10-1519</v>
          </cell>
          <cell r="B776" t="str">
            <v>Juniperus comm. 'Goldschatz'</v>
          </cell>
          <cell r="C776" t="str">
            <v>MP150</v>
          </cell>
          <cell r="D776" t="str">
            <v>Directly</v>
          </cell>
          <cell r="F776">
            <v>0.44</v>
          </cell>
          <cell r="G776">
            <v>0.34</v>
          </cell>
          <cell r="H776">
            <v>0.28000000000000003</v>
          </cell>
          <cell r="J776">
            <v>0.53856000000000004</v>
          </cell>
          <cell r="K776">
            <v>0.41616000000000003</v>
          </cell>
          <cell r="L776">
            <v>0.28000000000000003</v>
          </cell>
        </row>
        <row r="777">
          <cell r="A777" t="str">
            <v>87-10-1520</v>
          </cell>
          <cell r="B777" t="str">
            <v>Juniperus comm. 'Green Carpet'</v>
          </cell>
          <cell r="C777" t="str">
            <v>MP150</v>
          </cell>
          <cell r="D777" t="str">
            <v>Directly</v>
          </cell>
          <cell r="F777">
            <v>0.44</v>
          </cell>
          <cell r="G777">
            <v>0.34</v>
          </cell>
          <cell r="H777">
            <v>0.28000000000000003</v>
          </cell>
          <cell r="J777">
            <v>0.53856000000000004</v>
          </cell>
          <cell r="K777">
            <v>0.41616000000000003</v>
          </cell>
          <cell r="L777">
            <v>0.28000000000000003</v>
          </cell>
        </row>
        <row r="778">
          <cell r="A778" t="str">
            <v>87-10-0667</v>
          </cell>
          <cell r="B778" t="str">
            <v>Juniperus comm. 'Green Carpet'</v>
          </cell>
          <cell r="C778" t="str">
            <v>MP144</v>
          </cell>
          <cell r="D778" t="str">
            <v>Directly</v>
          </cell>
          <cell r="F778">
            <v>0.44</v>
          </cell>
          <cell r="G778">
            <v>0.34</v>
          </cell>
          <cell r="H778">
            <v>0.28000000000000003</v>
          </cell>
          <cell r="J778">
            <v>0.53856000000000004</v>
          </cell>
          <cell r="K778">
            <v>0.41616000000000003</v>
          </cell>
          <cell r="L778">
            <v>0.28000000000000003</v>
          </cell>
        </row>
        <row r="779">
          <cell r="A779" t="str">
            <v>87-10-0668</v>
          </cell>
          <cell r="B779" t="str">
            <v>Juniperus comm. 'Hibernica'</v>
          </cell>
          <cell r="C779" t="str">
            <v>MP144</v>
          </cell>
          <cell r="D779" t="str">
            <v>Directly</v>
          </cell>
          <cell r="F779">
            <v>0.43</v>
          </cell>
          <cell r="G779">
            <v>0.32</v>
          </cell>
          <cell r="H779">
            <v>0.27</v>
          </cell>
          <cell r="J779">
            <v>0.52632000000000001</v>
          </cell>
          <cell r="K779">
            <v>0.39168000000000003</v>
          </cell>
          <cell r="L779">
            <v>0.27</v>
          </cell>
        </row>
        <row r="780">
          <cell r="A780" t="str">
            <v>87-10-1521</v>
          </cell>
          <cell r="B780" t="str">
            <v>Juniperus comm. 'Hibernica'</v>
          </cell>
          <cell r="C780" t="str">
            <v>MP150</v>
          </cell>
          <cell r="D780" t="str">
            <v>Directly</v>
          </cell>
          <cell r="F780">
            <v>0.43</v>
          </cell>
          <cell r="G780">
            <v>0.32</v>
          </cell>
          <cell r="H780">
            <v>0.27</v>
          </cell>
          <cell r="J780">
            <v>0.52632000000000001</v>
          </cell>
          <cell r="K780">
            <v>0.39168000000000003</v>
          </cell>
          <cell r="L780">
            <v>0.27</v>
          </cell>
        </row>
        <row r="781">
          <cell r="A781" t="str">
            <v>87-10-1522</v>
          </cell>
          <cell r="B781" t="str">
            <v>Juniperus comm. 'Repanda'</v>
          </cell>
          <cell r="C781" t="str">
            <v>MP150</v>
          </cell>
          <cell r="D781" t="str">
            <v>Directly</v>
          </cell>
          <cell r="F781">
            <v>0.43</v>
          </cell>
          <cell r="G781">
            <v>0.32</v>
          </cell>
          <cell r="H781">
            <v>0.27</v>
          </cell>
          <cell r="J781">
            <v>0.52632000000000001</v>
          </cell>
          <cell r="K781">
            <v>0.39168000000000003</v>
          </cell>
          <cell r="L781">
            <v>0.27</v>
          </cell>
        </row>
        <row r="782">
          <cell r="A782" t="str">
            <v>87-10-0670</v>
          </cell>
          <cell r="B782" t="str">
            <v>Juniperus comm. 'Repanda'</v>
          </cell>
          <cell r="C782" t="str">
            <v>MP144</v>
          </cell>
          <cell r="D782" t="str">
            <v>Directly</v>
          </cell>
          <cell r="F782">
            <v>0.43</v>
          </cell>
          <cell r="G782">
            <v>0.32</v>
          </cell>
          <cell r="H782">
            <v>0.27</v>
          </cell>
          <cell r="J782">
            <v>0.52632000000000001</v>
          </cell>
          <cell r="K782">
            <v>0.39168000000000003</v>
          </cell>
          <cell r="L782">
            <v>0.27</v>
          </cell>
        </row>
        <row r="783">
          <cell r="A783" t="str">
            <v>87-10-1046</v>
          </cell>
          <cell r="B783" t="str">
            <v>Juniperus comm. 'Sentinel'</v>
          </cell>
          <cell r="C783" t="str">
            <v>MP144</v>
          </cell>
          <cell r="D783" t="str">
            <v>Directly</v>
          </cell>
          <cell r="F783">
            <v>0.43</v>
          </cell>
          <cell r="G783">
            <v>0.32</v>
          </cell>
          <cell r="H783">
            <v>0.27</v>
          </cell>
          <cell r="J783">
            <v>0.52632000000000001</v>
          </cell>
          <cell r="K783">
            <v>0.39168000000000003</v>
          </cell>
          <cell r="L783">
            <v>0.27</v>
          </cell>
        </row>
        <row r="784">
          <cell r="A784" t="str">
            <v>87-10-1523</v>
          </cell>
          <cell r="B784" t="str">
            <v>Juniperus comm. 'Suecica'</v>
          </cell>
          <cell r="C784" t="str">
            <v>MP150</v>
          </cell>
          <cell r="D784" t="str">
            <v>Directly</v>
          </cell>
          <cell r="F784">
            <v>0.43</v>
          </cell>
          <cell r="G784">
            <v>0.32</v>
          </cell>
          <cell r="H784">
            <v>0.27</v>
          </cell>
          <cell r="J784">
            <v>0.52632000000000001</v>
          </cell>
          <cell r="K784">
            <v>0.39168000000000003</v>
          </cell>
          <cell r="L784">
            <v>0.27</v>
          </cell>
        </row>
        <row r="785">
          <cell r="A785" t="str">
            <v>87-10-0821</v>
          </cell>
          <cell r="B785" t="str">
            <v>Juniperus comm. 'Suecica'</v>
          </cell>
          <cell r="C785" t="str">
            <v>MP144</v>
          </cell>
          <cell r="D785" t="str">
            <v>Directly</v>
          </cell>
          <cell r="F785">
            <v>0.43</v>
          </cell>
          <cell r="G785">
            <v>0.32</v>
          </cell>
          <cell r="H785">
            <v>0.27</v>
          </cell>
          <cell r="J785">
            <v>0.52632000000000001</v>
          </cell>
          <cell r="K785">
            <v>0.39168000000000003</v>
          </cell>
          <cell r="L785">
            <v>0.27</v>
          </cell>
        </row>
        <row r="786">
          <cell r="A786" t="str">
            <v>87-10-0671</v>
          </cell>
          <cell r="B786" t="str">
            <v>Juniperus conferta 'All Gold'</v>
          </cell>
          <cell r="C786" t="str">
            <v>MP144</v>
          </cell>
          <cell r="D786" t="str">
            <v>Directly</v>
          </cell>
          <cell r="F786">
            <v>0.48</v>
          </cell>
          <cell r="G786">
            <v>0.37</v>
          </cell>
          <cell r="H786">
            <v>0.31</v>
          </cell>
          <cell r="J786">
            <v>0.58751999999999993</v>
          </cell>
          <cell r="K786">
            <v>0.45288</v>
          </cell>
          <cell r="L786">
            <v>0.31</v>
          </cell>
        </row>
        <row r="787">
          <cell r="A787" t="str">
            <v>87-10-0672</v>
          </cell>
          <cell r="B787" t="str">
            <v>Juniperus conferta 'Blue Pacific'</v>
          </cell>
          <cell r="C787" t="str">
            <v>MP144</v>
          </cell>
          <cell r="D787" t="str">
            <v>week 26</v>
          </cell>
          <cell r="F787">
            <v>0.48</v>
          </cell>
          <cell r="G787">
            <v>0.37</v>
          </cell>
          <cell r="H787">
            <v>0.31</v>
          </cell>
          <cell r="J787">
            <v>0.58751999999999993</v>
          </cell>
          <cell r="K787">
            <v>0.45288</v>
          </cell>
          <cell r="L787">
            <v>0.31</v>
          </cell>
        </row>
        <row r="788">
          <cell r="A788" t="str">
            <v>87-10-1524</v>
          </cell>
          <cell r="B788" t="str">
            <v>Juniperus conferta 'Schlager'</v>
          </cell>
          <cell r="C788" t="str">
            <v>MP150</v>
          </cell>
          <cell r="D788" t="str">
            <v>Directly</v>
          </cell>
          <cell r="F788">
            <v>0.48</v>
          </cell>
          <cell r="G788">
            <v>0.37</v>
          </cell>
          <cell r="H788">
            <v>0.31</v>
          </cell>
          <cell r="J788">
            <v>0.58751999999999993</v>
          </cell>
          <cell r="K788">
            <v>0.45288</v>
          </cell>
          <cell r="L788">
            <v>0.31</v>
          </cell>
        </row>
        <row r="789">
          <cell r="A789" t="str">
            <v>87-10-0673</v>
          </cell>
          <cell r="B789" t="str">
            <v>Juniperus conferta 'Schlager'</v>
          </cell>
          <cell r="C789" t="str">
            <v>MP144</v>
          </cell>
          <cell r="D789" t="str">
            <v>Directly</v>
          </cell>
          <cell r="F789">
            <v>0.48</v>
          </cell>
          <cell r="G789">
            <v>0.37</v>
          </cell>
          <cell r="H789">
            <v>0.31</v>
          </cell>
          <cell r="J789">
            <v>0.58751999999999993</v>
          </cell>
          <cell r="K789">
            <v>0.45288</v>
          </cell>
          <cell r="L789">
            <v>0.31</v>
          </cell>
        </row>
        <row r="790">
          <cell r="A790" t="str">
            <v>87-10-1525</v>
          </cell>
          <cell r="B790" t="str">
            <v>Juniperus hor. 'Andorra Compact'</v>
          </cell>
          <cell r="C790" t="str">
            <v>MP150</v>
          </cell>
          <cell r="D790" t="str">
            <v>Directly</v>
          </cell>
          <cell r="F790">
            <v>0.43</v>
          </cell>
          <cell r="G790">
            <v>0.32</v>
          </cell>
          <cell r="H790">
            <v>0.27</v>
          </cell>
          <cell r="J790">
            <v>0.52632000000000001</v>
          </cell>
          <cell r="K790">
            <v>0.39168000000000003</v>
          </cell>
          <cell r="L790">
            <v>0.27</v>
          </cell>
        </row>
        <row r="791">
          <cell r="A791" t="str">
            <v>87-10-0674</v>
          </cell>
          <cell r="B791" t="str">
            <v>Juniperus hor. 'Andorra Compact'</v>
          </cell>
          <cell r="C791" t="str">
            <v>MP144</v>
          </cell>
          <cell r="D791" t="str">
            <v>Directly</v>
          </cell>
          <cell r="F791">
            <v>0.44</v>
          </cell>
          <cell r="G791">
            <v>0.34</v>
          </cell>
          <cell r="H791">
            <v>0.28000000000000003</v>
          </cell>
          <cell r="J791">
            <v>0.53856000000000004</v>
          </cell>
          <cell r="K791">
            <v>0.41616000000000003</v>
          </cell>
          <cell r="L791">
            <v>0.28000000000000003</v>
          </cell>
        </row>
        <row r="792">
          <cell r="A792" t="str">
            <v>87-10-1691</v>
          </cell>
          <cell r="B792" t="str">
            <v>Juniperus hor. 'Blue Chip'</v>
          </cell>
          <cell r="C792" t="str">
            <v>MP150</v>
          </cell>
          <cell r="D792" t="str">
            <v>WEEK 26</v>
          </cell>
          <cell r="F792">
            <v>0.45999999999999996</v>
          </cell>
          <cell r="G792">
            <v>0.35</v>
          </cell>
          <cell r="H792">
            <v>0.28999999999999998</v>
          </cell>
          <cell r="J792">
            <v>0.56303999999999998</v>
          </cell>
          <cell r="K792">
            <v>0.4284</v>
          </cell>
          <cell r="L792">
            <v>0.28999999999999998</v>
          </cell>
        </row>
        <row r="793">
          <cell r="A793" t="str">
            <v>87-10-0675</v>
          </cell>
          <cell r="B793" t="str">
            <v>Juniperus hor. 'Blue Chip'</v>
          </cell>
          <cell r="C793" t="str">
            <v>MP144</v>
          </cell>
          <cell r="D793" t="str">
            <v>WEEK 26</v>
          </cell>
          <cell r="F793">
            <v>0.45999999999999996</v>
          </cell>
          <cell r="G793">
            <v>0.35</v>
          </cell>
          <cell r="H793">
            <v>0.28999999999999998</v>
          </cell>
          <cell r="J793">
            <v>0.56303999999999998</v>
          </cell>
          <cell r="K793">
            <v>0.4284</v>
          </cell>
          <cell r="L793">
            <v>0.28999999999999998</v>
          </cell>
        </row>
        <row r="794">
          <cell r="A794" t="str">
            <v>87-10-1526</v>
          </cell>
          <cell r="B794" t="str">
            <v>Juniperus hor. 'Golden Carpet'</v>
          </cell>
          <cell r="C794" t="str">
            <v>MP150</v>
          </cell>
          <cell r="D794" t="str">
            <v>Directly</v>
          </cell>
          <cell r="F794">
            <v>0.52</v>
          </cell>
          <cell r="G794">
            <v>0.41</v>
          </cell>
          <cell r="H794">
            <v>0.35</v>
          </cell>
          <cell r="J794">
            <v>0.63648000000000005</v>
          </cell>
          <cell r="K794">
            <v>0.50183999999999995</v>
          </cell>
          <cell r="L794">
            <v>0.35</v>
          </cell>
        </row>
        <row r="795">
          <cell r="A795" t="str">
            <v>87-10-1783</v>
          </cell>
          <cell r="B795" t="str">
            <v>Juniperus hor. 'Golden Carpet'</v>
          </cell>
          <cell r="C795" t="str">
            <v>MP144</v>
          </cell>
          <cell r="D795" t="str">
            <v>WEEK 26</v>
          </cell>
          <cell r="F795">
            <v>0.45999999999999996</v>
          </cell>
          <cell r="G795">
            <v>0.35</v>
          </cell>
          <cell r="H795">
            <v>0.28999999999999998</v>
          </cell>
          <cell r="J795">
            <v>0.56303999999999998</v>
          </cell>
          <cell r="K795">
            <v>0.4284</v>
          </cell>
          <cell r="L795">
            <v>0.28999999999999998</v>
          </cell>
        </row>
        <row r="796">
          <cell r="A796" t="str">
            <v>87-10-1527</v>
          </cell>
          <cell r="B796" t="str">
            <v>Juniperus hor. 'Limeglow'</v>
          </cell>
          <cell r="C796" t="str">
            <v>MP150</v>
          </cell>
          <cell r="D796" t="str">
            <v>WEEK 26</v>
          </cell>
          <cell r="F796">
            <v>0.43</v>
          </cell>
          <cell r="G796">
            <v>0.32</v>
          </cell>
          <cell r="H796">
            <v>0.27</v>
          </cell>
          <cell r="J796">
            <v>0.52632000000000001</v>
          </cell>
          <cell r="K796">
            <v>0.39168000000000003</v>
          </cell>
          <cell r="L796">
            <v>0.27</v>
          </cell>
        </row>
        <row r="797">
          <cell r="A797" t="str">
            <v>87-10-0678</v>
          </cell>
          <cell r="B797" t="str">
            <v>Juniperus hor. 'Limeglow'</v>
          </cell>
          <cell r="C797" t="str">
            <v>MP144</v>
          </cell>
          <cell r="D797" t="str">
            <v>week 24</v>
          </cell>
          <cell r="F797">
            <v>0.43</v>
          </cell>
          <cell r="G797">
            <v>0.32</v>
          </cell>
          <cell r="H797">
            <v>0.27</v>
          </cell>
          <cell r="J797">
            <v>0.52632000000000001</v>
          </cell>
          <cell r="K797">
            <v>0.39168000000000003</v>
          </cell>
          <cell r="L797">
            <v>0.27</v>
          </cell>
        </row>
        <row r="798">
          <cell r="A798" t="str">
            <v>87-10-1621</v>
          </cell>
          <cell r="B798" t="str">
            <v>Juniperus hor. 'Pancake'</v>
          </cell>
          <cell r="C798" t="str">
            <v>MP150</v>
          </cell>
          <cell r="D798" t="str">
            <v>Directly</v>
          </cell>
          <cell r="F798">
            <v>0.48</v>
          </cell>
          <cell r="G798">
            <v>0.37</v>
          </cell>
          <cell r="H798">
            <v>0.31</v>
          </cell>
          <cell r="J798">
            <v>0.58751999999999993</v>
          </cell>
          <cell r="K798">
            <v>0.45288</v>
          </cell>
          <cell r="L798">
            <v>0.31</v>
          </cell>
        </row>
        <row r="799">
          <cell r="A799" t="str">
            <v>87-10-1047</v>
          </cell>
          <cell r="B799" t="str">
            <v>Juniperus hor. 'Pancake'</v>
          </cell>
          <cell r="C799" t="str">
            <v>MP144</v>
          </cell>
          <cell r="D799" t="str">
            <v>Directly</v>
          </cell>
          <cell r="F799">
            <v>0.48</v>
          </cell>
          <cell r="G799">
            <v>0.37</v>
          </cell>
          <cell r="H799">
            <v>0.31</v>
          </cell>
          <cell r="J799">
            <v>0.58751999999999993</v>
          </cell>
          <cell r="K799">
            <v>0.45288</v>
          </cell>
          <cell r="L799">
            <v>0.31</v>
          </cell>
        </row>
        <row r="800">
          <cell r="A800" t="str">
            <v>87-10-1622</v>
          </cell>
          <cell r="B800" t="str">
            <v>Juniperus hor. 'Prince of Wales'</v>
          </cell>
          <cell r="C800" t="str">
            <v>MP150</v>
          </cell>
          <cell r="D800" t="str">
            <v>Directly</v>
          </cell>
          <cell r="F800">
            <v>0.45999999999999996</v>
          </cell>
          <cell r="G800">
            <v>0.35</v>
          </cell>
          <cell r="H800">
            <v>0.28999999999999998</v>
          </cell>
          <cell r="J800">
            <v>0.56303999999999998</v>
          </cell>
          <cell r="K800">
            <v>0.4284</v>
          </cell>
          <cell r="L800">
            <v>0.28999999999999998</v>
          </cell>
        </row>
        <row r="801">
          <cell r="A801" t="str">
            <v>87-10-1528</v>
          </cell>
          <cell r="B801" t="str">
            <v>Juniperus hor. 'Wiltonii'</v>
          </cell>
          <cell r="C801" t="str">
            <v>MP150</v>
          </cell>
          <cell r="D801" t="str">
            <v>WEEK 26</v>
          </cell>
          <cell r="F801">
            <v>0.45999999999999996</v>
          </cell>
          <cell r="G801">
            <v>0.35</v>
          </cell>
          <cell r="H801">
            <v>0.28999999999999998</v>
          </cell>
          <cell r="J801">
            <v>0.56303999999999998</v>
          </cell>
          <cell r="K801">
            <v>0.4284</v>
          </cell>
          <cell r="L801">
            <v>0.28999999999999998</v>
          </cell>
        </row>
        <row r="802">
          <cell r="A802" t="str">
            <v>87-10-0680</v>
          </cell>
          <cell r="B802" t="str">
            <v>Juniperus hor. 'Wiltonii'</v>
          </cell>
          <cell r="C802" t="str">
            <v>MP144</v>
          </cell>
          <cell r="D802" t="str">
            <v>WEEK 26</v>
          </cell>
          <cell r="F802">
            <v>0.45999999999999996</v>
          </cell>
          <cell r="G802">
            <v>0.35</v>
          </cell>
          <cell r="H802">
            <v>0.28999999999999998</v>
          </cell>
          <cell r="J802">
            <v>0.56303999999999998</v>
          </cell>
          <cell r="K802">
            <v>0.4284</v>
          </cell>
          <cell r="L802">
            <v>0.28999999999999998</v>
          </cell>
        </row>
        <row r="803">
          <cell r="A803" t="str">
            <v>87-10-1529</v>
          </cell>
          <cell r="B803" t="str">
            <v>Juniperus pfitzeriana 'Gold Coast'</v>
          </cell>
          <cell r="C803" t="str">
            <v>MP150</v>
          </cell>
          <cell r="D803" t="str">
            <v>Directly</v>
          </cell>
          <cell r="F803">
            <v>0.43</v>
          </cell>
          <cell r="G803">
            <v>0.32</v>
          </cell>
          <cell r="H803">
            <v>0.27</v>
          </cell>
          <cell r="J803">
            <v>0.52632000000000001</v>
          </cell>
          <cell r="K803">
            <v>0.39168000000000003</v>
          </cell>
          <cell r="L803">
            <v>0.27</v>
          </cell>
        </row>
        <row r="804">
          <cell r="A804" t="str">
            <v>87-10-0681</v>
          </cell>
          <cell r="B804" t="str">
            <v>Juniperus pfitzeriana 'Gold Coast'</v>
          </cell>
          <cell r="C804" t="str">
            <v>MP144</v>
          </cell>
          <cell r="D804" t="str">
            <v>Directly</v>
          </cell>
          <cell r="F804">
            <v>0.43</v>
          </cell>
          <cell r="G804">
            <v>0.32</v>
          </cell>
          <cell r="H804">
            <v>0.27</v>
          </cell>
          <cell r="J804">
            <v>0.52632000000000001</v>
          </cell>
          <cell r="K804">
            <v>0.39168000000000003</v>
          </cell>
          <cell r="L804">
            <v>0.27</v>
          </cell>
        </row>
        <row r="805">
          <cell r="A805" t="str">
            <v>87-10-1530</v>
          </cell>
          <cell r="B805" t="str">
            <v>Juniperus pfitzeriana 'Gold Star'</v>
          </cell>
          <cell r="C805" t="str">
            <v>MP150</v>
          </cell>
          <cell r="D805" t="str">
            <v>Directly</v>
          </cell>
          <cell r="F805">
            <v>0.43</v>
          </cell>
          <cell r="G805">
            <v>0.32</v>
          </cell>
          <cell r="H805">
            <v>0.27</v>
          </cell>
          <cell r="J805">
            <v>0.52632000000000001</v>
          </cell>
          <cell r="K805">
            <v>0.39168000000000003</v>
          </cell>
          <cell r="L805">
            <v>0.27</v>
          </cell>
        </row>
        <row r="806">
          <cell r="A806" t="str">
            <v>87-10-0682</v>
          </cell>
          <cell r="B806" t="str">
            <v>Juniperus pfitzeriana 'Gold Star'</v>
          </cell>
          <cell r="C806" t="str">
            <v>MP144</v>
          </cell>
          <cell r="D806" t="str">
            <v>Directly</v>
          </cell>
          <cell r="F806">
            <v>0.43</v>
          </cell>
          <cell r="G806">
            <v>0.32</v>
          </cell>
          <cell r="H806">
            <v>0.27</v>
          </cell>
          <cell r="J806">
            <v>0.52632000000000001</v>
          </cell>
          <cell r="K806">
            <v>0.39168000000000003</v>
          </cell>
          <cell r="L806">
            <v>0.27</v>
          </cell>
        </row>
        <row r="807">
          <cell r="A807" t="str">
            <v>87-10-1774</v>
          </cell>
          <cell r="B807" t="str">
            <v>Juniperus pfitzeriana 'Goldkissen'</v>
          </cell>
          <cell r="C807" t="str">
            <v>MP150</v>
          </cell>
          <cell r="D807" t="str">
            <v>Directly</v>
          </cell>
          <cell r="F807">
            <v>0.43</v>
          </cell>
          <cell r="G807">
            <v>0.32</v>
          </cell>
          <cell r="H807">
            <v>0.27</v>
          </cell>
          <cell r="J807">
            <v>0.52632000000000001</v>
          </cell>
          <cell r="K807">
            <v>0.39168000000000003</v>
          </cell>
          <cell r="L807">
            <v>0.27</v>
          </cell>
        </row>
        <row r="808">
          <cell r="A808" t="str">
            <v>87-10-1531</v>
          </cell>
          <cell r="B808" t="str">
            <v>Juniperus pfitzeriana 'King of Spring'</v>
          </cell>
          <cell r="C808" t="str">
            <v>MP150</v>
          </cell>
          <cell r="D808" t="str">
            <v>Directly</v>
          </cell>
          <cell r="F808">
            <v>0.44</v>
          </cell>
          <cell r="G808">
            <v>0.34</v>
          </cell>
          <cell r="H808">
            <v>0.28000000000000003</v>
          </cell>
          <cell r="J808">
            <v>0.53856000000000004</v>
          </cell>
          <cell r="K808">
            <v>0.41616000000000003</v>
          </cell>
          <cell r="L808">
            <v>0.28000000000000003</v>
          </cell>
        </row>
        <row r="809">
          <cell r="A809" t="str">
            <v>87-10-0684</v>
          </cell>
          <cell r="B809" t="str">
            <v>Juniperus pfitzeriana 'King of Spring'</v>
          </cell>
          <cell r="C809" t="str">
            <v>MP144</v>
          </cell>
          <cell r="D809" t="str">
            <v>Directly</v>
          </cell>
          <cell r="F809">
            <v>0.43</v>
          </cell>
          <cell r="G809">
            <v>0.32</v>
          </cell>
          <cell r="H809">
            <v>0.27</v>
          </cell>
          <cell r="J809">
            <v>0.52632000000000001</v>
          </cell>
          <cell r="K809">
            <v>0.39168000000000003</v>
          </cell>
          <cell r="L809">
            <v>0.27</v>
          </cell>
        </row>
        <row r="810">
          <cell r="A810" t="str">
            <v>87-10-1532</v>
          </cell>
          <cell r="B810" t="str">
            <v>Juniperus pfitzeriana 'Mint Julep'</v>
          </cell>
          <cell r="C810" t="str">
            <v>MP150</v>
          </cell>
          <cell r="D810" t="str">
            <v>Directly</v>
          </cell>
          <cell r="F810">
            <v>0.43</v>
          </cell>
          <cell r="G810">
            <v>0.32</v>
          </cell>
          <cell r="H810">
            <v>0.27</v>
          </cell>
          <cell r="J810">
            <v>0.52632000000000001</v>
          </cell>
          <cell r="K810">
            <v>0.39168000000000003</v>
          </cell>
          <cell r="L810">
            <v>0.27</v>
          </cell>
        </row>
        <row r="811">
          <cell r="A811" t="str">
            <v>87-10-0685</v>
          </cell>
          <cell r="B811" t="str">
            <v>Juniperus pfitzeriana 'Mint Julep'</v>
          </cell>
          <cell r="C811" t="str">
            <v>MP144</v>
          </cell>
          <cell r="D811" t="str">
            <v>Directly</v>
          </cell>
          <cell r="F811">
            <v>0.43</v>
          </cell>
          <cell r="G811">
            <v>0.32</v>
          </cell>
          <cell r="H811">
            <v>0.27</v>
          </cell>
          <cell r="J811">
            <v>0.52632000000000001</v>
          </cell>
          <cell r="K811">
            <v>0.39168000000000003</v>
          </cell>
          <cell r="L811">
            <v>0.27</v>
          </cell>
        </row>
        <row r="812">
          <cell r="A812" t="str">
            <v>87-10-0686</v>
          </cell>
          <cell r="B812" t="str">
            <v>Juniperus pfitzeriana 'Old Gold'</v>
          </cell>
          <cell r="C812" t="str">
            <v>MP144</v>
          </cell>
          <cell r="D812" t="str">
            <v>Directly</v>
          </cell>
          <cell r="F812">
            <v>0.43</v>
          </cell>
          <cell r="G812">
            <v>0.32</v>
          </cell>
          <cell r="H812">
            <v>0.27</v>
          </cell>
          <cell r="J812">
            <v>0.52632000000000001</v>
          </cell>
          <cell r="K812">
            <v>0.39168000000000003</v>
          </cell>
          <cell r="L812">
            <v>0.27</v>
          </cell>
        </row>
        <row r="813">
          <cell r="A813" t="str">
            <v>87-10-1533</v>
          </cell>
          <cell r="B813" t="str">
            <v>Juniperus pfitzeriana 'Old Gold'</v>
          </cell>
          <cell r="C813" t="str">
            <v>MP150</v>
          </cell>
          <cell r="D813" t="str">
            <v>Directly</v>
          </cell>
          <cell r="F813">
            <v>0.43</v>
          </cell>
          <cell r="G813">
            <v>0.32</v>
          </cell>
          <cell r="H813">
            <v>0.27</v>
          </cell>
          <cell r="J813">
            <v>0.52632000000000001</v>
          </cell>
          <cell r="K813">
            <v>0.39168000000000003</v>
          </cell>
          <cell r="L813">
            <v>0.27</v>
          </cell>
        </row>
        <row r="814">
          <cell r="A814" t="str">
            <v>87-10-1623</v>
          </cell>
          <cell r="B814" t="str">
            <v>Juniperus pfitzeriana 'Pfitz. Aurea'</v>
          </cell>
          <cell r="C814" t="str">
            <v>MP150</v>
          </cell>
          <cell r="D814" t="str">
            <v>Directly</v>
          </cell>
          <cell r="F814">
            <v>0.43</v>
          </cell>
          <cell r="G814">
            <v>0.32</v>
          </cell>
          <cell r="H814">
            <v>0.27</v>
          </cell>
          <cell r="J814">
            <v>0.52632000000000001</v>
          </cell>
          <cell r="K814">
            <v>0.39168000000000003</v>
          </cell>
          <cell r="L814">
            <v>0.27</v>
          </cell>
        </row>
        <row r="815">
          <cell r="A815" t="str">
            <v>87-10-0688</v>
          </cell>
          <cell r="B815" t="str">
            <v>Juniperus pfitzeriana 'Pfitz. Aurea'</v>
          </cell>
          <cell r="C815" t="str">
            <v>MP144</v>
          </cell>
          <cell r="D815" t="str">
            <v>Directly</v>
          </cell>
          <cell r="F815">
            <v>0.43</v>
          </cell>
          <cell r="G815">
            <v>0.32</v>
          </cell>
          <cell r="H815">
            <v>0.27</v>
          </cell>
          <cell r="J815">
            <v>0.52632000000000001</v>
          </cell>
          <cell r="K815">
            <v>0.39168000000000003</v>
          </cell>
          <cell r="L815">
            <v>0.27</v>
          </cell>
        </row>
        <row r="816">
          <cell r="A816" t="str">
            <v>87-10-1624</v>
          </cell>
          <cell r="B816" t="str">
            <v>Juniperus pfitzeriana 'Pfitz. Glauca'</v>
          </cell>
          <cell r="C816" t="str">
            <v>MP150</v>
          </cell>
          <cell r="D816" t="str">
            <v>Directly</v>
          </cell>
          <cell r="F816">
            <v>0.44</v>
          </cell>
          <cell r="G816">
            <v>0.34</v>
          </cell>
          <cell r="H816">
            <v>0.28000000000000003</v>
          </cell>
          <cell r="J816">
            <v>0.53856000000000004</v>
          </cell>
          <cell r="K816">
            <v>0.41616000000000003</v>
          </cell>
          <cell r="L816">
            <v>0.28000000000000003</v>
          </cell>
        </row>
        <row r="817">
          <cell r="A817" t="str">
            <v>87-10-1534</v>
          </cell>
          <cell r="B817" t="str">
            <v>Juniperus med. 'Pfitzer. Compacta'</v>
          </cell>
          <cell r="C817" t="str">
            <v>MP150</v>
          </cell>
          <cell r="D817" t="str">
            <v>Directly</v>
          </cell>
          <cell r="F817">
            <v>0.44</v>
          </cell>
          <cell r="G817">
            <v>0.34</v>
          </cell>
          <cell r="H817">
            <v>0.28000000000000003</v>
          </cell>
          <cell r="J817">
            <v>0.53856000000000004</v>
          </cell>
          <cell r="K817">
            <v>0.41616000000000003</v>
          </cell>
          <cell r="L817">
            <v>0.28000000000000003</v>
          </cell>
        </row>
        <row r="818">
          <cell r="A818" t="str">
            <v>87-10-1625</v>
          </cell>
          <cell r="B818" t="str">
            <v>Juniperus pfitzeriana 'Wilhelm Pfitzer' (media 'Pfitzeriana')</v>
          </cell>
          <cell r="C818" t="str">
            <v>MP150</v>
          </cell>
          <cell r="D818" t="str">
            <v>Directly</v>
          </cell>
          <cell r="F818">
            <v>0.43</v>
          </cell>
          <cell r="G818">
            <v>0.32</v>
          </cell>
          <cell r="H818">
            <v>0.27</v>
          </cell>
          <cell r="J818">
            <v>0.52632000000000001</v>
          </cell>
          <cell r="K818">
            <v>0.39168000000000003</v>
          </cell>
          <cell r="L818">
            <v>0.27</v>
          </cell>
        </row>
        <row r="819">
          <cell r="A819" t="str">
            <v>87-10-0965</v>
          </cell>
          <cell r="B819" t="str">
            <v>Juniperus pfitzeriana 'Wilhelm Pfitzer' (media 'Pfitzeriana')</v>
          </cell>
          <cell r="C819" t="str">
            <v>MP144</v>
          </cell>
          <cell r="D819" t="str">
            <v>Directly</v>
          </cell>
          <cell r="F819">
            <v>0.43</v>
          </cell>
          <cell r="G819">
            <v>0.32</v>
          </cell>
          <cell r="H819">
            <v>0.27</v>
          </cell>
          <cell r="J819">
            <v>0.52632000000000001</v>
          </cell>
          <cell r="K819">
            <v>0.39168000000000003</v>
          </cell>
          <cell r="L819">
            <v>0.27</v>
          </cell>
        </row>
        <row r="820">
          <cell r="A820" t="str">
            <v>87-10-1626</v>
          </cell>
          <cell r="B820" t="str">
            <v>Juniperus pingii 'Loderi'</v>
          </cell>
          <cell r="C820" t="str">
            <v>MP150</v>
          </cell>
          <cell r="F820">
            <v>0.48</v>
          </cell>
          <cell r="G820">
            <v>0.37</v>
          </cell>
          <cell r="H820">
            <v>0.31</v>
          </cell>
          <cell r="J820">
            <v>0.58751999999999993</v>
          </cell>
          <cell r="K820">
            <v>0.45288</v>
          </cell>
          <cell r="L820">
            <v>0.31</v>
          </cell>
        </row>
        <row r="821">
          <cell r="A821" t="str">
            <v>87-10-1377</v>
          </cell>
          <cell r="B821" t="str">
            <v>Juniperus procumbens 'Nana'</v>
          </cell>
          <cell r="C821" t="str">
            <v>MP150</v>
          </cell>
          <cell r="D821" t="str">
            <v>Directly</v>
          </cell>
          <cell r="F821">
            <v>0.79</v>
          </cell>
          <cell r="G821">
            <v>0.68</v>
          </cell>
          <cell r="H821">
            <v>0.62</v>
          </cell>
          <cell r="J821">
            <v>0.96695999999999993</v>
          </cell>
          <cell r="K821">
            <v>0.83232000000000006</v>
          </cell>
          <cell r="L821">
            <v>0.62</v>
          </cell>
        </row>
        <row r="822">
          <cell r="A822" t="str">
            <v>87-10-1481</v>
          </cell>
          <cell r="B822" t="str">
            <v>Juniperus sabina 'Tamariscifolia'</v>
          </cell>
          <cell r="C822" t="str">
            <v>MP150</v>
          </cell>
          <cell r="D822" t="str">
            <v>WEEK 26</v>
          </cell>
          <cell r="F822">
            <v>0.51</v>
          </cell>
          <cell r="G822">
            <v>0.4</v>
          </cell>
          <cell r="H822">
            <v>0.34</v>
          </cell>
          <cell r="J822">
            <v>0.62424000000000002</v>
          </cell>
          <cell r="K822">
            <v>0.48959999999999998</v>
          </cell>
          <cell r="L822">
            <v>0.34</v>
          </cell>
        </row>
        <row r="823">
          <cell r="A823" t="str">
            <v>87-10-1048</v>
          </cell>
          <cell r="B823" t="str">
            <v>Juniperus sabina 'Tamariscifolia'</v>
          </cell>
          <cell r="C823" t="str">
            <v>MP144</v>
          </cell>
          <cell r="D823" t="str">
            <v>Directly</v>
          </cell>
          <cell r="F823">
            <v>0.51</v>
          </cell>
          <cell r="G823">
            <v>0.4</v>
          </cell>
          <cell r="H823">
            <v>0.34</v>
          </cell>
          <cell r="J823">
            <v>0.62424000000000002</v>
          </cell>
          <cell r="K823">
            <v>0.48959999999999998</v>
          </cell>
          <cell r="L823">
            <v>0.34</v>
          </cell>
        </row>
        <row r="824">
          <cell r="A824" t="str">
            <v>87-10-1627</v>
          </cell>
          <cell r="B824" t="str">
            <v>Juniperus scop. 'Blue Arrow'</v>
          </cell>
          <cell r="C824" t="str">
            <v>MP150</v>
          </cell>
          <cell r="D824" t="str">
            <v>Directly</v>
          </cell>
          <cell r="F824">
            <v>0.67</v>
          </cell>
          <cell r="G824">
            <v>0.56000000000000005</v>
          </cell>
          <cell r="H824">
            <v>0.5</v>
          </cell>
          <cell r="J824">
            <v>0.82008000000000003</v>
          </cell>
          <cell r="K824">
            <v>0.68544000000000005</v>
          </cell>
          <cell r="L824">
            <v>0.5</v>
          </cell>
        </row>
        <row r="825">
          <cell r="A825" t="str">
            <v>87-10-0692</v>
          </cell>
          <cell r="B825" t="str">
            <v>Juniperus scop. 'Blue Arrow'</v>
          </cell>
          <cell r="C825" t="str">
            <v>MP144</v>
          </cell>
          <cell r="D825" t="str">
            <v>Directly</v>
          </cell>
          <cell r="F825">
            <v>0.67</v>
          </cell>
          <cell r="G825">
            <v>0.56000000000000005</v>
          </cell>
          <cell r="H825">
            <v>0.5</v>
          </cell>
          <cell r="J825">
            <v>0.82008000000000003</v>
          </cell>
          <cell r="K825">
            <v>0.68544000000000005</v>
          </cell>
          <cell r="L825">
            <v>0.5</v>
          </cell>
        </row>
        <row r="826">
          <cell r="A826" t="str">
            <v>87-10-0694</v>
          </cell>
          <cell r="B826" t="str">
            <v>Juniperus scop. 'Skyrocket'</v>
          </cell>
          <cell r="C826" t="str">
            <v>MP144</v>
          </cell>
          <cell r="D826" t="str">
            <v>Directly</v>
          </cell>
          <cell r="F826">
            <v>0.67</v>
          </cell>
          <cell r="G826">
            <v>0.56000000000000005</v>
          </cell>
          <cell r="H826">
            <v>0.5</v>
          </cell>
          <cell r="J826">
            <v>0.82008000000000003</v>
          </cell>
          <cell r="K826">
            <v>0.68544000000000005</v>
          </cell>
          <cell r="L826">
            <v>0.5</v>
          </cell>
        </row>
        <row r="827">
          <cell r="A827" t="str">
            <v>87-10-0695</v>
          </cell>
          <cell r="B827" t="str">
            <v>Juniperus squamata 'Blue Carpet'</v>
          </cell>
          <cell r="C827" t="str">
            <v>MP144</v>
          </cell>
          <cell r="D827" t="str">
            <v>Directly</v>
          </cell>
          <cell r="F827">
            <v>0.43</v>
          </cell>
          <cell r="G827">
            <v>0.32</v>
          </cell>
          <cell r="H827">
            <v>0.27</v>
          </cell>
          <cell r="J827">
            <v>0.52632000000000001</v>
          </cell>
          <cell r="K827">
            <v>0.39168000000000003</v>
          </cell>
          <cell r="L827">
            <v>0.27</v>
          </cell>
        </row>
        <row r="828">
          <cell r="A828" t="str">
            <v>87-10-1248</v>
          </cell>
          <cell r="B828" t="str">
            <v>Juniperus squamata 'Blue Carpet'</v>
          </cell>
          <cell r="C828" t="str">
            <v>MP150</v>
          </cell>
          <cell r="D828" t="str">
            <v>Directly</v>
          </cell>
          <cell r="F828">
            <v>0.39999999999999997</v>
          </cell>
          <cell r="G828">
            <v>0.3</v>
          </cell>
          <cell r="H828">
            <v>0.25</v>
          </cell>
          <cell r="J828">
            <v>0.48959999999999992</v>
          </cell>
          <cell r="K828">
            <v>0.36719999999999997</v>
          </cell>
          <cell r="L828">
            <v>0.25</v>
          </cell>
        </row>
        <row r="829">
          <cell r="A829" t="str">
            <v>87-10-1535</v>
          </cell>
          <cell r="B829" t="str">
            <v>Juniperus squamata 'Blue Compact'</v>
          </cell>
          <cell r="C829" t="str">
            <v>MP150</v>
          </cell>
          <cell r="D829" t="str">
            <v>Directly</v>
          </cell>
          <cell r="F829">
            <v>0.39999999999999997</v>
          </cell>
          <cell r="G829">
            <v>0.3</v>
          </cell>
          <cell r="H829">
            <v>0.25</v>
          </cell>
          <cell r="J829">
            <v>0.48959999999999992</v>
          </cell>
          <cell r="K829">
            <v>0.36719999999999997</v>
          </cell>
          <cell r="L829">
            <v>0.25</v>
          </cell>
        </row>
        <row r="830">
          <cell r="A830" t="str">
            <v>87-10-1049</v>
          </cell>
          <cell r="B830" t="str">
            <v>Juniperus squamata 'Blue Compact'</v>
          </cell>
          <cell r="C830" t="str">
            <v>MP144</v>
          </cell>
          <cell r="D830" t="str">
            <v>Directly</v>
          </cell>
          <cell r="F830">
            <v>0.39999999999999997</v>
          </cell>
          <cell r="G830">
            <v>0.3</v>
          </cell>
          <cell r="H830">
            <v>0.25</v>
          </cell>
          <cell r="J830">
            <v>0.48959999999999992</v>
          </cell>
          <cell r="K830">
            <v>0.36719999999999997</v>
          </cell>
          <cell r="L830">
            <v>0.25</v>
          </cell>
        </row>
        <row r="831">
          <cell r="A831" t="str">
            <v>87-10-1378</v>
          </cell>
          <cell r="B831" t="str">
            <v>Juniperus squamata 'Blue Star'</v>
          </cell>
          <cell r="C831" t="str">
            <v>MP150</v>
          </cell>
          <cell r="D831" t="str">
            <v>WEEK 26</v>
          </cell>
          <cell r="F831">
            <v>0.59000000000000008</v>
          </cell>
          <cell r="G831">
            <v>0.48</v>
          </cell>
          <cell r="H831">
            <v>0.42</v>
          </cell>
          <cell r="J831">
            <v>0.72216000000000014</v>
          </cell>
          <cell r="K831">
            <v>0.58751999999999993</v>
          </cell>
          <cell r="L831">
            <v>0.42</v>
          </cell>
        </row>
        <row r="832">
          <cell r="A832" t="str">
            <v>87-10-0697</v>
          </cell>
          <cell r="B832" t="str">
            <v>Juniperus squamata 'Blue Swede'</v>
          </cell>
          <cell r="C832" t="str">
            <v>MP144</v>
          </cell>
          <cell r="D832" t="str">
            <v>Directly</v>
          </cell>
          <cell r="F832">
            <v>0.43</v>
          </cell>
          <cell r="G832">
            <v>0.32</v>
          </cell>
          <cell r="H832">
            <v>0.27</v>
          </cell>
          <cell r="J832">
            <v>0.52632000000000001</v>
          </cell>
          <cell r="K832">
            <v>0.39168000000000003</v>
          </cell>
          <cell r="L832">
            <v>0.27</v>
          </cell>
        </row>
        <row r="833">
          <cell r="A833" t="str">
            <v>87-10-1770</v>
          </cell>
          <cell r="B833" t="str">
            <v>Juniperus squamata 'Blue Swede'</v>
          </cell>
          <cell r="C833" t="str">
            <v>MP150</v>
          </cell>
          <cell r="D833" t="str">
            <v>Directly</v>
          </cell>
          <cell r="F833">
            <v>0.43</v>
          </cell>
          <cell r="G833">
            <v>0.32</v>
          </cell>
          <cell r="H833">
            <v>0.27</v>
          </cell>
          <cell r="J833">
            <v>0.52632000000000001</v>
          </cell>
          <cell r="K833">
            <v>0.39168000000000003</v>
          </cell>
          <cell r="L833">
            <v>0.27</v>
          </cell>
        </row>
        <row r="834">
          <cell r="A834" t="str">
            <v>87-10-1768</v>
          </cell>
          <cell r="B834" t="str">
            <v>Juniperus squamata 'Holger'</v>
          </cell>
          <cell r="C834" t="str">
            <v>MP150</v>
          </cell>
          <cell r="D834" t="str">
            <v>Directly</v>
          </cell>
          <cell r="F834">
            <v>0.49</v>
          </cell>
          <cell r="G834">
            <v>0.38</v>
          </cell>
          <cell r="H834">
            <v>0.32</v>
          </cell>
          <cell r="J834">
            <v>0.59975999999999996</v>
          </cell>
          <cell r="K834">
            <v>0.46511999999999998</v>
          </cell>
          <cell r="L834">
            <v>0.32</v>
          </cell>
        </row>
        <row r="835">
          <cell r="A835" t="str">
            <v>87-10-1536</v>
          </cell>
          <cell r="B835" t="str">
            <v>Juniperus squamata 'Meyeri'</v>
          </cell>
          <cell r="C835" t="str">
            <v>MP150</v>
          </cell>
          <cell r="D835" t="str">
            <v>Directly</v>
          </cell>
          <cell r="F835">
            <v>0.44</v>
          </cell>
          <cell r="G835">
            <v>0.34</v>
          </cell>
          <cell r="H835">
            <v>0.28000000000000003</v>
          </cell>
          <cell r="J835">
            <v>0.53856000000000004</v>
          </cell>
          <cell r="K835">
            <v>0.41616000000000003</v>
          </cell>
          <cell r="L835">
            <v>0.28000000000000003</v>
          </cell>
        </row>
        <row r="836">
          <cell r="A836" t="str">
            <v>87-10-0699</v>
          </cell>
          <cell r="B836" t="str">
            <v>Juniperus squamata 'Meyeri'</v>
          </cell>
          <cell r="C836" t="str">
            <v>MP144</v>
          </cell>
          <cell r="D836" t="str">
            <v>Directly</v>
          </cell>
          <cell r="F836">
            <v>0.48</v>
          </cell>
          <cell r="G836">
            <v>0.37</v>
          </cell>
          <cell r="H836">
            <v>0.31</v>
          </cell>
          <cell r="J836">
            <v>0.58751999999999993</v>
          </cell>
          <cell r="K836">
            <v>0.45288</v>
          </cell>
          <cell r="L836">
            <v>0.31</v>
          </cell>
        </row>
        <row r="837">
          <cell r="A837" t="str">
            <v>87-10-1537</v>
          </cell>
          <cell r="B837" t="str">
            <v>Juniperus virg. 'Hetz'</v>
          </cell>
          <cell r="C837" t="str">
            <v>MP150</v>
          </cell>
          <cell r="D837" t="str">
            <v>Directly</v>
          </cell>
          <cell r="F837">
            <v>0.44</v>
          </cell>
          <cell r="G837">
            <v>0.34</v>
          </cell>
          <cell r="H837">
            <v>0.28000000000000003</v>
          </cell>
          <cell r="J837">
            <v>0.53856000000000004</v>
          </cell>
          <cell r="K837">
            <v>0.41616000000000003</v>
          </cell>
          <cell r="L837">
            <v>0.28000000000000003</v>
          </cell>
        </row>
        <row r="838">
          <cell r="A838" t="str">
            <v>87-10-0700</v>
          </cell>
          <cell r="B838" t="str">
            <v>Juniperus virg. 'Hetz'</v>
          </cell>
          <cell r="C838" t="str">
            <v>MP144</v>
          </cell>
          <cell r="D838" t="str">
            <v>Directly</v>
          </cell>
          <cell r="F838">
            <v>0.44</v>
          </cell>
          <cell r="G838">
            <v>0.34</v>
          </cell>
          <cell r="H838">
            <v>0.28000000000000003</v>
          </cell>
          <cell r="J838">
            <v>0.53856000000000004</v>
          </cell>
          <cell r="K838">
            <v>0.41616000000000003</v>
          </cell>
          <cell r="L838">
            <v>0.28000000000000003</v>
          </cell>
        </row>
        <row r="839">
          <cell r="A839" t="str">
            <v>87-10-1538</v>
          </cell>
          <cell r="B839" t="str">
            <v>Microbiota decussata</v>
          </cell>
          <cell r="C839" t="str">
            <v>MP150</v>
          </cell>
          <cell r="D839" t="str">
            <v>Directly</v>
          </cell>
          <cell r="F839">
            <v>0.43</v>
          </cell>
          <cell r="G839">
            <v>0.32</v>
          </cell>
          <cell r="H839">
            <v>0.27</v>
          </cell>
          <cell r="J839">
            <v>0.52632000000000001</v>
          </cell>
          <cell r="K839">
            <v>0.39168000000000003</v>
          </cell>
          <cell r="L839">
            <v>0.27</v>
          </cell>
        </row>
        <row r="840">
          <cell r="A840" t="str">
            <v>87-10-0701</v>
          </cell>
          <cell r="B840" t="str">
            <v>Microbiota decussata</v>
          </cell>
          <cell r="C840" t="str">
            <v>MP144</v>
          </cell>
          <cell r="D840" t="str">
            <v>Directly</v>
          </cell>
          <cell r="F840">
            <v>0.43</v>
          </cell>
          <cell r="G840">
            <v>0.32</v>
          </cell>
          <cell r="H840">
            <v>0.27</v>
          </cell>
          <cell r="J840">
            <v>0.52632000000000001</v>
          </cell>
          <cell r="K840">
            <v>0.39168000000000003</v>
          </cell>
          <cell r="L840">
            <v>0.27</v>
          </cell>
        </row>
        <row r="841">
          <cell r="A841" t="str">
            <v>87-10-1692</v>
          </cell>
          <cell r="B841" t="str">
            <v>Picea abies 'Little Gem'</v>
          </cell>
          <cell r="C841" t="str">
            <v>MP150</v>
          </cell>
          <cell r="D841" t="str">
            <v>Directly</v>
          </cell>
          <cell r="F841">
            <v>0.52</v>
          </cell>
          <cell r="G841">
            <v>0.41</v>
          </cell>
          <cell r="H841">
            <v>0.35</v>
          </cell>
          <cell r="J841">
            <v>0.63648000000000005</v>
          </cell>
          <cell r="K841">
            <v>0.50183999999999995</v>
          </cell>
          <cell r="L841">
            <v>0.35</v>
          </cell>
        </row>
        <row r="842">
          <cell r="A842" t="str">
            <v>87-10-1693</v>
          </cell>
          <cell r="B842" t="str">
            <v>Picea glauca 'Alberta Globe'</v>
          </cell>
          <cell r="C842" t="str">
            <v>MP150</v>
          </cell>
          <cell r="D842" t="str">
            <v>Directly</v>
          </cell>
          <cell r="F842">
            <v>0.52</v>
          </cell>
          <cell r="G842">
            <v>0.41</v>
          </cell>
          <cell r="H842">
            <v>0.35</v>
          </cell>
          <cell r="J842">
            <v>0.63648000000000005</v>
          </cell>
          <cell r="K842">
            <v>0.50183999999999995</v>
          </cell>
          <cell r="L842">
            <v>0.35</v>
          </cell>
        </row>
        <row r="843">
          <cell r="A843" t="str">
            <v>87-10-1379</v>
          </cell>
          <cell r="B843" t="str">
            <v>Picea glauca 'Conica'</v>
          </cell>
          <cell r="C843" t="str">
            <v>MP150</v>
          </cell>
          <cell r="D843" t="str">
            <v>Directly</v>
          </cell>
          <cell r="F843">
            <v>0.52</v>
          </cell>
          <cell r="G843">
            <v>0.41</v>
          </cell>
          <cell r="H843">
            <v>0.35</v>
          </cell>
          <cell r="J843">
            <v>0.63648000000000005</v>
          </cell>
          <cell r="K843">
            <v>0.50183999999999995</v>
          </cell>
          <cell r="L843">
            <v>0.35</v>
          </cell>
        </row>
        <row r="844">
          <cell r="A844" t="str">
            <v>87-10-1641</v>
          </cell>
          <cell r="B844" t="str">
            <v>Picea glauce 'December' PBR</v>
          </cell>
          <cell r="C844" t="str">
            <v>MP150</v>
          </cell>
          <cell r="D844" t="str">
            <v>Directly</v>
          </cell>
          <cell r="F844">
            <v>0.73000000000000009</v>
          </cell>
          <cell r="G844">
            <v>0.62</v>
          </cell>
          <cell r="H844">
            <v>0.56000000000000005</v>
          </cell>
          <cell r="J844">
            <v>0.89352000000000009</v>
          </cell>
          <cell r="K844">
            <v>0.75888</v>
          </cell>
          <cell r="L844">
            <v>0.56000000000000005</v>
          </cell>
        </row>
        <row r="845">
          <cell r="A845" t="str">
            <v>87-10-1192</v>
          </cell>
          <cell r="B845" t="str">
            <v>Taxus b. 'Anna' PBR ®</v>
          </cell>
          <cell r="C845" t="str">
            <v>MP144</v>
          </cell>
          <cell r="D845" t="str">
            <v>Directly</v>
          </cell>
          <cell r="F845">
            <v>1.1500000000000001</v>
          </cell>
          <cell r="G845">
            <v>1.04</v>
          </cell>
          <cell r="H845">
            <v>0.98</v>
          </cell>
          <cell r="J845">
            <v>1.4076000000000002</v>
          </cell>
          <cell r="K845">
            <v>1.2729600000000001</v>
          </cell>
          <cell r="L845">
            <v>0.98</v>
          </cell>
        </row>
        <row r="846">
          <cell r="A846" t="str">
            <v>87-10-0704</v>
          </cell>
          <cell r="B846" t="str">
            <v>Taxus b. 'David'</v>
          </cell>
          <cell r="C846" t="str">
            <v>MP144</v>
          </cell>
          <cell r="D846" t="str">
            <v>Directly</v>
          </cell>
          <cell r="F846">
            <v>0.59000000000000008</v>
          </cell>
          <cell r="G846">
            <v>0.48</v>
          </cell>
          <cell r="H846">
            <v>0.42</v>
          </cell>
          <cell r="J846">
            <v>0.72216000000000014</v>
          </cell>
          <cell r="K846">
            <v>0.58751999999999993</v>
          </cell>
          <cell r="L846">
            <v>0.42</v>
          </cell>
        </row>
        <row r="847">
          <cell r="A847" t="str">
            <v>87-10-0708</v>
          </cell>
          <cell r="B847" t="str">
            <v>Taxus b. 'Fastigiata Aurea'</v>
          </cell>
          <cell r="C847" t="str">
            <v>MP144</v>
          </cell>
          <cell r="D847" t="str">
            <v>Directly</v>
          </cell>
          <cell r="F847">
            <v>0.66</v>
          </cell>
          <cell r="G847">
            <v>0.55000000000000004</v>
          </cell>
          <cell r="H847">
            <v>0.49</v>
          </cell>
          <cell r="J847">
            <v>0.80784</v>
          </cell>
          <cell r="K847">
            <v>0.67320000000000002</v>
          </cell>
          <cell r="L847">
            <v>0.49</v>
          </cell>
        </row>
        <row r="848">
          <cell r="A848" t="str">
            <v>87-10-1193</v>
          </cell>
          <cell r="B848" t="str">
            <v>Taxus b. 'Golden Carol' PBR ®</v>
          </cell>
          <cell r="C848" t="str">
            <v>MP144</v>
          </cell>
          <cell r="D848" t="str">
            <v>Directly</v>
          </cell>
          <cell r="F848">
            <v>1.22</v>
          </cell>
          <cell r="G848">
            <v>1.1100000000000001</v>
          </cell>
          <cell r="H848">
            <v>1.05</v>
          </cell>
          <cell r="J848">
            <v>1.4932799999999999</v>
          </cell>
          <cell r="K848">
            <v>1.3586400000000001</v>
          </cell>
          <cell r="L848">
            <v>1.05</v>
          </cell>
        </row>
        <row r="849">
          <cell r="A849" t="str">
            <v>87-10-1539</v>
          </cell>
          <cell r="B849" t="str">
            <v>Taxus b. 'Luca' PBR ®</v>
          </cell>
          <cell r="C849" t="str">
            <v>MP144</v>
          </cell>
          <cell r="D849" t="str">
            <v>Directly</v>
          </cell>
          <cell r="F849">
            <v>1.22</v>
          </cell>
          <cell r="G849">
            <v>1.1100000000000001</v>
          </cell>
          <cell r="H849">
            <v>1.05</v>
          </cell>
          <cell r="J849">
            <v>1.4932799999999999</v>
          </cell>
          <cell r="K849">
            <v>1.3586400000000001</v>
          </cell>
          <cell r="L849">
            <v>1.05</v>
          </cell>
        </row>
        <row r="850">
          <cell r="A850" t="str">
            <v>87-10-0710</v>
          </cell>
          <cell r="B850" t="str">
            <v>Taxus b. 'Overeynderi'</v>
          </cell>
          <cell r="C850" t="str">
            <v>MP144</v>
          </cell>
          <cell r="D850" t="str">
            <v>Directly</v>
          </cell>
          <cell r="F850">
            <v>0.69000000000000006</v>
          </cell>
          <cell r="G850">
            <v>0.57999999999999996</v>
          </cell>
          <cell r="H850">
            <v>0.52</v>
          </cell>
          <cell r="J850">
            <v>0.84456000000000009</v>
          </cell>
          <cell r="K850">
            <v>0.70992</v>
          </cell>
          <cell r="L850">
            <v>0.52</v>
          </cell>
        </row>
        <row r="851">
          <cell r="A851" t="str">
            <v>87-10-0711</v>
          </cell>
          <cell r="B851" t="str">
            <v>Taxus b. 'Repandens'</v>
          </cell>
          <cell r="C851" t="str">
            <v>MP144</v>
          </cell>
          <cell r="D851" t="str">
            <v>Directly</v>
          </cell>
          <cell r="F851">
            <v>0.66</v>
          </cell>
          <cell r="G851">
            <v>0.55000000000000004</v>
          </cell>
          <cell r="H851">
            <v>0.49</v>
          </cell>
          <cell r="J851">
            <v>0.80784</v>
          </cell>
          <cell r="K851">
            <v>0.67320000000000002</v>
          </cell>
          <cell r="L851">
            <v>0.49</v>
          </cell>
        </row>
        <row r="852">
          <cell r="A852" t="str">
            <v>87-10-1629</v>
          </cell>
          <cell r="B852" t="str">
            <v>Taxus b. 'Rasing Star' Oene  PBR ®</v>
          </cell>
          <cell r="C852" t="str">
            <v>MP144</v>
          </cell>
          <cell r="D852" t="str">
            <v>Directly</v>
          </cell>
          <cell r="F852">
            <v>1.22</v>
          </cell>
          <cell r="G852">
            <v>1.1100000000000001</v>
          </cell>
          <cell r="H852">
            <v>1.05</v>
          </cell>
          <cell r="J852">
            <v>1.4932799999999999</v>
          </cell>
          <cell r="K852">
            <v>1.3586400000000001</v>
          </cell>
          <cell r="L852">
            <v>1.05</v>
          </cell>
        </row>
        <row r="853">
          <cell r="A853" t="str">
            <v>87-10-1540</v>
          </cell>
          <cell r="B853" t="str">
            <v>Taxus b. 'Wintergold'</v>
          </cell>
          <cell r="C853" t="str">
            <v>MP144</v>
          </cell>
          <cell r="D853" t="str">
            <v>Directly</v>
          </cell>
          <cell r="F853">
            <v>0.59000000000000008</v>
          </cell>
          <cell r="G853">
            <v>0.48</v>
          </cell>
          <cell r="H853">
            <v>0.42</v>
          </cell>
          <cell r="J853">
            <v>0.72216000000000014</v>
          </cell>
          <cell r="K853">
            <v>0.58751999999999993</v>
          </cell>
          <cell r="L853">
            <v>0.42</v>
          </cell>
        </row>
        <row r="854">
          <cell r="A854" t="str">
            <v>87-10-1541</v>
          </cell>
          <cell r="B854" t="str">
            <v>Taxus media 'Groenland'</v>
          </cell>
          <cell r="C854" t="str">
            <v>MP144</v>
          </cell>
          <cell r="D854" t="str">
            <v>Directly</v>
          </cell>
          <cell r="F854">
            <v>0.59000000000000008</v>
          </cell>
          <cell r="G854">
            <v>0.48</v>
          </cell>
          <cell r="H854">
            <v>0.42</v>
          </cell>
          <cell r="J854">
            <v>0.72216000000000014</v>
          </cell>
          <cell r="K854">
            <v>0.58751999999999993</v>
          </cell>
          <cell r="L854">
            <v>0.42</v>
          </cell>
        </row>
        <row r="855">
          <cell r="A855" t="str">
            <v>87-10-0718</v>
          </cell>
          <cell r="B855" t="str">
            <v>Taxus media 'Hicksii'</v>
          </cell>
          <cell r="C855" t="str">
            <v>MP144</v>
          </cell>
          <cell r="D855" t="str">
            <v>Directly</v>
          </cell>
          <cell r="F855">
            <v>0.59000000000000008</v>
          </cell>
          <cell r="G855">
            <v>0.48</v>
          </cell>
          <cell r="H855">
            <v>0.42</v>
          </cell>
          <cell r="J855">
            <v>0.72216000000000014</v>
          </cell>
          <cell r="K855">
            <v>0.58751999999999993</v>
          </cell>
          <cell r="L855">
            <v>0.42</v>
          </cell>
        </row>
        <row r="856">
          <cell r="A856" t="str">
            <v>87-10-0719</v>
          </cell>
          <cell r="B856" t="str">
            <v>Taxus media 'Hillii'</v>
          </cell>
          <cell r="C856" t="str">
            <v>MP144</v>
          </cell>
          <cell r="D856" t="str">
            <v>Directly</v>
          </cell>
          <cell r="F856">
            <v>0.59000000000000008</v>
          </cell>
          <cell r="G856">
            <v>0.48</v>
          </cell>
          <cell r="H856">
            <v>0.42</v>
          </cell>
          <cell r="J856">
            <v>0.72216000000000014</v>
          </cell>
          <cell r="K856">
            <v>0.58751999999999993</v>
          </cell>
          <cell r="L856">
            <v>0.42</v>
          </cell>
        </row>
        <row r="857">
          <cell r="A857" t="str">
            <v>87-10-1542</v>
          </cell>
          <cell r="B857" t="str">
            <v>Taxus media 'Kazio' PBR ®</v>
          </cell>
          <cell r="C857" t="str">
            <v>MP144</v>
          </cell>
          <cell r="D857" t="str">
            <v>Directly</v>
          </cell>
          <cell r="F857">
            <v>1.22</v>
          </cell>
          <cell r="G857">
            <v>1.1100000000000001</v>
          </cell>
          <cell r="H857">
            <v>1.05</v>
          </cell>
          <cell r="J857">
            <v>1.4932799999999999</v>
          </cell>
          <cell r="K857">
            <v>1.3586400000000001</v>
          </cell>
          <cell r="L857">
            <v>1.05</v>
          </cell>
        </row>
        <row r="858">
          <cell r="A858" t="str">
            <v>87-10-1630</v>
          </cell>
          <cell r="B858" t="str">
            <v>Taxus media 'Stefania' PBR  ®</v>
          </cell>
          <cell r="C858" t="str">
            <v>MP144</v>
          </cell>
          <cell r="D858" t="str">
            <v>Directly</v>
          </cell>
          <cell r="F858">
            <v>1.22</v>
          </cell>
          <cell r="G858">
            <v>1.1100000000000001</v>
          </cell>
          <cell r="H858">
            <v>1.05</v>
          </cell>
          <cell r="J858">
            <v>1.4932799999999999</v>
          </cell>
          <cell r="K858">
            <v>1.3586400000000001</v>
          </cell>
          <cell r="L858">
            <v>1.05</v>
          </cell>
        </row>
        <row r="859">
          <cell r="A859" t="str">
            <v>87-10-1543</v>
          </cell>
          <cell r="B859" t="str">
            <v>Taxus media 'Tymin' PBR ®</v>
          </cell>
          <cell r="C859" t="str">
            <v>MP144</v>
          </cell>
          <cell r="D859" t="str">
            <v>Directly</v>
          </cell>
          <cell r="F859">
            <v>1.22</v>
          </cell>
          <cell r="G859">
            <v>1.1100000000000001</v>
          </cell>
          <cell r="H859">
            <v>1.05</v>
          </cell>
          <cell r="J859">
            <v>1.4932799999999999</v>
          </cell>
          <cell r="K859">
            <v>1.3586400000000001</v>
          </cell>
          <cell r="L859">
            <v>1.05</v>
          </cell>
        </row>
        <row r="860">
          <cell r="A860" t="str">
            <v>87-10-1544</v>
          </cell>
          <cell r="B860" t="str">
            <v>Thuja occ. 'Anniek' PBR ®</v>
          </cell>
          <cell r="C860" t="str">
            <v>MP150</v>
          </cell>
          <cell r="D860" t="str">
            <v>Directly</v>
          </cell>
          <cell r="F860">
            <v>1.01</v>
          </cell>
          <cell r="G860">
            <v>0.9</v>
          </cell>
          <cell r="H860">
            <v>0.84</v>
          </cell>
          <cell r="J860">
            <v>1.23624</v>
          </cell>
          <cell r="K860">
            <v>1.1016000000000001</v>
          </cell>
          <cell r="L860">
            <v>0.84</v>
          </cell>
        </row>
        <row r="861">
          <cell r="A861" t="str">
            <v>87-10-0720</v>
          </cell>
          <cell r="B861" t="str">
            <v>Thuja occ. 'Anniek' PBR ®</v>
          </cell>
          <cell r="C861" t="str">
            <v>MP144</v>
          </cell>
          <cell r="D861" t="str">
            <v>week 18</v>
          </cell>
          <cell r="F861">
            <v>1.01</v>
          </cell>
          <cell r="G861">
            <v>0.9</v>
          </cell>
          <cell r="H861">
            <v>0.84</v>
          </cell>
          <cell r="J861">
            <v>1.23624</v>
          </cell>
          <cell r="K861">
            <v>1.1016000000000001</v>
          </cell>
          <cell r="L861">
            <v>0.84</v>
          </cell>
        </row>
        <row r="862">
          <cell r="A862" t="str">
            <v>87-10-1468</v>
          </cell>
          <cell r="B862" t="str">
            <v>Thuja occ. 'Amber Glow'</v>
          </cell>
          <cell r="C862" t="str">
            <v>MP150</v>
          </cell>
          <cell r="D862" t="str">
            <v>Directly</v>
          </cell>
          <cell r="F862">
            <v>0.39999999999999997</v>
          </cell>
          <cell r="G862">
            <v>0.3</v>
          </cell>
          <cell r="H862">
            <v>0.25</v>
          </cell>
          <cell r="J862">
            <v>0.48959999999999992</v>
          </cell>
          <cell r="K862">
            <v>0.36719999999999997</v>
          </cell>
          <cell r="L862">
            <v>0.25</v>
          </cell>
        </row>
        <row r="863">
          <cell r="A863" t="str">
            <v>87-10-0722</v>
          </cell>
          <cell r="B863" t="str">
            <v>Thuja occ. 'Brabant'</v>
          </cell>
          <cell r="C863" t="str">
            <v>MP144</v>
          </cell>
          <cell r="D863" t="str">
            <v>Directly</v>
          </cell>
          <cell r="F863">
            <v>0.44</v>
          </cell>
          <cell r="G863">
            <v>0.34</v>
          </cell>
          <cell r="H863">
            <v>0.28000000000000003</v>
          </cell>
          <cell r="J863">
            <v>0.53856000000000004</v>
          </cell>
          <cell r="K863">
            <v>0.41616000000000003</v>
          </cell>
          <cell r="L863">
            <v>0.28000000000000003</v>
          </cell>
        </row>
        <row r="864">
          <cell r="A864" t="str">
            <v>87-10-1775</v>
          </cell>
          <cell r="B864" t="str">
            <v>Thuja occ. 'Brabant'</v>
          </cell>
          <cell r="C864" t="str">
            <v>MP150</v>
          </cell>
          <cell r="D864" t="str">
            <v>Directly</v>
          </cell>
          <cell r="F864">
            <v>0.39999999999999997</v>
          </cell>
          <cell r="G864">
            <v>0.3</v>
          </cell>
          <cell r="H864">
            <v>0.25</v>
          </cell>
          <cell r="J864">
            <v>0.48959999999999992</v>
          </cell>
          <cell r="K864">
            <v>0.36719999999999997</v>
          </cell>
          <cell r="L864">
            <v>0.25</v>
          </cell>
        </row>
        <row r="865">
          <cell r="A865" t="str">
            <v>87-10-1482</v>
          </cell>
          <cell r="B865" t="str">
            <v>Thuja occ. 'Bowlingball'</v>
          </cell>
          <cell r="C865" t="str">
            <v>MP150</v>
          </cell>
          <cell r="D865" t="str">
            <v>Directly</v>
          </cell>
          <cell r="F865">
            <v>0.39999999999999997</v>
          </cell>
          <cell r="G865">
            <v>0.3</v>
          </cell>
          <cell r="H865">
            <v>0.25</v>
          </cell>
          <cell r="J865">
            <v>0.48959999999999992</v>
          </cell>
          <cell r="K865">
            <v>0.36719999999999997</v>
          </cell>
          <cell r="L865">
            <v>0.25</v>
          </cell>
        </row>
        <row r="866">
          <cell r="A866" t="str">
            <v>87-10-1631</v>
          </cell>
          <cell r="B866" t="str">
            <v>Thuja occ. 'Columna'</v>
          </cell>
          <cell r="C866" t="str">
            <v>MP150</v>
          </cell>
          <cell r="D866" t="str">
            <v>Directly</v>
          </cell>
          <cell r="F866">
            <v>0.39999999999999997</v>
          </cell>
          <cell r="G866">
            <v>0.3</v>
          </cell>
          <cell r="H866">
            <v>0.25</v>
          </cell>
          <cell r="J866">
            <v>0.48959999999999992</v>
          </cell>
          <cell r="K866">
            <v>0.36719999999999997</v>
          </cell>
          <cell r="L866">
            <v>0.25</v>
          </cell>
        </row>
        <row r="867">
          <cell r="A867" t="str">
            <v>87-10-0723</v>
          </cell>
          <cell r="B867" t="str">
            <v>Thuja occ. 'Columna'</v>
          </cell>
          <cell r="C867" t="str">
            <v>MP144</v>
          </cell>
          <cell r="D867" t="str">
            <v>Directly</v>
          </cell>
          <cell r="F867">
            <v>0.39999999999999997</v>
          </cell>
          <cell r="G867">
            <v>0.3</v>
          </cell>
          <cell r="H867">
            <v>0.25</v>
          </cell>
          <cell r="J867">
            <v>0.48959999999999992</v>
          </cell>
          <cell r="K867">
            <v>0.36719999999999997</v>
          </cell>
          <cell r="L867">
            <v>0.25</v>
          </cell>
        </row>
        <row r="868">
          <cell r="A868" t="str">
            <v>87-10-1469</v>
          </cell>
          <cell r="B868" t="str">
            <v>Thuja occ. 'Danica'</v>
          </cell>
          <cell r="C868" t="str">
            <v>MP150</v>
          </cell>
          <cell r="D868" t="str">
            <v>Directly</v>
          </cell>
          <cell r="F868">
            <v>0.44</v>
          </cell>
          <cell r="G868">
            <v>0.34</v>
          </cell>
          <cell r="H868">
            <v>0.28000000000000003</v>
          </cell>
          <cell r="J868">
            <v>0.53856000000000004</v>
          </cell>
          <cell r="K868">
            <v>0.41616000000000003</v>
          </cell>
          <cell r="L868">
            <v>0.28000000000000003</v>
          </cell>
        </row>
        <row r="869">
          <cell r="A869" t="str">
            <v>87-10-0724</v>
          </cell>
          <cell r="B869" t="str">
            <v>Thuja occ. 'Danica'</v>
          </cell>
          <cell r="C869" t="str">
            <v>MP144</v>
          </cell>
          <cell r="D869" t="str">
            <v>week 24</v>
          </cell>
          <cell r="F869">
            <v>0.44</v>
          </cell>
          <cell r="G869">
            <v>0.34</v>
          </cell>
          <cell r="H869">
            <v>0.28000000000000003</v>
          </cell>
          <cell r="J869">
            <v>0.53856000000000004</v>
          </cell>
          <cell r="K869">
            <v>0.41616000000000003</v>
          </cell>
          <cell r="L869">
            <v>0.28000000000000003</v>
          </cell>
        </row>
        <row r="870">
          <cell r="A870" t="str">
            <v>87-10-1632</v>
          </cell>
          <cell r="B870" t="str">
            <v>Thuja occ. 'Danica Aurea'</v>
          </cell>
          <cell r="C870" t="str">
            <v>MP150</v>
          </cell>
          <cell r="D870" t="str">
            <v>Directly</v>
          </cell>
          <cell r="F870">
            <v>0.51</v>
          </cell>
          <cell r="G870">
            <v>0.4</v>
          </cell>
          <cell r="H870">
            <v>0.34</v>
          </cell>
          <cell r="J870">
            <v>0.62424000000000002</v>
          </cell>
          <cell r="K870">
            <v>0.48959999999999998</v>
          </cell>
          <cell r="L870">
            <v>0.34</v>
          </cell>
        </row>
        <row r="871">
          <cell r="A871" t="str">
            <v>87-10-1470</v>
          </cell>
          <cell r="B871" t="str">
            <v>Thuja occ 'Dawid' PBR ®</v>
          </cell>
          <cell r="C871" t="str">
            <v>MP150</v>
          </cell>
          <cell r="D871" t="str">
            <v>Directly</v>
          </cell>
          <cell r="F871">
            <v>1.08</v>
          </cell>
          <cell r="G871">
            <v>0.97</v>
          </cell>
          <cell r="H871">
            <v>0.91</v>
          </cell>
          <cell r="J871">
            <v>1.32192</v>
          </cell>
          <cell r="K871">
            <v>1.1872799999999999</v>
          </cell>
          <cell r="L871">
            <v>0.91</v>
          </cell>
        </row>
        <row r="872">
          <cell r="A872" t="str">
            <v>87-10-1471</v>
          </cell>
          <cell r="B872" t="str">
            <v>Thuja occ. 'Dawid Light' PBR ®</v>
          </cell>
          <cell r="C872" t="str">
            <v>MP150</v>
          </cell>
          <cell r="D872" t="str">
            <v>Directly</v>
          </cell>
          <cell r="F872">
            <v>1.08</v>
          </cell>
          <cell r="G872">
            <v>0.97</v>
          </cell>
          <cell r="H872">
            <v>0.91</v>
          </cell>
          <cell r="J872">
            <v>1.32192</v>
          </cell>
          <cell r="K872">
            <v>1.1872799999999999</v>
          </cell>
          <cell r="L872">
            <v>0.91</v>
          </cell>
        </row>
        <row r="873">
          <cell r="A873" t="str">
            <v>87-10-1633</v>
          </cell>
          <cell r="B873" t="str">
            <v>Thuja occ. 'Europe Gold'</v>
          </cell>
          <cell r="C873" t="str">
            <v>MP150</v>
          </cell>
          <cell r="D873" t="str">
            <v>Directly</v>
          </cell>
          <cell r="F873">
            <v>0.39999999999999997</v>
          </cell>
          <cell r="G873">
            <v>0.3</v>
          </cell>
          <cell r="H873">
            <v>0.25</v>
          </cell>
          <cell r="J873">
            <v>0.48959999999999992</v>
          </cell>
          <cell r="K873">
            <v>0.36719999999999997</v>
          </cell>
          <cell r="L873">
            <v>0.25</v>
          </cell>
        </row>
        <row r="874">
          <cell r="A874" t="str">
            <v>87-10-1769</v>
          </cell>
          <cell r="B874" t="str">
            <v>Thuja occ. 'Globosa'</v>
          </cell>
          <cell r="C874" t="str">
            <v>MP150</v>
          </cell>
          <cell r="D874" t="str">
            <v>Directly</v>
          </cell>
          <cell r="F874">
            <v>0.39999999999999997</v>
          </cell>
          <cell r="G874">
            <v>0.3</v>
          </cell>
          <cell r="H874">
            <v>0.25</v>
          </cell>
          <cell r="J874">
            <v>0.48959999999999992</v>
          </cell>
          <cell r="K874">
            <v>0.36719999999999997</v>
          </cell>
          <cell r="L874">
            <v>0.25</v>
          </cell>
        </row>
        <row r="875">
          <cell r="A875" t="str">
            <v>87-10-1694</v>
          </cell>
          <cell r="B875" t="str">
            <v>Thuja occ. 'Fastigiata'</v>
          </cell>
          <cell r="C875" t="str">
            <v>MP150</v>
          </cell>
          <cell r="D875" t="str">
            <v>Directly</v>
          </cell>
          <cell r="F875">
            <v>0.39999999999999997</v>
          </cell>
          <cell r="G875">
            <v>0.3</v>
          </cell>
          <cell r="H875">
            <v>0.25</v>
          </cell>
          <cell r="J875">
            <v>0.48959999999999992</v>
          </cell>
          <cell r="K875">
            <v>0.36719999999999997</v>
          </cell>
          <cell r="L875">
            <v>0.25</v>
          </cell>
        </row>
        <row r="876">
          <cell r="A876" t="str">
            <v>87-10-1545</v>
          </cell>
          <cell r="B876" t="str">
            <v>Thuja occ. 'Golden Anne' PBR ®</v>
          </cell>
          <cell r="C876" t="str">
            <v>MP150</v>
          </cell>
          <cell r="D876" t="str">
            <v>Directly</v>
          </cell>
          <cell r="F876">
            <v>0.94000000000000006</v>
          </cell>
          <cell r="G876">
            <v>0.83</v>
          </cell>
          <cell r="H876">
            <v>0.77</v>
          </cell>
          <cell r="J876">
            <v>1.15056</v>
          </cell>
          <cell r="K876">
            <v>1.0159199999999999</v>
          </cell>
          <cell r="L876">
            <v>0.77</v>
          </cell>
        </row>
        <row r="877">
          <cell r="A877" t="str">
            <v>87-10-0947</v>
          </cell>
          <cell r="B877" t="str">
            <v>Thuja occ. 'Golden Anne' PBR ®</v>
          </cell>
          <cell r="C877" t="str">
            <v>MP144</v>
          </cell>
          <cell r="D877" t="str">
            <v>Directly</v>
          </cell>
          <cell r="F877">
            <v>0.94000000000000006</v>
          </cell>
          <cell r="G877">
            <v>0.83</v>
          </cell>
          <cell r="H877">
            <v>0.77</v>
          </cell>
          <cell r="J877">
            <v>1.15056</v>
          </cell>
          <cell r="K877">
            <v>1.0159199999999999</v>
          </cell>
          <cell r="L877">
            <v>0.77</v>
          </cell>
        </row>
        <row r="878">
          <cell r="A878" t="str">
            <v>87-10-1546</v>
          </cell>
          <cell r="B878" t="str">
            <v>Thuja occ. 'Golden Brabant' PBR ®</v>
          </cell>
          <cell r="C878" t="str">
            <v>MP150</v>
          </cell>
          <cell r="D878" t="str">
            <v>Directly</v>
          </cell>
          <cell r="F878">
            <v>0.94000000000000006</v>
          </cell>
          <cell r="G878">
            <v>0.83</v>
          </cell>
          <cell r="H878">
            <v>0.77</v>
          </cell>
          <cell r="J878">
            <v>1.15056</v>
          </cell>
          <cell r="K878">
            <v>1.0159199999999999</v>
          </cell>
          <cell r="L878">
            <v>0.77</v>
          </cell>
        </row>
        <row r="879">
          <cell r="A879" t="str">
            <v>87-10-0948</v>
          </cell>
          <cell r="B879" t="str">
            <v>Thuja occ. 'Golden Brabant' PBR ®</v>
          </cell>
          <cell r="C879" t="str">
            <v>MP144</v>
          </cell>
          <cell r="D879" t="str">
            <v>Directly</v>
          </cell>
          <cell r="F879">
            <v>0.94000000000000006</v>
          </cell>
          <cell r="G879">
            <v>0.83</v>
          </cell>
          <cell r="H879">
            <v>0.77</v>
          </cell>
          <cell r="J879">
            <v>1.15056</v>
          </cell>
          <cell r="K879">
            <v>1.0159199999999999</v>
          </cell>
          <cell r="L879">
            <v>0.77</v>
          </cell>
        </row>
        <row r="880">
          <cell r="A880" t="str">
            <v>87-10-1547</v>
          </cell>
          <cell r="B880" t="str">
            <v>Thuja occ. 'Golden Globe'</v>
          </cell>
          <cell r="C880" t="str">
            <v>MP150</v>
          </cell>
          <cell r="D880" t="str">
            <v>Directly</v>
          </cell>
          <cell r="F880">
            <v>0.39999999999999997</v>
          </cell>
          <cell r="G880">
            <v>0.3</v>
          </cell>
          <cell r="H880">
            <v>0.25</v>
          </cell>
          <cell r="J880">
            <v>0.48959999999999992</v>
          </cell>
          <cell r="K880">
            <v>0.36719999999999997</v>
          </cell>
          <cell r="L880">
            <v>0.25</v>
          </cell>
        </row>
        <row r="881">
          <cell r="A881" t="str">
            <v>87-10-0728</v>
          </cell>
          <cell r="B881" t="str">
            <v>Thuja occ. 'Golden Globe'</v>
          </cell>
          <cell r="C881" t="str">
            <v>MP144</v>
          </cell>
          <cell r="D881" t="str">
            <v>Directly</v>
          </cell>
          <cell r="F881">
            <v>0.39999999999999997</v>
          </cell>
          <cell r="G881">
            <v>0.3</v>
          </cell>
          <cell r="H881">
            <v>0.25</v>
          </cell>
          <cell r="J881">
            <v>0.48959999999999992</v>
          </cell>
          <cell r="K881">
            <v>0.36719999999999997</v>
          </cell>
          <cell r="L881">
            <v>0.25</v>
          </cell>
        </row>
        <row r="882">
          <cell r="A882" t="str">
            <v>87-10-1548</v>
          </cell>
          <cell r="B882" t="str">
            <v>Thuja occ. 'Golden Tuffet'</v>
          </cell>
          <cell r="C882" t="str">
            <v>MP150</v>
          </cell>
          <cell r="D882" t="str">
            <v>Directly</v>
          </cell>
          <cell r="F882">
            <v>0.39999999999999997</v>
          </cell>
          <cell r="G882">
            <v>0.3</v>
          </cell>
          <cell r="H882">
            <v>0.25</v>
          </cell>
          <cell r="J882">
            <v>0.48959999999999992</v>
          </cell>
          <cell r="K882">
            <v>0.36719999999999997</v>
          </cell>
          <cell r="L882">
            <v>0.25</v>
          </cell>
        </row>
        <row r="883">
          <cell r="A883" t="str">
            <v>87-10-0949</v>
          </cell>
          <cell r="B883" t="str">
            <v>Thuja occ. 'Golden Tuffet'</v>
          </cell>
          <cell r="C883" t="str">
            <v>MP144</v>
          </cell>
          <cell r="D883" t="str">
            <v>Directly</v>
          </cell>
          <cell r="F883">
            <v>0.39999999999999997</v>
          </cell>
          <cell r="G883">
            <v>0.3</v>
          </cell>
          <cell r="H883">
            <v>0.25</v>
          </cell>
          <cell r="J883">
            <v>0.48959999999999992</v>
          </cell>
          <cell r="K883">
            <v>0.36719999999999997</v>
          </cell>
          <cell r="L883">
            <v>0.25</v>
          </cell>
        </row>
        <row r="884">
          <cell r="A884" t="str">
            <v>87-10-1472</v>
          </cell>
          <cell r="B884" t="str">
            <v>Thuja occ. 'Green Egg' PBR ®</v>
          </cell>
          <cell r="C884" t="str">
            <v>MP150</v>
          </cell>
          <cell r="D884" t="str">
            <v>Directly</v>
          </cell>
          <cell r="F884">
            <v>1.01</v>
          </cell>
          <cell r="G884">
            <v>0.9</v>
          </cell>
          <cell r="H884">
            <v>0.84</v>
          </cell>
          <cell r="J884">
            <v>1.23624</v>
          </cell>
          <cell r="K884">
            <v>1.1016000000000001</v>
          </cell>
          <cell r="L884">
            <v>0.84</v>
          </cell>
        </row>
        <row r="885">
          <cell r="A885" t="str">
            <v>87-10-0950</v>
          </cell>
          <cell r="B885" t="str">
            <v>Thuja occ. 'Green Egg' PBR ®</v>
          </cell>
          <cell r="C885" t="str">
            <v>MP144</v>
          </cell>
          <cell r="D885" t="str">
            <v>Directly</v>
          </cell>
          <cell r="F885">
            <v>0.94000000000000006</v>
          </cell>
          <cell r="G885">
            <v>0.83</v>
          </cell>
          <cell r="H885">
            <v>0.77</v>
          </cell>
          <cell r="J885">
            <v>1.15056</v>
          </cell>
          <cell r="K885">
            <v>1.0159199999999999</v>
          </cell>
          <cell r="L885">
            <v>0.77</v>
          </cell>
        </row>
        <row r="886">
          <cell r="A886" t="str">
            <v>87-10-1549</v>
          </cell>
          <cell r="B886" t="str">
            <v>Thuja occ. 'Holmstrup'</v>
          </cell>
          <cell r="C886" t="str">
            <v>MP150</v>
          </cell>
          <cell r="D886" t="str">
            <v>Directly</v>
          </cell>
          <cell r="F886">
            <v>0.39999999999999997</v>
          </cell>
          <cell r="G886">
            <v>0.3</v>
          </cell>
          <cell r="H886">
            <v>0.25</v>
          </cell>
          <cell r="J886">
            <v>0.48959999999999992</v>
          </cell>
          <cell r="K886">
            <v>0.36719999999999997</v>
          </cell>
          <cell r="L886">
            <v>0.25</v>
          </cell>
        </row>
        <row r="887">
          <cell r="A887" t="str">
            <v>87-10-0729</v>
          </cell>
          <cell r="B887" t="str">
            <v>Thuja occ. 'Holmstrup'</v>
          </cell>
          <cell r="C887" t="str">
            <v>MP144</v>
          </cell>
          <cell r="D887" t="str">
            <v>Directly</v>
          </cell>
          <cell r="F887">
            <v>0.44</v>
          </cell>
          <cell r="G887">
            <v>0.34</v>
          </cell>
          <cell r="H887">
            <v>0.28000000000000003</v>
          </cell>
          <cell r="J887">
            <v>0.53856000000000004</v>
          </cell>
          <cell r="K887">
            <v>0.41616000000000003</v>
          </cell>
          <cell r="L887">
            <v>0.28000000000000003</v>
          </cell>
        </row>
        <row r="888">
          <cell r="A888" t="str">
            <v>87-10-1389</v>
          </cell>
          <cell r="B888" t="str">
            <v>Thuja occ. 'Jantar' PBR ®</v>
          </cell>
          <cell r="C888" t="str">
            <v>MP150</v>
          </cell>
          <cell r="D888" t="str">
            <v>Directly</v>
          </cell>
          <cell r="F888">
            <v>1.22</v>
          </cell>
          <cell r="G888">
            <v>1.1100000000000001</v>
          </cell>
          <cell r="H888">
            <v>1.05</v>
          </cell>
          <cell r="J888">
            <v>1.4932799999999999</v>
          </cell>
          <cell r="K888">
            <v>1.3586400000000001</v>
          </cell>
          <cell r="L888">
            <v>1.05</v>
          </cell>
        </row>
        <row r="889">
          <cell r="A889" t="str">
            <v>87-10-0730</v>
          </cell>
          <cell r="B889" t="str">
            <v>Thuja occ. 'Jantar' PBR ®</v>
          </cell>
          <cell r="C889" t="str">
            <v>MP144</v>
          </cell>
          <cell r="D889" t="str">
            <v>Directly</v>
          </cell>
          <cell r="F889">
            <v>1.18</v>
          </cell>
          <cell r="G889">
            <v>1.07</v>
          </cell>
          <cell r="H889">
            <v>1.01</v>
          </cell>
          <cell r="J889">
            <v>1.44432</v>
          </cell>
          <cell r="K889">
            <v>1.30968</v>
          </cell>
          <cell r="L889">
            <v>1.01</v>
          </cell>
        </row>
        <row r="890">
          <cell r="A890" t="str">
            <v>87-10-1390</v>
          </cell>
          <cell r="B890" t="str">
            <v>Thuja occ. 'Joska'</v>
          </cell>
          <cell r="C890" t="str">
            <v>MP150</v>
          </cell>
          <cell r="D890" t="str">
            <v>Directly</v>
          </cell>
          <cell r="F890">
            <v>0.44</v>
          </cell>
          <cell r="G890">
            <v>0.34</v>
          </cell>
          <cell r="H890">
            <v>0.28000000000000003</v>
          </cell>
          <cell r="J890">
            <v>0.53856000000000004</v>
          </cell>
          <cell r="K890">
            <v>0.41616000000000003</v>
          </cell>
          <cell r="L890">
            <v>0.28000000000000003</v>
          </cell>
        </row>
        <row r="891">
          <cell r="A891" t="str">
            <v>87-10-1391</v>
          </cell>
          <cell r="B891" t="str">
            <v>Thuja occ. 'Little Champion'</v>
          </cell>
          <cell r="C891" t="str">
            <v>MP150</v>
          </cell>
          <cell r="D891" t="str">
            <v>Directly</v>
          </cell>
          <cell r="F891">
            <v>0.39999999999999997</v>
          </cell>
          <cell r="G891">
            <v>0.3</v>
          </cell>
          <cell r="H891">
            <v>0.25</v>
          </cell>
          <cell r="J891">
            <v>0.48959999999999992</v>
          </cell>
          <cell r="K891">
            <v>0.36719999999999997</v>
          </cell>
          <cell r="L891">
            <v>0.25</v>
          </cell>
        </row>
        <row r="892">
          <cell r="A892" t="str">
            <v>87-10-0732</v>
          </cell>
          <cell r="B892" t="str">
            <v>Thuja occ. 'Little Champion'</v>
          </cell>
          <cell r="C892" t="str">
            <v>MP144</v>
          </cell>
          <cell r="D892" t="str">
            <v>week 26</v>
          </cell>
          <cell r="F892">
            <v>0.39999999999999997</v>
          </cell>
          <cell r="G892">
            <v>0.3</v>
          </cell>
          <cell r="H892">
            <v>0.25</v>
          </cell>
          <cell r="J892">
            <v>0.48959999999999992</v>
          </cell>
          <cell r="K892">
            <v>0.36719999999999997</v>
          </cell>
          <cell r="L892">
            <v>0.25</v>
          </cell>
        </row>
        <row r="893">
          <cell r="A893" t="str">
            <v>87-10-1392</v>
          </cell>
          <cell r="B893" t="str">
            <v>Thuja occ. 'Little Giant'</v>
          </cell>
          <cell r="C893" t="str">
            <v>MP150</v>
          </cell>
          <cell r="D893" t="str">
            <v>Directly</v>
          </cell>
          <cell r="F893">
            <v>0.39999999999999997</v>
          </cell>
          <cell r="G893">
            <v>0.3</v>
          </cell>
          <cell r="H893">
            <v>0.25</v>
          </cell>
          <cell r="J893">
            <v>0.48959999999999992</v>
          </cell>
          <cell r="K893">
            <v>0.36719999999999997</v>
          </cell>
          <cell r="L893">
            <v>0.25</v>
          </cell>
        </row>
        <row r="894">
          <cell r="A894" t="str">
            <v>87-10-0733</v>
          </cell>
          <cell r="B894" t="str">
            <v>Thuja occ. 'Little Giant'</v>
          </cell>
          <cell r="C894" t="str">
            <v>MP144</v>
          </cell>
          <cell r="D894" t="str">
            <v>week 26</v>
          </cell>
          <cell r="F894">
            <v>0.39999999999999997</v>
          </cell>
          <cell r="G894">
            <v>0.3</v>
          </cell>
          <cell r="H894">
            <v>0.25</v>
          </cell>
          <cell r="J894">
            <v>0.48959999999999992</v>
          </cell>
          <cell r="K894">
            <v>0.36719999999999997</v>
          </cell>
          <cell r="L894">
            <v>0.25</v>
          </cell>
        </row>
        <row r="895">
          <cell r="A895" t="str">
            <v>87-10-1393</v>
          </cell>
          <cell r="B895" t="str">
            <v>Thuja occ. 'Malonyana'</v>
          </cell>
          <cell r="C895" t="str">
            <v>MP150</v>
          </cell>
          <cell r="D895" t="str">
            <v>Directly</v>
          </cell>
          <cell r="F895">
            <v>0.44</v>
          </cell>
          <cell r="G895">
            <v>0.34</v>
          </cell>
          <cell r="H895">
            <v>0.28000000000000003</v>
          </cell>
          <cell r="J895">
            <v>0.53856000000000004</v>
          </cell>
          <cell r="K895">
            <v>0.41616000000000003</v>
          </cell>
          <cell r="L895">
            <v>0.28000000000000003</v>
          </cell>
        </row>
        <row r="896">
          <cell r="A896" t="str">
            <v>87-10-0951</v>
          </cell>
          <cell r="B896" t="str">
            <v>Thuja occ. 'Malonyana'</v>
          </cell>
          <cell r="C896" t="str">
            <v>MP144</v>
          </cell>
          <cell r="D896" t="str">
            <v>Directly</v>
          </cell>
          <cell r="F896">
            <v>0.44</v>
          </cell>
          <cell r="G896">
            <v>0.34</v>
          </cell>
          <cell r="H896">
            <v>0.28000000000000003</v>
          </cell>
          <cell r="J896">
            <v>0.53856000000000004</v>
          </cell>
          <cell r="K896">
            <v>0.41616000000000003</v>
          </cell>
          <cell r="L896">
            <v>0.28000000000000003</v>
          </cell>
        </row>
        <row r="897">
          <cell r="A897" t="str">
            <v>87-10-1394</v>
          </cell>
          <cell r="B897" t="str">
            <v>Thuja occ. 'Malonyana Aurea'</v>
          </cell>
          <cell r="C897" t="str">
            <v>MP150</v>
          </cell>
          <cell r="D897" t="str">
            <v>Directly</v>
          </cell>
          <cell r="F897">
            <v>0.44</v>
          </cell>
          <cell r="G897">
            <v>0.34</v>
          </cell>
          <cell r="H897">
            <v>0.28000000000000003</v>
          </cell>
          <cell r="J897">
            <v>0.53856000000000004</v>
          </cell>
          <cell r="K897">
            <v>0.41616000000000003</v>
          </cell>
          <cell r="L897">
            <v>0.28000000000000003</v>
          </cell>
        </row>
        <row r="898">
          <cell r="A898" t="str">
            <v>87-10-0734</v>
          </cell>
          <cell r="B898" t="str">
            <v>Thuja occ. 'Malonyana Aurea'</v>
          </cell>
          <cell r="C898" t="str">
            <v>MP144</v>
          </cell>
          <cell r="D898" t="str">
            <v>Directly</v>
          </cell>
          <cell r="F898">
            <v>0.43</v>
          </cell>
          <cell r="G898">
            <v>0.32</v>
          </cell>
          <cell r="H898">
            <v>0.27</v>
          </cell>
          <cell r="J898">
            <v>0.52632000000000001</v>
          </cell>
          <cell r="K898">
            <v>0.39168000000000003</v>
          </cell>
          <cell r="L898">
            <v>0.27</v>
          </cell>
        </row>
        <row r="899">
          <cell r="A899" t="str">
            <v>87-10-1395</v>
          </cell>
          <cell r="B899" t="str">
            <v>Thuja occ. 'Maria' PBR ®</v>
          </cell>
          <cell r="C899" t="str">
            <v>MP150</v>
          </cell>
          <cell r="D899" t="str">
            <v>Directly</v>
          </cell>
          <cell r="F899">
            <v>1.1500000000000001</v>
          </cell>
          <cell r="G899">
            <v>1.04</v>
          </cell>
          <cell r="H899">
            <v>0.98</v>
          </cell>
          <cell r="J899">
            <v>1.4076000000000002</v>
          </cell>
          <cell r="K899">
            <v>1.2729600000000001</v>
          </cell>
          <cell r="L899">
            <v>0.98</v>
          </cell>
        </row>
        <row r="900">
          <cell r="A900" t="str">
            <v>87-10-0952</v>
          </cell>
          <cell r="B900" t="str">
            <v>Thuja occ. 'Maria' PBR ®</v>
          </cell>
          <cell r="C900" t="str">
            <v>MP144</v>
          </cell>
          <cell r="D900" t="str">
            <v>Directly</v>
          </cell>
          <cell r="F900">
            <v>1.1500000000000001</v>
          </cell>
          <cell r="G900">
            <v>1.04</v>
          </cell>
          <cell r="H900">
            <v>0.98</v>
          </cell>
          <cell r="J900">
            <v>1.4076000000000002</v>
          </cell>
          <cell r="K900">
            <v>1.2729600000000001</v>
          </cell>
          <cell r="L900">
            <v>0.98</v>
          </cell>
        </row>
        <row r="901">
          <cell r="A901" t="str">
            <v>87-10-1396</v>
          </cell>
          <cell r="B901" t="str">
            <v>Thuja occ. 'Mirjam'  PBR ®</v>
          </cell>
          <cell r="C901" t="str">
            <v>MP150</v>
          </cell>
          <cell r="D901" t="str">
            <v>Directly</v>
          </cell>
          <cell r="F901">
            <v>1.08</v>
          </cell>
          <cell r="G901">
            <v>0.97</v>
          </cell>
          <cell r="H901">
            <v>0.91</v>
          </cell>
          <cell r="J901">
            <v>1.32192</v>
          </cell>
          <cell r="K901">
            <v>1.1872799999999999</v>
          </cell>
          <cell r="L901">
            <v>0.91</v>
          </cell>
        </row>
        <row r="902">
          <cell r="A902" t="str">
            <v>87-10-0735</v>
          </cell>
          <cell r="B902" t="str">
            <v>Thuja occ. 'Mirjam'  PBR ®</v>
          </cell>
          <cell r="C902" t="str">
            <v>MP144</v>
          </cell>
          <cell r="D902" t="str">
            <v>Directly</v>
          </cell>
          <cell r="F902">
            <v>1.08</v>
          </cell>
          <cell r="G902">
            <v>0.97</v>
          </cell>
          <cell r="H902">
            <v>0.91</v>
          </cell>
          <cell r="J902">
            <v>1.32192</v>
          </cell>
          <cell r="K902">
            <v>1.1872799999999999</v>
          </cell>
          <cell r="L902">
            <v>0.91</v>
          </cell>
        </row>
        <row r="903">
          <cell r="A903" t="str">
            <v>87-10-1634</v>
          </cell>
          <cell r="B903" t="str">
            <v>Thuja occ. 'Pyramidalis Compacta'</v>
          </cell>
          <cell r="C903" t="str">
            <v>MP150</v>
          </cell>
          <cell r="D903" t="str">
            <v>Directly</v>
          </cell>
          <cell r="F903">
            <v>0.39999999999999997</v>
          </cell>
          <cell r="G903">
            <v>0.3</v>
          </cell>
          <cell r="H903">
            <v>0.25</v>
          </cell>
          <cell r="J903">
            <v>0.48959999999999992</v>
          </cell>
          <cell r="K903">
            <v>0.36719999999999997</v>
          </cell>
          <cell r="L903">
            <v>0.25</v>
          </cell>
        </row>
        <row r="904">
          <cell r="A904" t="str">
            <v>87-10-1397</v>
          </cell>
          <cell r="B904" t="str">
            <v>Thuja occ. 'Rheingold'</v>
          </cell>
          <cell r="C904" t="str">
            <v>MP150</v>
          </cell>
          <cell r="D904" t="str">
            <v>Directly</v>
          </cell>
          <cell r="F904">
            <v>0.39999999999999997</v>
          </cell>
          <cell r="G904">
            <v>0.3</v>
          </cell>
          <cell r="H904">
            <v>0.25</v>
          </cell>
          <cell r="J904">
            <v>0.48959999999999992</v>
          </cell>
          <cell r="K904">
            <v>0.36719999999999997</v>
          </cell>
          <cell r="L904">
            <v>0.25</v>
          </cell>
        </row>
        <row r="905">
          <cell r="A905" t="str">
            <v>87-10-0736</v>
          </cell>
          <cell r="B905" t="str">
            <v>Thuja occ. 'Rheingold'</v>
          </cell>
          <cell r="C905" t="str">
            <v>MP144</v>
          </cell>
          <cell r="D905" t="str">
            <v>Directly</v>
          </cell>
          <cell r="F905">
            <v>0.39999999999999997</v>
          </cell>
          <cell r="G905">
            <v>0.3</v>
          </cell>
          <cell r="H905">
            <v>0.25</v>
          </cell>
          <cell r="J905">
            <v>0.48959999999999992</v>
          </cell>
          <cell r="K905">
            <v>0.36719999999999997</v>
          </cell>
          <cell r="L905">
            <v>0.25</v>
          </cell>
        </row>
        <row r="906">
          <cell r="A906" t="str">
            <v>87-10-1398</v>
          </cell>
          <cell r="B906" t="str">
            <v>Thuja occ. 'Salland'</v>
          </cell>
          <cell r="C906" t="str">
            <v>MP150</v>
          </cell>
          <cell r="D906" t="str">
            <v>Directly</v>
          </cell>
          <cell r="F906">
            <v>0.39999999999999997</v>
          </cell>
          <cell r="G906">
            <v>0.3</v>
          </cell>
          <cell r="H906">
            <v>0.25</v>
          </cell>
          <cell r="J906">
            <v>0.48959999999999992</v>
          </cell>
          <cell r="K906">
            <v>0.36719999999999997</v>
          </cell>
          <cell r="L906">
            <v>0.25</v>
          </cell>
        </row>
        <row r="907">
          <cell r="A907" t="str">
            <v>87-10-0953</v>
          </cell>
          <cell r="B907" t="str">
            <v>Thuja occ. 'Salland'</v>
          </cell>
          <cell r="C907" t="str">
            <v>MP144</v>
          </cell>
          <cell r="D907" t="str">
            <v>Directly</v>
          </cell>
          <cell r="F907">
            <v>0.39999999999999997</v>
          </cell>
          <cell r="G907">
            <v>0.3</v>
          </cell>
          <cell r="H907">
            <v>0.25</v>
          </cell>
          <cell r="J907">
            <v>0.48959999999999992</v>
          </cell>
          <cell r="K907">
            <v>0.36719999999999997</v>
          </cell>
          <cell r="L907">
            <v>0.25</v>
          </cell>
        </row>
        <row r="908">
          <cell r="A908" t="str">
            <v>87-10-1399</v>
          </cell>
          <cell r="B908" t="str">
            <v>Thuja occ. 'Selena'</v>
          </cell>
          <cell r="C908" t="str">
            <v>MP150</v>
          </cell>
          <cell r="D908" t="str">
            <v>Directly</v>
          </cell>
          <cell r="F908">
            <v>0.44</v>
          </cell>
          <cell r="G908">
            <v>0.34</v>
          </cell>
          <cell r="H908">
            <v>0.28000000000000003</v>
          </cell>
          <cell r="J908">
            <v>0.53856000000000004</v>
          </cell>
          <cell r="K908">
            <v>0.41616000000000003</v>
          </cell>
          <cell r="L908">
            <v>0.28000000000000003</v>
          </cell>
        </row>
        <row r="909">
          <cell r="A909" t="str">
            <v>87-10-1218</v>
          </cell>
          <cell r="B909" t="str">
            <v>Thuja occ. 'Selena'</v>
          </cell>
          <cell r="C909" t="str">
            <v>MP144</v>
          </cell>
          <cell r="D909" t="str">
            <v>Directly</v>
          </cell>
          <cell r="F909">
            <v>0.44</v>
          </cell>
          <cell r="G909">
            <v>0.34</v>
          </cell>
          <cell r="H909">
            <v>0.28000000000000003</v>
          </cell>
          <cell r="J909">
            <v>0.53856000000000004</v>
          </cell>
          <cell r="K909">
            <v>0.41616000000000003</v>
          </cell>
          <cell r="L909">
            <v>0.28000000000000003</v>
          </cell>
        </row>
        <row r="910">
          <cell r="A910" t="str">
            <v>87-10-1551</v>
          </cell>
          <cell r="B910" t="str">
            <v>Thuja occ. 'Smaragd'</v>
          </cell>
          <cell r="C910" t="str">
            <v>MP150</v>
          </cell>
          <cell r="D910" t="str">
            <v>Directly</v>
          </cell>
          <cell r="F910">
            <v>0.39999999999999997</v>
          </cell>
          <cell r="G910">
            <v>0.3</v>
          </cell>
          <cell r="H910">
            <v>0.25</v>
          </cell>
          <cell r="J910">
            <v>0.48959999999999992</v>
          </cell>
          <cell r="K910">
            <v>0.36719999999999997</v>
          </cell>
          <cell r="L910">
            <v>0.25</v>
          </cell>
        </row>
        <row r="911">
          <cell r="A911" t="str">
            <v>87-10-0737</v>
          </cell>
          <cell r="B911" t="str">
            <v>Thuja occ. 'Smaragd'</v>
          </cell>
          <cell r="C911" t="str">
            <v>MP144</v>
          </cell>
          <cell r="D911" t="str">
            <v>Directly</v>
          </cell>
          <cell r="F911">
            <v>0.39999999999999997</v>
          </cell>
          <cell r="G911">
            <v>0.3</v>
          </cell>
          <cell r="H911">
            <v>0.25</v>
          </cell>
          <cell r="J911">
            <v>0.48959999999999992</v>
          </cell>
          <cell r="K911">
            <v>0.36719999999999997</v>
          </cell>
          <cell r="L911">
            <v>0.25</v>
          </cell>
        </row>
        <row r="912">
          <cell r="A912" t="str">
            <v>87-10-1552</v>
          </cell>
          <cell r="B912" t="str">
            <v>Thuja occ. 'Stolwijk'</v>
          </cell>
          <cell r="C912" t="str">
            <v>MP150</v>
          </cell>
          <cell r="D912" t="str">
            <v>Directly</v>
          </cell>
          <cell r="F912">
            <v>0.39999999999999997</v>
          </cell>
          <cell r="G912">
            <v>0.3</v>
          </cell>
          <cell r="H912">
            <v>0.25</v>
          </cell>
          <cell r="J912">
            <v>0.48959999999999992</v>
          </cell>
          <cell r="K912">
            <v>0.36719999999999997</v>
          </cell>
          <cell r="L912">
            <v>0.25</v>
          </cell>
        </row>
        <row r="913">
          <cell r="A913" t="str">
            <v>87-10-0738</v>
          </cell>
          <cell r="B913" t="str">
            <v>Thuja occ. 'Stolwijk'</v>
          </cell>
          <cell r="C913" t="str">
            <v>MP144</v>
          </cell>
          <cell r="D913" t="str">
            <v>Directly</v>
          </cell>
          <cell r="F913">
            <v>0.44</v>
          </cell>
          <cell r="G913">
            <v>0.34</v>
          </cell>
          <cell r="H913">
            <v>0.28000000000000003</v>
          </cell>
          <cell r="J913">
            <v>0.53856000000000004</v>
          </cell>
          <cell r="K913">
            <v>0.41616000000000003</v>
          </cell>
          <cell r="L913">
            <v>0.28000000000000003</v>
          </cell>
        </row>
        <row r="914">
          <cell r="A914" t="str">
            <v>87-10-1553</v>
          </cell>
          <cell r="B914" t="str">
            <v>Thuja occ. 'Sunkist'</v>
          </cell>
          <cell r="C914" t="str">
            <v>MP150</v>
          </cell>
          <cell r="D914" t="str">
            <v>Directly</v>
          </cell>
          <cell r="F914">
            <v>0.39999999999999997</v>
          </cell>
          <cell r="G914">
            <v>0.3</v>
          </cell>
          <cell r="H914">
            <v>0.25</v>
          </cell>
          <cell r="J914">
            <v>0.48959999999999992</v>
          </cell>
          <cell r="K914">
            <v>0.36719999999999997</v>
          </cell>
          <cell r="L914">
            <v>0.25</v>
          </cell>
        </row>
        <row r="915">
          <cell r="A915" t="str">
            <v>87-10-0739</v>
          </cell>
          <cell r="B915" t="str">
            <v>Thuja occ. 'Sunkist'</v>
          </cell>
          <cell r="C915" t="str">
            <v>MP144</v>
          </cell>
          <cell r="D915" t="str">
            <v>Directly</v>
          </cell>
          <cell r="F915">
            <v>0.39999999999999997</v>
          </cell>
          <cell r="G915">
            <v>0.3</v>
          </cell>
          <cell r="H915">
            <v>0.25</v>
          </cell>
          <cell r="J915">
            <v>0.48959999999999992</v>
          </cell>
          <cell r="K915">
            <v>0.36719999999999997</v>
          </cell>
          <cell r="L915">
            <v>0.25</v>
          </cell>
        </row>
        <row r="916">
          <cell r="A916" t="str">
            <v>87-10-1400</v>
          </cell>
          <cell r="B916" t="str">
            <v>Thuja occ. 'Teddy'</v>
          </cell>
          <cell r="C916" t="str">
            <v>MP150</v>
          </cell>
          <cell r="D916" t="str">
            <v>WEEK 18</v>
          </cell>
          <cell r="F916">
            <v>0.39999999999999997</v>
          </cell>
          <cell r="G916">
            <v>0.3</v>
          </cell>
          <cell r="H916">
            <v>0.25</v>
          </cell>
          <cell r="J916">
            <v>0.48959999999999992</v>
          </cell>
          <cell r="K916">
            <v>0.36719999999999997</v>
          </cell>
          <cell r="L916">
            <v>0.25</v>
          </cell>
        </row>
        <row r="917">
          <cell r="A917" t="str">
            <v>87-10-0740</v>
          </cell>
          <cell r="B917" t="str">
            <v>Thuja occ. 'Teddy'</v>
          </cell>
          <cell r="C917" t="str">
            <v>MP144</v>
          </cell>
          <cell r="D917" t="str">
            <v>WEEK 18</v>
          </cell>
          <cell r="F917">
            <v>0.39999999999999997</v>
          </cell>
          <cell r="G917">
            <v>0.3</v>
          </cell>
          <cell r="H917">
            <v>0.25</v>
          </cell>
          <cell r="J917">
            <v>0.48959999999999992</v>
          </cell>
          <cell r="K917">
            <v>0.36719999999999997</v>
          </cell>
          <cell r="L917">
            <v>0.25</v>
          </cell>
        </row>
        <row r="918">
          <cell r="A918" t="str">
            <v>87-10-1554</v>
          </cell>
          <cell r="B918" t="str">
            <v>Thuja occ. 'Tiny Tim'</v>
          </cell>
          <cell r="C918" t="str">
            <v>MP150</v>
          </cell>
          <cell r="D918" t="str">
            <v>Directly</v>
          </cell>
          <cell r="F918">
            <v>0.39999999999999997</v>
          </cell>
          <cell r="G918">
            <v>0.3</v>
          </cell>
          <cell r="H918">
            <v>0.25</v>
          </cell>
          <cell r="J918">
            <v>0.48959999999999992</v>
          </cell>
          <cell r="K918">
            <v>0.36719999999999997</v>
          </cell>
          <cell r="L918">
            <v>0.25</v>
          </cell>
        </row>
        <row r="919">
          <cell r="A919" t="str">
            <v>87-10-0741</v>
          </cell>
          <cell r="B919" t="str">
            <v>Thuja occ. 'Tiny Tim'</v>
          </cell>
          <cell r="C919" t="str">
            <v>MP144</v>
          </cell>
          <cell r="D919" t="str">
            <v>week 26</v>
          </cell>
          <cell r="F919">
            <v>0.39999999999999997</v>
          </cell>
          <cell r="G919">
            <v>0.3</v>
          </cell>
          <cell r="H919">
            <v>0.25</v>
          </cell>
          <cell r="J919">
            <v>0.48959999999999992</v>
          </cell>
          <cell r="K919">
            <v>0.36719999999999997</v>
          </cell>
          <cell r="L919">
            <v>0.25</v>
          </cell>
        </row>
        <row r="920">
          <cell r="A920" t="str">
            <v>87-10-1555</v>
          </cell>
          <cell r="B920" t="str">
            <v>Thuja occ. 'Waterfield'</v>
          </cell>
          <cell r="C920" t="str">
            <v>MP150</v>
          </cell>
          <cell r="D920" t="str">
            <v>Directly</v>
          </cell>
          <cell r="F920">
            <v>0.39999999999999997</v>
          </cell>
          <cell r="G920">
            <v>0.3</v>
          </cell>
          <cell r="H920">
            <v>0.25</v>
          </cell>
          <cell r="J920">
            <v>0.48959999999999992</v>
          </cell>
          <cell r="K920">
            <v>0.36719999999999997</v>
          </cell>
          <cell r="L920">
            <v>0.25</v>
          </cell>
        </row>
        <row r="921">
          <cell r="A921" t="str">
            <v>87-10-0954</v>
          </cell>
          <cell r="B921" t="str">
            <v>Thuja occ. 'Waterfield'</v>
          </cell>
          <cell r="C921" t="str">
            <v>MP144</v>
          </cell>
          <cell r="D921" t="str">
            <v>Directly</v>
          </cell>
          <cell r="F921">
            <v>0.39999999999999997</v>
          </cell>
          <cell r="G921">
            <v>0.3</v>
          </cell>
          <cell r="H921">
            <v>0.25</v>
          </cell>
          <cell r="J921">
            <v>0.48959999999999992</v>
          </cell>
          <cell r="K921">
            <v>0.36719999999999997</v>
          </cell>
          <cell r="L921">
            <v>0.25</v>
          </cell>
        </row>
        <row r="922">
          <cell r="A922" t="str">
            <v>87-10-1124</v>
          </cell>
          <cell r="B922" t="str">
            <v>Thuja occ. 'Woodwardii'</v>
          </cell>
          <cell r="C922" t="str">
            <v>MP150</v>
          </cell>
          <cell r="D922" t="str">
            <v>Directly</v>
          </cell>
          <cell r="F922">
            <v>0.39999999999999997</v>
          </cell>
          <cell r="G922">
            <v>0.3</v>
          </cell>
          <cell r="H922">
            <v>0.25</v>
          </cell>
          <cell r="J922">
            <v>0.48959999999999992</v>
          </cell>
          <cell r="K922">
            <v>0.36719999999999997</v>
          </cell>
          <cell r="L922">
            <v>0.25</v>
          </cell>
        </row>
        <row r="923">
          <cell r="A923" t="str">
            <v>87-10-1380</v>
          </cell>
          <cell r="B923" t="str">
            <v>Thuja occ. 'Woodwardii'</v>
          </cell>
          <cell r="C923" t="str">
            <v>MP144</v>
          </cell>
          <cell r="D923" t="str">
            <v>week 26</v>
          </cell>
          <cell r="F923">
            <v>0.39999999999999997</v>
          </cell>
          <cell r="G923">
            <v>0.3</v>
          </cell>
          <cell r="H923">
            <v>0.25</v>
          </cell>
          <cell r="J923">
            <v>0.48959999999999992</v>
          </cell>
          <cell r="K923">
            <v>0.36719999999999997</v>
          </cell>
          <cell r="L923">
            <v>0.25</v>
          </cell>
        </row>
        <row r="924">
          <cell r="A924" t="str">
            <v>87-10-1556</v>
          </cell>
          <cell r="B924" t="str">
            <v>Thuja occ. 'Yellow Ribbon'</v>
          </cell>
          <cell r="C924" t="str">
            <v>MP150</v>
          </cell>
          <cell r="D924" t="str">
            <v>Directly</v>
          </cell>
          <cell r="F924">
            <v>0.39999999999999997</v>
          </cell>
          <cell r="G924">
            <v>0.3</v>
          </cell>
          <cell r="H924">
            <v>0.25</v>
          </cell>
          <cell r="J924">
            <v>0.48959999999999992</v>
          </cell>
          <cell r="K924">
            <v>0.36719999999999997</v>
          </cell>
          <cell r="L924">
            <v>0.25</v>
          </cell>
        </row>
        <row r="925">
          <cell r="A925" t="str">
            <v>87-10-0742</v>
          </cell>
          <cell r="B925" t="str">
            <v>Thuja occ. 'Yellow Ribbon'</v>
          </cell>
          <cell r="C925" t="str">
            <v>MP144</v>
          </cell>
          <cell r="D925" t="str">
            <v>Directly</v>
          </cell>
          <cell r="F925">
            <v>0.44</v>
          </cell>
          <cell r="G925">
            <v>0.34</v>
          </cell>
          <cell r="H925">
            <v>0.28000000000000003</v>
          </cell>
          <cell r="J925">
            <v>0.53856000000000004</v>
          </cell>
          <cell r="K925">
            <v>0.41616000000000003</v>
          </cell>
          <cell r="L925">
            <v>0.28000000000000003</v>
          </cell>
        </row>
        <row r="926">
          <cell r="A926" t="str">
            <v>87-10-1381</v>
          </cell>
          <cell r="B926" t="str">
            <v>Thuja orient. 'Aurea Nana'</v>
          </cell>
          <cell r="C926" t="str">
            <v>MP150</v>
          </cell>
          <cell r="D926" t="str">
            <v>Directly</v>
          </cell>
          <cell r="F926">
            <v>0.66</v>
          </cell>
          <cell r="G926">
            <v>0.55000000000000004</v>
          </cell>
          <cell r="H926">
            <v>0.49</v>
          </cell>
          <cell r="J926">
            <v>0.80784</v>
          </cell>
          <cell r="K926">
            <v>0.67320000000000002</v>
          </cell>
          <cell r="L926">
            <v>0.49</v>
          </cell>
        </row>
        <row r="927">
          <cell r="A927" t="str">
            <v>87-10-1382</v>
          </cell>
          <cell r="B927" t="str">
            <v>Thuja orient. 'Elegantissima'</v>
          </cell>
          <cell r="C927" t="str">
            <v>MP150</v>
          </cell>
          <cell r="D927" t="str">
            <v>Directly</v>
          </cell>
          <cell r="F927">
            <v>0.59000000000000008</v>
          </cell>
          <cell r="G927">
            <v>0.48</v>
          </cell>
          <cell r="H927">
            <v>0.42</v>
          </cell>
          <cell r="J927">
            <v>0.72216000000000014</v>
          </cell>
          <cell r="K927">
            <v>0.58751999999999993</v>
          </cell>
          <cell r="L927">
            <v>0.42</v>
          </cell>
        </row>
        <row r="928">
          <cell r="A928" t="str">
            <v>87-10-1196</v>
          </cell>
          <cell r="B928" t="str">
            <v>Thuja orient. 'Morgan'</v>
          </cell>
          <cell r="C928" t="str">
            <v>MP150</v>
          </cell>
          <cell r="D928" t="str">
            <v>Directly</v>
          </cell>
          <cell r="F928">
            <v>0.66</v>
          </cell>
          <cell r="G928">
            <v>0.55000000000000004</v>
          </cell>
          <cell r="H928">
            <v>0.49</v>
          </cell>
          <cell r="J928">
            <v>0.80784</v>
          </cell>
          <cell r="K928">
            <v>0.67320000000000002</v>
          </cell>
          <cell r="L928">
            <v>0.49</v>
          </cell>
        </row>
        <row r="929">
          <cell r="A929" t="str">
            <v>87-10-1383</v>
          </cell>
          <cell r="B929" t="str">
            <v>Thuja orient. 'Pyramidalis Aurea'</v>
          </cell>
          <cell r="C929" t="str">
            <v>MP150</v>
          </cell>
          <cell r="D929" t="str">
            <v>Directly</v>
          </cell>
          <cell r="F929">
            <v>0.59000000000000008</v>
          </cell>
          <cell r="G929">
            <v>0.48</v>
          </cell>
          <cell r="H929">
            <v>0.42</v>
          </cell>
          <cell r="J929">
            <v>0.72216000000000014</v>
          </cell>
          <cell r="K929">
            <v>0.58751999999999993</v>
          </cell>
          <cell r="L929">
            <v>0.42</v>
          </cell>
        </row>
        <row r="930">
          <cell r="A930" t="str">
            <v>87-10-1695</v>
          </cell>
          <cell r="B930" t="str">
            <v>Thuja plicata 'Atrovirens'</v>
          </cell>
          <cell r="C930" t="str">
            <v>MP150</v>
          </cell>
          <cell r="D930" t="str">
            <v>Directly</v>
          </cell>
          <cell r="F930">
            <v>0.39999999999999997</v>
          </cell>
          <cell r="G930">
            <v>0.3</v>
          </cell>
          <cell r="H930">
            <v>0.25</v>
          </cell>
          <cell r="J930">
            <v>0.48959999999999992</v>
          </cell>
          <cell r="K930">
            <v>0.36719999999999997</v>
          </cell>
          <cell r="L930">
            <v>0.25</v>
          </cell>
        </row>
        <row r="931">
          <cell r="A931" t="str">
            <v>87-10-0745</v>
          </cell>
          <cell r="B931" t="str">
            <v>Thuja plicata 'Atrovirens'</v>
          </cell>
          <cell r="C931" t="str">
            <v>MP144</v>
          </cell>
          <cell r="D931" t="str">
            <v>Directly</v>
          </cell>
          <cell r="F931">
            <v>0.39999999999999997</v>
          </cell>
          <cell r="G931">
            <v>0.3</v>
          </cell>
          <cell r="H931">
            <v>0.25</v>
          </cell>
          <cell r="J931">
            <v>0.48959999999999992</v>
          </cell>
          <cell r="K931">
            <v>0.36719999999999997</v>
          </cell>
          <cell r="L931">
            <v>0.25</v>
          </cell>
        </row>
        <row r="932">
          <cell r="A932" t="str">
            <v>87-10-1557</v>
          </cell>
          <cell r="B932" t="str">
            <v>Thuja plicata 'Cancan'</v>
          </cell>
          <cell r="C932" t="str">
            <v>MP150</v>
          </cell>
          <cell r="D932" t="str">
            <v>Directly</v>
          </cell>
          <cell r="F932">
            <v>0.39999999999999997</v>
          </cell>
          <cell r="G932">
            <v>0.3</v>
          </cell>
          <cell r="H932">
            <v>0.25</v>
          </cell>
          <cell r="J932">
            <v>0.48959999999999992</v>
          </cell>
          <cell r="K932">
            <v>0.36719999999999997</v>
          </cell>
          <cell r="L932">
            <v>0.25</v>
          </cell>
        </row>
        <row r="933">
          <cell r="A933" t="str">
            <v>87-10-0746</v>
          </cell>
          <cell r="B933" t="str">
            <v>Thuja plicata 'Cancan'</v>
          </cell>
          <cell r="C933" t="str">
            <v>MP144</v>
          </cell>
          <cell r="D933" t="str">
            <v>Directly</v>
          </cell>
          <cell r="F933">
            <v>0.39999999999999997</v>
          </cell>
          <cell r="G933">
            <v>0.3</v>
          </cell>
          <cell r="H933">
            <v>0.25</v>
          </cell>
          <cell r="J933">
            <v>0.48959999999999992</v>
          </cell>
          <cell r="K933">
            <v>0.36719999999999997</v>
          </cell>
          <cell r="L933">
            <v>0.25</v>
          </cell>
        </row>
        <row r="934">
          <cell r="A934" t="str">
            <v>87-10-0747</v>
          </cell>
          <cell r="B934" t="str">
            <v>Thuja plicata 'Emerald' PBR ®</v>
          </cell>
          <cell r="C934" t="str">
            <v>MP144</v>
          </cell>
          <cell r="D934" t="str">
            <v>Directly</v>
          </cell>
          <cell r="F934">
            <v>0.87</v>
          </cell>
          <cell r="G934">
            <v>0.76</v>
          </cell>
          <cell r="H934">
            <v>0.7</v>
          </cell>
          <cell r="J934">
            <v>1.06488</v>
          </cell>
          <cell r="K934">
            <v>0.93023999999999996</v>
          </cell>
          <cell r="L934">
            <v>0.7</v>
          </cell>
        </row>
        <row r="935">
          <cell r="A935" t="str">
            <v>87-10-1558</v>
          </cell>
          <cell r="B935" t="str">
            <v>Thuja plicata 'Emerald' PBR ®</v>
          </cell>
          <cell r="C935" t="str">
            <v>MP150</v>
          </cell>
          <cell r="D935" t="str">
            <v>Directly</v>
          </cell>
          <cell r="F935">
            <v>0.87</v>
          </cell>
          <cell r="G935">
            <v>0.76</v>
          </cell>
          <cell r="H935">
            <v>0.7</v>
          </cell>
          <cell r="J935">
            <v>1.06488</v>
          </cell>
          <cell r="K935">
            <v>0.93023999999999996</v>
          </cell>
          <cell r="L935">
            <v>0.7</v>
          </cell>
        </row>
        <row r="936">
          <cell r="A936" t="str">
            <v>87-10-1635</v>
          </cell>
          <cell r="B936" t="str">
            <v>Thuja plicata 'Excelsa'</v>
          </cell>
          <cell r="C936" t="str">
            <v>MP150</v>
          </cell>
          <cell r="D936" t="str">
            <v>Directly</v>
          </cell>
          <cell r="F936">
            <v>0.39999999999999997</v>
          </cell>
          <cell r="G936">
            <v>0.3</v>
          </cell>
          <cell r="H936">
            <v>0.25</v>
          </cell>
          <cell r="J936">
            <v>0.48959999999999992</v>
          </cell>
          <cell r="K936">
            <v>0.36719999999999997</v>
          </cell>
          <cell r="L936">
            <v>0.25</v>
          </cell>
        </row>
        <row r="937">
          <cell r="A937" t="str">
            <v>87-10-0748</v>
          </cell>
          <cell r="B937" t="str">
            <v>Thuja plicata 'Excelsa'</v>
          </cell>
          <cell r="C937" t="str">
            <v>MP144</v>
          </cell>
          <cell r="D937" t="str">
            <v>Directly</v>
          </cell>
          <cell r="F937">
            <v>0.39999999999999997</v>
          </cell>
          <cell r="G937">
            <v>0.3</v>
          </cell>
          <cell r="H937">
            <v>0.25</v>
          </cell>
          <cell r="J937">
            <v>0.48959999999999992</v>
          </cell>
          <cell r="K937">
            <v>0.36719999999999997</v>
          </cell>
          <cell r="L937">
            <v>0.25</v>
          </cell>
        </row>
        <row r="938">
          <cell r="A938" t="str">
            <v>87-10-1636</v>
          </cell>
          <cell r="B938" t="str">
            <v>Thuja plicata 'Gelderland'</v>
          </cell>
          <cell r="C938" t="str">
            <v>MP150</v>
          </cell>
          <cell r="D938" t="str">
            <v>Directly</v>
          </cell>
          <cell r="F938">
            <v>0.39999999999999997</v>
          </cell>
          <cell r="G938">
            <v>0.3</v>
          </cell>
          <cell r="H938">
            <v>0.25</v>
          </cell>
          <cell r="J938">
            <v>0.48959999999999992</v>
          </cell>
          <cell r="K938">
            <v>0.36719999999999997</v>
          </cell>
          <cell r="L938">
            <v>0.25</v>
          </cell>
        </row>
        <row r="939">
          <cell r="A939" t="str">
            <v>87-10-0749</v>
          </cell>
          <cell r="B939" t="str">
            <v>Thuja plicata 'Gelderland'</v>
          </cell>
          <cell r="C939" t="str">
            <v>MP144</v>
          </cell>
          <cell r="D939" t="str">
            <v>Directly</v>
          </cell>
          <cell r="F939">
            <v>0.39999999999999997</v>
          </cell>
          <cell r="G939">
            <v>0.3</v>
          </cell>
          <cell r="H939">
            <v>0.25</v>
          </cell>
          <cell r="J939">
            <v>0.48959999999999992</v>
          </cell>
          <cell r="K939">
            <v>0.36719999999999997</v>
          </cell>
          <cell r="L939">
            <v>0.25</v>
          </cell>
        </row>
        <row r="940">
          <cell r="A940" t="str">
            <v>87-10-1696</v>
          </cell>
          <cell r="B940" t="str">
            <v>Thuja plicata 'Martin'</v>
          </cell>
          <cell r="C940" t="str">
            <v>MP150</v>
          </cell>
          <cell r="D940" t="str">
            <v>Directly</v>
          </cell>
          <cell r="F940">
            <v>0.39999999999999997</v>
          </cell>
          <cell r="G940">
            <v>0.3</v>
          </cell>
          <cell r="H940">
            <v>0.25</v>
          </cell>
          <cell r="J940">
            <v>0.48959999999999992</v>
          </cell>
          <cell r="K940">
            <v>0.36719999999999997</v>
          </cell>
          <cell r="L940">
            <v>0.25</v>
          </cell>
        </row>
        <row r="941">
          <cell r="A941" t="str">
            <v>87-10-0750</v>
          </cell>
          <cell r="B941" t="str">
            <v>Thuja plicata 'Martin'</v>
          </cell>
          <cell r="C941" t="str">
            <v>MP144</v>
          </cell>
          <cell r="D941" t="str">
            <v>Directly</v>
          </cell>
          <cell r="F941">
            <v>0.39999999999999997</v>
          </cell>
          <cell r="G941">
            <v>0.3</v>
          </cell>
          <cell r="H941">
            <v>0.25</v>
          </cell>
          <cell r="J941">
            <v>0.48959999999999992</v>
          </cell>
          <cell r="K941">
            <v>0.36719999999999997</v>
          </cell>
          <cell r="L941">
            <v>0.25</v>
          </cell>
        </row>
        <row r="942">
          <cell r="A942" t="str">
            <v>87-10-1697</v>
          </cell>
          <cell r="B942" t="str">
            <v>Acer palmatum</v>
          </cell>
          <cell r="C942" t="str">
            <v>PL 500</v>
          </cell>
          <cell r="D942" t="str">
            <v>Directly</v>
          </cell>
          <cell r="F942">
            <v>0.62</v>
          </cell>
          <cell r="G942">
            <v>0.51</v>
          </cell>
          <cell r="H942">
            <v>0.45</v>
          </cell>
          <cell r="J942">
            <v>0.75888</v>
          </cell>
          <cell r="K942">
            <v>0.62424000000000002</v>
          </cell>
          <cell r="L942">
            <v>0.45</v>
          </cell>
        </row>
        <row r="943">
          <cell r="A943" t="str">
            <v>87-10-1698</v>
          </cell>
          <cell r="B943" t="str">
            <v>Berberis julianae</v>
          </cell>
          <cell r="C943" t="str">
            <v>PL 500</v>
          </cell>
          <cell r="D943" t="str">
            <v>june 2021</v>
          </cell>
          <cell r="F943">
            <v>0.44</v>
          </cell>
          <cell r="G943">
            <v>0.34</v>
          </cell>
          <cell r="H943">
            <v>0.28000000000000003</v>
          </cell>
          <cell r="J943">
            <v>0.53856000000000004</v>
          </cell>
          <cell r="K943">
            <v>0.41616000000000003</v>
          </cell>
          <cell r="L943">
            <v>0.28000000000000003</v>
          </cell>
        </row>
        <row r="944">
          <cell r="A944" t="str">
            <v>87-10-1699</v>
          </cell>
          <cell r="B944" t="str">
            <v>Berberis thunbergii Atropurpurea</v>
          </cell>
          <cell r="C944" t="str">
            <v>PL 500</v>
          </cell>
          <cell r="D944" t="str">
            <v>june 2021</v>
          </cell>
          <cell r="F944">
            <v>0.44</v>
          </cell>
          <cell r="G944">
            <v>0.34</v>
          </cell>
          <cell r="H944">
            <v>0.28000000000000003</v>
          </cell>
          <cell r="J944">
            <v>0.53856000000000004</v>
          </cell>
          <cell r="K944">
            <v>0.41616000000000003</v>
          </cell>
          <cell r="L944">
            <v>0.28000000000000003</v>
          </cell>
        </row>
        <row r="945">
          <cell r="A945" t="str">
            <v>87-10-1700</v>
          </cell>
          <cell r="B945" t="str">
            <v>Carpinus betulus</v>
          </cell>
          <cell r="C945" t="str">
            <v>PL 500</v>
          </cell>
          <cell r="D945" t="str">
            <v>juni 2021</v>
          </cell>
          <cell r="F945">
            <v>0.44</v>
          </cell>
          <cell r="G945">
            <v>0.34</v>
          </cell>
          <cell r="H945">
            <v>0.28000000000000003</v>
          </cell>
          <cell r="J945">
            <v>0.53856000000000004</v>
          </cell>
          <cell r="K945">
            <v>0.41616000000000003</v>
          </cell>
          <cell r="L945">
            <v>0.28000000000000003</v>
          </cell>
        </row>
        <row r="946">
          <cell r="A946" t="str">
            <v>87-10-1701</v>
          </cell>
          <cell r="B946" t="str">
            <v>Cercis siliquastrum</v>
          </cell>
          <cell r="C946" t="str">
            <v>PL 500</v>
          </cell>
          <cell r="D946" t="str">
            <v>June 2021</v>
          </cell>
          <cell r="F946">
            <v>0.56000000000000005</v>
          </cell>
          <cell r="G946">
            <v>0.45</v>
          </cell>
          <cell r="H946">
            <v>0.39</v>
          </cell>
          <cell r="J946">
            <v>0.68544000000000005</v>
          </cell>
          <cell r="K946">
            <v>0.55080000000000007</v>
          </cell>
          <cell r="L946">
            <v>0.39</v>
          </cell>
        </row>
        <row r="947">
          <cell r="A947" t="str">
            <v>87-10-1702</v>
          </cell>
          <cell r="B947" t="str">
            <v>Cercidiphyllum japonicum</v>
          </cell>
          <cell r="C947" t="str">
            <v>PL 500</v>
          </cell>
          <cell r="D947" t="str">
            <v>June 2021</v>
          </cell>
          <cell r="F947">
            <v>0.8</v>
          </cell>
          <cell r="G947">
            <v>0.69</v>
          </cell>
          <cell r="H947">
            <v>0.63</v>
          </cell>
          <cell r="J947">
            <v>0.97919999999999996</v>
          </cell>
          <cell r="K947">
            <v>0.84455999999999998</v>
          </cell>
          <cell r="L947">
            <v>0.63</v>
          </cell>
        </row>
        <row r="948">
          <cell r="A948" t="str">
            <v>87-10-1703</v>
          </cell>
          <cell r="B948" t="str">
            <v xml:space="preserve">Cornus kousa </v>
          </cell>
          <cell r="C948" t="str">
            <v>PL 500</v>
          </cell>
          <cell r="D948" t="str">
            <v>June 2021</v>
          </cell>
          <cell r="F948">
            <v>0.8</v>
          </cell>
          <cell r="G948">
            <v>0.69</v>
          </cell>
          <cell r="H948">
            <v>0.63</v>
          </cell>
          <cell r="J948">
            <v>0.97919999999999996</v>
          </cell>
          <cell r="K948">
            <v>0.84455999999999998</v>
          </cell>
          <cell r="L948">
            <v>0.63</v>
          </cell>
        </row>
        <row r="949">
          <cell r="A949" t="str">
            <v>87-10-1704</v>
          </cell>
          <cell r="B949" t="str">
            <v>Cornus kousa Chinensis</v>
          </cell>
          <cell r="C949" t="str">
            <v>PL 500</v>
          </cell>
          <cell r="D949" t="str">
            <v>june 2021</v>
          </cell>
          <cell r="F949">
            <v>0.8</v>
          </cell>
          <cell r="G949">
            <v>0.69</v>
          </cell>
          <cell r="H949">
            <v>0.63</v>
          </cell>
          <cell r="J949">
            <v>0.97919999999999996</v>
          </cell>
          <cell r="K949">
            <v>0.84455999999999998</v>
          </cell>
          <cell r="L949">
            <v>0.63</v>
          </cell>
        </row>
        <row r="950">
          <cell r="A950" t="str">
            <v>87-10-1705</v>
          </cell>
          <cell r="B950" t="str">
            <v>Cotinus coggygria</v>
          </cell>
          <cell r="C950" t="str">
            <v>PL 500</v>
          </cell>
          <cell r="D950" t="str">
            <v>june 2021</v>
          </cell>
          <cell r="F950">
            <v>0.48</v>
          </cell>
          <cell r="G950">
            <v>0.37</v>
          </cell>
          <cell r="H950">
            <v>0.31</v>
          </cell>
          <cell r="J950">
            <v>0.58751999999999993</v>
          </cell>
          <cell r="K950">
            <v>0.45288</v>
          </cell>
          <cell r="L950">
            <v>0.31</v>
          </cell>
        </row>
        <row r="951">
          <cell r="A951" t="str">
            <v>87-10-1706</v>
          </cell>
          <cell r="B951" t="str">
            <v>Cotoneaster franchetii</v>
          </cell>
          <cell r="C951" t="str">
            <v>PL 500</v>
          </cell>
          <cell r="D951" t="str">
            <v>june 2021</v>
          </cell>
          <cell r="F951">
            <v>0.48</v>
          </cell>
          <cell r="G951">
            <v>0.37</v>
          </cell>
          <cell r="H951">
            <v>0.31</v>
          </cell>
          <cell r="J951">
            <v>0.58751999999999993</v>
          </cell>
          <cell r="K951">
            <v>0.45288</v>
          </cell>
          <cell r="L951">
            <v>0.31</v>
          </cell>
        </row>
        <row r="952">
          <cell r="A952" t="str">
            <v>87-10-1707</v>
          </cell>
          <cell r="B952" t="str">
            <v>Cotoneaster lacteus</v>
          </cell>
          <cell r="C952" t="str">
            <v>PL 500</v>
          </cell>
          <cell r="D952" t="str">
            <v>june 2021</v>
          </cell>
          <cell r="F952">
            <v>0.48</v>
          </cell>
          <cell r="G952">
            <v>0.37</v>
          </cell>
          <cell r="H952">
            <v>0.31</v>
          </cell>
          <cell r="J952">
            <v>0.58751999999999993</v>
          </cell>
          <cell r="K952">
            <v>0.45288</v>
          </cell>
          <cell r="L952">
            <v>0.31</v>
          </cell>
        </row>
        <row r="953">
          <cell r="A953" t="str">
            <v>87-10-1708</v>
          </cell>
          <cell r="B953" t="str">
            <v>Cotoneaster lucidus</v>
          </cell>
          <cell r="C953" t="str">
            <v>PL 500</v>
          </cell>
          <cell r="D953" t="str">
            <v>juni 2021</v>
          </cell>
          <cell r="F953">
            <v>0.48</v>
          </cell>
          <cell r="G953">
            <v>0.37</v>
          </cell>
          <cell r="H953">
            <v>0.31</v>
          </cell>
          <cell r="J953">
            <v>0.58751999999999993</v>
          </cell>
          <cell r="K953">
            <v>0.45288</v>
          </cell>
          <cell r="L953">
            <v>0.31</v>
          </cell>
        </row>
        <row r="954">
          <cell r="A954" t="str">
            <v>87-10-1709</v>
          </cell>
          <cell r="B954" t="str">
            <v>Cotoneaster simonsii</v>
          </cell>
          <cell r="C954" t="str">
            <v>PL 500</v>
          </cell>
          <cell r="D954" t="str">
            <v>Directly</v>
          </cell>
          <cell r="F954">
            <v>0.48</v>
          </cell>
          <cell r="G954">
            <v>0.37</v>
          </cell>
          <cell r="H954">
            <v>0.31</v>
          </cell>
          <cell r="J954">
            <v>0.58751999999999993</v>
          </cell>
          <cell r="K954">
            <v>0.45288</v>
          </cell>
          <cell r="L954">
            <v>0.31</v>
          </cell>
        </row>
        <row r="955">
          <cell r="A955" t="str">
            <v>87-10-1710</v>
          </cell>
          <cell r="B955" t="str">
            <v>Fagus sylvatica</v>
          </cell>
          <cell r="C955" t="str">
            <v>PL 500</v>
          </cell>
          <cell r="D955" t="str">
            <v>june 2021</v>
          </cell>
          <cell r="F955">
            <v>0.48</v>
          </cell>
          <cell r="G955">
            <v>0.37</v>
          </cell>
          <cell r="H955">
            <v>0.31</v>
          </cell>
          <cell r="J955">
            <v>0.58751999999999993</v>
          </cell>
          <cell r="K955">
            <v>0.45288</v>
          </cell>
          <cell r="L955">
            <v>0.31</v>
          </cell>
        </row>
        <row r="956">
          <cell r="A956" t="str">
            <v>87-10-1711</v>
          </cell>
          <cell r="B956" t="str">
            <v>Fagus sylvatica Atropurpurea</v>
          </cell>
          <cell r="C956" t="str">
            <v>PL 500</v>
          </cell>
          <cell r="D956" t="str">
            <v>june 2021</v>
          </cell>
          <cell r="F956">
            <v>0.8</v>
          </cell>
          <cell r="G956">
            <v>0.69</v>
          </cell>
          <cell r="H956">
            <v>0.63</v>
          </cell>
          <cell r="J956">
            <v>0.97919999999999996</v>
          </cell>
          <cell r="K956">
            <v>0.84455999999999998</v>
          </cell>
          <cell r="L956">
            <v>0.63</v>
          </cell>
        </row>
        <row r="957">
          <cell r="A957" t="str">
            <v>87-10-1712</v>
          </cell>
          <cell r="B957" t="str">
            <v>Ilex aquifolium</v>
          </cell>
          <cell r="C957" t="str">
            <v>PL 500</v>
          </cell>
          <cell r="D957" t="str">
            <v>june 2021</v>
          </cell>
          <cell r="F957">
            <v>0.62</v>
          </cell>
          <cell r="G957">
            <v>0.51</v>
          </cell>
          <cell r="H957">
            <v>0.45</v>
          </cell>
          <cell r="J957">
            <v>0.75888</v>
          </cell>
          <cell r="K957">
            <v>0.62424000000000002</v>
          </cell>
          <cell r="L957">
            <v>0.45</v>
          </cell>
        </row>
        <row r="958">
          <cell r="A958" t="str">
            <v>87-10-1713</v>
          </cell>
          <cell r="B958" t="str">
            <v>Liquidambar styraciflua</v>
          </cell>
          <cell r="C958" t="str">
            <v>PL 500</v>
          </cell>
          <cell r="D958" t="str">
            <v>Directly</v>
          </cell>
          <cell r="F958">
            <v>0.56000000000000005</v>
          </cell>
          <cell r="G958">
            <v>0.45</v>
          </cell>
          <cell r="H958">
            <v>0.39</v>
          </cell>
          <cell r="J958">
            <v>0.68544000000000005</v>
          </cell>
          <cell r="K958">
            <v>0.55080000000000007</v>
          </cell>
          <cell r="L958">
            <v>0.39</v>
          </cell>
        </row>
        <row r="959">
          <cell r="A959" t="str">
            <v>87-10-1714</v>
          </cell>
          <cell r="B959" t="str">
            <v>Mahonia aquifolium</v>
          </cell>
          <cell r="C959" t="str">
            <v>PL 500</v>
          </cell>
          <cell r="D959" t="str">
            <v>June 2021</v>
          </cell>
          <cell r="F959">
            <v>0.48</v>
          </cell>
          <cell r="G959">
            <v>0.37</v>
          </cell>
          <cell r="H959">
            <v>0.31</v>
          </cell>
          <cell r="J959">
            <v>0.58751999999999993</v>
          </cell>
          <cell r="K959">
            <v>0.45288</v>
          </cell>
          <cell r="L959">
            <v>0.31</v>
          </cell>
        </row>
        <row r="960">
          <cell r="A960" t="str">
            <v>87-10-1715</v>
          </cell>
          <cell r="B960" t="str">
            <v>Magnolia kobus</v>
          </cell>
          <cell r="C960" t="str">
            <v>PL 500</v>
          </cell>
          <cell r="D960" t="str">
            <v>Directly</v>
          </cell>
          <cell r="F960">
            <v>1.51</v>
          </cell>
          <cell r="G960">
            <v>1.4</v>
          </cell>
          <cell r="H960">
            <v>1.34</v>
          </cell>
          <cell r="J960">
            <v>1.8482399999999999</v>
          </cell>
          <cell r="K960">
            <v>1.7136</v>
          </cell>
          <cell r="L960">
            <v>1.34</v>
          </cell>
        </row>
        <row r="961">
          <cell r="A961" t="str">
            <v>87-10-1716</v>
          </cell>
          <cell r="B961" t="str">
            <v>Myrica gale</v>
          </cell>
          <cell r="C961" t="str">
            <v>PL 500</v>
          </cell>
          <cell r="D961" t="str">
            <v>Directly</v>
          </cell>
          <cell r="F961">
            <v>0.48</v>
          </cell>
          <cell r="G961">
            <v>0.37</v>
          </cell>
          <cell r="H961">
            <v>0.31</v>
          </cell>
          <cell r="J961">
            <v>0.58751999999999993</v>
          </cell>
          <cell r="K961">
            <v>0.45288</v>
          </cell>
          <cell r="L961">
            <v>0.31</v>
          </cell>
        </row>
        <row r="962">
          <cell r="A962" t="str">
            <v>87-10-1717</v>
          </cell>
          <cell r="B962" t="str">
            <v>Quercus palustris</v>
          </cell>
          <cell r="C962" t="str">
            <v>PL 500</v>
          </cell>
          <cell r="D962" t="str">
            <v>Directly</v>
          </cell>
          <cell r="F962">
            <v>0.74</v>
          </cell>
          <cell r="G962">
            <v>0.63</v>
          </cell>
          <cell r="H962">
            <v>0.56999999999999995</v>
          </cell>
          <cell r="J962">
            <v>0.90576000000000001</v>
          </cell>
          <cell r="K962">
            <v>0.77112000000000003</v>
          </cell>
          <cell r="L962">
            <v>0.56999999999999995</v>
          </cell>
        </row>
        <row r="963">
          <cell r="A963" t="str">
            <v>87-10-1718</v>
          </cell>
          <cell r="B963" t="str">
            <v>Quercus robur</v>
          </cell>
          <cell r="C963" t="str">
            <v>PL 500</v>
          </cell>
          <cell r="D963" t="str">
            <v>Directly</v>
          </cell>
          <cell r="F963">
            <v>0.74</v>
          </cell>
          <cell r="G963">
            <v>0.63</v>
          </cell>
          <cell r="H963">
            <v>0.56999999999999995</v>
          </cell>
          <cell r="J963">
            <v>0.90576000000000001</v>
          </cell>
          <cell r="K963">
            <v>0.77112000000000003</v>
          </cell>
          <cell r="L963">
            <v>0.56999999999999995</v>
          </cell>
        </row>
        <row r="964">
          <cell r="A964" t="str">
            <v>87-10-1719</v>
          </cell>
          <cell r="B964" t="str">
            <v>Syringa josikae</v>
          </cell>
          <cell r="C964" t="str">
            <v>PL 500</v>
          </cell>
          <cell r="D964" t="str">
            <v>Directly</v>
          </cell>
          <cell r="F964">
            <v>0.51</v>
          </cell>
          <cell r="G964">
            <v>0.4</v>
          </cell>
          <cell r="H964">
            <v>0.34</v>
          </cell>
          <cell r="J964">
            <v>0.62424000000000002</v>
          </cell>
          <cell r="K964">
            <v>0.48959999999999998</v>
          </cell>
          <cell r="L964">
            <v>0.34</v>
          </cell>
        </row>
        <row r="965">
          <cell r="A965" t="str">
            <v>87-10-1720</v>
          </cell>
          <cell r="B965" t="str">
            <v>Syringa vulgaris</v>
          </cell>
          <cell r="C965" t="str">
            <v>PL 500</v>
          </cell>
          <cell r="D965" t="str">
            <v>Directly</v>
          </cell>
          <cell r="F965">
            <v>0.51</v>
          </cell>
          <cell r="G965">
            <v>0.4</v>
          </cell>
          <cell r="H965">
            <v>0.34</v>
          </cell>
          <cell r="J965">
            <v>0.62424000000000002</v>
          </cell>
          <cell r="K965">
            <v>0.48959999999999998</v>
          </cell>
          <cell r="L965">
            <v>0.34</v>
          </cell>
        </row>
        <row r="966">
          <cell r="A966" t="str">
            <v>87-10-1721</v>
          </cell>
          <cell r="B966" t="str">
            <v>Abies alba</v>
          </cell>
          <cell r="C966" t="str">
            <v>PL 500</v>
          </cell>
          <cell r="D966" t="str">
            <v>Directly</v>
          </cell>
          <cell r="F966">
            <v>0.67</v>
          </cell>
          <cell r="G966">
            <v>0.56000000000000005</v>
          </cell>
          <cell r="H966">
            <v>0.5</v>
          </cell>
          <cell r="J966">
            <v>0.82008000000000003</v>
          </cell>
          <cell r="K966">
            <v>0.68544000000000005</v>
          </cell>
          <cell r="L966">
            <v>0.5</v>
          </cell>
        </row>
        <row r="967">
          <cell r="A967" t="str">
            <v>87-10-1722</v>
          </cell>
          <cell r="B967" t="str">
            <v>Abies concolor</v>
          </cell>
          <cell r="C967" t="str">
            <v>PL 500</v>
          </cell>
          <cell r="D967" t="str">
            <v>Directly</v>
          </cell>
          <cell r="F967">
            <v>0.65</v>
          </cell>
          <cell r="G967">
            <v>0.54</v>
          </cell>
          <cell r="H967">
            <v>0.48</v>
          </cell>
          <cell r="J967">
            <v>0.79560000000000008</v>
          </cell>
          <cell r="K967">
            <v>0.66095999999999999</v>
          </cell>
          <cell r="L967">
            <v>0.48</v>
          </cell>
        </row>
        <row r="968">
          <cell r="A968" t="str">
            <v>87-10-1723</v>
          </cell>
          <cell r="B968" t="str">
            <v>Abies fraseri</v>
          </cell>
          <cell r="C968" t="str">
            <v>PL 500</v>
          </cell>
          <cell r="D968" t="str">
            <v>Directly</v>
          </cell>
          <cell r="F968">
            <v>0.65</v>
          </cell>
          <cell r="G968">
            <v>0.54</v>
          </cell>
          <cell r="H968">
            <v>0.48</v>
          </cell>
          <cell r="J968">
            <v>0.79560000000000008</v>
          </cell>
          <cell r="K968">
            <v>0.66095999999999999</v>
          </cell>
          <cell r="L968">
            <v>0.48</v>
          </cell>
        </row>
        <row r="969">
          <cell r="A969" t="str">
            <v>87-10-1724</v>
          </cell>
          <cell r="B969" t="str">
            <v>Abies grandis</v>
          </cell>
          <cell r="C969" t="str">
            <v>PL 500</v>
          </cell>
          <cell r="D969" t="str">
            <v>Directly</v>
          </cell>
          <cell r="F969">
            <v>0.70000000000000007</v>
          </cell>
          <cell r="G969">
            <v>0.59</v>
          </cell>
          <cell r="H969">
            <v>0.53</v>
          </cell>
          <cell r="J969">
            <v>0.85680000000000012</v>
          </cell>
          <cell r="K969">
            <v>0.72216000000000002</v>
          </cell>
          <cell r="L969">
            <v>0.53</v>
          </cell>
        </row>
        <row r="970">
          <cell r="A970" t="str">
            <v>87-10-1725</v>
          </cell>
          <cell r="B970" t="str">
            <v>Abies koreana</v>
          </cell>
          <cell r="C970" t="str">
            <v>PL 500</v>
          </cell>
          <cell r="D970" t="str">
            <v>Directly</v>
          </cell>
          <cell r="F970">
            <v>0.56000000000000005</v>
          </cell>
          <cell r="G970">
            <v>0.45</v>
          </cell>
          <cell r="H970">
            <v>0.39</v>
          </cell>
          <cell r="J970">
            <v>0.68544000000000005</v>
          </cell>
          <cell r="K970">
            <v>0.55080000000000007</v>
          </cell>
          <cell r="L970">
            <v>0.39</v>
          </cell>
        </row>
        <row r="971">
          <cell r="A971" t="str">
            <v>87-10-1726</v>
          </cell>
          <cell r="B971" t="str">
            <v>Abies lasiocarpa</v>
          </cell>
          <cell r="C971" t="str">
            <v>PL 500</v>
          </cell>
          <cell r="D971" t="str">
            <v>Directly</v>
          </cell>
          <cell r="F971">
            <v>0.56000000000000005</v>
          </cell>
          <cell r="G971">
            <v>0.45</v>
          </cell>
          <cell r="H971">
            <v>0.39</v>
          </cell>
          <cell r="J971">
            <v>0.68544000000000005</v>
          </cell>
          <cell r="K971">
            <v>0.55080000000000007</v>
          </cell>
          <cell r="L971">
            <v>0.39</v>
          </cell>
        </row>
        <row r="972">
          <cell r="A972" t="str">
            <v>87-10-1727</v>
          </cell>
          <cell r="B972" t="str">
            <v>Abies nordmanniana</v>
          </cell>
          <cell r="C972" t="str">
            <v>PL 500</v>
          </cell>
          <cell r="D972" t="str">
            <v>Directly</v>
          </cell>
          <cell r="F972">
            <v>0.56000000000000005</v>
          </cell>
          <cell r="G972">
            <v>0.45</v>
          </cell>
          <cell r="H972">
            <v>0.39</v>
          </cell>
          <cell r="J972">
            <v>0.68544000000000005</v>
          </cell>
          <cell r="K972">
            <v>0.55080000000000007</v>
          </cell>
          <cell r="L972">
            <v>0.39</v>
          </cell>
        </row>
        <row r="973">
          <cell r="A973" t="str">
            <v>87-10-1728</v>
          </cell>
          <cell r="B973" t="str">
            <v>Abies pinsapo</v>
          </cell>
          <cell r="C973" t="str">
            <v>PL 500</v>
          </cell>
          <cell r="D973" t="str">
            <v>Directly</v>
          </cell>
          <cell r="F973">
            <v>0.76</v>
          </cell>
          <cell r="G973">
            <v>0.65</v>
          </cell>
          <cell r="H973">
            <v>0.59</v>
          </cell>
          <cell r="J973">
            <v>0.93023999999999996</v>
          </cell>
          <cell r="K973">
            <v>0.79560000000000008</v>
          </cell>
          <cell r="L973">
            <v>0.59</v>
          </cell>
        </row>
        <row r="974">
          <cell r="A974" t="str">
            <v>87-10-1729</v>
          </cell>
          <cell r="B974" t="str">
            <v>Abies procera  = nobilis</v>
          </cell>
          <cell r="C974" t="str">
            <v>PL 500</v>
          </cell>
          <cell r="D974" t="str">
            <v>Directly</v>
          </cell>
          <cell r="F974">
            <v>0.56000000000000005</v>
          </cell>
          <cell r="G974">
            <v>0.45</v>
          </cell>
          <cell r="H974">
            <v>0.39</v>
          </cell>
          <cell r="J974">
            <v>0.68544000000000005</v>
          </cell>
          <cell r="K974">
            <v>0.55080000000000007</v>
          </cell>
          <cell r="L974">
            <v>0.39</v>
          </cell>
        </row>
        <row r="975">
          <cell r="A975" t="str">
            <v>87-10-1730</v>
          </cell>
          <cell r="B975" t="str">
            <v>Cedrus deodara</v>
          </cell>
          <cell r="C975" t="str">
            <v>PL 500</v>
          </cell>
          <cell r="D975" t="str">
            <v>june 2020</v>
          </cell>
          <cell r="F975">
            <v>0.56000000000000005</v>
          </cell>
          <cell r="G975">
            <v>0.45</v>
          </cell>
          <cell r="H975">
            <v>0.39</v>
          </cell>
          <cell r="J975">
            <v>0.68544000000000005</v>
          </cell>
          <cell r="K975">
            <v>0.55080000000000007</v>
          </cell>
          <cell r="L975">
            <v>0.39</v>
          </cell>
        </row>
        <row r="976">
          <cell r="A976" t="str">
            <v>87-10-1731</v>
          </cell>
          <cell r="B976" t="str">
            <v>Chamaecyparis lawsoniana</v>
          </cell>
          <cell r="C976" t="str">
            <v>PL 500</v>
          </cell>
          <cell r="D976" t="str">
            <v>Directly</v>
          </cell>
          <cell r="F976">
            <v>0.44</v>
          </cell>
          <cell r="G976">
            <v>0.34</v>
          </cell>
          <cell r="H976">
            <v>0.28000000000000003</v>
          </cell>
          <cell r="J976">
            <v>0.53856000000000004</v>
          </cell>
          <cell r="K976">
            <v>0.41616000000000003</v>
          </cell>
          <cell r="L976">
            <v>0.28000000000000003</v>
          </cell>
        </row>
        <row r="977">
          <cell r="A977" t="str">
            <v>87-10-1732</v>
          </cell>
          <cell r="B977" t="str">
            <v>Cryptomeria japonica</v>
          </cell>
          <cell r="C977" t="str">
            <v>PL 500</v>
          </cell>
          <cell r="D977" t="str">
            <v>Directly</v>
          </cell>
          <cell r="F977">
            <v>0.72000000000000008</v>
          </cell>
          <cell r="G977">
            <v>0.61</v>
          </cell>
          <cell r="H977">
            <v>0.55000000000000004</v>
          </cell>
          <cell r="J977">
            <v>0.88128000000000006</v>
          </cell>
          <cell r="K977">
            <v>0.74663999999999997</v>
          </cell>
          <cell r="L977">
            <v>0.55000000000000004</v>
          </cell>
        </row>
        <row r="978">
          <cell r="A978" t="str">
            <v>87-10-1734</v>
          </cell>
          <cell r="B978" t="str">
            <v>Ginkgo biloba</v>
          </cell>
          <cell r="C978" t="str">
            <v>PL 500</v>
          </cell>
          <cell r="D978" t="str">
            <v>Directly</v>
          </cell>
          <cell r="F978">
            <v>0.88</v>
          </cell>
          <cell r="G978">
            <v>0.77</v>
          </cell>
          <cell r="H978">
            <v>0.71</v>
          </cell>
          <cell r="J978">
            <v>1.0771200000000001</v>
          </cell>
          <cell r="K978">
            <v>0.94247999999999998</v>
          </cell>
          <cell r="L978">
            <v>0.71</v>
          </cell>
        </row>
        <row r="979">
          <cell r="A979" t="str">
            <v>87-10-1733</v>
          </cell>
          <cell r="B979" t="str">
            <v>Juniperus virginiana</v>
          </cell>
          <cell r="C979" t="str">
            <v>PL 500</v>
          </cell>
          <cell r="D979" t="str">
            <v>Directly</v>
          </cell>
          <cell r="F979">
            <v>0.48</v>
          </cell>
          <cell r="G979">
            <v>0.37</v>
          </cell>
          <cell r="H979">
            <v>0.31</v>
          </cell>
          <cell r="J979">
            <v>0.58751999999999993</v>
          </cell>
          <cell r="K979">
            <v>0.45288</v>
          </cell>
          <cell r="L979">
            <v>0.31</v>
          </cell>
        </row>
        <row r="980">
          <cell r="A980" t="str">
            <v>87-10-1735</v>
          </cell>
          <cell r="B980" t="str">
            <v>Larix decidua</v>
          </cell>
          <cell r="C980" t="str">
            <v>PL 500</v>
          </cell>
          <cell r="D980" t="str">
            <v>Directly</v>
          </cell>
          <cell r="F980">
            <v>0.51</v>
          </cell>
          <cell r="G980">
            <v>0.4</v>
          </cell>
          <cell r="H980">
            <v>0.34</v>
          </cell>
          <cell r="J980">
            <v>0.62424000000000002</v>
          </cell>
          <cell r="K980">
            <v>0.48959999999999998</v>
          </cell>
          <cell r="L980">
            <v>0.34</v>
          </cell>
        </row>
        <row r="981">
          <cell r="A981" t="str">
            <v>87-10-1736</v>
          </cell>
          <cell r="B981" t="str">
            <v>Larix kaempferi</v>
          </cell>
          <cell r="C981" t="str">
            <v>PL 500</v>
          </cell>
          <cell r="D981" t="str">
            <v>Directly</v>
          </cell>
          <cell r="F981">
            <v>0.56000000000000005</v>
          </cell>
          <cell r="G981">
            <v>0.45</v>
          </cell>
          <cell r="H981">
            <v>0.39</v>
          </cell>
          <cell r="J981">
            <v>0.68544000000000005</v>
          </cell>
          <cell r="K981">
            <v>0.55080000000000007</v>
          </cell>
          <cell r="L981">
            <v>0.39</v>
          </cell>
        </row>
        <row r="982">
          <cell r="A982" t="str">
            <v>87-10-1737</v>
          </cell>
          <cell r="B982" t="str">
            <v>Larix leptolepis</v>
          </cell>
          <cell r="C982" t="str">
            <v>PL 500</v>
          </cell>
          <cell r="D982" t="str">
            <v>Directly</v>
          </cell>
          <cell r="F982">
            <v>0.48</v>
          </cell>
          <cell r="G982">
            <v>0.37</v>
          </cell>
          <cell r="H982">
            <v>0.31</v>
          </cell>
          <cell r="J982">
            <v>0.58751999999999993</v>
          </cell>
          <cell r="K982">
            <v>0.45288</v>
          </cell>
          <cell r="L982">
            <v>0.31</v>
          </cell>
        </row>
        <row r="983">
          <cell r="A983" t="str">
            <v>87-10-1738</v>
          </cell>
          <cell r="B983" t="str">
            <v>Metasequoia glyptostroboides</v>
          </cell>
          <cell r="C983" t="str">
            <v>PL 500</v>
          </cell>
          <cell r="D983" t="str">
            <v>Directly</v>
          </cell>
          <cell r="F983">
            <v>1.08</v>
          </cell>
          <cell r="G983">
            <v>0.97</v>
          </cell>
          <cell r="H983">
            <v>0.91</v>
          </cell>
          <cell r="J983">
            <v>1.32192</v>
          </cell>
          <cell r="K983">
            <v>1.1872799999999999</v>
          </cell>
          <cell r="L983">
            <v>0.91</v>
          </cell>
        </row>
        <row r="984">
          <cell r="A984" t="str">
            <v>87-10-1739</v>
          </cell>
          <cell r="B984" t="str">
            <v>Picea abies</v>
          </cell>
          <cell r="C984" t="str">
            <v>PL 500</v>
          </cell>
          <cell r="D984" t="str">
            <v>Directly</v>
          </cell>
          <cell r="F984">
            <v>0.58000000000000007</v>
          </cell>
          <cell r="G984">
            <v>0.47</v>
          </cell>
          <cell r="H984">
            <v>0.41</v>
          </cell>
          <cell r="J984">
            <v>0.70992000000000011</v>
          </cell>
          <cell r="K984">
            <v>0.5752799999999999</v>
          </cell>
          <cell r="L984">
            <v>0.41</v>
          </cell>
        </row>
        <row r="985">
          <cell r="A985" t="str">
            <v>87-10-1740</v>
          </cell>
          <cell r="B985" t="str">
            <v>Picea omorika</v>
          </cell>
          <cell r="C985" t="str">
            <v>PL 500</v>
          </cell>
          <cell r="D985" t="str">
            <v>Directly</v>
          </cell>
          <cell r="F985">
            <v>0.44</v>
          </cell>
          <cell r="G985">
            <v>0.34</v>
          </cell>
          <cell r="H985">
            <v>0.28000000000000003</v>
          </cell>
          <cell r="J985">
            <v>0.53856000000000004</v>
          </cell>
          <cell r="K985">
            <v>0.41616000000000003</v>
          </cell>
          <cell r="L985">
            <v>0.28000000000000003</v>
          </cell>
        </row>
        <row r="986">
          <cell r="A986" t="str">
            <v>87-10-1741</v>
          </cell>
          <cell r="B986" t="str">
            <v>Picea pungens Glauca</v>
          </cell>
          <cell r="C986" t="str">
            <v>PL 500</v>
          </cell>
          <cell r="D986" t="str">
            <v>Directly</v>
          </cell>
          <cell r="F986">
            <v>0.48</v>
          </cell>
          <cell r="G986">
            <v>0.37</v>
          </cell>
          <cell r="H986">
            <v>0.31</v>
          </cell>
          <cell r="J986">
            <v>0.58751999999999993</v>
          </cell>
          <cell r="K986">
            <v>0.45288</v>
          </cell>
          <cell r="L986">
            <v>0.31</v>
          </cell>
        </row>
        <row r="987">
          <cell r="A987" t="str">
            <v>87-10-1742</v>
          </cell>
          <cell r="B987" t="str">
            <v>Picea pungens 'Glauca' Apache</v>
          </cell>
          <cell r="C987" t="str">
            <v>PL 500</v>
          </cell>
          <cell r="D987" t="str">
            <v>Directly</v>
          </cell>
          <cell r="F987">
            <v>0.48</v>
          </cell>
          <cell r="G987">
            <v>0.37</v>
          </cell>
          <cell r="H987">
            <v>0.31</v>
          </cell>
          <cell r="J987">
            <v>0.58751999999999993</v>
          </cell>
          <cell r="K987">
            <v>0.45288</v>
          </cell>
          <cell r="L987">
            <v>0.31</v>
          </cell>
        </row>
        <row r="988">
          <cell r="A988" t="str">
            <v>87-10-1743</v>
          </cell>
          <cell r="B988" t="str">
            <v>Picea pungens 'Glauca' Kaibab</v>
          </cell>
          <cell r="C988" t="str">
            <v>PL 500</v>
          </cell>
          <cell r="D988" t="str">
            <v>Directly</v>
          </cell>
          <cell r="F988">
            <v>0.48</v>
          </cell>
          <cell r="G988">
            <v>0.37</v>
          </cell>
          <cell r="H988">
            <v>0.31</v>
          </cell>
          <cell r="J988">
            <v>0.58751999999999993</v>
          </cell>
          <cell r="K988">
            <v>0.45288</v>
          </cell>
          <cell r="L988">
            <v>0.31</v>
          </cell>
        </row>
        <row r="989">
          <cell r="A989" t="str">
            <v>87-10-1744</v>
          </cell>
          <cell r="B989" t="str">
            <v>Picea pungens 'Glauca' Majestic Blue</v>
          </cell>
          <cell r="C989" t="str">
            <v>PL 500</v>
          </cell>
          <cell r="D989" t="str">
            <v>Directly</v>
          </cell>
          <cell r="F989">
            <v>0.48</v>
          </cell>
          <cell r="G989">
            <v>0.37</v>
          </cell>
          <cell r="H989">
            <v>0.31</v>
          </cell>
          <cell r="J989">
            <v>0.58751999999999993</v>
          </cell>
          <cell r="K989">
            <v>0.45288</v>
          </cell>
          <cell r="L989">
            <v>0.31</v>
          </cell>
        </row>
        <row r="990">
          <cell r="A990" t="str">
            <v>87-10-1745</v>
          </cell>
          <cell r="B990" t="str">
            <v>Picea pungens 'Super Blue Seedling'</v>
          </cell>
          <cell r="C990" t="str">
            <v>PL 500</v>
          </cell>
          <cell r="D990" t="str">
            <v>Directly</v>
          </cell>
          <cell r="F990">
            <v>1.28</v>
          </cell>
          <cell r="G990">
            <v>1.17</v>
          </cell>
          <cell r="H990">
            <v>1.1100000000000001</v>
          </cell>
          <cell r="J990">
            <v>1.5667200000000001</v>
          </cell>
          <cell r="K990">
            <v>1.43208</v>
          </cell>
          <cell r="L990">
            <v>1.1100000000000001</v>
          </cell>
        </row>
        <row r="991">
          <cell r="A991" t="str">
            <v>87-10-1746</v>
          </cell>
          <cell r="B991" t="str">
            <v>Pinus aristata</v>
          </cell>
          <cell r="C991" t="str">
            <v>PL 500</v>
          </cell>
          <cell r="D991" t="str">
            <v>Directly</v>
          </cell>
          <cell r="F991">
            <v>0.48</v>
          </cell>
          <cell r="G991">
            <v>0.37</v>
          </cell>
          <cell r="H991">
            <v>0.31</v>
          </cell>
          <cell r="J991">
            <v>0.58751999999999993</v>
          </cell>
          <cell r="K991">
            <v>0.45288</v>
          </cell>
          <cell r="L991">
            <v>0.31</v>
          </cell>
        </row>
        <row r="992">
          <cell r="A992" t="str">
            <v>87-10-1747</v>
          </cell>
          <cell r="B992" t="str">
            <v>Pinus armandii</v>
          </cell>
          <cell r="C992" t="str">
            <v>PL 500</v>
          </cell>
          <cell r="D992" t="str">
            <v>Directly</v>
          </cell>
          <cell r="F992">
            <v>0.58000000000000007</v>
          </cell>
          <cell r="G992">
            <v>0.47</v>
          </cell>
          <cell r="H992">
            <v>0.41</v>
          </cell>
          <cell r="J992">
            <v>0.70992000000000011</v>
          </cell>
          <cell r="K992">
            <v>0.5752799999999999</v>
          </cell>
          <cell r="L992">
            <v>0.41</v>
          </cell>
        </row>
        <row r="993">
          <cell r="A993" t="str">
            <v>87-10-1748</v>
          </cell>
          <cell r="B993" t="str">
            <v>Pinus cembra</v>
          </cell>
          <cell r="C993" t="str">
            <v>PL 500</v>
          </cell>
          <cell r="D993" t="str">
            <v>Directly</v>
          </cell>
          <cell r="F993">
            <v>0.58000000000000007</v>
          </cell>
          <cell r="G993">
            <v>0.47</v>
          </cell>
          <cell r="H993">
            <v>0.41</v>
          </cell>
          <cell r="J993">
            <v>0.70992000000000011</v>
          </cell>
          <cell r="K993">
            <v>0.5752799999999999</v>
          </cell>
          <cell r="L993">
            <v>0.41</v>
          </cell>
        </row>
        <row r="994">
          <cell r="A994" t="str">
            <v>87-10-1749</v>
          </cell>
          <cell r="B994" t="str">
            <v>Pinus contorta</v>
          </cell>
          <cell r="C994" t="str">
            <v>PL 500</v>
          </cell>
          <cell r="D994" t="str">
            <v>Directly</v>
          </cell>
          <cell r="F994">
            <v>0.44</v>
          </cell>
          <cell r="G994">
            <v>0.34</v>
          </cell>
          <cell r="H994">
            <v>0.28000000000000003</v>
          </cell>
          <cell r="J994">
            <v>0.53856000000000004</v>
          </cell>
          <cell r="K994">
            <v>0.41616000000000003</v>
          </cell>
          <cell r="L994">
            <v>0.28000000000000003</v>
          </cell>
        </row>
        <row r="995">
          <cell r="A995" t="str">
            <v>87-10-1784</v>
          </cell>
          <cell r="B995" t="str">
            <v>Pinus grifithii = walichiana</v>
          </cell>
          <cell r="C995" t="str">
            <v>PL 500</v>
          </cell>
          <cell r="D995" t="str">
            <v>Directly</v>
          </cell>
          <cell r="F995">
            <v>0.45999999999999996</v>
          </cell>
          <cell r="G995">
            <v>0.35</v>
          </cell>
          <cell r="H995">
            <v>0.28999999999999998</v>
          </cell>
          <cell r="J995">
            <v>0.56303999999999998</v>
          </cell>
          <cell r="K995">
            <v>0.4284</v>
          </cell>
          <cell r="L995">
            <v>0.28999999999999998</v>
          </cell>
        </row>
        <row r="996">
          <cell r="A996" t="str">
            <v>87-10-1751</v>
          </cell>
          <cell r="B996" t="str">
            <v>Pinus leucodermis</v>
          </cell>
          <cell r="C996" t="str">
            <v>PL 500</v>
          </cell>
          <cell r="D996" t="str">
            <v>Directly</v>
          </cell>
          <cell r="F996">
            <v>0.48</v>
          </cell>
          <cell r="G996">
            <v>0.37</v>
          </cell>
          <cell r="H996">
            <v>0.31</v>
          </cell>
          <cell r="J996">
            <v>0.58751999999999993</v>
          </cell>
          <cell r="K996">
            <v>0.45288</v>
          </cell>
          <cell r="L996">
            <v>0.31</v>
          </cell>
        </row>
        <row r="997">
          <cell r="A997" t="str">
            <v>87-10-1752</v>
          </cell>
          <cell r="B997" t="str">
            <v>Pinus mugo Mughus</v>
          </cell>
          <cell r="C997" t="str">
            <v>PL 500</v>
          </cell>
          <cell r="D997" t="str">
            <v>Directly</v>
          </cell>
          <cell r="F997">
            <v>0.44</v>
          </cell>
          <cell r="G997">
            <v>0.34</v>
          </cell>
          <cell r="H997">
            <v>0.28000000000000003</v>
          </cell>
          <cell r="J997">
            <v>0.53856000000000004</v>
          </cell>
          <cell r="K997">
            <v>0.41616000000000003</v>
          </cell>
          <cell r="L997">
            <v>0.28000000000000003</v>
          </cell>
        </row>
        <row r="998">
          <cell r="A998" t="str">
            <v>87-10-1754</v>
          </cell>
          <cell r="B998" t="str">
            <v>Pinus mugo Pumilio</v>
          </cell>
          <cell r="C998" t="str">
            <v>PL 500</v>
          </cell>
          <cell r="D998" t="str">
            <v>Directly</v>
          </cell>
          <cell r="F998">
            <v>0.44</v>
          </cell>
          <cell r="G998">
            <v>0.34</v>
          </cell>
          <cell r="H998">
            <v>0.28000000000000003</v>
          </cell>
          <cell r="J998">
            <v>0.53856000000000004</v>
          </cell>
          <cell r="K998">
            <v>0.41616000000000003</v>
          </cell>
          <cell r="L998">
            <v>0.28000000000000003</v>
          </cell>
        </row>
        <row r="999">
          <cell r="A999" t="str">
            <v>87-10-1753</v>
          </cell>
          <cell r="B999" t="str">
            <v>Pinus nigra nigra</v>
          </cell>
          <cell r="C999" t="str">
            <v>PL 500</v>
          </cell>
          <cell r="D999" t="str">
            <v>Directly</v>
          </cell>
          <cell r="F999">
            <v>0.44</v>
          </cell>
          <cell r="G999">
            <v>0.34</v>
          </cell>
          <cell r="H999">
            <v>0.28000000000000003</v>
          </cell>
          <cell r="J999">
            <v>0.53856000000000004</v>
          </cell>
          <cell r="K999">
            <v>0.41616000000000003</v>
          </cell>
          <cell r="L999">
            <v>0.28000000000000003</v>
          </cell>
        </row>
        <row r="1000">
          <cell r="A1000" t="str">
            <v>87-10-1755</v>
          </cell>
          <cell r="B1000" t="str">
            <v>Pinus peuce</v>
          </cell>
          <cell r="C1000" t="str">
            <v>PL 500</v>
          </cell>
          <cell r="D1000" t="str">
            <v>Directly</v>
          </cell>
          <cell r="F1000">
            <v>0.49</v>
          </cell>
          <cell r="G1000">
            <v>0.38</v>
          </cell>
          <cell r="H1000">
            <v>0.32</v>
          </cell>
          <cell r="J1000">
            <v>0.59975999999999996</v>
          </cell>
          <cell r="K1000">
            <v>0.46511999999999998</v>
          </cell>
          <cell r="L1000">
            <v>0.32</v>
          </cell>
        </row>
        <row r="1001">
          <cell r="A1001" t="str">
            <v>87-10-1756</v>
          </cell>
          <cell r="B1001" t="str">
            <v>Pinus ponderosa</v>
          </cell>
          <cell r="C1001" t="str">
            <v>PL 500</v>
          </cell>
          <cell r="D1001" t="str">
            <v>Directly</v>
          </cell>
          <cell r="F1001">
            <v>0.49</v>
          </cell>
          <cell r="G1001">
            <v>0.38</v>
          </cell>
          <cell r="H1001">
            <v>0.32</v>
          </cell>
          <cell r="J1001">
            <v>0.59975999999999996</v>
          </cell>
          <cell r="K1001">
            <v>0.46511999999999998</v>
          </cell>
          <cell r="L1001">
            <v>0.32</v>
          </cell>
        </row>
        <row r="1002">
          <cell r="A1002" t="str">
            <v>87-10-1757</v>
          </cell>
          <cell r="B1002" t="str">
            <v>Pinus strobus</v>
          </cell>
          <cell r="C1002" t="str">
            <v>PL 500</v>
          </cell>
          <cell r="D1002" t="str">
            <v>Directly</v>
          </cell>
          <cell r="F1002">
            <v>0.49</v>
          </cell>
          <cell r="G1002">
            <v>0.38</v>
          </cell>
          <cell r="H1002">
            <v>0.32</v>
          </cell>
          <cell r="J1002">
            <v>0.59975999999999996</v>
          </cell>
          <cell r="K1002">
            <v>0.46511999999999998</v>
          </cell>
          <cell r="L1002">
            <v>0.32</v>
          </cell>
        </row>
        <row r="1003">
          <cell r="A1003" t="str">
            <v>87-10-1758</v>
          </cell>
          <cell r="B1003" t="str">
            <v>Pinus sylvestris</v>
          </cell>
          <cell r="C1003" t="str">
            <v>PL 500</v>
          </cell>
          <cell r="D1003" t="str">
            <v>Directly</v>
          </cell>
          <cell r="F1003">
            <v>0.44</v>
          </cell>
          <cell r="G1003">
            <v>0.34</v>
          </cell>
          <cell r="H1003">
            <v>0.28000000000000003</v>
          </cell>
          <cell r="J1003">
            <v>0.53856000000000004</v>
          </cell>
          <cell r="K1003">
            <v>0.41616000000000003</v>
          </cell>
          <cell r="L1003">
            <v>0.28000000000000003</v>
          </cell>
        </row>
        <row r="1004">
          <cell r="A1004" t="str">
            <v>87-10-1759</v>
          </cell>
          <cell r="B1004" t="str">
            <v>Pinus uncinata</v>
          </cell>
          <cell r="C1004" t="str">
            <v>PL 500</v>
          </cell>
          <cell r="D1004" t="str">
            <v>Directly</v>
          </cell>
          <cell r="F1004">
            <v>0.44</v>
          </cell>
          <cell r="G1004">
            <v>0.34</v>
          </cell>
          <cell r="H1004">
            <v>0.28000000000000003</v>
          </cell>
          <cell r="J1004">
            <v>0.53856000000000004</v>
          </cell>
          <cell r="K1004">
            <v>0.41616000000000003</v>
          </cell>
          <cell r="L1004">
            <v>0.28000000000000003</v>
          </cell>
        </row>
        <row r="1005">
          <cell r="A1005" t="str">
            <v>87-10-1760</v>
          </cell>
          <cell r="B1005" t="str">
            <v>Pseudotsuga menziesii</v>
          </cell>
          <cell r="C1005" t="str">
            <v>PL 500</v>
          </cell>
          <cell r="D1005" t="str">
            <v>Directly</v>
          </cell>
          <cell r="F1005">
            <v>0.48</v>
          </cell>
          <cell r="G1005">
            <v>0.37</v>
          </cell>
          <cell r="H1005">
            <v>0.31</v>
          </cell>
          <cell r="J1005">
            <v>0.58751999999999993</v>
          </cell>
          <cell r="K1005">
            <v>0.45288</v>
          </cell>
          <cell r="L1005">
            <v>0.31</v>
          </cell>
        </row>
        <row r="1006">
          <cell r="A1006" t="str">
            <v>87-10-1761</v>
          </cell>
          <cell r="B1006" t="str">
            <v>Sequoiadendron giganteum</v>
          </cell>
          <cell r="C1006" t="str">
            <v>PL 500</v>
          </cell>
          <cell r="D1006" t="str">
            <v>Directly</v>
          </cell>
          <cell r="F1006">
            <v>1.1100000000000001</v>
          </cell>
          <cell r="G1006">
            <v>1</v>
          </cell>
          <cell r="H1006">
            <v>0.94</v>
          </cell>
          <cell r="J1006">
            <v>1.3586400000000001</v>
          </cell>
          <cell r="K1006">
            <v>1.224</v>
          </cell>
          <cell r="L1006">
            <v>0.94</v>
          </cell>
        </row>
        <row r="1007">
          <cell r="A1007" t="str">
            <v>87-10-1762</v>
          </cell>
          <cell r="B1007" t="str">
            <v>Taxodium distichum</v>
          </cell>
          <cell r="C1007" t="str">
            <v>PL 500</v>
          </cell>
          <cell r="D1007" t="str">
            <v>Directly</v>
          </cell>
          <cell r="F1007">
            <v>1.1100000000000001</v>
          </cell>
          <cell r="G1007">
            <v>1</v>
          </cell>
          <cell r="H1007">
            <v>0.94</v>
          </cell>
          <cell r="J1007">
            <v>1.3586400000000001</v>
          </cell>
          <cell r="K1007">
            <v>1.224</v>
          </cell>
          <cell r="L1007">
            <v>0.94</v>
          </cell>
        </row>
        <row r="1008">
          <cell r="A1008" t="str">
            <v>87-10-1763</v>
          </cell>
          <cell r="B1008" t="str">
            <v>Taxus baccata</v>
          </cell>
          <cell r="C1008" t="str">
            <v>PL 500</v>
          </cell>
          <cell r="D1008" t="str">
            <v>Directly</v>
          </cell>
          <cell r="F1008">
            <v>0.56000000000000005</v>
          </cell>
          <cell r="G1008">
            <v>0.45</v>
          </cell>
          <cell r="H1008">
            <v>0.39</v>
          </cell>
          <cell r="J1008">
            <v>0.68544000000000005</v>
          </cell>
          <cell r="K1008">
            <v>0.55080000000000007</v>
          </cell>
          <cell r="L1008">
            <v>0.39</v>
          </cell>
        </row>
        <row r="1009">
          <cell r="A1009" t="str">
            <v>87-10-1764</v>
          </cell>
          <cell r="B1009" t="str">
            <v>Thuja orientalis</v>
          </cell>
          <cell r="C1009" t="str">
            <v>PL 500</v>
          </cell>
          <cell r="D1009" t="str">
            <v>Directly</v>
          </cell>
          <cell r="F1009">
            <v>0.45999999999999996</v>
          </cell>
          <cell r="G1009">
            <v>0.35</v>
          </cell>
          <cell r="H1009">
            <v>0.28999999999999998</v>
          </cell>
          <cell r="J1009">
            <v>0.56303999999999998</v>
          </cell>
          <cell r="K1009">
            <v>0.4284</v>
          </cell>
          <cell r="L1009">
            <v>0.28999999999999998</v>
          </cell>
        </row>
        <row r="1010">
          <cell r="A1010" t="str">
            <v>87-10-1765</v>
          </cell>
          <cell r="B1010" t="str">
            <v>Thuja plicata</v>
          </cell>
          <cell r="C1010" t="str">
            <v>PL 500</v>
          </cell>
          <cell r="D1010" t="str">
            <v>Directly</v>
          </cell>
          <cell r="F1010">
            <v>0.44</v>
          </cell>
          <cell r="G1010">
            <v>0.34</v>
          </cell>
          <cell r="H1010">
            <v>0.28000000000000003</v>
          </cell>
          <cell r="J1010">
            <v>0.53856000000000004</v>
          </cell>
          <cell r="K1010">
            <v>0.41616000000000003</v>
          </cell>
          <cell r="L1010">
            <v>0.28000000000000003</v>
          </cell>
        </row>
        <row r="1011">
          <cell r="A1011" t="str">
            <v>87-10-1766</v>
          </cell>
          <cell r="B1011" t="str">
            <v>Tsuga canadensis</v>
          </cell>
          <cell r="C1011" t="str">
            <v>PL 500</v>
          </cell>
          <cell r="D1011" t="str">
            <v>Directly</v>
          </cell>
          <cell r="F1011">
            <v>0.58000000000000007</v>
          </cell>
          <cell r="G1011">
            <v>0.47</v>
          </cell>
          <cell r="H1011">
            <v>0.41</v>
          </cell>
          <cell r="J1011">
            <v>0.70992000000000011</v>
          </cell>
          <cell r="K1011">
            <v>0.5752799999999999</v>
          </cell>
          <cell r="L1011">
            <v>0.41</v>
          </cell>
        </row>
        <row r="1012">
          <cell r="A1012" t="str">
            <v>87-10-1767</v>
          </cell>
          <cell r="B1012" t="str">
            <v>Tsuga heterophylla</v>
          </cell>
          <cell r="C1012" t="str">
            <v>PL 500</v>
          </cell>
          <cell r="D1012" t="str">
            <v>Directly</v>
          </cell>
          <cell r="F1012">
            <v>0.58000000000000007</v>
          </cell>
          <cell r="G1012">
            <v>0.47</v>
          </cell>
          <cell r="H1012">
            <v>0.41</v>
          </cell>
          <cell r="J1012">
            <v>0.70992000000000011</v>
          </cell>
          <cell r="K1012">
            <v>0.5752799999999999</v>
          </cell>
          <cell r="L1012">
            <v>0.41</v>
          </cell>
        </row>
      </sheetData>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новинки_nouveautes "/>
      <sheetName val="гортензия на доращивание "/>
      <sheetName val="PDXALV"/>
      <sheetName val="PDX"/>
      <sheetName val="Feuille11"/>
      <sheetName val="RENTAB"/>
    </sheetNames>
    <sheetDataSet>
      <sheetData sheetId="0" refreshError="1"/>
      <sheetData sheetId="1"/>
      <sheetData sheetId="2" refreshError="1"/>
      <sheetData sheetId="3"/>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новинки_nouveautes "/>
      <sheetName val="гортензия на доращивание "/>
      <sheetName val="PDXALV"/>
      <sheetName val="PDX"/>
      <sheetName val="Feuille11"/>
      <sheetName val="RENTAB"/>
    </sheetNames>
    <sheetDataSet>
      <sheetData sheetId="0" refreshError="1"/>
      <sheetData sheetId="1"/>
      <sheetData sheetId="2" refreshError="1"/>
      <sheetData sheetId="3"/>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ист1"/>
      <sheetName val="Лист2"/>
    </sheetNames>
    <sheetDataSet>
      <sheetData sheetId="0"/>
      <sheetData sheetId="1">
        <row r="1">
          <cell r="C1">
            <v>11905</v>
          </cell>
        </row>
        <row r="2">
          <cell r="A2" t="str">
            <v>Артикул</v>
          </cell>
          <cell r="B2" t="str">
            <v>Номенклатура</v>
          </cell>
          <cell r="C2" t="str">
            <v>отказ</v>
          </cell>
        </row>
        <row r="3">
          <cell r="A3" t="str">
            <v>87-104-0004</v>
          </cell>
          <cell r="B3" t="str">
            <v>Пион молочноцветковый (Paeonia lactiflora Albert Crousse BR 2-3 eye)</v>
          </cell>
          <cell r="C3">
            <v>0</v>
          </cell>
        </row>
        <row r="4">
          <cell r="A4" t="str">
            <v>87-104-0005</v>
          </cell>
          <cell r="B4" t="str">
            <v>Пион молочноцветковый (Paeonia lactiflora Albert Crousse BR 3-5 eye)</v>
          </cell>
          <cell r="C4">
            <v>0</v>
          </cell>
        </row>
        <row r="5">
          <cell r="A5" t="str">
            <v>87-104-0010</v>
          </cell>
          <cell r="B5" t="str">
            <v>Пион молочноцветковый (Paeonia lactiflora Alice Harding BR 2-3 eye)</v>
          </cell>
          <cell r="C5">
            <v>0</v>
          </cell>
        </row>
        <row r="6">
          <cell r="A6" t="str">
            <v>87-104-0017</v>
          </cell>
          <cell r="B6" t="str">
            <v>Пион молочноцветковый (Paeonia lactiflora Amalia Olsen BR 3-5 eye)</v>
          </cell>
          <cell r="C6">
            <v>0</v>
          </cell>
        </row>
        <row r="7">
          <cell r="A7" t="str">
            <v>87-104-0018</v>
          </cell>
          <cell r="B7" t="str">
            <v>Пион гибридный (Paeonia hybrida America BR 2-3 eye)</v>
          </cell>
          <cell r="C7">
            <v>0</v>
          </cell>
        </row>
        <row r="8">
          <cell r="A8" t="str">
            <v>87-104-0038</v>
          </cell>
          <cell r="B8" t="str">
            <v>Пион молочноцветковый (Paeonia lactiflora Barbara BR 2-3 eye)</v>
          </cell>
          <cell r="C8">
            <v>0</v>
          </cell>
        </row>
        <row r="9">
          <cell r="A9" t="str">
            <v>87-104-0056</v>
          </cell>
          <cell r="B9" t="str">
            <v>Пион молочноцветковый (Paeonia lactiflora Blush Queen BR 3-5 eye)</v>
          </cell>
          <cell r="C9">
            <v>0</v>
          </cell>
        </row>
        <row r="10">
          <cell r="A10" t="str">
            <v>87-104-0057</v>
          </cell>
          <cell r="B10" t="str">
            <v>Пион гибридный (Paeonia hybrida Blushing Princess BR 2-3 eye)</v>
          </cell>
          <cell r="C10">
            <v>0</v>
          </cell>
        </row>
        <row r="11">
          <cell r="A11" t="str">
            <v>87-104-0089</v>
          </cell>
          <cell r="B11" t="str">
            <v>Пион молочноцветковый (Paeonia lactiflora Butter bowl BR 3-5 eye)</v>
          </cell>
          <cell r="C11">
            <v>0</v>
          </cell>
        </row>
        <row r="12">
          <cell r="A12" t="str">
            <v>87-104-0139</v>
          </cell>
          <cell r="B12" t="str">
            <v>Пион молочноцветковый (Paeonia lactiflora Cora Stubbs BR 3-5 eye)</v>
          </cell>
          <cell r="C12">
            <v>0</v>
          </cell>
        </row>
        <row r="13">
          <cell r="A13" t="str">
            <v>87-104-0148</v>
          </cell>
          <cell r="B13" t="str">
            <v>Пион гибридный (Paeonia hybrida Coral Magic BR 3-5 eye)</v>
          </cell>
          <cell r="C13">
            <v>0</v>
          </cell>
        </row>
        <row r="14">
          <cell r="A14" t="str">
            <v>87-104-0152</v>
          </cell>
          <cell r="B14" t="str">
            <v>Пион молочноцветковый (Paeonia lactiflora Cotton Candy BR 3-5 eye)</v>
          </cell>
          <cell r="C14">
            <v>0</v>
          </cell>
        </row>
        <row r="15">
          <cell r="A15" t="str">
            <v>87-104-0154</v>
          </cell>
          <cell r="B15" t="str">
            <v>Пион молочноцветковый (Paeonia lactiflora Couronne d'Or BR 3-5 eye)</v>
          </cell>
          <cell r="C15">
            <v>0</v>
          </cell>
        </row>
        <row r="16">
          <cell r="A16" t="str">
            <v>87-104-0257</v>
          </cell>
          <cell r="B16" t="str">
            <v>Пион молочноцветковый (Paeonia lactiflora Green Halo BR 2-3 eye)</v>
          </cell>
          <cell r="C16">
            <v>0</v>
          </cell>
        </row>
        <row r="17">
          <cell r="A17" t="str">
            <v>87-104-0258</v>
          </cell>
          <cell r="B17" t="str">
            <v>Пион молочноцветковый (Paeonia lactiflora Green Halo BR 3-5 eye)</v>
          </cell>
          <cell r="C17">
            <v>0</v>
          </cell>
        </row>
        <row r="18">
          <cell r="A18" t="str">
            <v>87-104-0273</v>
          </cell>
          <cell r="B18" t="str">
            <v>Пион молочноцветковый (Paeonia lactiflora Hot Chocolate BR 3-5 eye)</v>
          </cell>
          <cell r="C18">
            <v>0</v>
          </cell>
        </row>
        <row r="19">
          <cell r="A19" t="str">
            <v>87-104-0309</v>
          </cell>
          <cell r="B19" t="str">
            <v xml:space="preserve">Пион молочноцветковый (Paeonia lactiflora Kings Day BR 2-3 eye) </v>
          </cell>
          <cell r="C19">
            <v>0</v>
          </cell>
        </row>
        <row r="20">
          <cell r="A20" t="str">
            <v>87-104-0321</v>
          </cell>
          <cell r="B20" t="str">
            <v>Пион молочноцветковый (Paeonia lactiflora Lady Alexander Duff BR 3-5 eye)</v>
          </cell>
          <cell r="C20">
            <v>0</v>
          </cell>
        </row>
        <row r="21">
          <cell r="A21" t="str">
            <v>87-104-0360</v>
          </cell>
          <cell r="B21" t="str">
            <v>Пион гибридный (Paeonia hybrida Mackinac Grand BR 2-3 eye)</v>
          </cell>
          <cell r="C21">
            <v>0</v>
          </cell>
        </row>
        <row r="22">
          <cell r="A22" t="str">
            <v>87-104-0361</v>
          </cell>
          <cell r="B22" t="str">
            <v>Пион гибридный (Paeonia hybrida Mackinac Grand BR 3-5 eye)</v>
          </cell>
          <cell r="C22">
            <v>0</v>
          </cell>
        </row>
        <row r="23">
          <cell r="A23" t="str">
            <v>87-104-0362</v>
          </cell>
          <cell r="B23" t="str">
            <v>Пион молочноцветковый (Paeonia lactiflora Madame Calot BR 2-3 eye)</v>
          </cell>
          <cell r="C23">
            <v>0</v>
          </cell>
        </row>
        <row r="24">
          <cell r="A24" t="str">
            <v>87-104-0363</v>
          </cell>
          <cell r="B24" t="str">
            <v>Пион молочноцветковый (Paeonia lactiflora Madame Calot BR 3-5 eye)</v>
          </cell>
          <cell r="C24">
            <v>0</v>
          </cell>
        </row>
        <row r="25">
          <cell r="A25" t="str">
            <v>87-104-0367</v>
          </cell>
          <cell r="B25" t="str">
            <v>Пион молочноцветковый (Paeonia lactiflora Madame de Verneville BR 3-5 eye)</v>
          </cell>
          <cell r="C25">
            <v>0</v>
          </cell>
        </row>
        <row r="26">
          <cell r="A26" t="str">
            <v>87-104-0404</v>
          </cell>
          <cell r="B26" t="str">
            <v>Пион молочноцветковый (Paeonia lactiflora Monsieur Jules Elie BR 3-5 eye)</v>
          </cell>
          <cell r="C26">
            <v>0</v>
          </cell>
        </row>
        <row r="27">
          <cell r="A27" t="str">
            <v>87-104-0414</v>
          </cell>
          <cell r="B27" t="str">
            <v>Пион молочноцветковый (Paeonia lactiflora Moon River BR 3-5 eye)</v>
          </cell>
          <cell r="C27">
            <v>0</v>
          </cell>
        </row>
        <row r="28">
          <cell r="A28" t="str">
            <v>87-104-0417</v>
          </cell>
          <cell r="B28" t="str">
            <v>Пион молочноцветковый (Paeonia lactiflora Morning Kiss BR 2-3 eye)</v>
          </cell>
          <cell r="C28">
            <v>0</v>
          </cell>
        </row>
        <row r="29">
          <cell r="A29" t="str">
            <v>87-104-0418</v>
          </cell>
          <cell r="B29" t="str">
            <v>Пион молочноцветковый (Paeonia lactiflora Morning Kiss BR 3-5 eye)</v>
          </cell>
          <cell r="C29">
            <v>0</v>
          </cell>
        </row>
        <row r="30">
          <cell r="A30" t="str">
            <v>87-104-0433</v>
          </cell>
          <cell r="B30" t="str">
            <v>Пион молочноцветковый (Paeonia lactiflora Neon BR 2-3 eye)</v>
          </cell>
          <cell r="C30">
            <v>0</v>
          </cell>
        </row>
        <row r="31">
          <cell r="A31" t="str">
            <v>87-104-0434</v>
          </cell>
          <cell r="B31" t="str">
            <v>Пион молочноцветковый (Paeonia lactiflora Neon BR 3-5 eye)</v>
          </cell>
          <cell r="C31">
            <v>0</v>
          </cell>
        </row>
        <row r="32">
          <cell r="A32" t="str">
            <v>87-104-0442</v>
          </cell>
          <cell r="B32" t="str">
            <v>Пион гибридный (Paeonia hybrida Nosegay BR 3-5 eye)</v>
          </cell>
          <cell r="C32">
            <v>0</v>
          </cell>
        </row>
        <row r="33">
          <cell r="A33" t="str">
            <v>87-104-0462</v>
          </cell>
          <cell r="B33" t="str">
            <v>Пион молочноцветковый (Paeonia lactiflora Peaches and Cream BR 3-5 eye)</v>
          </cell>
          <cell r="C33">
            <v>0</v>
          </cell>
        </row>
        <row r="34">
          <cell r="A34" t="str">
            <v>87-104-0472</v>
          </cell>
          <cell r="B34" t="str">
            <v>Пион молочноцветковый (Paeonia lactiflora Pietertje Vriend BR 2-3 eye)</v>
          </cell>
          <cell r="C34">
            <v>0</v>
          </cell>
        </row>
        <row r="35">
          <cell r="A35" t="str">
            <v>87-104-0473</v>
          </cell>
          <cell r="B35" t="str">
            <v>Пион молочноцветковый (Paeonia lactiflora Pietertje Vriend BR 3-5 eye)</v>
          </cell>
          <cell r="C35">
            <v>0</v>
          </cell>
        </row>
        <row r="36">
          <cell r="A36" t="str">
            <v>87-104-0489</v>
          </cell>
          <cell r="B36" t="str">
            <v>Пион молочноцветковый (Paeonia lactiflora Pink Lemonade BR 3-5 eye)</v>
          </cell>
          <cell r="C36">
            <v>0</v>
          </cell>
        </row>
        <row r="37">
          <cell r="A37" t="str">
            <v>87-104-0491</v>
          </cell>
          <cell r="B37" t="str">
            <v>Пион молочноцветковый (Paeonia lactiflora Pink Luau BR 3-5 eye)</v>
          </cell>
          <cell r="C37">
            <v>0</v>
          </cell>
        </row>
        <row r="38">
          <cell r="A38" t="str">
            <v>87-104-0492</v>
          </cell>
          <cell r="B38" t="str">
            <v>Пион молочноцветковый (Paeonia lactiflora Pink Parfait BR 2-3 eye)</v>
          </cell>
          <cell r="C38">
            <v>0</v>
          </cell>
        </row>
        <row r="39">
          <cell r="A39" t="str">
            <v>87-104-0493</v>
          </cell>
          <cell r="B39" t="str">
            <v>Пион молочноцветковый (Paeonia lactiflora Pink Parfait BR 3-5 eye)</v>
          </cell>
          <cell r="C39">
            <v>0</v>
          </cell>
        </row>
        <row r="40">
          <cell r="A40" t="str">
            <v>87-104-0509</v>
          </cell>
          <cell r="B40" t="str">
            <v>Пион молочноцветковый (Paeonia lactiflora Princess Margaret BR 3-5 eye)</v>
          </cell>
          <cell r="C40">
            <v>0</v>
          </cell>
        </row>
        <row r="41">
          <cell r="A41" t="str">
            <v>87-104-0519</v>
          </cell>
          <cell r="B41" t="str">
            <v>Пион молочноцветковый (Paeonia lactiflora Raspberry Ice BR 3-5 eye)</v>
          </cell>
          <cell r="C41">
            <v>0</v>
          </cell>
        </row>
        <row r="42">
          <cell r="A42" t="str">
            <v>87-104-0528</v>
          </cell>
          <cell r="B42" t="str">
            <v>Пион гибридный (Paeonia hybrida Red Grace BR 2-3 eye)</v>
          </cell>
          <cell r="C42">
            <v>0</v>
          </cell>
        </row>
        <row r="43">
          <cell r="A43" t="str">
            <v>87-104-0529</v>
          </cell>
          <cell r="B43" t="str">
            <v>Пион гибридный (Paeonia hybrida Red Grace BR 3-5 eye)</v>
          </cell>
          <cell r="C43">
            <v>0</v>
          </cell>
        </row>
        <row r="44">
          <cell r="A44" t="str">
            <v>87-104-0538</v>
          </cell>
          <cell r="B44" t="str">
            <v>Пион молочноцветковый (Paeonia lactiflora red spider BR 2-3 eye)</v>
          </cell>
          <cell r="C44">
            <v>0</v>
          </cell>
        </row>
        <row r="45">
          <cell r="A45" t="str">
            <v>87-104-0539</v>
          </cell>
          <cell r="B45" t="str">
            <v>Пион молочноцветковый (Paeonia lactiflora red spider BR 3-5 eye)</v>
          </cell>
          <cell r="C45">
            <v>0</v>
          </cell>
        </row>
        <row r="46">
          <cell r="A46" t="str">
            <v>87-104-0540</v>
          </cell>
          <cell r="B46" t="str">
            <v>Пион молочноцветковый (Paeonia lactiflora Reine Hortense BR 2-3 eye)</v>
          </cell>
          <cell r="C46">
            <v>0</v>
          </cell>
        </row>
        <row r="47">
          <cell r="A47" t="str">
            <v>87-104-0556</v>
          </cell>
          <cell r="B47" t="str">
            <v>Пион гибридный (Paeonia hybrida Salmon Chiffon BR 2-3 eye)</v>
          </cell>
          <cell r="C47">
            <v>0</v>
          </cell>
        </row>
        <row r="48">
          <cell r="A48" t="str">
            <v>87-104-0557</v>
          </cell>
          <cell r="B48" t="str">
            <v>Пион гибридный (Paeonia hybrida Salmon Chiffon BR 3-5 eye)</v>
          </cell>
          <cell r="C48">
            <v>0</v>
          </cell>
        </row>
        <row r="49">
          <cell r="A49" t="str">
            <v>87-104-0583</v>
          </cell>
          <cell r="B49" t="str">
            <v>Пион молочноцветковый (Paeonia lactiflora Snow Mountain BR 3-5 eye)</v>
          </cell>
          <cell r="C49">
            <v>0</v>
          </cell>
        </row>
        <row r="50">
          <cell r="A50" t="str">
            <v>87-104-0594</v>
          </cell>
          <cell r="B50" t="str">
            <v>Пион гибридный (Paeonia hybrida Summer Glow BR 2-3 eye)</v>
          </cell>
          <cell r="C50">
            <v>0</v>
          </cell>
        </row>
        <row r="51">
          <cell r="A51" t="str">
            <v>87-104-0595</v>
          </cell>
          <cell r="B51" t="str">
            <v>Пион гибридный (Paeonia hybrida Summer Glow BR 3-5 eye)</v>
          </cell>
          <cell r="C51">
            <v>0</v>
          </cell>
        </row>
        <row r="52">
          <cell r="A52" t="str">
            <v>87-104-0596</v>
          </cell>
          <cell r="B52" t="str">
            <v>Пион гибридный (Paeonia hybrida Sunny Girl BR 2-3 eye)</v>
          </cell>
          <cell r="C52">
            <v>0</v>
          </cell>
        </row>
        <row r="53">
          <cell r="A53" t="str">
            <v>87-104-0598</v>
          </cell>
          <cell r="B53" t="str">
            <v>Пион молочноцветковый (Paeonia lactiflora Suzie Q BR 2-3 eye)</v>
          </cell>
          <cell r="C53">
            <v>0</v>
          </cell>
        </row>
        <row r="54">
          <cell r="A54" t="str">
            <v>87-104-0599</v>
          </cell>
          <cell r="B54" t="str">
            <v>Пион молочноцветковый (Paeonia lactiflora Suzie Q BR 3-5 eye)</v>
          </cell>
          <cell r="C54">
            <v>0</v>
          </cell>
        </row>
        <row r="55">
          <cell r="A55" t="str">
            <v>87-104-0611</v>
          </cell>
          <cell r="B55" t="str">
            <v>Пион молочноцветковый (Paeonia lactiflora Tom Cat BR 3-5 eye)</v>
          </cell>
          <cell r="C55">
            <v>0</v>
          </cell>
        </row>
        <row r="56">
          <cell r="A56" t="str">
            <v>87-104-0642</v>
          </cell>
          <cell r="B56" t="str">
            <v>Пион молочноцветковый (Paeonia lactiflora White Sarah Bernhardt BR 2-3 eye)</v>
          </cell>
          <cell r="C56">
            <v>0</v>
          </cell>
        </row>
        <row r="57">
          <cell r="A57" t="str">
            <v>87-104-0643</v>
          </cell>
          <cell r="B57" t="str">
            <v>Пион молочноцветковый (Paeonia lactiflora White Sarah Bernhardt BR 3-5 eye)</v>
          </cell>
          <cell r="C57">
            <v>0</v>
          </cell>
        </row>
        <row r="58">
          <cell r="A58" t="str">
            <v>87-104-0644</v>
          </cell>
          <cell r="B58" t="str">
            <v>Пион молочноцветковый (Paeonia lactiflora White Towers BR 2-3 eye)</v>
          </cell>
          <cell r="C58">
            <v>0</v>
          </cell>
        </row>
        <row r="59">
          <cell r="A59" t="str">
            <v>87-104-0645</v>
          </cell>
          <cell r="B59" t="str">
            <v>Пион молочноцветковый (Paeonia lactiflora White Towers BR 3-5 eye)</v>
          </cell>
          <cell r="C59">
            <v>0</v>
          </cell>
        </row>
        <row r="60">
          <cell r="A60" t="str">
            <v>87-104-0657</v>
          </cell>
          <cell r="B60" t="str">
            <v>Пион лекарственный (Paeonia officinalis Alba Plena BR 2/+ eye)</v>
          </cell>
          <cell r="C60">
            <v>0</v>
          </cell>
        </row>
        <row r="61">
          <cell r="A61" t="str">
            <v>87-104-0677</v>
          </cell>
          <cell r="B61" t="str">
            <v>Пион ито-гибрид (Paeonia Itoh-Hybrids Belle Toulousaine BR 2-3 eye)</v>
          </cell>
          <cell r="C61">
            <v>0</v>
          </cell>
        </row>
        <row r="62">
          <cell r="A62" t="str">
            <v>87-104-0689</v>
          </cell>
          <cell r="B62" t="str">
            <v>Пион ито-гибрид (Paeonia Itoh-Hybrids Caroline Constabel BR 2-3 eye)</v>
          </cell>
          <cell r="C62">
            <v>0</v>
          </cell>
        </row>
        <row r="63">
          <cell r="A63" t="str">
            <v>87-104-0703</v>
          </cell>
          <cell r="B63" t="str">
            <v>Пион ито-гибрид (Paeonia Itoh-Hybrids Duchesse de Lorraine BR 2-3 eye)</v>
          </cell>
          <cell r="C63">
            <v>0</v>
          </cell>
        </row>
        <row r="64">
          <cell r="A64" t="str">
            <v>87-104-0705</v>
          </cell>
          <cell r="B64" t="str">
            <v>Пион ито-гибрид (Paeonia Itoh-Hybrids First Arrival BR 2-3 eye)</v>
          </cell>
          <cell r="C64">
            <v>0</v>
          </cell>
        </row>
        <row r="65">
          <cell r="A65" t="str">
            <v>87-104-0711</v>
          </cell>
          <cell r="B65" t="str">
            <v>Пион ито-гибрид (Paeonia Itoh-Hybrids Gordon E. Simonson BR 2-3 eye)</v>
          </cell>
          <cell r="C65">
            <v>0</v>
          </cell>
        </row>
        <row r="66">
          <cell r="A66" t="str">
            <v>87-104-0745</v>
          </cell>
          <cell r="B66" t="str">
            <v>Пион ито-гибрид (Paeonia Itoh-Hybrids Rageddy Ann BR 2-3 eye)</v>
          </cell>
          <cell r="C66">
            <v>0</v>
          </cell>
        </row>
        <row r="67">
          <cell r="A67" t="str">
            <v>87-104-0764</v>
          </cell>
          <cell r="B67" t="str">
            <v>Пион ито-гибрид (Paeonia Itoh-Hybrids Sonoma Halo BR 3-5 eye)</v>
          </cell>
          <cell r="C67">
            <v>0</v>
          </cell>
        </row>
        <row r="68">
          <cell r="A68" t="str">
            <v>87-104-0766</v>
          </cell>
          <cell r="B68" t="str">
            <v>Пион ито-гибрид (Paeonia Itoh-Hybrids Sonoma Yedo BR 3-5 eye)</v>
          </cell>
          <cell r="C68">
            <v>0</v>
          </cell>
        </row>
        <row r="69">
          <cell r="A69" t="str">
            <v>87-104-0786</v>
          </cell>
          <cell r="B69" t="str">
            <v>Пион ито-гибрид (Paeonia Itoh-Hybrids Yellow Doodle Dandy BR 3-5 eye)</v>
          </cell>
          <cell r="C69">
            <v>0</v>
          </cell>
        </row>
        <row r="70">
          <cell r="A70" t="str">
            <v>87-104-0957</v>
          </cell>
          <cell r="B70" t="str">
            <v>Пион ито-гибрид (Paeonia Itoh-Hybrids Sonoma Kaleidoscope BR 3-5 eye)</v>
          </cell>
          <cell r="C70">
            <v>0</v>
          </cell>
        </row>
        <row r="71">
          <cell r="A71" t="str">
            <v>87-107-0091</v>
          </cell>
          <cell r="B71" t="str">
            <v>Пион ито-гибрид (Paeonia Itoh-Hybrids Copper Kettle BR 2/3 eye)</v>
          </cell>
          <cell r="C71">
            <v>0</v>
          </cell>
        </row>
        <row r="72">
          <cell r="A72" t="str">
            <v>87-107-0092</v>
          </cell>
          <cell r="B72" t="str">
            <v>Пион ито-гибрид (Paeonia Itoh-Hybrids Copper Kettle BR 3/5 eye)</v>
          </cell>
          <cell r="C72">
            <v>0</v>
          </cell>
        </row>
        <row r="73">
          <cell r="A73" t="str">
            <v>87-107-0099</v>
          </cell>
          <cell r="B73" t="str">
            <v>Пион ито-гибрид (Paeonia Itoh-Hybrids Hillary BR 2/3 eye)</v>
          </cell>
          <cell r="C73">
            <v>0</v>
          </cell>
        </row>
        <row r="74">
          <cell r="A74" t="str">
            <v>87-107-0100</v>
          </cell>
          <cell r="B74" t="str">
            <v>Пион ито-гибрид (Paeonia Itoh-Hybrids Hillary BR 3/5 eye)</v>
          </cell>
          <cell r="C74">
            <v>240</v>
          </cell>
        </row>
        <row r="75">
          <cell r="A75" t="str">
            <v>87-107-0101</v>
          </cell>
          <cell r="B75" t="str">
            <v>Пион ито-гибрид (Paeonia Itoh-Hybrids Julia Rose BR 2/3 eye)</v>
          </cell>
          <cell r="C75">
            <v>60</v>
          </cell>
        </row>
        <row r="76">
          <cell r="A76" t="str">
            <v>87-107-0125</v>
          </cell>
          <cell r="B76" t="str">
            <v>Пион молочноцветковый (Paeonia lactiflora Krinkled White BR 2/3 eye)</v>
          </cell>
          <cell r="C76">
            <v>75</v>
          </cell>
        </row>
        <row r="77">
          <cell r="A77" t="str">
            <v>87-107-0128</v>
          </cell>
          <cell r="B77" t="str">
            <v>Пион молочноцветковый (Paeonia lactiflora Sorbet BR 2/3 eye)</v>
          </cell>
          <cell r="C77">
            <v>300</v>
          </cell>
        </row>
        <row r="78">
          <cell r="A78" t="str">
            <v>87-107-0129</v>
          </cell>
          <cell r="B78" t="str">
            <v>Пион молочноцветковый (Paeonia lactiflora Sorbet BR 3/5 eye)</v>
          </cell>
          <cell r="C78">
            <v>150</v>
          </cell>
        </row>
        <row r="79">
          <cell r="A79" t="str">
            <v>87-107-0131</v>
          </cell>
          <cell r="B79" t="str">
            <v>Пион молочноцветковый (Paeonia lactiflora Alertie BR 3/5 eye)</v>
          </cell>
          <cell r="C79">
            <v>0</v>
          </cell>
        </row>
        <row r="80">
          <cell r="A80" t="str">
            <v>87-107-0132</v>
          </cell>
          <cell r="B80" t="str">
            <v>Пион молочноцветковый (Paeonia lactiflora Alexander Fleming BR 2/3 eye)</v>
          </cell>
          <cell r="C80">
            <v>0</v>
          </cell>
        </row>
        <row r="81">
          <cell r="A81" t="str">
            <v>87-107-0133</v>
          </cell>
          <cell r="B81" t="str">
            <v>Пион молочноцветковый (Paeonia lactiflora Alexander Fleming BR 3/5 eye)</v>
          </cell>
          <cell r="C81">
            <v>0</v>
          </cell>
        </row>
        <row r="82">
          <cell r="A82" t="str">
            <v>87-107-0137</v>
          </cell>
          <cell r="B82" t="str">
            <v>Пион молочноцветковый (Paeonia lactiflora Angel Cheeks BR 2/3 eye)</v>
          </cell>
          <cell r="C82">
            <v>0</v>
          </cell>
        </row>
        <row r="83">
          <cell r="A83" t="str">
            <v>87-107-0143</v>
          </cell>
          <cell r="B83" t="str">
            <v>Пион молочноцветковый (Paeonia lactiflora Blaze BR 2/3 eye)</v>
          </cell>
          <cell r="C83">
            <v>0</v>
          </cell>
        </row>
        <row r="84">
          <cell r="A84" t="str">
            <v>87-107-0150</v>
          </cell>
          <cell r="B84" t="str">
            <v>Пион молочноцветковый (Paeonia lactiflora Bowl of Cream BR 3/5 eye)</v>
          </cell>
          <cell r="C84">
            <v>0</v>
          </cell>
        </row>
        <row r="85">
          <cell r="A85" t="str">
            <v>87-107-0158</v>
          </cell>
          <cell r="B85" t="str">
            <v>Пион молочноцветковый (Paeonia lactiflora Candy Stripe BR 3/5 eye)</v>
          </cell>
          <cell r="C85">
            <v>0</v>
          </cell>
        </row>
        <row r="86">
          <cell r="A86" t="str">
            <v>87-107-0169</v>
          </cell>
          <cell r="B86" t="str">
            <v>Пион гибридный (Paeonia hybrida Coral Supreme BR 2/3 eye)</v>
          </cell>
          <cell r="C86">
            <v>0</v>
          </cell>
        </row>
        <row r="87">
          <cell r="A87" t="str">
            <v>87-107-0170</v>
          </cell>
          <cell r="B87" t="str">
            <v>Пион гибридный (Paeonia hybrida Coral Supreme BR 3/5 eye)</v>
          </cell>
          <cell r="C87">
            <v>0</v>
          </cell>
        </row>
        <row r="88">
          <cell r="A88" t="str">
            <v>87-107-0171</v>
          </cell>
          <cell r="B88" t="str">
            <v>Пион гибридный (Paeonia hybrida Cytherea BR 2/3 eye)</v>
          </cell>
          <cell r="C88">
            <v>0</v>
          </cell>
        </row>
        <row r="89">
          <cell r="A89" t="str">
            <v>87-107-0172</v>
          </cell>
          <cell r="B89" t="str">
            <v>Пион гибридный (Paeonia hybrida Cytherea BR 3/5 eye)</v>
          </cell>
          <cell r="C89">
            <v>0</v>
          </cell>
        </row>
        <row r="90">
          <cell r="A90" t="str">
            <v>87-107-0173</v>
          </cell>
          <cell r="B90" t="str">
            <v>Пион молочноцветковый (Paeonia lactiflora Dinner Plate BR 2/3 eye)</v>
          </cell>
          <cell r="C90">
            <v>0</v>
          </cell>
        </row>
        <row r="91">
          <cell r="A91" t="str">
            <v>87-107-0174</v>
          </cell>
          <cell r="B91" t="str">
            <v>Пион молочноцветковый (Paeonia lactiflora Dinner Plate BR 3/5 eye)</v>
          </cell>
          <cell r="C91">
            <v>100</v>
          </cell>
        </row>
        <row r="92">
          <cell r="A92" t="str">
            <v>87-107-0177</v>
          </cell>
          <cell r="B92" t="str">
            <v>Пион молочноцветковый (Paeonia lactiflora Duchesse de Nemours BR 2/3 eye)</v>
          </cell>
          <cell r="C92">
            <v>0</v>
          </cell>
        </row>
        <row r="93">
          <cell r="A93" t="str">
            <v>87-107-0178</v>
          </cell>
          <cell r="B93" t="str">
            <v>Пион молочноцветковый (Paeonia lactiflora Duchesse de Nemours BR 3/5 eye)</v>
          </cell>
          <cell r="C93">
            <v>0</v>
          </cell>
        </row>
        <row r="94">
          <cell r="A94" t="str">
            <v>87-107-0183</v>
          </cell>
          <cell r="B94" t="str">
            <v>Пион молочноцветковый (Paeonia lactiflora Elsa Sass BR 2/3 eye)</v>
          </cell>
          <cell r="C94">
            <v>0</v>
          </cell>
        </row>
        <row r="95">
          <cell r="A95" t="str">
            <v>87-107-0184</v>
          </cell>
          <cell r="B95" t="str">
            <v>Пион молочноцветковый (Paeonia lactiflora Elsa Sass BR 3/5 eye)</v>
          </cell>
          <cell r="C95">
            <v>100</v>
          </cell>
        </row>
        <row r="96">
          <cell r="A96" t="str">
            <v>87-107-0195</v>
          </cell>
          <cell r="B96" t="str">
            <v>Пион молочноцветковый (Paeonia lactiflora Florence Nicholls BR 2/3 eye)</v>
          </cell>
          <cell r="C96">
            <v>100</v>
          </cell>
        </row>
        <row r="97">
          <cell r="A97" t="str">
            <v>87-107-0197</v>
          </cell>
          <cell r="B97" t="str">
            <v>Пион молочноцветковый (Paeonia lactiflora Gardenia BR 2/3 eye)</v>
          </cell>
          <cell r="C97">
            <v>0</v>
          </cell>
        </row>
        <row r="98">
          <cell r="A98" t="str">
            <v>87-107-0198</v>
          </cell>
          <cell r="B98" t="str">
            <v>Пион молочноцветковый (Paeonia lactiflora Gardenia BR 3/5 eye)</v>
          </cell>
          <cell r="C98">
            <v>0</v>
          </cell>
        </row>
        <row r="99">
          <cell r="A99" t="str">
            <v>87-107-0200</v>
          </cell>
          <cell r="B99" t="str">
            <v>Пион молочноцветковый (Paeonia lactiflora Gay Paree BR 3/5 eye)</v>
          </cell>
          <cell r="C99">
            <v>0</v>
          </cell>
        </row>
        <row r="100">
          <cell r="A100" t="str">
            <v>87-107-0204</v>
          </cell>
          <cell r="B100" t="str">
            <v>Пион молочноцветковый (Paeonia lactiflora Honey Gold BR 3/5 eye)</v>
          </cell>
          <cell r="C100">
            <v>0</v>
          </cell>
        </row>
        <row r="101">
          <cell r="A101" t="str">
            <v>87-107-0208</v>
          </cell>
          <cell r="B101" t="str">
            <v>Пион молочноцветковый (Paeonia lactiflora Inspecteur Lavergne BR 2/3 eye)</v>
          </cell>
          <cell r="C101">
            <v>0</v>
          </cell>
        </row>
        <row r="102">
          <cell r="A102" t="str">
            <v>87-107-0209</v>
          </cell>
          <cell r="B102" t="str">
            <v>Пион молочноцветковый (Paeonia lactiflora Inspecteur Lavergne BR 3/5 eye)</v>
          </cell>
          <cell r="C102">
            <v>50</v>
          </cell>
        </row>
        <row r="103">
          <cell r="A103" t="str">
            <v>87-107-0213</v>
          </cell>
          <cell r="B103" t="str">
            <v>Пион молочноцветковый (Paeonia lactiflora Kansas BR 2/3 eye)</v>
          </cell>
          <cell r="C103">
            <v>0</v>
          </cell>
        </row>
        <row r="104">
          <cell r="A104" t="str">
            <v>87-107-0214</v>
          </cell>
          <cell r="B104" t="str">
            <v>Пион молочноцветковый (Paeonia lactiflora Kansas BR 3/5 eye)</v>
          </cell>
          <cell r="C104">
            <v>50</v>
          </cell>
        </row>
        <row r="105">
          <cell r="A105" t="str">
            <v>87-107-0216</v>
          </cell>
          <cell r="B105" t="str">
            <v>Пион молочноцветковый (Paeonia lactiflora Karl Rosenfield BR 2/3 eye)</v>
          </cell>
          <cell r="C105">
            <v>0</v>
          </cell>
        </row>
        <row r="106">
          <cell r="A106" t="str">
            <v>87-107-0224</v>
          </cell>
          <cell r="B106" t="str">
            <v>Пион молочноцветковый (Paeonia lactiflora Lilian Wild BR 3/5 eye)</v>
          </cell>
          <cell r="C106">
            <v>0</v>
          </cell>
        </row>
        <row r="107">
          <cell r="A107" t="str">
            <v>87-107-0234</v>
          </cell>
          <cell r="B107" t="str">
            <v>Пион молочноцветковый (Paeonia lactiflora Mothers Choice BR 2/3 eye)</v>
          </cell>
          <cell r="C107">
            <v>75</v>
          </cell>
        </row>
        <row r="108">
          <cell r="A108" t="str">
            <v>87-107-0235</v>
          </cell>
          <cell r="B108" t="str">
            <v>Пион молочноцветковый (Paeonia lactiflora Mothers Choice BR 3/5 eye)</v>
          </cell>
          <cell r="C108">
            <v>0</v>
          </cell>
        </row>
        <row r="109">
          <cell r="A109" t="str">
            <v>87-107-0238</v>
          </cell>
          <cell r="B109" t="str">
            <v>Пион молочноцветковый (Paeonia lactiflora Ole Faithful BR 2/3 eye)</v>
          </cell>
          <cell r="C109">
            <v>0</v>
          </cell>
        </row>
        <row r="110">
          <cell r="A110" t="str">
            <v>87-107-0241</v>
          </cell>
          <cell r="B110" t="str">
            <v>Пион молочноцветковый (Paeonia lactiflora Paul M. Wild BR 3/5 eye)</v>
          </cell>
          <cell r="C110">
            <v>50</v>
          </cell>
        </row>
        <row r="111">
          <cell r="A111" t="str">
            <v>87-107-0242</v>
          </cell>
          <cell r="B111" t="str">
            <v>Пион гибридный (Paeonia hybrida Paula Fay BR 2/3 eye)</v>
          </cell>
          <cell r="C111">
            <v>0</v>
          </cell>
        </row>
        <row r="112">
          <cell r="A112" t="str">
            <v>87-107-0243</v>
          </cell>
          <cell r="B112" t="str">
            <v>Пион гибридный (Paeonia hybrida Paula Fay BR 3/5 eye)</v>
          </cell>
          <cell r="C112">
            <v>0</v>
          </cell>
        </row>
        <row r="113">
          <cell r="A113" t="str">
            <v>87-107-0245</v>
          </cell>
          <cell r="B113" t="str">
            <v>Пион молочноцветковый (Paeonia lactiflora Pecher BR 2/3 eye)</v>
          </cell>
          <cell r="C113">
            <v>0</v>
          </cell>
        </row>
        <row r="114">
          <cell r="A114" t="str">
            <v>87-107-0246</v>
          </cell>
          <cell r="B114" t="str">
            <v>Пион молочноцветковый (Paeonia lactiflora Pecher BR 3/5 eye)</v>
          </cell>
          <cell r="C114">
            <v>50</v>
          </cell>
        </row>
        <row r="115">
          <cell r="A115" t="str">
            <v>87-107-0253</v>
          </cell>
          <cell r="B115" t="str">
            <v>Пион молочноцветковый (Paeonia lactiflora President Wilson BR 2/3 eye)</v>
          </cell>
          <cell r="C115">
            <v>0</v>
          </cell>
        </row>
        <row r="116">
          <cell r="A116" t="str">
            <v>87-107-0254</v>
          </cell>
          <cell r="B116" t="str">
            <v>Пион молочноцветковый (Paeonia lactiflora President Wilson BR 3/5 eye)</v>
          </cell>
          <cell r="C116">
            <v>0</v>
          </cell>
        </row>
        <row r="117">
          <cell r="A117" t="str">
            <v>87-107-0298</v>
          </cell>
          <cell r="B117" t="str">
            <v>Пион молочноцветковый (Paeonia lactiflora Nippon Beauty BR 3/5 eye)</v>
          </cell>
          <cell r="C117">
            <v>0</v>
          </cell>
        </row>
        <row r="118">
          <cell r="A118" t="str">
            <v>87-107-0311</v>
          </cell>
          <cell r="B118" t="str">
            <v>Пион лекарственный (Paeonia officinalis Anemoniflora BR 3/5 eye)</v>
          </cell>
          <cell r="C118">
            <v>50</v>
          </cell>
        </row>
        <row r="119">
          <cell r="A119" t="str">
            <v>87-107-0314</v>
          </cell>
          <cell r="B119" t="str">
            <v>Пион гибридный (Paeonia hybrida Red Charm BR 2/3 eye)</v>
          </cell>
          <cell r="C119">
            <v>0</v>
          </cell>
        </row>
        <row r="120">
          <cell r="A120" t="str">
            <v>87-107-0315</v>
          </cell>
          <cell r="B120" t="str">
            <v>Пион гибридный (Paeonia hybrida Red Charm BR 3/5 eye)</v>
          </cell>
          <cell r="C120">
            <v>100</v>
          </cell>
        </row>
        <row r="121">
          <cell r="A121" t="str">
            <v>87-52-0002</v>
          </cell>
          <cell r="B121" t="str">
            <v>Пион Ито (Paeonia Itoh Bartzella BR 2-3 глазка)</v>
          </cell>
          <cell r="C121">
            <v>0</v>
          </cell>
        </row>
        <row r="122">
          <cell r="A122" t="str">
            <v>87-52-0003</v>
          </cell>
          <cell r="B122" t="str">
            <v>Пион Ито (Paeonia Itoh Border Charm BR 2-3 глазка)</v>
          </cell>
          <cell r="C122">
            <v>0</v>
          </cell>
        </row>
        <row r="123">
          <cell r="A123" t="str">
            <v>87-52-0004</v>
          </cell>
          <cell r="B123" t="str">
            <v xml:space="preserve">Пион Ито (Paeonia Itoh Callies Memory BR 2-3 глазка) </v>
          </cell>
          <cell r="C123">
            <v>85</v>
          </cell>
        </row>
        <row r="124">
          <cell r="A124" t="str">
            <v>87-52-0005</v>
          </cell>
          <cell r="B124" t="str">
            <v xml:space="preserve">Пион Ито (Paeonia Itoh Canary Brilliants BR 2-3 глазка) </v>
          </cell>
          <cell r="C124">
            <v>170</v>
          </cell>
        </row>
        <row r="125">
          <cell r="A125" t="str">
            <v>87-52-0007</v>
          </cell>
          <cell r="B125" t="str">
            <v>Пион Ито (Paeonia Itoh Cora Louise BR 2-3 глазка)</v>
          </cell>
          <cell r="C125">
            <v>0</v>
          </cell>
        </row>
        <row r="126">
          <cell r="A126" t="str">
            <v>87-52-0011</v>
          </cell>
          <cell r="B126" t="str">
            <v>Пион Ито (Paeonia Itoh Hillary BR 2-3 глазка)</v>
          </cell>
          <cell r="C126">
            <v>0</v>
          </cell>
        </row>
        <row r="127">
          <cell r="A127" t="str">
            <v>87-52-0018</v>
          </cell>
          <cell r="B127" t="str">
            <v>Пион Ито (Paeonia Itoh Pastel Splendour BR 2-3 глазка)</v>
          </cell>
          <cell r="C127">
            <v>0</v>
          </cell>
        </row>
        <row r="128">
          <cell r="A128" t="str">
            <v>87-52-0019</v>
          </cell>
          <cell r="B128" t="str">
            <v>Пион Ито (Paeonia Itoh Pink Adour BR 2-3 глазка)</v>
          </cell>
          <cell r="C128">
            <v>0</v>
          </cell>
        </row>
        <row r="129">
          <cell r="A129" t="str">
            <v>87-52-0021</v>
          </cell>
          <cell r="B129" t="str">
            <v>Пион Ито (Paeonia Itoh Scarlet Heaven BR 2-3 глазка)</v>
          </cell>
          <cell r="C129">
            <v>0</v>
          </cell>
        </row>
        <row r="130">
          <cell r="A130" t="str">
            <v>87-52-0034</v>
          </cell>
          <cell r="B130" t="str">
            <v>Пион (Paeonia Patio Peony  Athens BR 2-3 глазка)</v>
          </cell>
          <cell r="C130">
            <v>75</v>
          </cell>
        </row>
        <row r="131">
          <cell r="A131" t="str">
            <v>87-52-0035</v>
          </cell>
          <cell r="B131" t="str">
            <v>Пион (Paeonia Patio Peony Dublin BR 2-3 глазка)</v>
          </cell>
          <cell r="C131">
            <v>75</v>
          </cell>
        </row>
        <row r="132">
          <cell r="A132" t="str">
            <v>87-52-0036</v>
          </cell>
          <cell r="B132" t="str">
            <v>Пион (Paeonia Patio Peony Kiev BR 2-3 глазка)</v>
          </cell>
          <cell r="C132">
            <v>75</v>
          </cell>
        </row>
        <row r="133">
          <cell r="A133" t="str">
            <v>87-52-0037</v>
          </cell>
          <cell r="B133" t="str">
            <v>Пион (Paeonia Patio Peony London BR 2-3 глазка)</v>
          </cell>
          <cell r="C133">
            <v>0</v>
          </cell>
        </row>
        <row r="134">
          <cell r="A134" t="str">
            <v>87-52-0038</v>
          </cell>
          <cell r="B134" t="str">
            <v>Пион (Paeonia Patio Peony Madrid BR 2-3 глазка)</v>
          </cell>
          <cell r="C134">
            <v>0</v>
          </cell>
        </row>
        <row r="135">
          <cell r="A135" t="str">
            <v>87-52-0039</v>
          </cell>
          <cell r="B135" t="str">
            <v>Пион (Paeonia Patio Peony Moscow BR 2-3 глазка)</v>
          </cell>
          <cell r="C135">
            <v>75</v>
          </cell>
        </row>
        <row r="136">
          <cell r="A136" t="str">
            <v>87-52-0041</v>
          </cell>
          <cell r="B136" t="str">
            <v>Пион (Paeonia Patio Peony Rome BR 2-3 глазка)</v>
          </cell>
          <cell r="C136">
            <v>0</v>
          </cell>
        </row>
        <row r="137">
          <cell r="A137" t="str">
            <v>87-52-0042</v>
          </cell>
          <cell r="B137" t="str">
            <v>Пион (Paeonia Alertie BR 2-3 глазка)</v>
          </cell>
          <cell r="C137">
            <v>0</v>
          </cell>
        </row>
        <row r="138">
          <cell r="A138" t="str">
            <v>87-52-0043</v>
          </cell>
          <cell r="B138" t="str">
            <v>Пион (Paeonia Alexander Fleming BR 2-3 глазка)</v>
          </cell>
          <cell r="C138">
            <v>0</v>
          </cell>
        </row>
        <row r="139">
          <cell r="A139" t="str">
            <v>87-52-0050</v>
          </cell>
          <cell r="B139" t="str">
            <v>Пион (Paeonia Bella Donna BR 2-3 глазка)</v>
          </cell>
          <cell r="C139">
            <v>0</v>
          </cell>
        </row>
        <row r="140">
          <cell r="A140" t="str">
            <v>87-52-0053</v>
          </cell>
          <cell r="B140" t="str">
            <v>Пион (Paeonia Black Beauty BR 2-3 глазка)</v>
          </cell>
          <cell r="C140">
            <v>0</v>
          </cell>
        </row>
        <row r="141">
          <cell r="A141" t="str">
            <v>87-52-0055</v>
          </cell>
          <cell r="B141" t="str">
            <v>Пион (Paeonia Blush Queen BR 2-3 глазка)</v>
          </cell>
          <cell r="C141">
            <v>150</v>
          </cell>
        </row>
        <row r="142">
          <cell r="A142" t="str">
            <v>87-52-0056</v>
          </cell>
          <cell r="B142" t="str">
            <v>Пион (Paeonia Bouquet Perfect BR 2-3 глазка)</v>
          </cell>
          <cell r="C142">
            <v>75</v>
          </cell>
        </row>
        <row r="143">
          <cell r="A143" t="str">
            <v>87-52-0061</v>
          </cell>
          <cell r="B143" t="str">
            <v>Пион (Paeonia Buckeye Belle BR 2-3 глазка)</v>
          </cell>
          <cell r="C143">
            <v>0</v>
          </cell>
        </row>
        <row r="144">
          <cell r="A144" t="str">
            <v>87-52-0068</v>
          </cell>
          <cell r="B144" t="str">
            <v>Пион (Paeonia Chiffon Parfait BR 2-3 глазка)</v>
          </cell>
          <cell r="C144">
            <v>0</v>
          </cell>
        </row>
        <row r="145">
          <cell r="A145" t="str">
            <v>87-52-0069</v>
          </cell>
          <cell r="B145" t="str">
            <v>Пион (Paeonia Christmas Velvet BR 2-3 глазка)</v>
          </cell>
          <cell r="C145">
            <v>75</v>
          </cell>
        </row>
        <row r="146">
          <cell r="A146" t="str">
            <v>87-52-0070</v>
          </cell>
          <cell r="B146" t="str">
            <v>Пион (Paeonia Class Act BR 2-3 глазка)</v>
          </cell>
          <cell r="C146">
            <v>75</v>
          </cell>
        </row>
        <row r="147">
          <cell r="A147" t="str">
            <v>87-52-0071</v>
          </cell>
          <cell r="B147" t="str">
            <v>Пион (Paeonia Command Performance BR 2-3 глазка)</v>
          </cell>
          <cell r="C147">
            <v>75</v>
          </cell>
        </row>
        <row r="148">
          <cell r="A148" t="str">
            <v>87-52-0072</v>
          </cell>
          <cell r="B148" t="str">
            <v>Пион (Paeonia Coral Charm BR 2-3 глазка)</v>
          </cell>
          <cell r="C148">
            <v>0</v>
          </cell>
        </row>
        <row r="149">
          <cell r="A149" t="str">
            <v>87-52-0073</v>
          </cell>
          <cell r="B149" t="str">
            <v>Пион (Paeonia Coral Sunset BR 2-3 глазка)</v>
          </cell>
          <cell r="C149">
            <v>0</v>
          </cell>
        </row>
        <row r="150">
          <cell r="A150" t="str">
            <v>87-52-0075</v>
          </cell>
          <cell r="B150" t="str">
            <v>Пион (Paeonia Cytherea BR 2-3 глазка)</v>
          </cell>
          <cell r="C150">
            <v>0</v>
          </cell>
        </row>
        <row r="151">
          <cell r="A151" t="str">
            <v>87-52-0077</v>
          </cell>
          <cell r="B151" t="str">
            <v>Пион (Paeonia Diana Parks BR 2-3 глазка)</v>
          </cell>
          <cell r="C151">
            <v>150</v>
          </cell>
        </row>
        <row r="152">
          <cell r="A152" t="str">
            <v>87-52-0079</v>
          </cell>
          <cell r="B152" t="str">
            <v>Пион (Paeonia Doreen BR 2-3 глазка)</v>
          </cell>
          <cell r="C152">
            <v>150</v>
          </cell>
        </row>
        <row r="153">
          <cell r="A153" t="str">
            <v>87-52-0080</v>
          </cell>
          <cell r="B153" t="str">
            <v>Пион (Paeonia Duchesse De Nemours BR 2-3 глазка)</v>
          </cell>
          <cell r="C153">
            <v>0</v>
          </cell>
        </row>
        <row r="154">
          <cell r="A154" t="str">
            <v>87-52-0082</v>
          </cell>
          <cell r="B154" t="str">
            <v>Пион (Paeonia Edulis Superba BR 2-3 глазка)</v>
          </cell>
          <cell r="C154">
            <v>0</v>
          </cell>
        </row>
        <row r="155">
          <cell r="A155" t="str">
            <v>87-52-0088</v>
          </cell>
          <cell r="B155" t="str">
            <v>Пион (Paeonia Florence Nicholls BR 2-3 глазка)</v>
          </cell>
          <cell r="C155">
            <v>0</v>
          </cell>
        </row>
        <row r="156">
          <cell r="A156" t="str">
            <v>87-52-0091</v>
          </cell>
          <cell r="B156" t="str">
            <v>Пион (Paeonia Gardenia BR 2-3 глазка)</v>
          </cell>
          <cell r="C156">
            <v>0</v>
          </cell>
        </row>
        <row r="157">
          <cell r="A157" t="str">
            <v>87-52-0093</v>
          </cell>
          <cell r="B157" t="str">
            <v>Пион (Paeonia Getrude Allen BR 2-3 глазка)</v>
          </cell>
          <cell r="C157">
            <v>75</v>
          </cell>
        </row>
        <row r="158">
          <cell r="A158" t="str">
            <v>87-52-0094</v>
          </cell>
          <cell r="B158" t="str">
            <v>Пион (Paeonia Henry Bockstoce BR 2-3 глазка)</v>
          </cell>
          <cell r="C158">
            <v>75</v>
          </cell>
        </row>
        <row r="159">
          <cell r="A159" t="str">
            <v>87-52-0095</v>
          </cell>
          <cell r="B159" t="str">
            <v>Пион (Paeonia Henry Sass BR 2-3 глазка)</v>
          </cell>
          <cell r="C159">
            <v>75</v>
          </cell>
        </row>
        <row r="160">
          <cell r="A160" t="str">
            <v>87-52-0097</v>
          </cell>
          <cell r="B160" t="str">
            <v>Пион (Paeonia Highlight BR 2-3 глазка)</v>
          </cell>
          <cell r="C160">
            <v>75</v>
          </cell>
        </row>
        <row r="161">
          <cell r="A161" t="str">
            <v>87-52-0098</v>
          </cell>
          <cell r="B161" t="str">
            <v>Пион (Paeonia Honey Gold BR 2-3 глазка)</v>
          </cell>
          <cell r="C161">
            <v>0</v>
          </cell>
        </row>
        <row r="162">
          <cell r="A162" t="str">
            <v>87-52-0262</v>
          </cell>
          <cell r="B162" t="str">
            <v>Ivory Victory_3-5</v>
          </cell>
          <cell r="C162">
            <v>50</v>
          </cell>
        </row>
        <row r="163">
          <cell r="A163" t="str">
            <v>87-52-0101</v>
          </cell>
          <cell r="B163" t="str">
            <v>Пион (Paeonia Ivory Victory BR 2-3 глазка)</v>
          </cell>
          <cell r="C163">
            <v>0</v>
          </cell>
        </row>
        <row r="164">
          <cell r="A164" t="str">
            <v>87-52-0102</v>
          </cell>
          <cell r="B164" t="str">
            <v>Пион (Paeonia Jacorma BR 2-3 глазка)</v>
          </cell>
          <cell r="C164">
            <v>0</v>
          </cell>
        </row>
        <row r="165">
          <cell r="A165" t="str">
            <v>87-52-0104</v>
          </cell>
          <cell r="B165" t="str">
            <v>Пион (Paeonia Joker BR 2-3 глазка)</v>
          </cell>
          <cell r="C165">
            <v>0</v>
          </cell>
        </row>
        <row r="166">
          <cell r="A166" t="str">
            <v>87-52-0113</v>
          </cell>
          <cell r="B166" t="str">
            <v>Пион (Paeonia Lemon Chiffon BR 2-3 глазка)</v>
          </cell>
          <cell r="C166">
            <v>0</v>
          </cell>
        </row>
        <row r="167">
          <cell r="A167" t="str">
            <v>87-52-0115</v>
          </cell>
          <cell r="B167" t="str">
            <v>Пион (Paeonia Many Happy Returns BR 2-3 глазка)</v>
          </cell>
          <cell r="C167">
            <v>0</v>
          </cell>
        </row>
        <row r="168">
          <cell r="A168" t="str">
            <v>87-52-0116</v>
          </cell>
          <cell r="B168" t="str">
            <v>Пион (Paeonia Marie Lemoine BR 2-3 глазка)</v>
          </cell>
          <cell r="C168">
            <v>225</v>
          </cell>
        </row>
        <row r="169">
          <cell r="A169" t="str">
            <v>87-52-0118</v>
          </cell>
          <cell r="B169" t="str">
            <v>Пион (Paeonia Mary E. Nicholls BR 2-3 глазка)</v>
          </cell>
          <cell r="C169">
            <v>0</v>
          </cell>
        </row>
        <row r="170">
          <cell r="A170" t="str">
            <v>87-52-0119</v>
          </cell>
          <cell r="B170" t="str">
            <v>Пион (Paeonia Miss America BR 2-3 глазка)</v>
          </cell>
          <cell r="C170">
            <v>75</v>
          </cell>
        </row>
        <row r="171">
          <cell r="A171" t="str">
            <v>87-52-0123</v>
          </cell>
          <cell r="B171" t="str">
            <v>Пион (Paeonia Moon over Barrington BR 2-3 глазка)</v>
          </cell>
          <cell r="C171">
            <v>0</v>
          </cell>
        </row>
        <row r="172">
          <cell r="A172" t="str">
            <v>87-52-0125</v>
          </cell>
          <cell r="B172" t="str">
            <v>Пион (Paeonia My Love BR 2-3 глазка)</v>
          </cell>
          <cell r="C172">
            <v>225</v>
          </cell>
        </row>
        <row r="173">
          <cell r="A173" t="str">
            <v>87-52-0126</v>
          </cell>
          <cell r="B173" t="str">
            <v>Пион (Paeonia Nice Gal BR 2-3 глазка)</v>
          </cell>
          <cell r="C173">
            <v>150</v>
          </cell>
        </row>
        <row r="174">
          <cell r="A174" t="str">
            <v>87-52-0127</v>
          </cell>
          <cell r="B174" t="str">
            <v>Пион (Paeonia Nick Shaylor BR 2-3 глазка)</v>
          </cell>
          <cell r="C174">
            <v>0</v>
          </cell>
        </row>
        <row r="175">
          <cell r="A175" t="str">
            <v>87-52-0136</v>
          </cell>
          <cell r="B175" t="str">
            <v>Пион (Paeonia Pillow Talk BR 2-3 глазка)</v>
          </cell>
          <cell r="C175">
            <v>0</v>
          </cell>
        </row>
        <row r="176">
          <cell r="A176" t="str">
            <v>87-52-0138</v>
          </cell>
          <cell r="B176" t="str">
            <v>Пион (Paeonia Raspberry Sundae BR 2-3 глазка)</v>
          </cell>
          <cell r="C176">
            <v>0</v>
          </cell>
        </row>
        <row r="177">
          <cell r="A177" t="str">
            <v>87-52-0143</v>
          </cell>
          <cell r="B177" t="str">
            <v>Пион (Paeonia Sarah Bernhardt BR 2-3 глазка)</v>
          </cell>
          <cell r="C177">
            <v>75</v>
          </cell>
        </row>
        <row r="178">
          <cell r="A178" t="str">
            <v>87-52-0144</v>
          </cell>
          <cell r="B178" t="str">
            <v>Пион (Paeonia Sarah Bernhardt "Select" BR 2-3 глазка)</v>
          </cell>
          <cell r="C178">
            <v>150</v>
          </cell>
        </row>
        <row r="179">
          <cell r="A179" t="str">
            <v>87-52-0145</v>
          </cell>
          <cell r="B179" t="str">
            <v>Пион (Paeonia Sarah Bernhardt "Unique™" BR 2-3 глазка)</v>
          </cell>
          <cell r="C179">
            <v>0</v>
          </cell>
        </row>
        <row r="180">
          <cell r="A180" t="str">
            <v>87-52-0150</v>
          </cell>
          <cell r="B180" t="str">
            <v>Пион (Paeonia Sunny Girl BR 2-3 глазка)</v>
          </cell>
          <cell r="C180">
            <v>0</v>
          </cell>
        </row>
        <row r="181">
          <cell r="A181" t="str">
            <v>87-52-0151</v>
          </cell>
          <cell r="B181" t="str">
            <v>Пион (Paeonia Sword Dance BR 2-3 глазка)</v>
          </cell>
          <cell r="C181">
            <v>75</v>
          </cell>
        </row>
        <row r="182">
          <cell r="A182" t="str">
            <v>87-52-0157</v>
          </cell>
          <cell r="B182" t="str">
            <v>Пион (Paeonia Wladyslava BR 2-3 глазка)</v>
          </cell>
          <cell r="C182">
            <v>0</v>
          </cell>
        </row>
        <row r="183">
          <cell r="A183" t="str">
            <v>87-52-0158</v>
          </cell>
          <cell r="B183" t="str">
            <v>Пион Ито (Paeonia Itoh Ballerena de Saval BR 3-5 глазка)</v>
          </cell>
          <cell r="C183">
            <v>0</v>
          </cell>
        </row>
        <row r="184">
          <cell r="A184" t="str">
            <v>87-52-0159</v>
          </cell>
          <cell r="B184" t="str">
            <v>Пион Ито (Paeonia Itoh Bartzella BR 3-5 глазка)</v>
          </cell>
          <cell r="C184">
            <v>0</v>
          </cell>
        </row>
        <row r="185">
          <cell r="A185" t="str">
            <v>87-52-0160</v>
          </cell>
          <cell r="B185" t="str">
            <v>Пион Ито (Paeonia Itoh Border Charm BR 3-5 глазка)</v>
          </cell>
          <cell r="C185">
            <v>120</v>
          </cell>
        </row>
        <row r="186">
          <cell r="A186" t="str">
            <v>87-52-0161</v>
          </cell>
          <cell r="B186" t="str">
            <v xml:space="preserve">Пион Ито (Paeonia Itoh Callies Memory BR 3-5 глазка) </v>
          </cell>
          <cell r="C186">
            <v>0</v>
          </cell>
        </row>
        <row r="187">
          <cell r="A187" t="str">
            <v>87-52-0162</v>
          </cell>
          <cell r="B187" t="str">
            <v xml:space="preserve">Пион Ито (Paeonia Itoh Canary Brilliants BR 3-5 глазка) </v>
          </cell>
          <cell r="C187">
            <v>0</v>
          </cell>
        </row>
        <row r="188">
          <cell r="A188" t="str">
            <v>87-52-0164</v>
          </cell>
          <cell r="B188" t="str">
            <v>Пион Ито (Paeonia Itoh Cora Louise BR 3-5 глазка)</v>
          </cell>
          <cell r="C188">
            <v>240</v>
          </cell>
        </row>
        <row r="189">
          <cell r="A189" t="str">
            <v>87-52-0165</v>
          </cell>
          <cell r="B189" t="str">
            <v>Пион Ито (Paeonia Itoh First Arrival BR 3-5 глазка)</v>
          </cell>
          <cell r="C189">
            <v>0</v>
          </cell>
        </row>
        <row r="190">
          <cell r="A190" t="str">
            <v>87-52-0166</v>
          </cell>
          <cell r="B190" t="str">
            <v>Пион Ито (Paeonia Itoh Garden treasure BR 3-5 глазка)</v>
          </cell>
          <cell r="C190">
            <v>300</v>
          </cell>
        </row>
        <row r="191">
          <cell r="A191" t="str">
            <v>87-52-0169</v>
          </cell>
          <cell r="B191" t="str">
            <v>Пион Ито (Paeonia Itoh Julia Rose BR 3-5 глазка)</v>
          </cell>
          <cell r="C191">
            <v>180</v>
          </cell>
        </row>
        <row r="192">
          <cell r="A192" t="str">
            <v>87-52-0170</v>
          </cell>
          <cell r="B192" t="str">
            <v>Пион Ито (Paeonia Itoh Lemon Dream BR 3-5 глазка)</v>
          </cell>
          <cell r="C192">
            <v>0</v>
          </cell>
        </row>
        <row r="193">
          <cell r="A193" t="str">
            <v>87-52-0174</v>
          </cell>
          <cell r="B193" t="str">
            <v>Пион Ито (Paeonia Itoh Old Rose Dandy BR 3-5 глазка)</v>
          </cell>
          <cell r="C193">
            <v>0</v>
          </cell>
        </row>
        <row r="194">
          <cell r="A194" t="str">
            <v>87-52-0177</v>
          </cell>
          <cell r="B194" t="str">
            <v>Пион Ито (Paeonia Itoh Prairie Charm BR 3-5 глазка)</v>
          </cell>
          <cell r="C194">
            <v>0</v>
          </cell>
        </row>
        <row r="195">
          <cell r="A195" t="str">
            <v>87-52-0178</v>
          </cell>
          <cell r="B195" t="str">
            <v>Пион Ито (Paeonia Itoh Scarlet Heaven BR 3-5 глазка)</v>
          </cell>
          <cell r="C195">
            <v>120</v>
          </cell>
        </row>
        <row r="196">
          <cell r="A196" t="str">
            <v>87-52-0191</v>
          </cell>
          <cell r="B196" t="str">
            <v>Пион (Paeonia Patio Peony  Athens BR 3-5 глазка)</v>
          </cell>
          <cell r="C196">
            <v>0</v>
          </cell>
        </row>
        <row r="197">
          <cell r="A197" t="str">
            <v>87-52-0192</v>
          </cell>
          <cell r="B197" t="str">
            <v>Пион (Paeonia Patio Peony Dublin BR 3-5 глазка)</v>
          </cell>
          <cell r="C197">
            <v>0</v>
          </cell>
        </row>
        <row r="198">
          <cell r="A198" t="str">
            <v>87-52-0193</v>
          </cell>
          <cell r="B198" t="str">
            <v>Пион (Paeonia Patio Peony Kiev BR 3-5 глазка)</v>
          </cell>
          <cell r="C198">
            <v>0</v>
          </cell>
        </row>
        <row r="199">
          <cell r="A199" t="str">
            <v>87-52-0194</v>
          </cell>
          <cell r="B199" t="str">
            <v>Пион (Paeonia Patio Peony London BR 3-5 глазка)</v>
          </cell>
          <cell r="C199">
            <v>50</v>
          </cell>
        </row>
        <row r="200">
          <cell r="A200" t="str">
            <v>87-52-0195</v>
          </cell>
          <cell r="B200" t="str">
            <v>Пион (Paeonia Patio Peony Madrid BR 3-5 глазка)</v>
          </cell>
          <cell r="C200">
            <v>0</v>
          </cell>
        </row>
        <row r="201">
          <cell r="A201" t="str">
            <v>87-52-0196</v>
          </cell>
          <cell r="B201" t="str">
            <v>Пион (Paeonia Patio Peony Moscow BR 3-5 глазка)</v>
          </cell>
          <cell r="C201">
            <v>50</v>
          </cell>
        </row>
        <row r="202">
          <cell r="A202" t="str">
            <v>87-52-0197</v>
          </cell>
          <cell r="B202" t="str">
            <v>Пион (Paeonia Patio Peony Oslo BR 3-5 глазка)</v>
          </cell>
          <cell r="C202">
            <v>0</v>
          </cell>
        </row>
        <row r="203">
          <cell r="A203" t="str">
            <v>87-52-0198</v>
          </cell>
          <cell r="B203" t="str">
            <v>Пион (Paeonia Patio Peony Rome BR 3-5 глазка)</v>
          </cell>
          <cell r="C203">
            <v>0</v>
          </cell>
        </row>
        <row r="204">
          <cell r="A204" t="str">
            <v>87-52-0203</v>
          </cell>
          <cell r="B204" t="str">
            <v>Пион (Paeonia Alertie BR 3-5 глазка)</v>
          </cell>
          <cell r="C204">
            <v>0</v>
          </cell>
        </row>
        <row r="205">
          <cell r="A205" t="str">
            <v>87-52-0205</v>
          </cell>
          <cell r="B205" t="str">
            <v>Пион (Paeonia Amabilis BR 3-5 глазка)</v>
          </cell>
          <cell r="C205">
            <v>0</v>
          </cell>
        </row>
        <row r="206">
          <cell r="A206" t="str">
            <v>87-52-0206</v>
          </cell>
          <cell r="B206" t="str">
            <v>Пион (Paeonia Angel Cheeks BR 3-5 глазка)</v>
          </cell>
          <cell r="C206">
            <v>0</v>
          </cell>
        </row>
        <row r="207">
          <cell r="A207" t="str">
            <v>87-52-0213</v>
          </cell>
          <cell r="B207" t="str">
            <v>Пион (Paeonia Big Ben BR 3-5 глазка)</v>
          </cell>
          <cell r="C207">
            <v>0</v>
          </cell>
        </row>
        <row r="208">
          <cell r="A208" t="str">
            <v>87-52-0214</v>
          </cell>
          <cell r="B208" t="str">
            <v>Пион (Paeonia Black Beauty BR 3-5 глазка)</v>
          </cell>
          <cell r="C208">
            <v>50</v>
          </cell>
        </row>
        <row r="209">
          <cell r="A209" t="str">
            <v>87-52-0216</v>
          </cell>
          <cell r="B209" t="str">
            <v>Пион (Paeonia Blush Queen BR 3-5 глазка)</v>
          </cell>
          <cell r="C209">
            <v>50</v>
          </cell>
        </row>
        <row r="210">
          <cell r="A210" t="str">
            <v>87-52-0220</v>
          </cell>
          <cell r="B210" t="str">
            <v>Пион (Paeonia Bridal Shower BR 3-5 глазка)</v>
          </cell>
          <cell r="C210">
            <v>50</v>
          </cell>
        </row>
        <row r="211">
          <cell r="A211" t="str">
            <v>87-52-0221</v>
          </cell>
          <cell r="B211" t="str">
            <v>Пион (Paeonia Brother Chuck BR 3-5 глазка)</v>
          </cell>
          <cell r="C211">
            <v>0</v>
          </cell>
        </row>
        <row r="212">
          <cell r="A212" t="str">
            <v>87-52-0222</v>
          </cell>
          <cell r="B212" t="str">
            <v>Пион (Paeonia Buckeye Belle BR 3-5 глазка)</v>
          </cell>
          <cell r="C212">
            <v>100</v>
          </cell>
        </row>
        <row r="213">
          <cell r="A213" t="str">
            <v>87-52-0223</v>
          </cell>
          <cell r="B213" t="str">
            <v>Пион (Paeonia Bunker Hill BR 3-5 глазка)</v>
          </cell>
          <cell r="C213">
            <v>0</v>
          </cell>
        </row>
        <row r="214">
          <cell r="A214" t="str">
            <v>87-52-0225</v>
          </cell>
          <cell r="B214" t="str">
            <v>Пион (Paeonia Catharina Fontijn BR 3-5 глазка)</v>
          </cell>
          <cell r="C214">
            <v>50</v>
          </cell>
        </row>
        <row r="215">
          <cell r="A215" t="str">
            <v>87-52-0229</v>
          </cell>
          <cell r="B215" t="str">
            <v>Пион (Paeonia Chiffon Parfait BR 3-5 глазка)</v>
          </cell>
          <cell r="C215">
            <v>50</v>
          </cell>
        </row>
        <row r="216">
          <cell r="A216" t="str">
            <v>87-52-0230</v>
          </cell>
          <cell r="B216" t="str">
            <v>Пион (Paeonia Christmas Velvet BR 3-5 глазка)</v>
          </cell>
          <cell r="C216">
            <v>50</v>
          </cell>
        </row>
        <row r="217">
          <cell r="A217" t="str">
            <v>87-52-0231</v>
          </cell>
          <cell r="B217" t="str">
            <v>Пион (Paeonia Class Act BR 3-5 глазка)</v>
          </cell>
          <cell r="C217">
            <v>50</v>
          </cell>
        </row>
        <row r="218">
          <cell r="A218" t="str">
            <v>87-52-0232</v>
          </cell>
          <cell r="B218" t="str">
            <v>Пион (Paeonia Command Performance BR 3-5 глазка)</v>
          </cell>
          <cell r="C218">
            <v>0</v>
          </cell>
        </row>
        <row r="219">
          <cell r="A219" t="str">
            <v>87-52-0233</v>
          </cell>
          <cell r="B219" t="str">
            <v>Пион (Paeonia Coral Charm BR 3-5 глазка)</v>
          </cell>
          <cell r="C219">
            <v>300</v>
          </cell>
        </row>
        <row r="220">
          <cell r="A220" t="str">
            <v>87-52-0234</v>
          </cell>
          <cell r="B220" t="str">
            <v>Пион (Paeonia Coral Sunset BR 3-5 глазка)</v>
          </cell>
          <cell r="C220">
            <v>250</v>
          </cell>
        </row>
        <row r="221">
          <cell r="A221" t="str">
            <v>87-52-0238</v>
          </cell>
          <cell r="B221" t="str">
            <v>Пион (Paeonia Diana Parks BR 3-5 глазка)</v>
          </cell>
          <cell r="C221">
            <v>0</v>
          </cell>
        </row>
        <row r="222">
          <cell r="A222" t="str">
            <v>87-52-0242</v>
          </cell>
          <cell r="B222" t="str">
            <v>Пион (Paeonia Duchesse de Nemours "Select" BR 3-5 глазка)</v>
          </cell>
          <cell r="C222">
            <v>50</v>
          </cell>
        </row>
        <row r="223">
          <cell r="A223" t="str">
            <v>87-52-0250</v>
          </cell>
          <cell r="B223" t="str">
            <v>Пион (Paeonia Francoise Ortegat BR 3-5 глазка)</v>
          </cell>
          <cell r="C223">
            <v>0</v>
          </cell>
        </row>
        <row r="224">
          <cell r="A224" t="str">
            <v>87-52-0251</v>
          </cell>
          <cell r="B224" t="str">
            <v>Пион (Paeonia Garden Lace BR 3-5 глазка)</v>
          </cell>
          <cell r="C224">
            <v>0</v>
          </cell>
        </row>
        <row r="225">
          <cell r="A225" t="str">
            <v>87-52-0252</v>
          </cell>
          <cell r="B225" t="str">
            <v>Пион (Paeonia Gardenia BR 3-5 глазка)</v>
          </cell>
          <cell r="C225">
            <v>0</v>
          </cell>
        </row>
        <row r="226">
          <cell r="A226" t="str">
            <v>87-52-0255</v>
          </cell>
          <cell r="B226" t="str">
            <v>Пион (Paeonia Henry Bockstoce BR 3-5 глазка)</v>
          </cell>
          <cell r="C226">
            <v>50</v>
          </cell>
        </row>
        <row r="227">
          <cell r="A227" t="str">
            <v>87-52-0258</v>
          </cell>
          <cell r="B227" t="str">
            <v>Пион (Paeonia Highlight BR 3-5 глазка)</v>
          </cell>
          <cell r="C227">
            <v>50</v>
          </cell>
        </row>
        <row r="228">
          <cell r="A228" t="str">
            <v>87-52-0263</v>
          </cell>
          <cell r="B228" t="str">
            <v>Пион (Paeonia Jacorma BR 3-5 глазка)</v>
          </cell>
          <cell r="C228">
            <v>100</v>
          </cell>
        </row>
        <row r="229">
          <cell r="A229" t="str">
            <v>87-52-0264</v>
          </cell>
          <cell r="B229" t="str">
            <v>Пион (Paeonia Jan van Leeuwen BR 3-5 глазка)</v>
          </cell>
          <cell r="C229">
            <v>0</v>
          </cell>
        </row>
        <row r="230">
          <cell r="A230" t="str">
            <v>87-52-0265</v>
          </cell>
          <cell r="B230" t="str">
            <v>Пион (Paeonia Joker BR 3-5 глазка)</v>
          </cell>
          <cell r="C230">
            <v>50</v>
          </cell>
        </row>
        <row r="231">
          <cell r="A231" t="str">
            <v>87-52-0266</v>
          </cell>
          <cell r="B231" t="str">
            <v>Пион (Paeonia Jubilee BR 3-5 глазка)</v>
          </cell>
          <cell r="C231">
            <v>0</v>
          </cell>
        </row>
        <row r="232">
          <cell r="A232" t="str">
            <v>87-52-0274</v>
          </cell>
          <cell r="B232" t="str">
            <v>Пион (Paeonia Lemon Chiffon BR 3-5 глазка)</v>
          </cell>
          <cell r="C232">
            <v>250</v>
          </cell>
        </row>
        <row r="233">
          <cell r="A233" t="str">
            <v>87-52-0276</v>
          </cell>
          <cell r="B233" t="str">
            <v>Пион (Paeonia Many Happy Returns BR 3-5 глазка)</v>
          </cell>
          <cell r="C233">
            <v>50</v>
          </cell>
        </row>
        <row r="234">
          <cell r="A234" t="str">
            <v>87-52-0277</v>
          </cell>
          <cell r="B234" t="str">
            <v>Пион (Paeonia Marie Lemoine BR 3-5 глазка)</v>
          </cell>
          <cell r="C234">
            <v>300</v>
          </cell>
        </row>
        <row r="235">
          <cell r="A235" t="str">
            <v>87-52-0279</v>
          </cell>
          <cell r="B235" t="str">
            <v>Пион (Paeonia Mary E. Nicholls BR 3-5 глазка)</v>
          </cell>
          <cell r="C235">
            <v>50</v>
          </cell>
        </row>
        <row r="236">
          <cell r="A236" t="str">
            <v>87-52-0280</v>
          </cell>
          <cell r="B236" t="str">
            <v>Пион (Paeonia Miss America BR 3-5 глазка)</v>
          </cell>
          <cell r="C236">
            <v>50</v>
          </cell>
        </row>
        <row r="237">
          <cell r="A237" t="str">
            <v>87-52-0284</v>
          </cell>
          <cell r="B237" t="str">
            <v>Пион (Paeonia Moon over Barrington BR 3-5 глазка)</v>
          </cell>
          <cell r="C237">
            <v>0</v>
          </cell>
        </row>
        <row r="238">
          <cell r="A238" t="str">
            <v>87-52-0286</v>
          </cell>
          <cell r="B238" t="str">
            <v>Пион (Paeonia My Love BR 3-5 глазка)</v>
          </cell>
          <cell r="C238">
            <v>150</v>
          </cell>
        </row>
        <row r="239">
          <cell r="A239" t="str">
            <v>87-52-0287</v>
          </cell>
          <cell r="B239" t="str">
            <v>Пион (Paeonia Nice Gal BR 3-5 глазка)</v>
          </cell>
          <cell r="C239">
            <v>0</v>
          </cell>
        </row>
        <row r="240">
          <cell r="A240" t="str">
            <v>87-52-0288</v>
          </cell>
          <cell r="B240" t="str">
            <v>Пион (Paeonia Nick Shaylor BR 3-5 глазка)</v>
          </cell>
          <cell r="C240">
            <v>100</v>
          </cell>
        </row>
        <row r="241">
          <cell r="A241" t="str">
            <v>87-52-0290</v>
          </cell>
          <cell r="B241" t="str">
            <v>Пион (Paeonia Ole Faithful BR 3-5 глазка)</v>
          </cell>
          <cell r="C241">
            <v>0</v>
          </cell>
        </row>
        <row r="242">
          <cell r="A242" t="str">
            <v>87-52-0297</v>
          </cell>
          <cell r="B242" t="str">
            <v>Пион (Paeonia Pillow Talk BR 3-5 глазка)</v>
          </cell>
          <cell r="C242">
            <v>0</v>
          </cell>
        </row>
        <row r="243">
          <cell r="A243" t="str">
            <v>87-52-0299</v>
          </cell>
          <cell r="B243" t="str">
            <v>Пион (Paeonia Raspberry Sundae BR 3-5 глазка)</v>
          </cell>
          <cell r="C243">
            <v>0</v>
          </cell>
        </row>
        <row r="244">
          <cell r="A244" t="str">
            <v>87-52-0300</v>
          </cell>
          <cell r="B244" t="str">
            <v>Пион (Paeonia Red Charm BR 3-5 глазка)</v>
          </cell>
          <cell r="C244">
            <v>0</v>
          </cell>
        </row>
        <row r="245">
          <cell r="A245" t="str">
            <v>87-52-0304</v>
          </cell>
          <cell r="B245" t="str">
            <v>Пион (Paeonia Sarah Bernhardt BR 3-5 глазка)</v>
          </cell>
          <cell r="C245">
            <v>50</v>
          </cell>
        </row>
        <row r="246">
          <cell r="A246" t="str">
            <v>87-52-0305</v>
          </cell>
          <cell r="B246" t="str">
            <v>Пион (Paeonia Sarah Bernhardt "Select" BR 3-5 глазка)</v>
          </cell>
          <cell r="C246">
            <v>0</v>
          </cell>
        </row>
        <row r="247">
          <cell r="A247" t="str">
            <v>87-52-0306</v>
          </cell>
          <cell r="B247" t="str">
            <v>Пион (Paeonia Sarah Bernhardt "Unique™" BR 3-5 глазка)</v>
          </cell>
          <cell r="C247">
            <v>0</v>
          </cell>
        </row>
        <row r="248">
          <cell r="A248" t="str">
            <v>87-52-0311</v>
          </cell>
          <cell r="B248" t="str">
            <v>Пион (Paeonia Sunny Girl BR 3-5 глазка)</v>
          </cell>
          <cell r="C248">
            <v>0</v>
          </cell>
        </row>
        <row r="249">
          <cell r="A249" t="str">
            <v>87-52-0312</v>
          </cell>
          <cell r="B249" t="str">
            <v>Пион (Paeonia Sword Dance BR 3-5 глазка)</v>
          </cell>
          <cell r="C249">
            <v>0</v>
          </cell>
        </row>
        <row r="250">
          <cell r="A250" t="str">
            <v>87-52-0315</v>
          </cell>
          <cell r="B250" t="str">
            <v>Пион (Paeonia Victore de la Marne BR 3-5 глазка)</v>
          </cell>
          <cell r="C250">
            <v>0</v>
          </cell>
        </row>
        <row r="251">
          <cell r="A251" t="str">
            <v>87-52-0318</v>
          </cell>
          <cell r="B251" t="str">
            <v>Пион (Paeonia Wladyslava BR 3-5 глазка)</v>
          </cell>
          <cell r="C251">
            <v>0</v>
          </cell>
        </row>
        <row r="252">
          <cell r="A252" t="str">
            <v>87-52-0335</v>
          </cell>
          <cell r="B252" t="str">
            <v>Пион ITO (Paeonia ITO Bartzella BR 5/+)</v>
          </cell>
          <cell r="C252">
            <v>270</v>
          </cell>
        </row>
        <row r="253">
          <cell r="A253" t="str">
            <v>87-52-0340</v>
          </cell>
          <cell r="B253" t="str">
            <v>Пион Ито (Paeonia Itoh Cora Louise BR 5/+)</v>
          </cell>
          <cell r="C253">
            <v>0</v>
          </cell>
        </row>
        <row r="254">
          <cell r="A254" t="str">
            <v>87-52-0341</v>
          </cell>
          <cell r="B254" t="str">
            <v>Пион Ито (Paeonia Itoh First Arrival BR 5/+)</v>
          </cell>
          <cell r="C254">
            <v>0</v>
          </cell>
        </row>
        <row r="255">
          <cell r="A255" t="str">
            <v>87-52-0342</v>
          </cell>
          <cell r="B255" t="str">
            <v>Пион Ито (Paeonia Itoh Garden treasure BR 5/+)</v>
          </cell>
          <cell r="C255">
            <v>30</v>
          </cell>
        </row>
        <row r="256">
          <cell r="A256" t="str">
            <v>87-52-0344</v>
          </cell>
          <cell r="B256" t="str">
            <v>Пион Ито (Paeonia Itoh Hillary BR 5/+)</v>
          </cell>
          <cell r="C256">
            <v>35</v>
          </cell>
        </row>
        <row r="257">
          <cell r="A257" t="str">
            <v>87-52-0346</v>
          </cell>
          <cell r="B257" t="str">
            <v>Пион Ито (Paeonia Itoh Lemon Dream BR 5/+)</v>
          </cell>
          <cell r="C257">
            <v>40</v>
          </cell>
        </row>
        <row r="258">
          <cell r="A258" t="str">
            <v>87-52-0379</v>
          </cell>
          <cell r="B258" t="str">
            <v xml:space="preserve">Пион (Paeonia Colonel Owens Cousins BR 3-5 глазка) </v>
          </cell>
          <cell r="C258">
            <v>0</v>
          </cell>
        </row>
        <row r="259">
          <cell r="A259" t="str">
            <v>87-52-0380</v>
          </cell>
          <cell r="B259" t="str">
            <v xml:space="preserve">Пион (Paeonia Do Tell BR 2-3 глазка) </v>
          </cell>
          <cell r="C259">
            <v>0</v>
          </cell>
        </row>
        <row r="260">
          <cell r="A260" t="str">
            <v>87-52-0381</v>
          </cell>
          <cell r="B260" t="str">
            <v xml:space="preserve">Пион (Paeonia Do Tell BR 3-5 глазка) </v>
          </cell>
          <cell r="C260">
            <v>0</v>
          </cell>
        </row>
        <row r="261">
          <cell r="A261" t="str">
            <v>87-52-0382</v>
          </cell>
          <cell r="B261" t="str">
            <v xml:space="preserve">Пион (Paeonia Eliza Lundy BR 2-3 глазка) </v>
          </cell>
          <cell r="C261">
            <v>0</v>
          </cell>
        </row>
        <row r="262">
          <cell r="A262" t="str">
            <v>87-52-0387</v>
          </cell>
          <cell r="B262" t="str">
            <v xml:space="preserve">Пион (Paeonia Lorelei BR 2-3 глазка) </v>
          </cell>
          <cell r="C262">
            <v>0</v>
          </cell>
        </row>
        <row r="263">
          <cell r="A263" t="str">
            <v>87-52-0388</v>
          </cell>
          <cell r="B263" t="str">
            <v xml:space="preserve">Пион (Paeonia Lorelei BR 3-5 глазка) </v>
          </cell>
          <cell r="C263">
            <v>0</v>
          </cell>
        </row>
        <row r="264">
          <cell r="A264" t="str">
            <v>87-52-0391</v>
          </cell>
          <cell r="B264" t="str">
            <v xml:space="preserve">Пион (Paeonia Madame Claude Tain BR 2-3 глазка) </v>
          </cell>
          <cell r="C264">
            <v>0</v>
          </cell>
        </row>
        <row r="265">
          <cell r="A265" t="str">
            <v>87-52-0392</v>
          </cell>
          <cell r="B265" t="str">
            <v xml:space="preserve">Пион (Paeonia Madame Claude Tain BR 3-5 глазка) </v>
          </cell>
          <cell r="C265">
            <v>0</v>
          </cell>
        </row>
        <row r="266">
          <cell r="A266" t="str">
            <v>87-52-0395</v>
          </cell>
          <cell r="B266" t="str">
            <v xml:space="preserve">Пион (Paeonia Pastelegance BR 3-5 глазка) </v>
          </cell>
          <cell r="C266">
            <v>0</v>
          </cell>
        </row>
        <row r="267">
          <cell r="A267" t="str">
            <v>87-52-0399</v>
          </cell>
          <cell r="B267" t="str">
            <v xml:space="preserve">Пион (Paeonia Soft Salmon Saucer BR 3-5 глазка) </v>
          </cell>
          <cell r="C267">
            <v>0</v>
          </cell>
        </row>
        <row r="268">
          <cell r="A268" t="str">
            <v>87-52-0448</v>
          </cell>
          <cell r="B268" t="str">
            <v xml:space="preserve">Пион молочноцветковый (Paeonia lactiflora Carl G. Klehm BR 3-5 глазка) </v>
          </cell>
          <cell r="C268">
            <v>50</v>
          </cell>
        </row>
        <row r="269">
          <cell r="A269" t="str">
            <v>87-52-0465</v>
          </cell>
          <cell r="B269" t="str">
            <v xml:space="preserve">Пион гибридный (Paeonia hybrida Mary Jo Legare BR 3-5 глазка) </v>
          </cell>
          <cell r="C269">
            <v>0</v>
          </cell>
        </row>
        <row r="270">
          <cell r="A270" t="str">
            <v>87-52-0488</v>
          </cell>
          <cell r="B270" t="str">
            <v xml:space="preserve">Пион гибридный (Paeonia hybrida Salmon Dream BR 2-3 глазка) </v>
          </cell>
          <cell r="C270">
            <v>0</v>
          </cell>
        </row>
        <row r="271">
          <cell r="A271" t="str">
            <v>87-52-0489</v>
          </cell>
          <cell r="B271" t="str">
            <v xml:space="preserve">Пион гибридный (Paeonia hybrida Salmon Dream BR 3-5 глазка) </v>
          </cell>
          <cell r="C271">
            <v>50</v>
          </cell>
        </row>
        <row r="272">
          <cell r="A272" t="str">
            <v>87-52-0493</v>
          </cell>
          <cell r="B272" t="str">
            <v xml:space="preserve">Пион молочноцветковый (Paeonia lactiflora TheFawn BR 3-5 глазка) </v>
          </cell>
          <cell r="C272">
            <v>0</v>
          </cell>
        </row>
        <row r="273">
          <cell r="A273" t="str">
            <v>87-52-0495</v>
          </cell>
          <cell r="B273" t="str">
            <v xml:space="preserve">Пион молочноцветковый (Paeonia lactiflora Vogue BR 3-5 глазка) </v>
          </cell>
          <cell r="C273">
            <v>0</v>
          </cell>
        </row>
        <row r="274">
          <cell r="A274" t="str">
            <v>87-52-0500</v>
          </cell>
          <cell r="B274" t="str">
            <v xml:space="preserve">Пион Ито (Paeonia Itoh Callies Memory BR 5/+) </v>
          </cell>
          <cell r="C274">
            <v>0</v>
          </cell>
        </row>
        <row r="275">
          <cell r="A275" t="str">
            <v>87-52-0501</v>
          </cell>
          <cell r="B275" t="str">
            <v xml:space="preserve">Пион Ито (Paeonia Itoh Canary Brilliants BR 5/+) </v>
          </cell>
          <cell r="C275">
            <v>0</v>
          </cell>
        </row>
        <row r="276">
          <cell r="A276" t="str">
            <v>87-52-0503</v>
          </cell>
          <cell r="B276" t="str">
            <v xml:space="preserve">Пион Ито (Paeonia Itoh Pink Ardour BR 3-5 глазка) </v>
          </cell>
          <cell r="C276">
            <v>0</v>
          </cell>
        </row>
        <row r="277">
          <cell r="A277" t="str">
            <v>87-52-0511</v>
          </cell>
          <cell r="B277" t="str">
            <v>Пион молочноцветковый (Paeonia lactiflora Charles White BR 2-3 глазка)</v>
          </cell>
          <cell r="C277">
            <v>0</v>
          </cell>
        </row>
        <row r="278">
          <cell r="A278" t="str">
            <v>87-52-0512</v>
          </cell>
          <cell r="B278" t="str">
            <v>Пион молочноцветковый (Paeonia lactiflora Charles White BR 3-5 глазка)</v>
          </cell>
          <cell r="C278">
            <v>0</v>
          </cell>
        </row>
        <row r="279">
          <cell r="A279" t="str">
            <v>87-52-0515</v>
          </cell>
          <cell r="B279" t="str">
            <v>Пион гибридный (Paeonia hybrida Claire de Lune BR 2-3 глазка)</v>
          </cell>
          <cell r="C279">
            <v>75</v>
          </cell>
        </row>
        <row r="280">
          <cell r="A280" t="str">
            <v>87-52-0516</v>
          </cell>
          <cell r="B280" t="str">
            <v>Пион гибридный (Paeonia hybrida Claire de Lune BR 3-5 глазка)</v>
          </cell>
          <cell r="C280">
            <v>150</v>
          </cell>
        </row>
        <row r="281">
          <cell r="A281" t="str">
            <v>87-52-0526</v>
          </cell>
          <cell r="B281" t="str">
            <v>Пион молочноцветковый (Paeonia lactiflora Glory Hallelujah BR 3-5 глазка)</v>
          </cell>
          <cell r="C281">
            <v>0</v>
          </cell>
        </row>
        <row r="282">
          <cell r="A282" t="str">
            <v>87-52-0541</v>
          </cell>
          <cell r="B282" t="str">
            <v>Пион молочноцветковый (Paeonia lactiflora Mister Ed BR 2-3 глазка)</v>
          </cell>
          <cell r="C282">
            <v>0</v>
          </cell>
        </row>
        <row r="283">
          <cell r="A283" t="str">
            <v>87-52-0542</v>
          </cell>
          <cell r="B283" t="str">
            <v>Пион молочноцветковый (Paeonia lactiflora Mister Ed BR 3-5 глазка)</v>
          </cell>
          <cell r="C283">
            <v>50</v>
          </cell>
        </row>
        <row r="284">
          <cell r="A284" t="str">
            <v>87-52-0551</v>
          </cell>
          <cell r="B284" t="str">
            <v>Пион молочноцветковый (Paeonia lactiflora Pink Giant BR 2-3 глазка)</v>
          </cell>
          <cell r="C284">
            <v>0</v>
          </cell>
        </row>
        <row r="285">
          <cell r="A285" t="str">
            <v>87-52-0552</v>
          </cell>
          <cell r="B285" t="str">
            <v>Пион молочноцветковый (Paeonia lactiflora Pink Giant BR 3-5 глазка)</v>
          </cell>
          <cell r="C285">
            <v>100</v>
          </cell>
        </row>
        <row r="286">
          <cell r="A286" t="str">
            <v>87-52-0575</v>
          </cell>
          <cell r="B286" t="str">
            <v xml:space="preserve">Пион ито-гибрид (Paeonia Itoh-Hybrids Magical Mystery Tour BR 2-3 глазка) </v>
          </cell>
          <cell r="C286">
            <v>0</v>
          </cell>
        </row>
        <row r="287">
          <cell r="A287" t="str">
            <v>87-52-0576</v>
          </cell>
          <cell r="B287" t="str">
            <v xml:space="preserve">Пион ито-гибрид (Paeonia Itoh-Hybrids Magical Mystery Tour BR 3-5 глазка) </v>
          </cell>
          <cell r="C287">
            <v>0</v>
          </cell>
        </row>
        <row r="288">
          <cell r="A288" t="str">
            <v>87-52-0579</v>
          </cell>
          <cell r="B288" t="str">
            <v>Пион ито-гибрид (Paeonia Itoh-Hybrids Orange Victory BR 3-5 глазка)</v>
          </cell>
          <cell r="C288">
            <v>0</v>
          </cell>
        </row>
        <row r="289">
          <cell r="A289" t="str">
            <v>87-52-0585</v>
          </cell>
          <cell r="B289" t="str">
            <v>Пион ито-гибрид (Paeonia Itoh-Hybrids Scrumdidleumptious BR 3-5 глазка)</v>
          </cell>
          <cell r="C289">
            <v>0</v>
          </cell>
        </row>
        <row r="290">
          <cell r="A290" t="str">
            <v>87-77-0017</v>
          </cell>
          <cell r="B290" t="str">
            <v xml:space="preserve">Пион молочноцветковый (Paeonia lactiflora Candy Stripe BR 2-3 eye) </v>
          </cell>
          <cell r="C290">
            <v>0</v>
          </cell>
        </row>
        <row r="291">
          <cell r="A291" t="str">
            <v>87-77-0023</v>
          </cell>
          <cell r="B291" t="str">
            <v xml:space="preserve">Пион молочноцветковый (Paeonia lactiflora Evening Dream BR 2-3 eye) </v>
          </cell>
          <cell r="C291">
            <v>0</v>
          </cell>
        </row>
        <row r="292">
          <cell r="A292" t="str">
            <v>87-77-0039</v>
          </cell>
          <cell r="B292" t="str">
            <v xml:space="preserve">Пион лекарственный (Paeonia officinalis Rosea Plena BR 2/+ eye) </v>
          </cell>
          <cell r="C292">
            <v>0</v>
          </cell>
        </row>
        <row r="293">
          <cell r="A293" t="str">
            <v>87-77-0040</v>
          </cell>
          <cell r="B293" t="str">
            <v xml:space="preserve">Пион лекарственный (Paeonia officinalis Rubra Plena BR 2/+ eye) </v>
          </cell>
          <cell r="C293">
            <v>0</v>
          </cell>
        </row>
        <row r="294">
          <cell r="A294" t="str">
            <v>87-77-0045</v>
          </cell>
          <cell r="B294" t="str">
            <v xml:space="preserve">Пион молочноцветковый (Paeonia lactiflora Red Magic BR 2-3 eye) </v>
          </cell>
          <cell r="C294">
            <v>100</v>
          </cell>
        </row>
        <row r="295">
          <cell r="A295" t="str">
            <v>87-77-0053</v>
          </cell>
          <cell r="B295" t="str">
            <v xml:space="preserve">Пион молочноцветковый (Paeonia lactiflora Top Brass BR 2-3 eye) </v>
          </cell>
          <cell r="C295">
            <v>0</v>
          </cell>
        </row>
        <row r="296">
          <cell r="A296" t="str">
            <v>87-77-1308</v>
          </cell>
          <cell r="B296" t="str">
            <v>Пион молочноцветковый (Paeonia lactiflora Adolphe Rousseau BR 2-3 eye)</v>
          </cell>
          <cell r="C296">
            <v>0</v>
          </cell>
        </row>
        <row r="297">
          <cell r="A297" t="str">
            <v>87-77-1314</v>
          </cell>
          <cell r="B297" t="str">
            <v>Пион молочноцветковый (Paeonia lactiflora Alexander Fleming BR 2-3 eye)</v>
          </cell>
          <cell r="C297">
            <v>0</v>
          </cell>
        </row>
        <row r="298">
          <cell r="A298" t="str">
            <v>87-77-1315</v>
          </cell>
          <cell r="B298" t="str">
            <v>Пион молочноцветковый (Paeonia lactiflora Alexander Fleming BR 3-5 eye)</v>
          </cell>
          <cell r="C298">
            <v>0</v>
          </cell>
        </row>
        <row r="299">
          <cell r="A299" t="str">
            <v>87-77-1331</v>
          </cell>
          <cell r="B299" t="str">
            <v>Пион молочноцветковый (Paeonia lactiflora Armani BR 2-3 eye)</v>
          </cell>
          <cell r="C299">
            <v>0</v>
          </cell>
        </row>
        <row r="300">
          <cell r="A300" t="str">
            <v>87-77-1332</v>
          </cell>
          <cell r="B300" t="str">
            <v>Пион молочноцветковый (Paeonia lactiflora Armani BR 3-5 eye)</v>
          </cell>
          <cell r="C300">
            <v>50</v>
          </cell>
        </row>
        <row r="301">
          <cell r="A301" t="str">
            <v>87-77-1336</v>
          </cell>
          <cell r="B301" t="str">
            <v>Пион молочноцветковый (Paeonia lactiflora Avalanche BR 2-3 eye)</v>
          </cell>
          <cell r="C301">
            <v>0</v>
          </cell>
        </row>
        <row r="302">
          <cell r="A302" t="str">
            <v>87-77-1344</v>
          </cell>
          <cell r="B302" t="str">
            <v>Пион гибридный (Paeonia hybrida Belgravia BR 2-3 eye)</v>
          </cell>
          <cell r="C302">
            <v>0</v>
          </cell>
        </row>
        <row r="303">
          <cell r="A303" t="str">
            <v>87-52-0210</v>
          </cell>
          <cell r="B303" t="str">
            <v>Belgravia_3-5</v>
          </cell>
          <cell r="C303">
            <v>50</v>
          </cell>
        </row>
        <row r="304">
          <cell r="A304" t="str">
            <v>87-77-1346</v>
          </cell>
          <cell r="B304" t="str">
            <v>Пион молочноцветковый (Paeonia lactiflora Belleville BR 2-3 eye)</v>
          </cell>
          <cell r="C304">
            <v>0</v>
          </cell>
        </row>
        <row r="305">
          <cell r="A305" t="str">
            <v>87-77-1379</v>
          </cell>
          <cell r="B305" t="str">
            <v>Пион молочноцветковый (Paeonia lactiflora Bridal shower BR 2-3 eye)</v>
          </cell>
          <cell r="C305">
            <v>100</v>
          </cell>
        </row>
        <row r="306">
          <cell r="A306" t="str">
            <v>87-77-1381</v>
          </cell>
          <cell r="B306" t="str">
            <v>Пион молочноцветковый (Paeonia lactiflora Brother Chuck BR 2-3 eye)</v>
          </cell>
          <cell r="C306">
            <v>0</v>
          </cell>
        </row>
        <row r="307">
          <cell r="A307" t="str">
            <v>87-77-1399</v>
          </cell>
          <cell r="B307" t="str">
            <v>Пион молочноцветковый (Paeonia lactiflora Catharina Fontijn BR 2-3 eye)</v>
          </cell>
          <cell r="C307">
            <v>0</v>
          </cell>
        </row>
        <row r="308">
          <cell r="A308" t="str">
            <v>87-77-1422</v>
          </cell>
          <cell r="B308" t="str">
            <v>Пион гибридный (Paeonia hybrida Command Performance BR 3-5 eye)</v>
          </cell>
          <cell r="C308">
            <v>450</v>
          </cell>
        </row>
        <row r="309">
          <cell r="A309" t="str">
            <v>87-77-1428</v>
          </cell>
          <cell r="B309" t="str">
            <v>Пион гибридный (Paeonia hybrida Coral Charm BR 2-3 eye)</v>
          </cell>
          <cell r="C309">
            <v>275</v>
          </cell>
        </row>
        <row r="310">
          <cell r="A310" t="str">
            <v>87-77-1434</v>
          </cell>
          <cell r="B310" t="str">
            <v>Пион гибридный (Paeonia hybrida Coral Sunset BR 2-3 eye)</v>
          </cell>
          <cell r="C310">
            <v>275</v>
          </cell>
        </row>
        <row r="311">
          <cell r="A311" t="str">
            <v>87-77-1456</v>
          </cell>
          <cell r="B311" t="str">
            <v>Пион молочноцветковый (Paeonia lactiflora Dr. F.G. Brethour BR 2-3 eye)</v>
          </cell>
          <cell r="C311">
            <v>100</v>
          </cell>
        </row>
        <row r="312">
          <cell r="A312" t="str">
            <v>87-77-1472</v>
          </cell>
          <cell r="B312" t="str">
            <v>Пион гибридный (Paeonia hybrida Ellen Cowley BR 3-5 eye)</v>
          </cell>
          <cell r="C312">
            <v>0</v>
          </cell>
        </row>
        <row r="313">
          <cell r="A313" t="str">
            <v>87-77-1479</v>
          </cell>
          <cell r="B313" t="str">
            <v>Пион молочноцветковый (Paeonia lactiflora Etched Salmon BR 3-5 eye)</v>
          </cell>
          <cell r="C313">
            <v>0</v>
          </cell>
        </row>
        <row r="314">
          <cell r="A314" t="str">
            <v>87-77-1501</v>
          </cell>
          <cell r="B314" t="str">
            <v>Пион гибридный (Paeonia hybrida Flame BR 3-5 eye)</v>
          </cell>
          <cell r="C314">
            <v>50</v>
          </cell>
        </row>
        <row r="315">
          <cell r="A315" t="str">
            <v>87-77-1556</v>
          </cell>
          <cell r="B315" t="str">
            <v>Пион молочноцветковый (Paeonia lactiflora Kansas BR 2-3 eye)</v>
          </cell>
          <cell r="C315">
            <v>0</v>
          </cell>
        </row>
        <row r="316">
          <cell r="A316" t="str">
            <v>87-77-1557</v>
          </cell>
          <cell r="B316" t="str">
            <v>Пион молочноцветковый (Paeonia lactiflora Kansas BR 3-5 eye)</v>
          </cell>
          <cell r="C316">
            <v>250</v>
          </cell>
        </row>
        <row r="317">
          <cell r="A317" t="str">
            <v>87-77-1606</v>
          </cell>
          <cell r="B317" t="str">
            <v>Пион молочноцветковый (Paeonia lactiflora Madame Calot BR 3-5 eye)</v>
          </cell>
          <cell r="C317">
            <v>50</v>
          </cell>
        </row>
        <row r="318">
          <cell r="A318" t="str">
            <v>87-77-1643</v>
          </cell>
          <cell r="B318" t="str">
            <v>Пион молочноцветковый (Paeonia lactiflora Monsieur Jules Elie BR 2-3 eye)</v>
          </cell>
          <cell r="C318">
            <v>75</v>
          </cell>
        </row>
        <row r="319">
          <cell r="A319" t="str">
            <v>87-77-1654</v>
          </cell>
          <cell r="B319" t="str">
            <v>Пион гибридный (Paeonia hybrida Moonrise BR 3-5 eye)</v>
          </cell>
          <cell r="C319">
            <v>0</v>
          </cell>
        </row>
        <row r="320">
          <cell r="A320" t="str">
            <v>87-77-1691</v>
          </cell>
          <cell r="B320" t="str">
            <v>Пион молочноцветковый (Paeonia lactiflora Peter Brand BR 2-3 eye)</v>
          </cell>
          <cell r="C320">
            <v>100</v>
          </cell>
        </row>
        <row r="321">
          <cell r="A321" t="str">
            <v>87-77-1692</v>
          </cell>
          <cell r="B321" t="str">
            <v>Пион молочноцветковый (Paeonia lactiflora Peter Brand BR 3-5 eye)</v>
          </cell>
          <cell r="C321">
            <v>50</v>
          </cell>
        </row>
        <row r="322">
          <cell r="A322" t="str">
            <v>87-77-1706</v>
          </cell>
          <cell r="B322" t="str">
            <v>Пион гибридный (Paeonia hybrida Pink Hawaiian Coral BR 2-3 eye)</v>
          </cell>
          <cell r="C322">
            <v>300</v>
          </cell>
        </row>
        <row r="323">
          <cell r="A323" t="str">
            <v>87-77-1707</v>
          </cell>
          <cell r="B323" t="str">
            <v>Пион гибридный (Paeonia hybrida Pink Hawaiian Coral BR 3-5 eye)</v>
          </cell>
          <cell r="C323">
            <v>300</v>
          </cell>
        </row>
        <row r="324">
          <cell r="A324" t="str">
            <v>87-77-1733</v>
          </cell>
          <cell r="B324" t="str">
            <v>Пион молочноцветковый (Paeonia lactiflora Red Magic BR 3-5 eye)</v>
          </cell>
          <cell r="C324">
            <v>0</v>
          </cell>
        </row>
        <row r="325">
          <cell r="A325" t="str">
            <v>87-77-1735</v>
          </cell>
          <cell r="B325" t="str">
            <v>Пион молочноцветковый (Paeonia lactiflora Red Queen BR 3-5 eye)</v>
          </cell>
          <cell r="C325">
            <v>50</v>
          </cell>
        </row>
        <row r="326">
          <cell r="A326" t="str">
            <v>87-77-1736</v>
          </cell>
          <cell r="B326" t="str">
            <v>Пион молочноцветковый (Paeonia lactiflora Red Sarah Bernhardt (Fiona) BR 2-3 eye)</v>
          </cell>
          <cell r="C326">
            <v>200</v>
          </cell>
        </row>
        <row r="327">
          <cell r="A327" t="str">
            <v>87-77-1737</v>
          </cell>
          <cell r="B327" t="str">
            <v>Пион молочноцветковый (Paeonia lactiflora Red Sarah Bernhardt (Fiona) BR 3-5 eye)</v>
          </cell>
          <cell r="C327">
            <v>0</v>
          </cell>
        </row>
        <row r="328">
          <cell r="A328" t="str">
            <v>87-77-1767</v>
          </cell>
          <cell r="B328" t="str">
            <v>Пион молочноцветковый (Paeonia lactiflora Shirley Temple BR 2-3 eye)</v>
          </cell>
          <cell r="C328">
            <v>100</v>
          </cell>
        </row>
        <row r="329">
          <cell r="A329" t="str">
            <v>87-77-1768</v>
          </cell>
          <cell r="B329" t="str">
            <v>Пион молочноцветковый (Paeonia lactiflora Shirley Temple BR 3-5 eye)</v>
          </cell>
          <cell r="C329">
            <v>200</v>
          </cell>
        </row>
        <row r="330">
          <cell r="A330" t="str">
            <v>87-77-1788</v>
          </cell>
          <cell r="B330" t="str">
            <v>Пион молочноцветковый (Paeonia lactiflora Sweet Sixteen BR 2-3 eye)</v>
          </cell>
          <cell r="C330">
            <v>0</v>
          </cell>
        </row>
        <row r="331">
          <cell r="A331" t="str">
            <v>87-77-1789</v>
          </cell>
          <cell r="B331" t="str">
            <v>Пион молочноцветковый (Paeonia lactiflora Sweet Sixteen BR 3-5 eye)</v>
          </cell>
          <cell r="C331">
            <v>50</v>
          </cell>
        </row>
        <row r="332">
          <cell r="A332" t="str">
            <v>87-77-1830</v>
          </cell>
          <cell r="B332" t="str">
            <v>Пион ито-гибрид (Paeonia Itoh-Hybrids Yellow Crown BR 3-5 eye)</v>
          </cell>
          <cell r="C332">
            <v>0</v>
          </cell>
        </row>
        <row r="333">
          <cell r="A333" t="str">
            <v>87-77-1834</v>
          </cell>
          <cell r="B333" t="str">
            <v>Пион ито-гибрид (Paeonia Itoh-Hybrids All That Jazz BR 3-5 eye)</v>
          </cell>
          <cell r="C333">
            <v>0</v>
          </cell>
        </row>
        <row r="334">
          <cell r="A334" t="str">
            <v>87-77-1848</v>
          </cell>
          <cell r="B334" t="str">
            <v>Пион ито-гибрид (Paeonia Itoh-Hybrids Clouds of Colour BR 3-5 eye)</v>
          </cell>
          <cell r="C334">
            <v>0</v>
          </cell>
        </row>
        <row r="335">
          <cell r="A335" t="str">
            <v>87-77-1858</v>
          </cell>
          <cell r="B335" t="str">
            <v>Пион ито-гибрид (Paeonia Itoh-Hybrids First Arrival BR 3-5 eye)</v>
          </cell>
          <cell r="C335">
            <v>100</v>
          </cell>
        </row>
        <row r="336">
          <cell r="A336" t="str">
            <v>87-77-1859</v>
          </cell>
          <cell r="B336" t="str">
            <v>Пион ито-гибрид (Paeonia Itoh-Hybrids Garden Treasure BR 2-3 eye)</v>
          </cell>
          <cell r="C336">
            <v>240</v>
          </cell>
        </row>
        <row r="337">
          <cell r="A337" t="str">
            <v>87-77-1862</v>
          </cell>
          <cell r="B337" t="str">
            <v>Пион ито-гибрид (Paeonia Itoh-Hybrids Going Bananas BR 3-5 eye)</v>
          </cell>
          <cell r="C337">
            <v>0</v>
          </cell>
        </row>
        <row r="338">
          <cell r="A338" t="str">
            <v>87-77-1871</v>
          </cell>
          <cell r="B338" t="str">
            <v>Пион ито-гибрид (Paeonia Itoh-Hybrids Lollipop BR 2-3 eye)</v>
          </cell>
          <cell r="C338">
            <v>0</v>
          </cell>
        </row>
        <row r="339">
          <cell r="A339" t="str">
            <v>87-77-1904</v>
          </cell>
          <cell r="B339" t="str">
            <v>Пион ито-гибрид (Paeonia Itoh-Hybrids Sonoma Halo BR 2-3 eye)</v>
          </cell>
          <cell r="C339">
            <v>0</v>
          </cell>
        </row>
        <row r="340">
          <cell r="A340" t="str">
            <v>87-77-1908</v>
          </cell>
          <cell r="B340" t="str">
            <v>Пион ито-гибрид (Paeonia Itoh-Hybrids Sonoma Yedo BR 2-3 eye)</v>
          </cell>
          <cell r="C340">
            <v>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2"/>
      <sheetName val="Условия работы"/>
    </sheetNames>
    <sheetDataSet>
      <sheetData sheetId="0"/>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от ОКУ"/>
      <sheetName val="87-77"/>
      <sheetName val="87-107-"/>
      <sheetName val="87-05-"/>
      <sheetName val="рабочий"/>
      <sheetName val="рабочий новый"/>
      <sheetName val="Лист2"/>
      <sheetName val="2023"/>
      <sheetName val="Лист1"/>
      <sheetName val="артикулы"/>
      <sheetName val="Лист9"/>
      <sheetName val="Условия работы"/>
      <sheetName val="202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me/plantmarket_russi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AF21D-AD45-44FF-959D-8A74566EFAEA}">
  <sheetPr codeName="Лист3" filterMode="1"/>
  <dimension ref="A1:T164"/>
  <sheetViews>
    <sheetView showGridLines="0" tabSelected="1" workbookViewId="0">
      <selection activeCell="I73" sqref="I73"/>
    </sheetView>
  </sheetViews>
  <sheetFormatPr defaultColWidth="11.3046875" defaultRowHeight="14.6" outlineLevelCol="1"/>
  <cols>
    <col min="1" max="1" width="7.61328125" style="2" customWidth="1"/>
    <col min="2" max="2" width="12.69140625" style="2" hidden="1" customWidth="1" outlineLevel="1"/>
    <col min="3" max="3" width="24.84375" style="3" customWidth="1" collapsed="1"/>
    <col min="4" max="4" width="36.07421875" style="4" customWidth="1"/>
    <col min="5" max="5" width="28.07421875" style="5" customWidth="1"/>
    <col min="6" max="6" width="7.921875" style="5" customWidth="1"/>
    <col min="7" max="7" width="10.84375" style="2" customWidth="1"/>
    <col min="8" max="8" width="9.07421875" style="2" customWidth="1"/>
    <col min="9" max="9" width="9.23046875" style="2" customWidth="1"/>
    <col min="10" max="10" width="9.84375" style="2" customWidth="1"/>
    <col min="11" max="11" width="11.23046875" style="2" customWidth="1"/>
    <col min="12" max="12" width="13.4609375" style="6" customWidth="1"/>
    <col min="13" max="13" width="10.921875" style="7" customWidth="1"/>
    <col min="14" max="14" width="10.921875" style="2" customWidth="1"/>
    <col min="15" max="15" width="10.07421875" style="2" customWidth="1"/>
    <col min="16" max="16" width="11.3046875" style="2"/>
    <col min="17" max="17" width="36.3828125" style="2" customWidth="1"/>
    <col min="18" max="254" width="11.3046875" style="2"/>
    <col min="255" max="255" width="13.84375" style="2" customWidth="1"/>
    <col min="256" max="256" width="24.3046875" style="2" customWidth="1"/>
    <col min="257" max="257" width="25.69140625" style="2" customWidth="1"/>
    <col min="258" max="258" width="17.07421875" style="2" customWidth="1"/>
    <col min="259" max="259" width="11.3046875" style="2"/>
    <col min="260" max="260" width="11.23046875" style="2" customWidth="1"/>
    <col min="261" max="261" width="13.23046875" style="2" customWidth="1"/>
    <col min="262" max="262" width="11.3046875" style="2"/>
    <col min="263" max="263" width="13.69140625" style="2" customWidth="1"/>
    <col min="264" max="264" width="18.23046875" style="2" customWidth="1"/>
    <col min="265" max="265" width="21.23046875" style="2" customWidth="1"/>
    <col min="266" max="510" width="11.3046875" style="2"/>
    <col min="511" max="511" width="13.84375" style="2" customWidth="1"/>
    <col min="512" max="512" width="24.3046875" style="2" customWidth="1"/>
    <col min="513" max="513" width="25.69140625" style="2" customWidth="1"/>
    <col min="514" max="514" width="17.07421875" style="2" customWidth="1"/>
    <col min="515" max="515" width="11.3046875" style="2"/>
    <col min="516" max="516" width="11.23046875" style="2" customWidth="1"/>
    <col min="517" max="517" width="13.23046875" style="2" customWidth="1"/>
    <col min="518" max="518" width="11.3046875" style="2"/>
    <col min="519" max="519" width="13.69140625" style="2" customWidth="1"/>
    <col min="520" max="520" width="18.23046875" style="2" customWidth="1"/>
    <col min="521" max="521" width="21.23046875" style="2" customWidth="1"/>
    <col min="522" max="766" width="11.3046875" style="2"/>
    <col min="767" max="767" width="13.84375" style="2" customWidth="1"/>
    <col min="768" max="768" width="24.3046875" style="2" customWidth="1"/>
    <col min="769" max="769" width="25.69140625" style="2" customWidth="1"/>
    <col min="770" max="770" width="17.07421875" style="2" customWidth="1"/>
    <col min="771" max="771" width="11.3046875" style="2"/>
    <col min="772" max="772" width="11.23046875" style="2" customWidth="1"/>
    <col min="773" max="773" width="13.23046875" style="2" customWidth="1"/>
    <col min="774" max="774" width="11.3046875" style="2"/>
    <col min="775" max="775" width="13.69140625" style="2" customWidth="1"/>
    <col min="776" max="776" width="18.23046875" style="2" customWidth="1"/>
    <col min="777" max="777" width="21.23046875" style="2" customWidth="1"/>
    <col min="778" max="1022" width="11.3046875" style="2"/>
    <col min="1023" max="1023" width="13.84375" style="2" customWidth="1"/>
    <col min="1024" max="1024" width="24.3046875" style="2" customWidth="1"/>
    <col min="1025" max="1025" width="25.69140625" style="2" customWidth="1"/>
    <col min="1026" max="1026" width="17.07421875" style="2" customWidth="1"/>
    <col min="1027" max="1027" width="11.3046875" style="2"/>
    <col min="1028" max="1028" width="11.23046875" style="2" customWidth="1"/>
    <col min="1029" max="1029" width="13.23046875" style="2" customWidth="1"/>
    <col min="1030" max="1030" width="11.3046875" style="2"/>
    <col min="1031" max="1031" width="13.69140625" style="2" customWidth="1"/>
    <col min="1032" max="1032" width="18.23046875" style="2" customWidth="1"/>
    <col min="1033" max="1033" width="21.23046875" style="2" customWidth="1"/>
    <col min="1034" max="1278" width="11.3046875" style="2"/>
    <col min="1279" max="1279" width="13.84375" style="2" customWidth="1"/>
    <col min="1280" max="1280" width="24.3046875" style="2" customWidth="1"/>
    <col min="1281" max="1281" width="25.69140625" style="2" customWidth="1"/>
    <col min="1282" max="1282" width="17.07421875" style="2" customWidth="1"/>
    <col min="1283" max="1283" width="11.3046875" style="2"/>
    <col min="1284" max="1284" width="11.23046875" style="2" customWidth="1"/>
    <col min="1285" max="1285" width="13.23046875" style="2" customWidth="1"/>
    <col min="1286" max="1286" width="11.3046875" style="2"/>
    <col min="1287" max="1287" width="13.69140625" style="2" customWidth="1"/>
    <col min="1288" max="1288" width="18.23046875" style="2" customWidth="1"/>
    <col min="1289" max="1289" width="21.23046875" style="2" customWidth="1"/>
    <col min="1290" max="1534" width="11.3046875" style="2"/>
    <col min="1535" max="1535" width="13.84375" style="2" customWidth="1"/>
    <col min="1536" max="1536" width="24.3046875" style="2" customWidth="1"/>
    <col min="1537" max="1537" width="25.69140625" style="2" customWidth="1"/>
    <col min="1538" max="1538" width="17.07421875" style="2" customWidth="1"/>
    <col min="1539" max="1539" width="11.3046875" style="2"/>
    <col min="1540" max="1540" width="11.23046875" style="2" customWidth="1"/>
    <col min="1541" max="1541" width="13.23046875" style="2" customWidth="1"/>
    <col min="1542" max="1542" width="11.3046875" style="2"/>
    <col min="1543" max="1543" width="13.69140625" style="2" customWidth="1"/>
    <col min="1544" max="1544" width="18.23046875" style="2" customWidth="1"/>
    <col min="1545" max="1545" width="21.23046875" style="2" customWidth="1"/>
    <col min="1546" max="1790" width="11.3046875" style="2"/>
    <col min="1791" max="1791" width="13.84375" style="2" customWidth="1"/>
    <col min="1792" max="1792" width="24.3046875" style="2" customWidth="1"/>
    <col min="1793" max="1793" width="25.69140625" style="2" customWidth="1"/>
    <col min="1794" max="1794" width="17.07421875" style="2" customWidth="1"/>
    <col min="1795" max="1795" width="11.3046875" style="2"/>
    <col min="1796" max="1796" width="11.23046875" style="2" customWidth="1"/>
    <col min="1797" max="1797" width="13.23046875" style="2" customWidth="1"/>
    <col min="1798" max="1798" width="11.3046875" style="2"/>
    <col min="1799" max="1799" width="13.69140625" style="2" customWidth="1"/>
    <col min="1800" max="1800" width="18.23046875" style="2" customWidth="1"/>
    <col min="1801" max="1801" width="21.23046875" style="2" customWidth="1"/>
    <col min="1802" max="2046" width="11.3046875" style="2"/>
    <col min="2047" max="2047" width="13.84375" style="2" customWidth="1"/>
    <col min="2048" max="2048" width="24.3046875" style="2" customWidth="1"/>
    <col min="2049" max="2049" width="25.69140625" style="2" customWidth="1"/>
    <col min="2050" max="2050" width="17.07421875" style="2" customWidth="1"/>
    <col min="2051" max="2051" width="11.3046875" style="2"/>
    <col min="2052" max="2052" width="11.23046875" style="2" customWidth="1"/>
    <col min="2053" max="2053" width="13.23046875" style="2" customWidth="1"/>
    <col min="2054" max="2054" width="11.3046875" style="2"/>
    <col min="2055" max="2055" width="13.69140625" style="2" customWidth="1"/>
    <col min="2056" max="2056" width="18.23046875" style="2" customWidth="1"/>
    <col min="2057" max="2057" width="21.23046875" style="2" customWidth="1"/>
    <col min="2058" max="2302" width="11.3046875" style="2"/>
    <col min="2303" max="2303" width="13.84375" style="2" customWidth="1"/>
    <col min="2304" max="2304" width="24.3046875" style="2" customWidth="1"/>
    <col min="2305" max="2305" width="25.69140625" style="2" customWidth="1"/>
    <col min="2306" max="2306" width="17.07421875" style="2" customWidth="1"/>
    <col min="2307" max="2307" width="11.3046875" style="2"/>
    <col min="2308" max="2308" width="11.23046875" style="2" customWidth="1"/>
    <col min="2309" max="2309" width="13.23046875" style="2" customWidth="1"/>
    <col min="2310" max="2310" width="11.3046875" style="2"/>
    <col min="2311" max="2311" width="13.69140625" style="2" customWidth="1"/>
    <col min="2312" max="2312" width="18.23046875" style="2" customWidth="1"/>
    <col min="2313" max="2313" width="21.23046875" style="2" customWidth="1"/>
    <col min="2314" max="2558" width="11.3046875" style="2"/>
    <col min="2559" max="2559" width="13.84375" style="2" customWidth="1"/>
    <col min="2560" max="2560" width="24.3046875" style="2" customWidth="1"/>
    <col min="2561" max="2561" width="25.69140625" style="2" customWidth="1"/>
    <col min="2562" max="2562" width="17.07421875" style="2" customWidth="1"/>
    <col min="2563" max="2563" width="11.3046875" style="2"/>
    <col min="2564" max="2564" width="11.23046875" style="2" customWidth="1"/>
    <col min="2565" max="2565" width="13.23046875" style="2" customWidth="1"/>
    <col min="2566" max="2566" width="11.3046875" style="2"/>
    <col min="2567" max="2567" width="13.69140625" style="2" customWidth="1"/>
    <col min="2568" max="2568" width="18.23046875" style="2" customWidth="1"/>
    <col min="2569" max="2569" width="21.23046875" style="2" customWidth="1"/>
    <col min="2570" max="2814" width="11.3046875" style="2"/>
    <col min="2815" max="2815" width="13.84375" style="2" customWidth="1"/>
    <col min="2816" max="2816" width="24.3046875" style="2" customWidth="1"/>
    <col min="2817" max="2817" width="25.69140625" style="2" customWidth="1"/>
    <col min="2818" max="2818" width="17.07421875" style="2" customWidth="1"/>
    <col min="2819" max="2819" width="11.3046875" style="2"/>
    <col min="2820" max="2820" width="11.23046875" style="2" customWidth="1"/>
    <col min="2821" max="2821" width="13.23046875" style="2" customWidth="1"/>
    <col min="2822" max="2822" width="11.3046875" style="2"/>
    <col min="2823" max="2823" width="13.69140625" style="2" customWidth="1"/>
    <col min="2824" max="2824" width="18.23046875" style="2" customWidth="1"/>
    <col min="2825" max="2825" width="21.23046875" style="2" customWidth="1"/>
    <col min="2826" max="3070" width="11.3046875" style="2"/>
    <col min="3071" max="3071" width="13.84375" style="2" customWidth="1"/>
    <col min="3072" max="3072" width="24.3046875" style="2" customWidth="1"/>
    <col min="3073" max="3073" width="25.69140625" style="2" customWidth="1"/>
    <col min="3074" max="3074" width="17.07421875" style="2" customWidth="1"/>
    <col min="3075" max="3075" width="11.3046875" style="2"/>
    <col min="3076" max="3076" width="11.23046875" style="2" customWidth="1"/>
    <col min="3077" max="3077" width="13.23046875" style="2" customWidth="1"/>
    <col min="3078" max="3078" width="11.3046875" style="2"/>
    <col min="3079" max="3079" width="13.69140625" style="2" customWidth="1"/>
    <col min="3080" max="3080" width="18.23046875" style="2" customWidth="1"/>
    <col min="3081" max="3081" width="21.23046875" style="2" customWidth="1"/>
    <col min="3082" max="3326" width="11.3046875" style="2"/>
    <col min="3327" max="3327" width="13.84375" style="2" customWidth="1"/>
    <col min="3328" max="3328" width="24.3046875" style="2" customWidth="1"/>
    <col min="3329" max="3329" width="25.69140625" style="2" customWidth="1"/>
    <col min="3330" max="3330" width="17.07421875" style="2" customWidth="1"/>
    <col min="3331" max="3331" width="11.3046875" style="2"/>
    <col min="3332" max="3332" width="11.23046875" style="2" customWidth="1"/>
    <col min="3333" max="3333" width="13.23046875" style="2" customWidth="1"/>
    <col min="3334" max="3334" width="11.3046875" style="2"/>
    <col min="3335" max="3335" width="13.69140625" style="2" customWidth="1"/>
    <col min="3336" max="3336" width="18.23046875" style="2" customWidth="1"/>
    <col min="3337" max="3337" width="21.23046875" style="2" customWidth="1"/>
    <col min="3338" max="3582" width="11.3046875" style="2"/>
    <col min="3583" max="3583" width="13.84375" style="2" customWidth="1"/>
    <col min="3584" max="3584" width="24.3046875" style="2" customWidth="1"/>
    <col min="3585" max="3585" width="25.69140625" style="2" customWidth="1"/>
    <col min="3586" max="3586" width="17.07421875" style="2" customWidth="1"/>
    <col min="3587" max="3587" width="11.3046875" style="2"/>
    <col min="3588" max="3588" width="11.23046875" style="2" customWidth="1"/>
    <col min="3589" max="3589" width="13.23046875" style="2" customWidth="1"/>
    <col min="3590" max="3590" width="11.3046875" style="2"/>
    <col min="3591" max="3591" width="13.69140625" style="2" customWidth="1"/>
    <col min="3592" max="3592" width="18.23046875" style="2" customWidth="1"/>
    <col min="3593" max="3593" width="21.23046875" style="2" customWidth="1"/>
    <col min="3594" max="3838" width="11.3046875" style="2"/>
    <col min="3839" max="3839" width="13.84375" style="2" customWidth="1"/>
    <col min="3840" max="3840" width="24.3046875" style="2" customWidth="1"/>
    <col min="3841" max="3841" width="25.69140625" style="2" customWidth="1"/>
    <col min="3842" max="3842" width="17.07421875" style="2" customWidth="1"/>
    <col min="3843" max="3843" width="11.3046875" style="2"/>
    <col min="3844" max="3844" width="11.23046875" style="2" customWidth="1"/>
    <col min="3845" max="3845" width="13.23046875" style="2" customWidth="1"/>
    <col min="3846" max="3846" width="11.3046875" style="2"/>
    <col min="3847" max="3847" width="13.69140625" style="2" customWidth="1"/>
    <col min="3848" max="3848" width="18.23046875" style="2" customWidth="1"/>
    <col min="3849" max="3849" width="21.23046875" style="2" customWidth="1"/>
    <col min="3850" max="4094" width="11.3046875" style="2"/>
    <col min="4095" max="4095" width="13.84375" style="2" customWidth="1"/>
    <col min="4096" max="4096" width="24.3046875" style="2" customWidth="1"/>
    <col min="4097" max="4097" width="25.69140625" style="2" customWidth="1"/>
    <col min="4098" max="4098" width="17.07421875" style="2" customWidth="1"/>
    <col min="4099" max="4099" width="11.3046875" style="2"/>
    <col min="4100" max="4100" width="11.23046875" style="2" customWidth="1"/>
    <col min="4101" max="4101" width="13.23046875" style="2" customWidth="1"/>
    <col min="4102" max="4102" width="11.3046875" style="2"/>
    <col min="4103" max="4103" width="13.69140625" style="2" customWidth="1"/>
    <col min="4104" max="4104" width="18.23046875" style="2" customWidth="1"/>
    <col min="4105" max="4105" width="21.23046875" style="2" customWidth="1"/>
    <col min="4106" max="4350" width="11.3046875" style="2"/>
    <col min="4351" max="4351" width="13.84375" style="2" customWidth="1"/>
    <col min="4352" max="4352" width="24.3046875" style="2" customWidth="1"/>
    <col min="4353" max="4353" width="25.69140625" style="2" customWidth="1"/>
    <col min="4354" max="4354" width="17.07421875" style="2" customWidth="1"/>
    <col min="4355" max="4355" width="11.3046875" style="2"/>
    <col min="4356" max="4356" width="11.23046875" style="2" customWidth="1"/>
    <col min="4357" max="4357" width="13.23046875" style="2" customWidth="1"/>
    <col min="4358" max="4358" width="11.3046875" style="2"/>
    <col min="4359" max="4359" width="13.69140625" style="2" customWidth="1"/>
    <col min="4360" max="4360" width="18.23046875" style="2" customWidth="1"/>
    <col min="4361" max="4361" width="21.23046875" style="2" customWidth="1"/>
    <col min="4362" max="4606" width="11.3046875" style="2"/>
    <col min="4607" max="4607" width="13.84375" style="2" customWidth="1"/>
    <col min="4608" max="4608" width="24.3046875" style="2" customWidth="1"/>
    <col min="4609" max="4609" width="25.69140625" style="2" customWidth="1"/>
    <col min="4610" max="4610" width="17.07421875" style="2" customWidth="1"/>
    <col min="4611" max="4611" width="11.3046875" style="2"/>
    <col min="4612" max="4612" width="11.23046875" style="2" customWidth="1"/>
    <col min="4613" max="4613" width="13.23046875" style="2" customWidth="1"/>
    <col min="4614" max="4614" width="11.3046875" style="2"/>
    <col min="4615" max="4615" width="13.69140625" style="2" customWidth="1"/>
    <col min="4616" max="4616" width="18.23046875" style="2" customWidth="1"/>
    <col min="4617" max="4617" width="21.23046875" style="2" customWidth="1"/>
    <col min="4618" max="4862" width="11.3046875" style="2"/>
    <col min="4863" max="4863" width="13.84375" style="2" customWidth="1"/>
    <col min="4864" max="4864" width="24.3046875" style="2" customWidth="1"/>
    <col min="4865" max="4865" width="25.69140625" style="2" customWidth="1"/>
    <col min="4866" max="4866" width="17.07421875" style="2" customWidth="1"/>
    <col min="4867" max="4867" width="11.3046875" style="2"/>
    <col min="4868" max="4868" width="11.23046875" style="2" customWidth="1"/>
    <col min="4869" max="4869" width="13.23046875" style="2" customWidth="1"/>
    <col min="4870" max="4870" width="11.3046875" style="2"/>
    <col min="4871" max="4871" width="13.69140625" style="2" customWidth="1"/>
    <col min="4872" max="4872" width="18.23046875" style="2" customWidth="1"/>
    <col min="4873" max="4873" width="21.23046875" style="2" customWidth="1"/>
    <col min="4874" max="5118" width="11.3046875" style="2"/>
    <col min="5119" max="5119" width="13.84375" style="2" customWidth="1"/>
    <col min="5120" max="5120" width="24.3046875" style="2" customWidth="1"/>
    <col min="5121" max="5121" width="25.69140625" style="2" customWidth="1"/>
    <col min="5122" max="5122" width="17.07421875" style="2" customWidth="1"/>
    <col min="5123" max="5123" width="11.3046875" style="2"/>
    <col min="5124" max="5124" width="11.23046875" style="2" customWidth="1"/>
    <col min="5125" max="5125" width="13.23046875" style="2" customWidth="1"/>
    <col min="5126" max="5126" width="11.3046875" style="2"/>
    <col min="5127" max="5127" width="13.69140625" style="2" customWidth="1"/>
    <col min="5128" max="5128" width="18.23046875" style="2" customWidth="1"/>
    <col min="5129" max="5129" width="21.23046875" style="2" customWidth="1"/>
    <col min="5130" max="5374" width="11.3046875" style="2"/>
    <col min="5375" max="5375" width="13.84375" style="2" customWidth="1"/>
    <col min="5376" max="5376" width="24.3046875" style="2" customWidth="1"/>
    <col min="5377" max="5377" width="25.69140625" style="2" customWidth="1"/>
    <col min="5378" max="5378" width="17.07421875" style="2" customWidth="1"/>
    <col min="5379" max="5379" width="11.3046875" style="2"/>
    <col min="5380" max="5380" width="11.23046875" style="2" customWidth="1"/>
    <col min="5381" max="5381" width="13.23046875" style="2" customWidth="1"/>
    <col min="5382" max="5382" width="11.3046875" style="2"/>
    <col min="5383" max="5383" width="13.69140625" style="2" customWidth="1"/>
    <col min="5384" max="5384" width="18.23046875" style="2" customWidth="1"/>
    <col min="5385" max="5385" width="21.23046875" style="2" customWidth="1"/>
    <col min="5386" max="5630" width="11.3046875" style="2"/>
    <col min="5631" max="5631" width="13.84375" style="2" customWidth="1"/>
    <col min="5632" max="5632" width="24.3046875" style="2" customWidth="1"/>
    <col min="5633" max="5633" width="25.69140625" style="2" customWidth="1"/>
    <col min="5634" max="5634" width="17.07421875" style="2" customWidth="1"/>
    <col min="5635" max="5635" width="11.3046875" style="2"/>
    <col min="5636" max="5636" width="11.23046875" style="2" customWidth="1"/>
    <col min="5637" max="5637" width="13.23046875" style="2" customWidth="1"/>
    <col min="5638" max="5638" width="11.3046875" style="2"/>
    <col min="5639" max="5639" width="13.69140625" style="2" customWidth="1"/>
    <col min="5640" max="5640" width="18.23046875" style="2" customWidth="1"/>
    <col min="5641" max="5641" width="21.23046875" style="2" customWidth="1"/>
    <col min="5642" max="5886" width="11.3046875" style="2"/>
    <col min="5887" max="5887" width="13.84375" style="2" customWidth="1"/>
    <col min="5888" max="5888" width="24.3046875" style="2" customWidth="1"/>
    <col min="5889" max="5889" width="25.69140625" style="2" customWidth="1"/>
    <col min="5890" max="5890" width="17.07421875" style="2" customWidth="1"/>
    <col min="5891" max="5891" width="11.3046875" style="2"/>
    <col min="5892" max="5892" width="11.23046875" style="2" customWidth="1"/>
    <col min="5893" max="5893" width="13.23046875" style="2" customWidth="1"/>
    <col min="5894" max="5894" width="11.3046875" style="2"/>
    <col min="5895" max="5895" width="13.69140625" style="2" customWidth="1"/>
    <col min="5896" max="5896" width="18.23046875" style="2" customWidth="1"/>
    <col min="5897" max="5897" width="21.23046875" style="2" customWidth="1"/>
    <col min="5898" max="6142" width="11.3046875" style="2"/>
    <col min="6143" max="6143" width="13.84375" style="2" customWidth="1"/>
    <col min="6144" max="6144" width="24.3046875" style="2" customWidth="1"/>
    <col min="6145" max="6145" width="25.69140625" style="2" customWidth="1"/>
    <col min="6146" max="6146" width="17.07421875" style="2" customWidth="1"/>
    <col min="6147" max="6147" width="11.3046875" style="2"/>
    <col min="6148" max="6148" width="11.23046875" style="2" customWidth="1"/>
    <col min="6149" max="6149" width="13.23046875" style="2" customWidth="1"/>
    <col min="6150" max="6150" width="11.3046875" style="2"/>
    <col min="6151" max="6151" width="13.69140625" style="2" customWidth="1"/>
    <col min="6152" max="6152" width="18.23046875" style="2" customWidth="1"/>
    <col min="6153" max="6153" width="21.23046875" style="2" customWidth="1"/>
    <col min="6154" max="6398" width="11.3046875" style="2"/>
    <col min="6399" max="6399" width="13.84375" style="2" customWidth="1"/>
    <col min="6400" max="6400" width="24.3046875" style="2" customWidth="1"/>
    <col min="6401" max="6401" width="25.69140625" style="2" customWidth="1"/>
    <col min="6402" max="6402" width="17.07421875" style="2" customWidth="1"/>
    <col min="6403" max="6403" width="11.3046875" style="2"/>
    <col min="6404" max="6404" width="11.23046875" style="2" customWidth="1"/>
    <col min="6405" max="6405" width="13.23046875" style="2" customWidth="1"/>
    <col min="6406" max="6406" width="11.3046875" style="2"/>
    <col min="6407" max="6407" width="13.69140625" style="2" customWidth="1"/>
    <col min="6408" max="6408" width="18.23046875" style="2" customWidth="1"/>
    <col min="6409" max="6409" width="21.23046875" style="2" customWidth="1"/>
    <col min="6410" max="6654" width="11.3046875" style="2"/>
    <col min="6655" max="6655" width="13.84375" style="2" customWidth="1"/>
    <col min="6656" max="6656" width="24.3046875" style="2" customWidth="1"/>
    <col min="6657" max="6657" width="25.69140625" style="2" customWidth="1"/>
    <col min="6658" max="6658" width="17.07421875" style="2" customWidth="1"/>
    <col min="6659" max="6659" width="11.3046875" style="2"/>
    <col min="6660" max="6660" width="11.23046875" style="2" customWidth="1"/>
    <col min="6661" max="6661" width="13.23046875" style="2" customWidth="1"/>
    <col min="6662" max="6662" width="11.3046875" style="2"/>
    <col min="6663" max="6663" width="13.69140625" style="2" customWidth="1"/>
    <col min="6664" max="6664" width="18.23046875" style="2" customWidth="1"/>
    <col min="6665" max="6665" width="21.23046875" style="2" customWidth="1"/>
    <col min="6666" max="6910" width="11.3046875" style="2"/>
    <col min="6911" max="6911" width="13.84375" style="2" customWidth="1"/>
    <col min="6912" max="6912" width="24.3046875" style="2" customWidth="1"/>
    <col min="6913" max="6913" width="25.69140625" style="2" customWidth="1"/>
    <col min="6914" max="6914" width="17.07421875" style="2" customWidth="1"/>
    <col min="6915" max="6915" width="11.3046875" style="2"/>
    <col min="6916" max="6916" width="11.23046875" style="2" customWidth="1"/>
    <col min="6917" max="6917" width="13.23046875" style="2" customWidth="1"/>
    <col min="6918" max="6918" width="11.3046875" style="2"/>
    <col min="6919" max="6919" width="13.69140625" style="2" customWidth="1"/>
    <col min="6920" max="6920" width="18.23046875" style="2" customWidth="1"/>
    <col min="6921" max="6921" width="21.23046875" style="2" customWidth="1"/>
    <col min="6922" max="7166" width="11.3046875" style="2"/>
    <col min="7167" max="7167" width="13.84375" style="2" customWidth="1"/>
    <col min="7168" max="7168" width="24.3046875" style="2" customWidth="1"/>
    <col min="7169" max="7169" width="25.69140625" style="2" customWidth="1"/>
    <col min="7170" max="7170" width="17.07421875" style="2" customWidth="1"/>
    <col min="7171" max="7171" width="11.3046875" style="2"/>
    <col min="7172" max="7172" width="11.23046875" style="2" customWidth="1"/>
    <col min="7173" max="7173" width="13.23046875" style="2" customWidth="1"/>
    <col min="7174" max="7174" width="11.3046875" style="2"/>
    <col min="7175" max="7175" width="13.69140625" style="2" customWidth="1"/>
    <col min="7176" max="7176" width="18.23046875" style="2" customWidth="1"/>
    <col min="7177" max="7177" width="21.23046875" style="2" customWidth="1"/>
    <col min="7178" max="7422" width="11.3046875" style="2"/>
    <col min="7423" max="7423" width="13.84375" style="2" customWidth="1"/>
    <col min="7424" max="7424" width="24.3046875" style="2" customWidth="1"/>
    <col min="7425" max="7425" width="25.69140625" style="2" customWidth="1"/>
    <col min="7426" max="7426" width="17.07421875" style="2" customWidth="1"/>
    <col min="7427" max="7427" width="11.3046875" style="2"/>
    <col min="7428" max="7428" width="11.23046875" style="2" customWidth="1"/>
    <col min="7429" max="7429" width="13.23046875" style="2" customWidth="1"/>
    <col min="7430" max="7430" width="11.3046875" style="2"/>
    <col min="7431" max="7431" width="13.69140625" style="2" customWidth="1"/>
    <col min="7432" max="7432" width="18.23046875" style="2" customWidth="1"/>
    <col min="7433" max="7433" width="21.23046875" style="2" customWidth="1"/>
    <col min="7434" max="7678" width="11.3046875" style="2"/>
    <col min="7679" max="7679" width="13.84375" style="2" customWidth="1"/>
    <col min="7680" max="7680" width="24.3046875" style="2" customWidth="1"/>
    <col min="7681" max="7681" width="25.69140625" style="2" customWidth="1"/>
    <col min="7682" max="7682" width="17.07421875" style="2" customWidth="1"/>
    <col min="7683" max="7683" width="11.3046875" style="2"/>
    <col min="7684" max="7684" width="11.23046875" style="2" customWidth="1"/>
    <col min="7685" max="7685" width="13.23046875" style="2" customWidth="1"/>
    <col min="7686" max="7686" width="11.3046875" style="2"/>
    <col min="7687" max="7687" width="13.69140625" style="2" customWidth="1"/>
    <col min="7688" max="7688" width="18.23046875" style="2" customWidth="1"/>
    <col min="7689" max="7689" width="21.23046875" style="2" customWidth="1"/>
    <col min="7690" max="7934" width="11.3046875" style="2"/>
    <col min="7935" max="7935" width="13.84375" style="2" customWidth="1"/>
    <col min="7936" max="7936" width="24.3046875" style="2" customWidth="1"/>
    <col min="7937" max="7937" width="25.69140625" style="2" customWidth="1"/>
    <col min="7938" max="7938" width="17.07421875" style="2" customWidth="1"/>
    <col min="7939" max="7939" width="11.3046875" style="2"/>
    <col min="7940" max="7940" width="11.23046875" style="2" customWidth="1"/>
    <col min="7941" max="7941" width="13.23046875" style="2" customWidth="1"/>
    <col min="7942" max="7942" width="11.3046875" style="2"/>
    <col min="7943" max="7943" width="13.69140625" style="2" customWidth="1"/>
    <col min="7944" max="7944" width="18.23046875" style="2" customWidth="1"/>
    <col min="7945" max="7945" width="21.23046875" style="2" customWidth="1"/>
    <col min="7946" max="8190" width="11.3046875" style="2"/>
    <col min="8191" max="8191" width="13.84375" style="2" customWidth="1"/>
    <col min="8192" max="8192" width="24.3046875" style="2" customWidth="1"/>
    <col min="8193" max="8193" width="25.69140625" style="2" customWidth="1"/>
    <col min="8194" max="8194" width="17.07421875" style="2" customWidth="1"/>
    <col min="8195" max="8195" width="11.3046875" style="2"/>
    <col min="8196" max="8196" width="11.23046875" style="2" customWidth="1"/>
    <col min="8197" max="8197" width="13.23046875" style="2" customWidth="1"/>
    <col min="8198" max="8198" width="11.3046875" style="2"/>
    <col min="8199" max="8199" width="13.69140625" style="2" customWidth="1"/>
    <col min="8200" max="8200" width="18.23046875" style="2" customWidth="1"/>
    <col min="8201" max="8201" width="21.23046875" style="2" customWidth="1"/>
    <col min="8202" max="8446" width="11.3046875" style="2"/>
    <col min="8447" max="8447" width="13.84375" style="2" customWidth="1"/>
    <col min="8448" max="8448" width="24.3046875" style="2" customWidth="1"/>
    <col min="8449" max="8449" width="25.69140625" style="2" customWidth="1"/>
    <col min="8450" max="8450" width="17.07421875" style="2" customWidth="1"/>
    <col min="8451" max="8451" width="11.3046875" style="2"/>
    <col min="8452" max="8452" width="11.23046875" style="2" customWidth="1"/>
    <col min="8453" max="8453" width="13.23046875" style="2" customWidth="1"/>
    <col min="8454" max="8454" width="11.3046875" style="2"/>
    <col min="8455" max="8455" width="13.69140625" style="2" customWidth="1"/>
    <col min="8456" max="8456" width="18.23046875" style="2" customWidth="1"/>
    <col min="8457" max="8457" width="21.23046875" style="2" customWidth="1"/>
    <col min="8458" max="8702" width="11.3046875" style="2"/>
    <col min="8703" max="8703" width="13.84375" style="2" customWidth="1"/>
    <col min="8704" max="8704" width="24.3046875" style="2" customWidth="1"/>
    <col min="8705" max="8705" width="25.69140625" style="2" customWidth="1"/>
    <col min="8706" max="8706" width="17.07421875" style="2" customWidth="1"/>
    <col min="8707" max="8707" width="11.3046875" style="2"/>
    <col min="8708" max="8708" width="11.23046875" style="2" customWidth="1"/>
    <col min="8709" max="8709" width="13.23046875" style="2" customWidth="1"/>
    <col min="8710" max="8710" width="11.3046875" style="2"/>
    <col min="8711" max="8711" width="13.69140625" style="2" customWidth="1"/>
    <col min="8712" max="8712" width="18.23046875" style="2" customWidth="1"/>
    <col min="8713" max="8713" width="21.23046875" style="2" customWidth="1"/>
    <col min="8714" max="8958" width="11.3046875" style="2"/>
    <col min="8959" max="8959" width="13.84375" style="2" customWidth="1"/>
    <col min="8960" max="8960" width="24.3046875" style="2" customWidth="1"/>
    <col min="8961" max="8961" width="25.69140625" style="2" customWidth="1"/>
    <col min="8962" max="8962" width="17.07421875" style="2" customWidth="1"/>
    <col min="8963" max="8963" width="11.3046875" style="2"/>
    <col min="8964" max="8964" width="11.23046875" style="2" customWidth="1"/>
    <col min="8965" max="8965" width="13.23046875" style="2" customWidth="1"/>
    <col min="8966" max="8966" width="11.3046875" style="2"/>
    <col min="8967" max="8967" width="13.69140625" style="2" customWidth="1"/>
    <col min="8968" max="8968" width="18.23046875" style="2" customWidth="1"/>
    <col min="8969" max="8969" width="21.23046875" style="2" customWidth="1"/>
    <col min="8970" max="9214" width="11.3046875" style="2"/>
    <col min="9215" max="9215" width="13.84375" style="2" customWidth="1"/>
    <col min="9216" max="9216" width="24.3046875" style="2" customWidth="1"/>
    <col min="9217" max="9217" width="25.69140625" style="2" customWidth="1"/>
    <col min="9218" max="9218" width="17.07421875" style="2" customWidth="1"/>
    <col min="9219" max="9219" width="11.3046875" style="2"/>
    <col min="9220" max="9220" width="11.23046875" style="2" customWidth="1"/>
    <col min="9221" max="9221" width="13.23046875" style="2" customWidth="1"/>
    <col min="9222" max="9222" width="11.3046875" style="2"/>
    <col min="9223" max="9223" width="13.69140625" style="2" customWidth="1"/>
    <col min="9224" max="9224" width="18.23046875" style="2" customWidth="1"/>
    <col min="9225" max="9225" width="21.23046875" style="2" customWidth="1"/>
    <col min="9226" max="9470" width="11.3046875" style="2"/>
    <col min="9471" max="9471" width="13.84375" style="2" customWidth="1"/>
    <col min="9472" max="9472" width="24.3046875" style="2" customWidth="1"/>
    <col min="9473" max="9473" width="25.69140625" style="2" customWidth="1"/>
    <col min="9474" max="9474" width="17.07421875" style="2" customWidth="1"/>
    <col min="9475" max="9475" width="11.3046875" style="2"/>
    <col min="9476" max="9476" width="11.23046875" style="2" customWidth="1"/>
    <col min="9477" max="9477" width="13.23046875" style="2" customWidth="1"/>
    <col min="9478" max="9478" width="11.3046875" style="2"/>
    <col min="9479" max="9479" width="13.69140625" style="2" customWidth="1"/>
    <col min="9480" max="9480" width="18.23046875" style="2" customWidth="1"/>
    <col min="9481" max="9481" width="21.23046875" style="2" customWidth="1"/>
    <col min="9482" max="9726" width="11.3046875" style="2"/>
    <col min="9727" max="9727" width="13.84375" style="2" customWidth="1"/>
    <col min="9728" max="9728" width="24.3046875" style="2" customWidth="1"/>
    <col min="9729" max="9729" width="25.69140625" style="2" customWidth="1"/>
    <col min="9730" max="9730" width="17.07421875" style="2" customWidth="1"/>
    <col min="9731" max="9731" width="11.3046875" style="2"/>
    <col min="9732" max="9732" width="11.23046875" style="2" customWidth="1"/>
    <col min="9733" max="9733" width="13.23046875" style="2" customWidth="1"/>
    <col min="9734" max="9734" width="11.3046875" style="2"/>
    <col min="9735" max="9735" width="13.69140625" style="2" customWidth="1"/>
    <col min="9736" max="9736" width="18.23046875" style="2" customWidth="1"/>
    <col min="9737" max="9737" width="21.23046875" style="2" customWidth="1"/>
    <col min="9738" max="9982" width="11.3046875" style="2"/>
    <col min="9983" max="9983" width="13.84375" style="2" customWidth="1"/>
    <col min="9984" max="9984" width="24.3046875" style="2" customWidth="1"/>
    <col min="9985" max="9985" width="25.69140625" style="2" customWidth="1"/>
    <col min="9986" max="9986" width="17.07421875" style="2" customWidth="1"/>
    <col min="9987" max="9987" width="11.3046875" style="2"/>
    <col min="9988" max="9988" width="11.23046875" style="2" customWidth="1"/>
    <col min="9989" max="9989" width="13.23046875" style="2" customWidth="1"/>
    <col min="9990" max="9990" width="11.3046875" style="2"/>
    <col min="9991" max="9991" width="13.69140625" style="2" customWidth="1"/>
    <col min="9992" max="9992" width="18.23046875" style="2" customWidth="1"/>
    <col min="9993" max="9993" width="21.23046875" style="2" customWidth="1"/>
    <col min="9994" max="10238" width="11.3046875" style="2"/>
    <col min="10239" max="10239" width="13.84375" style="2" customWidth="1"/>
    <col min="10240" max="10240" width="24.3046875" style="2" customWidth="1"/>
    <col min="10241" max="10241" width="25.69140625" style="2" customWidth="1"/>
    <col min="10242" max="10242" width="17.07421875" style="2" customWidth="1"/>
    <col min="10243" max="10243" width="11.3046875" style="2"/>
    <col min="10244" max="10244" width="11.23046875" style="2" customWidth="1"/>
    <col min="10245" max="10245" width="13.23046875" style="2" customWidth="1"/>
    <col min="10246" max="10246" width="11.3046875" style="2"/>
    <col min="10247" max="10247" width="13.69140625" style="2" customWidth="1"/>
    <col min="10248" max="10248" width="18.23046875" style="2" customWidth="1"/>
    <col min="10249" max="10249" width="21.23046875" style="2" customWidth="1"/>
    <col min="10250" max="10494" width="11.3046875" style="2"/>
    <col min="10495" max="10495" width="13.84375" style="2" customWidth="1"/>
    <col min="10496" max="10496" width="24.3046875" style="2" customWidth="1"/>
    <col min="10497" max="10497" width="25.69140625" style="2" customWidth="1"/>
    <col min="10498" max="10498" width="17.07421875" style="2" customWidth="1"/>
    <col min="10499" max="10499" width="11.3046875" style="2"/>
    <col min="10500" max="10500" width="11.23046875" style="2" customWidth="1"/>
    <col min="10501" max="10501" width="13.23046875" style="2" customWidth="1"/>
    <col min="10502" max="10502" width="11.3046875" style="2"/>
    <col min="10503" max="10503" width="13.69140625" style="2" customWidth="1"/>
    <col min="10504" max="10504" width="18.23046875" style="2" customWidth="1"/>
    <col min="10505" max="10505" width="21.23046875" style="2" customWidth="1"/>
    <col min="10506" max="10750" width="11.3046875" style="2"/>
    <col min="10751" max="10751" width="13.84375" style="2" customWidth="1"/>
    <col min="10752" max="10752" width="24.3046875" style="2" customWidth="1"/>
    <col min="10753" max="10753" width="25.69140625" style="2" customWidth="1"/>
    <col min="10754" max="10754" width="17.07421875" style="2" customWidth="1"/>
    <col min="10755" max="10755" width="11.3046875" style="2"/>
    <col min="10756" max="10756" width="11.23046875" style="2" customWidth="1"/>
    <col min="10757" max="10757" width="13.23046875" style="2" customWidth="1"/>
    <col min="10758" max="10758" width="11.3046875" style="2"/>
    <col min="10759" max="10759" width="13.69140625" style="2" customWidth="1"/>
    <col min="10760" max="10760" width="18.23046875" style="2" customWidth="1"/>
    <col min="10761" max="10761" width="21.23046875" style="2" customWidth="1"/>
    <col min="10762" max="11006" width="11.3046875" style="2"/>
    <col min="11007" max="11007" width="13.84375" style="2" customWidth="1"/>
    <col min="11008" max="11008" width="24.3046875" style="2" customWidth="1"/>
    <col min="11009" max="11009" width="25.69140625" style="2" customWidth="1"/>
    <col min="11010" max="11010" width="17.07421875" style="2" customWidth="1"/>
    <col min="11011" max="11011" width="11.3046875" style="2"/>
    <col min="11012" max="11012" width="11.23046875" style="2" customWidth="1"/>
    <col min="11013" max="11013" width="13.23046875" style="2" customWidth="1"/>
    <col min="11014" max="11014" width="11.3046875" style="2"/>
    <col min="11015" max="11015" width="13.69140625" style="2" customWidth="1"/>
    <col min="11016" max="11016" width="18.23046875" style="2" customWidth="1"/>
    <col min="11017" max="11017" width="21.23046875" style="2" customWidth="1"/>
    <col min="11018" max="11262" width="11.3046875" style="2"/>
    <col min="11263" max="11263" width="13.84375" style="2" customWidth="1"/>
    <col min="11264" max="11264" width="24.3046875" style="2" customWidth="1"/>
    <col min="11265" max="11265" width="25.69140625" style="2" customWidth="1"/>
    <col min="11266" max="11266" width="17.07421875" style="2" customWidth="1"/>
    <col min="11267" max="11267" width="11.3046875" style="2"/>
    <col min="11268" max="11268" width="11.23046875" style="2" customWidth="1"/>
    <col min="11269" max="11269" width="13.23046875" style="2" customWidth="1"/>
    <col min="11270" max="11270" width="11.3046875" style="2"/>
    <col min="11271" max="11271" width="13.69140625" style="2" customWidth="1"/>
    <col min="11272" max="11272" width="18.23046875" style="2" customWidth="1"/>
    <col min="11273" max="11273" width="21.23046875" style="2" customWidth="1"/>
    <col min="11274" max="11518" width="11.3046875" style="2"/>
    <col min="11519" max="11519" width="13.84375" style="2" customWidth="1"/>
    <col min="11520" max="11520" width="24.3046875" style="2" customWidth="1"/>
    <col min="11521" max="11521" width="25.69140625" style="2" customWidth="1"/>
    <col min="11522" max="11522" width="17.07421875" style="2" customWidth="1"/>
    <col min="11523" max="11523" width="11.3046875" style="2"/>
    <col min="11524" max="11524" width="11.23046875" style="2" customWidth="1"/>
    <col min="11525" max="11525" width="13.23046875" style="2" customWidth="1"/>
    <col min="11526" max="11526" width="11.3046875" style="2"/>
    <col min="11527" max="11527" width="13.69140625" style="2" customWidth="1"/>
    <col min="11528" max="11528" width="18.23046875" style="2" customWidth="1"/>
    <col min="11529" max="11529" width="21.23046875" style="2" customWidth="1"/>
    <col min="11530" max="11774" width="11.3046875" style="2"/>
    <col min="11775" max="11775" width="13.84375" style="2" customWidth="1"/>
    <col min="11776" max="11776" width="24.3046875" style="2" customWidth="1"/>
    <col min="11777" max="11777" width="25.69140625" style="2" customWidth="1"/>
    <col min="11778" max="11778" width="17.07421875" style="2" customWidth="1"/>
    <col min="11779" max="11779" width="11.3046875" style="2"/>
    <col min="11780" max="11780" width="11.23046875" style="2" customWidth="1"/>
    <col min="11781" max="11781" width="13.23046875" style="2" customWidth="1"/>
    <col min="11782" max="11782" width="11.3046875" style="2"/>
    <col min="11783" max="11783" width="13.69140625" style="2" customWidth="1"/>
    <col min="11784" max="11784" width="18.23046875" style="2" customWidth="1"/>
    <col min="11785" max="11785" width="21.23046875" style="2" customWidth="1"/>
    <col min="11786" max="12030" width="11.3046875" style="2"/>
    <col min="12031" max="12031" width="13.84375" style="2" customWidth="1"/>
    <col min="12032" max="12032" width="24.3046875" style="2" customWidth="1"/>
    <col min="12033" max="12033" width="25.69140625" style="2" customWidth="1"/>
    <col min="12034" max="12034" width="17.07421875" style="2" customWidth="1"/>
    <col min="12035" max="12035" width="11.3046875" style="2"/>
    <col min="12036" max="12036" width="11.23046875" style="2" customWidth="1"/>
    <col min="12037" max="12037" width="13.23046875" style="2" customWidth="1"/>
    <col min="12038" max="12038" width="11.3046875" style="2"/>
    <col min="12039" max="12039" width="13.69140625" style="2" customWidth="1"/>
    <col min="12040" max="12040" width="18.23046875" style="2" customWidth="1"/>
    <col min="12041" max="12041" width="21.23046875" style="2" customWidth="1"/>
    <col min="12042" max="12286" width="11.3046875" style="2"/>
    <col min="12287" max="12287" width="13.84375" style="2" customWidth="1"/>
    <col min="12288" max="12288" width="24.3046875" style="2" customWidth="1"/>
    <col min="12289" max="12289" width="25.69140625" style="2" customWidth="1"/>
    <col min="12290" max="12290" width="17.07421875" style="2" customWidth="1"/>
    <col min="12291" max="12291" width="11.3046875" style="2"/>
    <col min="12292" max="12292" width="11.23046875" style="2" customWidth="1"/>
    <col min="12293" max="12293" width="13.23046875" style="2" customWidth="1"/>
    <col min="12294" max="12294" width="11.3046875" style="2"/>
    <col min="12295" max="12295" width="13.69140625" style="2" customWidth="1"/>
    <col min="12296" max="12296" width="18.23046875" style="2" customWidth="1"/>
    <col min="12297" max="12297" width="21.23046875" style="2" customWidth="1"/>
    <col min="12298" max="12542" width="11.3046875" style="2"/>
    <col min="12543" max="12543" width="13.84375" style="2" customWidth="1"/>
    <col min="12544" max="12544" width="24.3046875" style="2" customWidth="1"/>
    <col min="12545" max="12545" width="25.69140625" style="2" customWidth="1"/>
    <col min="12546" max="12546" width="17.07421875" style="2" customWidth="1"/>
    <col min="12547" max="12547" width="11.3046875" style="2"/>
    <col min="12548" max="12548" width="11.23046875" style="2" customWidth="1"/>
    <col min="12549" max="12549" width="13.23046875" style="2" customWidth="1"/>
    <col min="12550" max="12550" width="11.3046875" style="2"/>
    <col min="12551" max="12551" width="13.69140625" style="2" customWidth="1"/>
    <col min="12552" max="12552" width="18.23046875" style="2" customWidth="1"/>
    <col min="12553" max="12553" width="21.23046875" style="2" customWidth="1"/>
    <col min="12554" max="12798" width="11.3046875" style="2"/>
    <col min="12799" max="12799" width="13.84375" style="2" customWidth="1"/>
    <col min="12800" max="12800" width="24.3046875" style="2" customWidth="1"/>
    <col min="12801" max="12801" width="25.69140625" style="2" customWidth="1"/>
    <col min="12802" max="12802" width="17.07421875" style="2" customWidth="1"/>
    <col min="12803" max="12803" width="11.3046875" style="2"/>
    <col min="12804" max="12804" width="11.23046875" style="2" customWidth="1"/>
    <col min="12805" max="12805" width="13.23046875" style="2" customWidth="1"/>
    <col min="12806" max="12806" width="11.3046875" style="2"/>
    <col min="12807" max="12807" width="13.69140625" style="2" customWidth="1"/>
    <col min="12808" max="12808" width="18.23046875" style="2" customWidth="1"/>
    <col min="12809" max="12809" width="21.23046875" style="2" customWidth="1"/>
    <col min="12810" max="13054" width="11.3046875" style="2"/>
    <col min="13055" max="13055" width="13.84375" style="2" customWidth="1"/>
    <col min="13056" max="13056" width="24.3046875" style="2" customWidth="1"/>
    <col min="13057" max="13057" width="25.69140625" style="2" customWidth="1"/>
    <col min="13058" max="13058" width="17.07421875" style="2" customWidth="1"/>
    <col min="13059" max="13059" width="11.3046875" style="2"/>
    <col min="13060" max="13060" width="11.23046875" style="2" customWidth="1"/>
    <col min="13061" max="13061" width="13.23046875" style="2" customWidth="1"/>
    <col min="13062" max="13062" width="11.3046875" style="2"/>
    <col min="13063" max="13063" width="13.69140625" style="2" customWidth="1"/>
    <col min="13064" max="13064" width="18.23046875" style="2" customWidth="1"/>
    <col min="13065" max="13065" width="21.23046875" style="2" customWidth="1"/>
    <col min="13066" max="13310" width="11.3046875" style="2"/>
    <col min="13311" max="13311" width="13.84375" style="2" customWidth="1"/>
    <col min="13312" max="13312" width="24.3046875" style="2" customWidth="1"/>
    <col min="13313" max="13313" width="25.69140625" style="2" customWidth="1"/>
    <col min="13314" max="13314" width="17.07421875" style="2" customWidth="1"/>
    <col min="13315" max="13315" width="11.3046875" style="2"/>
    <col min="13316" max="13316" width="11.23046875" style="2" customWidth="1"/>
    <col min="13317" max="13317" width="13.23046875" style="2" customWidth="1"/>
    <col min="13318" max="13318" width="11.3046875" style="2"/>
    <col min="13319" max="13319" width="13.69140625" style="2" customWidth="1"/>
    <col min="13320" max="13320" width="18.23046875" style="2" customWidth="1"/>
    <col min="13321" max="13321" width="21.23046875" style="2" customWidth="1"/>
    <col min="13322" max="13566" width="11.3046875" style="2"/>
    <col min="13567" max="13567" width="13.84375" style="2" customWidth="1"/>
    <col min="13568" max="13568" width="24.3046875" style="2" customWidth="1"/>
    <col min="13569" max="13569" width="25.69140625" style="2" customWidth="1"/>
    <col min="13570" max="13570" width="17.07421875" style="2" customWidth="1"/>
    <col min="13571" max="13571" width="11.3046875" style="2"/>
    <col min="13572" max="13572" width="11.23046875" style="2" customWidth="1"/>
    <col min="13573" max="13573" width="13.23046875" style="2" customWidth="1"/>
    <col min="13574" max="13574" width="11.3046875" style="2"/>
    <col min="13575" max="13575" width="13.69140625" style="2" customWidth="1"/>
    <col min="13576" max="13576" width="18.23046875" style="2" customWidth="1"/>
    <col min="13577" max="13577" width="21.23046875" style="2" customWidth="1"/>
    <col min="13578" max="13822" width="11.3046875" style="2"/>
    <col min="13823" max="13823" width="13.84375" style="2" customWidth="1"/>
    <col min="13824" max="13824" width="24.3046875" style="2" customWidth="1"/>
    <col min="13825" max="13825" width="25.69140625" style="2" customWidth="1"/>
    <col min="13826" max="13826" width="17.07421875" style="2" customWidth="1"/>
    <col min="13827" max="13827" width="11.3046875" style="2"/>
    <col min="13828" max="13828" width="11.23046875" style="2" customWidth="1"/>
    <col min="13829" max="13829" width="13.23046875" style="2" customWidth="1"/>
    <col min="13830" max="13830" width="11.3046875" style="2"/>
    <col min="13831" max="13831" width="13.69140625" style="2" customWidth="1"/>
    <col min="13832" max="13832" width="18.23046875" style="2" customWidth="1"/>
    <col min="13833" max="13833" width="21.23046875" style="2" customWidth="1"/>
    <col min="13834" max="14078" width="11.3046875" style="2"/>
    <col min="14079" max="14079" width="13.84375" style="2" customWidth="1"/>
    <col min="14080" max="14080" width="24.3046875" style="2" customWidth="1"/>
    <col min="14081" max="14081" width="25.69140625" style="2" customWidth="1"/>
    <col min="14082" max="14082" width="17.07421875" style="2" customWidth="1"/>
    <col min="14083" max="14083" width="11.3046875" style="2"/>
    <col min="14084" max="14084" width="11.23046875" style="2" customWidth="1"/>
    <col min="14085" max="14085" width="13.23046875" style="2" customWidth="1"/>
    <col min="14086" max="14086" width="11.3046875" style="2"/>
    <col min="14087" max="14087" width="13.69140625" style="2" customWidth="1"/>
    <col min="14088" max="14088" width="18.23046875" style="2" customWidth="1"/>
    <col min="14089" max="14089" width="21.23046875" style="2" customWidth="1"/>
    <col min="14090" max="14334" width="11.3046875" style="2"/>
    <col min="14335" max="14335" width="13.84375" style="2" customWidth="1"/>
    <col min="14336" max="14336" width="24.3046875" style="2" customWidth="1"/>
    <col min="14337" max="14337" width="25.69140625" style="2" customWidth="1"/>
    <col min="14338" max="14338" width="17.07421875" style="2" customWidth="1"/>
    <col min="14339" max="14339" width="11.3046875" style="2"/>
    <col min="14340" max="14340" width="11.23046875" style="2" customWidth="1"/>
    <col min="14341" max="14341" width="13.23046875" style="2" customWidth="1"/>
    <col min="14342" max="14342" width="11.3046875" style="2"/>
    <col min="14343" max="14343" width="13.69140625" style="2" customWidth="1"/>
    <col min="14344" max="14344" width="18.23046875" style="2" customWidth="1"/>
    <col min="14345" max="14345" width="21.23046875" style="2" customWidth="1"/>
    <col min="14346" max="14590" width="11.3046875" style="2"/>
    <col min="14591" max="14591" width="13.84375" style="2" customWidth="1"/>
    <col min="14592" max="14592" width="24.3046875" style="2" customWidth="1"/>
    <col min="14593" max="14593" width="25.69140625" style="2" customWidth="1"/>
    <col min="14594" max="14594" width="17.07421875" style="2" customWidth="1"/>
    <col min="14595" max="14595" width="11.3046875" style="2"/>
    <col min="14596" max="14596" width="11.23046875" style="2" customWidth="1"/>
    <col min="14597" max="14597" width="13.23046875" style="2" customWidth="1"/>
    <col min="14598" max="14598" width="11.3046875" style="2"/>
    <col min="14599" max="14599" width="13.69140625" style="2" customWidth="1"/>
    <col min="14600" max="14600" width="18.23046875" style="2" customWidth="1"/>
    <col min="14601" max="14601" width="21.23046875" style="2" customWidth="1"/>
    <col min="14602" max="14846" width="11.3046875" style="2"/>
    <col min="14847" max="14847" width="13.84375" style="2" customWidth="1"/>
    <col min="14848" max="14848" width="24.3046875" style="2" customWidth="1"/>
    <col min="14849" max="14849" width="25.69140625" style="2" customWidth="1"/>
    <col min="14850" max="14850" width="17.07421875" style="2" customWidth="1"/>
    <col min="14851" max="14851" width="11.3046875" style="2"/>
    <col min="14852" max="14852" width="11.23046875" style="2" customWidth="1"/>
    <col min="14853" max="14853" width="13.23046875" style="2" customWidth="1"/>
    <col min="14854" max="14854" width="11.3046875" style="2"/>
    <col min="14855" max="14855" width="13.69140625" style="2" customWidth="1"/>
    <col min="14856" max="14856" width="18.23046875" style="2" customWidth="1"/>
    <col min="14857" max="14857" width="21.23046875" style="2" customWidth="1"/>
    <col min="14858" max="15102" width="11.3046875" style="2"/>
    <col min="15103" max="15103" width="13.84375" style="2" customWidth="1"/>
    <col min="15104" max="15104" width="24.3046875" style="2" customWidth="1"/>
    <col min="15105" max="15105" width="25.69140625" style="2" customWidth="1"/>
    <col min="15106" max="15106" width="17.07421875" style="2" customWidth="1"/>
    <col min="15107" max="15107" width="11.3046875" style="2"/>
    <col min="15108" max="15108" width="11.23046875" style="2" customWidth="1"/>
    <col min="15109" max="15109" width="13.23046875" style="2" customWidth="1"/>
    <col min="15110" max="15110" width="11.3046875" style="2"/>
    <col min="15111" max="15111" width="13.69140625" style="2" customWidth="1"/>
    <col min="15112" max="15112" width="18.23046875" style="2" customWidth="1"/>
    <col min="15113" max="15113" width="21.23046875" style="2" customWidth="1"/>
    <col min="15114" max="15358" width="11.3046875" style="2"/>
    <col min="15359" max="15359" width="13.84375" style="2" customWidth="1"/>
    <col min="15360" max="15360" width="24.3046875" style="2" customWidth="1"/>
    <col min="15361" max="15361" width="25.69140625" style="2" customWidth="1"/>
    <col min="15362" max="15362" width="17.07421875" style="2" customWidth="1"/>
    <col min="15363" max="15363" width="11.3046875" style="2"/>
    <col min="15364" max="15364" width="11.23046875" style="2" customWidth="1"/>
    <col min="15365" max="15365" width="13.23046875" style="2" customWidth="1"/>
    <col min="15366" max="15366" width="11.3046875" style="2"/>
    <col min="15367" max="15367" width="13.69140625" style="2" customWidth="1"/>
    <col min="15368" max="15368" width="18.23046875" style="2" customWidth="1"/>
    <col min="15369" max="15369" width="21.23046875" style="2" customWidth="1"/>
    <col min="15370" max="15614" width="11.3046875" style="2"/>
    <col min="15615" max="15615" width="13.84375" style="2" customWidth="1"/>
    <col min="15616" max="15616" width="24.3046875" style="2" customWidth="1"/>
    <col min="15617" max="15617" width="25.69140625" style="2" customWidth="1"/>
    <col min="15618" max="15618" width="17.07421875" style="2" customWidth="1"/>
    <col min="15619" max="15619" width="11.3046875" style="2"/>
    <col min="15620" max="15620" width="11.23046875" style="2" customWidth="1"/>
    <col min="15621" max="15621" width="13.23046875" style="2" customWidth="1"/>
    <col min="15622" max="15622" width="11.3046875" style="2"/>
    <col min="15623" max="15623" width="13.69140625" style="2" customWidth="1"/>
    <col min="15624" max="15624" width="18.23046875" style="2" customWidth="1"/>
    <col min="15625" max="15625" width="21.23046875" style="2" customWidth="1"/>
    <col min="15626" max="15870" width="11.3046875" style="2"/>
    <col min="15871" max="15871" width="13.84375" style="2" customWidth="1"/>
    <col min="15872" max="15872" width="24.3046875" style="2" customWidth="1"/>
    <col min="15873" max="15873" width="25.69140625" style="2" customWidth="1"/>
    <col min="15874" max="15874" width="17.07421875" style="2" customWidth="1"/>
    <col min="15875" max="15875" width="11.3046875" style="2"/>
    <col min="15876" max="15876" width="11.23046875" style="2" customWidth="1"/>
    <col min="15877" max="15877" width="13.23046875" style="2" customWidth="1"/>
    <col min="15878" max="15878" width="11.3046875" style="2"/>
    <col min="15879" max="15879" width="13.69140625" style="2" customWidth="1"/>
    <col min="15880" max="15880" width="18.23046875" style="2" customWidth="1"/>
    <col min="15881" max="15881" width="21.23046875" style="2" customWidth="1"/>
    <col min="15882" max="16126" width="11.3046875" style="2"/>
    <col min="16127" max="16127" width="13.84375" style="2" customWidth="1"/>
    <col min="16128" max="16128" width="24.3046875" style="2" customWidth="1"/>
    <col min="16129" max="16129" width="25.69140625" style="2" customWidth="1"/>
    <col min="16130" max="16130" width="17.07421875" style="2" customWidth="1"/>
    <col min="16131" max="16131" width="11.3046875" style="2"/>
    <col min="16132" max="16132" width="11.23046875" style="2" customWidth="1"/>
    <col min="16133" max="16133" width="13.23046875" style="2" customWidth="1"/>
    <col min="16134" max="16134" width="11.3046875" style="2"/>
    <col min="16135" max="16135" width="13.69140625" style="2" customWidth="1"/>
    <col min="16136" max="16136" width="18.23046875" style="2" customWidth="1"/>
    <col min="16137" max="16137" width="21.23046875" style="2" customWidth="1"/>
    <col min="16138" max="16384" width="11.3046875" style="2"/>
  </cols>
  <sheetData>
    <row r="1" spans="1:16" ht="20.6" customHeight="1">
      <c r="A1" s="1">
        <v>46104</v>
      </c>
    </row>
    <row r="2" spans="1:16" ht="42" customHeight="1">
      <c r="A2" s="163"/>
      <c r="C2" s="8"/>
      <c r="D2" s="8"/>
      <c r="E2" s="9" t="s">
        <v>448</v>
      </c>
      <c r="I2" s="8"/>
      <c r="J2" s="8"/>
      <c r="K2" s="8"/>
      <c r="M2" s="138" t="s">
        <v>446</v>
      </c>
      <c r="N2" s="138"/>
    </row>
    <row r="3" spans="1:16" ht="15.75" customHeight="1">
      <c r="B3" s="9"/>
      <c r="C3" s="9"/>
      <c r="D3" s="9"/>
      <c r="E3" s="10" t="s">
        <v>445</v>
      </c>
      <c r="H3" s="10"/>
      <c r="I3" s="11"/>
      <c r="J3" s="11"/>
      <c r="K3" s="9"/>
      <c r="L3" s="132"/>
      <c r="M3" s="138"/>
      <c r="N3" s="138"/>
    </row>
    <row r="4" spans="1:16" ht="15.75" customHeight="1">
      <c r="B4" s="9"/>
      <c r="C4" s="9"/>
      <c r="D4" s="9"/>
      <c r="E4" s="153" t="s">
        <v>93</v>
      </c>
      <c r="F4" s="153"/>
      <c r="G4" s="110"/>
      <c r="H4" s="110"/>
      <c r="I4" s="110"/>
      <c r="J4" s="110"/>
      <c r="K4" s="110"/>
      <c r="L4" s="132"/>
      <c r="M4" s="138"/>
      <c r="N4" s="138"/>
    </row>
    <row r="5" spans="1:16" ht="15.75" customHeight="1">
      <c r="B5" s="9"/>
      <c r="C5" s="9"/>
      <c r="D5" s="9"/>
      <c r="E5" s="12" t="s">
        <v>94</v>
      </c>
      <c r="F5" s="13" t="s">
        <v>346</v>
      </c>
      <c r="J5" s="9"/>
      <c r="K5" s="9"/>
      <c r="L5" s="132"/>
      <c r="M5" s="131" t="s">
        <v>447</v>
      </c>
    </row>
    <row r="6" spans="1:16">
      <c r="M6" s="2"/>
    </row>
    <row r="7" spans="1:16">
      <c r="C7" s="14" t="s">
        <v>95</v>
      </c>
      <c r="J7" s="143">
        <v>106.2886</v>
      </c>
      <c r="K7" s="144">
        <v>72</v>
      </c>
      <c r="L7" s="15" t="s">
        <v>444</v>
      </c>
      <c r="M7" s="16"/>
      <c r="N7" s="16"/>
      <c r="O7" s="16"/>
    </row>
    <row r="8" spans="1:16">
      <c r="C8" s="17" t="s">
        <v>217</v>
      </c>
      <c r="D8" s="18"/>
      <c r="E8" s="19"/>
      <c r="F8" s="19"/>
      <c r="G8" s="20"/>
      <c r="H8" s="20"/>
      <c r="I8" s="20"/>
      <c r="J8" s="145">
        <f>SUM(K21:K157)</f>
        <v>0</v>
      </c>
      <c r="K8" s="146" t="e">
        <f>SUM(#REF!)</f>
        <v>#REF!</v>
      </c>
      <c r="L8" s="21" t="s">
        <v>96</v>
      </c>
      <c r="M8" s="22"/>
      <c r="N8" s="22"/>
      <c r="O8" s="22"/>
    </row>
    <row r="9" spans="1:16">
      <c r="C9" s="23" t="s">
        <v>97</v>
      </c>
      <c r="D9" s="18"/>
      <c r="E9" s="19"/>
      <c r="F9" s="19"/>
      <c r="G9" s="20"/>
      <c r="H9" s="20"/>
      <c r="I9" s="20"/>
      <c r="J9" s="147">
        <f>SUM(L21:L157)</f>
        <v>0</v>
      </c>
      <c r="K9" s="148" t="e">
        <f>#REF!+#REF!</f>
        <v>#REF!</v>
      </c>
      <c r="L9" s="21" t="s">
        <v>98</v>
      </c>
      <c r="M9" s="22"/>
      <c r="N9" s="22"/>
      <c r="O9" s="22"/>
    </row>
    <row r="10" spans="1:16">
      <c r="C10" s="24" t="s">
        <v>99</v>
      </c>
      <c r="D10" s="18"/>
      <c r="E10" s="19"/>
      <c r="F10" s="19"/>
      <c r="G10" s="20"/>
      <c r="H10" s="20"/>
      <c r="I10" s="20"/>
      <c r="J10" s="149" t="str">
        <f>IF((J9)&gt;5000,"-5%",IF((J9)&gt;3000,"-4%",IF((J9)&gt;2000,"-3%",IF(AND((J9)&lt;500,(J9)&gt;0),"+10%","0%"))))</f>
        <v>0%</v>
      </c>
      <c r="K10" s="150" t="e">
        <f>IF(K9=0,"-     %",IF(K9&gt;3500,0.03,IF(K9&gt;2500,0.02,IF(K9&gt;1500,0.01,0))))</f>
        <v>#REF!</v>
      </c>
      <c r="L10" s="21" t="s">
        <v>100</v>
      </c>
      <c r="M10" s="22"/>
      <c r="N10" s="22"/>
      <c r="O10" s="22"/>
    </row>
    <row r="11" spans="1:16">
      <c r="C11" s="25" t="s">
        <v>101</v>
      </c>
      <c r="D11" s="18"/>
      <c r="E11" s="19"/>
      <c r="F11" s="19"/>
      <c r="G11" s="20"/>
      <c r="H11" s="20"/>
      <c r="I11" s="20"/>
      <c r="J11" s="151" t="str">
        <f>IF(J8=0,"-     €",J9+J9*J10)</f>
        <v>-     €</v>
      </c>
      <c r="K11" s="152" t="e">
        <f>IF(K8=0,"-",K9-K9*K10)</f>
        <v>#REF!</v>
      </c>
      <c r="L11" s="26" t="s">
        <v>102</v>
      </c>
      <c r="M11" s="27"/>
      <c r="N11" s="27"/>
      <c r="O11" s="27"/>
    </row>
    <row r="12" spans="1:16">
      <c r="C12" s="14" t="s">
        <v>355</v>
      </c>
      <c r="D12" s="18"/>
      <c r="E12" s="19"/>
      <c r="F12" s="19"/>
      <c r="G12" s="20"/>
      <c r="H12" s="20"/>
      <c r="I12" s="20"/>
      <c r="J12" s="139" t="str">
        <f>IF(J8=0,"-     ₽",J11*J7)</f>
        <v>-     ₽</v>
      </c>
      <c r="K12" s="140" t="e">
        <f>IF(K8=0,"-",K11*K7)</f>
        <v>#REF!</v>
      </c>
      <c r="L12" s="21" t="s">
        <v>102</v>
      </c>
      <c r="M12" s="22"/>
      <c r="N12" s="22"/>
      <c r="O12" s="22"/>
    </row>
    <row r="13" spans="1:16">
      <c r="C13" s="14" t="s">
        <v>218</v>
      </c>
      <c r="D13" s="18"/>
      <c r="E13" s="19"/>
      <c r="F13" s="19"/>
      <c r="G13" s="20"/>
      <c r="H13" s="20"/>
      <c r="I13" s="20"/>
      <c r="J13" s="28"/>
      <c r="K13" s="21"/>
      <c r="L13" s="22"/>
      <c r="M13" s="2"/>
    </row>
    <row r="14" spans="1:16" ht="17.600000000000001">
      <c r="C14" s="29" t="s">
        <v>103</v>
      </c>
      <c r="D14" s="18"/>
      <c r="E14" s="19"/>
      <c r="F14" s="19"/>
      <c r="G14" s="20"/>
      <c r="H14" s="20"/>
      <c r="I14" s="20"/>
      <c r="J14" s="164" t="str">
        <f>IF(COUNTIF(Q21:Q157,"Неверная кратность заказа!")&gt;0,"Пожалуйста, проверьте заказ на соблюдение кратности!","")</f>
        <v/>
      </c>
      <c r="K14" s="30"/>
      <c r="L14" s="30"/>
      <c r="M14" s="2"/>
    </row>
    <row r="15" spans="1:16">
      <c r="C15" s="31" t="s">
        <v>204</v>
      </c>
      <c r="D15" s="18"/>
      <c r="E15" s="19"/>
      <c r="F15" s="19"/>
      <c r="G15" s="20"/>
      <c r="H15" s="20"/>
      <c r="I15" s="20"/>
      <c r="N15" s="7"/>
      <c r="O15" s="7"/>
      <c r="P15" s="7"/>
    </row>
    <row r="16" spans="1:16" ht="13.85" customHeight="1">
      <c r="C16" s="32"/>
      <c r="D16" s="18"/>
      <c r="E16" s="19"/>
      <c r="F16" s="19"/>
      <c r="G16" s="20"/>
      <c r="H16" s="20"/>
    </row>
    <row r="17" spans="1:17" ht="54.45" customHeight="1">
      <c r="C17" s="141" t="s">
        <v>104</v>
      </c>
      <c r="D17" s="141"/>
      <c r="E17" s="141"/>
      <c r="F17" s="141"/>
      <c r="G17" s="141"/>
      <c r="H17" s="141"/>
      <c r="I17" s="141"/>
      <c r="J17" s="141"/>
      <c r="K17" s="141"/>
    </row>
    <row r="18" spans="1:17">
      <c r="A18" s="33"/>
      <c r="C18" s="2"/>
      <c r="D18" s="2"/>
      <c r="E18" s="3"/>
      <c r="F18" s="3"/>
    </row>
    <row r="19" spans="1:17" s="39" customFormat="1" ht="72" customHeight="1">
      <c r="A19" s="34"/>
      <c r="B19" s="35" t="s">
        <v>3</v>
      </c>
      <c r="C19" s="35"/>
      <c r="D19" s="36"/>
      <c r="E19" s="37" t="s">
        <v>0</v>
      </c>
      <c r="F19" s="37"/>
      <c r="G19" s="36" t="s">
        <v>105</v>
      </c>
      <c r="H19" s="38" t="s">
        <v>106</v>
      </c>
      <c r="I19" s="38" t="s">
        <v>107</v>
      </c>
      <c r="J19" s="36" t="s">
        <v>108</v>
      </c>
      <c r="K19" s="36" t="s">
        <v>109</v>
      </c>
      <c r="L19" s="36" t="s">
        <v>110</v>
      </c>
      <c r="M19" s="36" t="s">
        <v>111</v>
      </c>
      <c r="N19" s="36" t="s">
        <v>2</v>
      </c>
      <c r="O19" s="36" t="s">
        <v>1</v>
      </c>
      <c r="P19" s="36" t="s">
        <v>112</v>
      </c>
    </row>
    <row r="20" spans="1:17" s="20" customFormat="1" ht="22.3" hidden="1" customHeight="1">
      <c r="A20" s="34"/>
      <c r="B20" s="169" t="s">
        <v>469</v>
      </c>
      <c r="C20" s="126" t="s">
        <v>458</v>
      </c>
      <c r="D20" s="36"/>
      <c r="E20" s="37"/>
      <c r="F20" s="37"/>
      <c r="G20" s="36"/>
      <c r="H20" s="38"/>
      <c r="I20" s="38"/>
      <c r="J20" s="127"/>
      <c r="K20" s="127"/>
      <c r="L20" s="36"/>
      <c r="M20" s="36"/>
      <c r="N20" s="36"/>
      <c r="O20" s="36"/>
      <c r="P20" s="36"/>
    </row>
    <row r="21" spans="1:17" s="20" customFormat="1" hidden="1">
      <c r="A21" s="34"/>
      <c r="B21" s="121" t="s">
        <v>365</v>
      </c>
      <c r="C21" s="121" t="s">
        <v>439</v>
      </c>
      <c r="D21" s="122" t="s">
        <v>403</v>
      </c>
      <c r="E21" s="130" t="s">
        <v>406</v>
      </c>
      <c r="F21" s="133" t="s">
        <v>436</v>
      </c>
      <c r="G21" s="112">
        <v>200</v>
      </c>
      <c r="H21" s="113">
        <v>1.2905500000000003</v>
      </c>
      <c r="I21" s="166"/>
      <c r="J21" s="114" t="str">
        <f t="shared" ref="J21:J66" si="0">IF(I21="","-",I21*G21)</f>
        <v>-</v>
      </c>
      <c r="K21" s="114" t="str">
        <f t="shared" ref="K21:K66" si="1">IF(I21="","-",I21)</f>
        <v>-</v>
      </c>
      <c r="L21" s="115">
        <f t="shared" ref="L21:L66" si="2">H21*I21*G21</f>
        <v>0</v>
      </c>
      <c r="M21" s="116"/>
      <c r="N21" s="116"/>
      <c r="O21" s="116"/>
      <c r="P21" s="116"/>
      <c r="Q21" s="162" t="str">
        <f>IF(MOD(I21,G21)&gt;0,"Неверная кратность заказа!","")</f>
        <v/>
      </c>
    </row>
    <row r="22" spans="1:17" s="20" customFormat="1" hidden="1">
      <c r="A22" s="34"/>
      <c r="B22" s="121" t="s">
        <v>367</v>
      </c>
      <c r="C22" s="121" t="s">
        <v>439</v>
      </c>
      <c r="D22" s="122" t="s">
        <v>403</v>
      </c>
      <c r="E22" s="130" t="s">
        <v>410</v>
      </c>
      <c r="F22" s="133" t="s">
        <v>436</v>
      </c>
      <c r="G22" s="112">
        <v>200</v>
      </c>
      <c r="H22" s="113">
        <v>1.2905500000000003</v>
      </c>
      <c r="I22" s="166"/>
      <c r="J22" s="114" t="str">
        <f t="shared" si="0"/>
        <v>-</v>
      </c>
      <c r="K22" s="114" t="str">
        <f t="shared" si="1"/>
        <v>-</v>
      </c>
      <c r="L22" s="115">
        <f t="shared" si="2"/>
        <v>0</v>
      </c>
      <c r="M22" s="116"/>
      <c r="N22" s="116"/>
      <c r="O22" s="116"/>
      <c r="P22" s="116"/>
      <c r="Q22" s="162" t="str">
        <f t="shared" ref="Q22:Q85" si="3">IF(MOD(I22,G22)&gt;0,"Неверная кратность заказа!","")</f>
        <v/>
      </c>
    </row>
    <row r="23" spans="1:17" s="20" customFormat="1" hidden="1">
      <c r="A23" s="34"/>
      <c r="B23" s="167" t="s">
        <v>459</v>
      </c>
      <c r="C23" s="121" t="s">
        <v>439</v>
      </c>
      <c r="D23" s="122" t="s">
        <v>403</v>
      </c>
      <c r="E23" s="130" t="s">
        <v>451</v>
      </c>
      <c r="F23" s="133" t="s">
        <v>436</v>
      </c>
      <c r="G23" s="112">
        <v>200</v>
      </c>
      <c r="H23" s="113">
        <v>1.2905500000000003</v>
      </c>
      <c r="I23" s="166"/>
      <c r="J23" s="114" t="str">
        <f t="shared" si="0"/>
        <v>-</v>
      </c>
      <c r="K23" s="114" t="str">
        <f t="shared" si="1"/>
        <v>-</v>
      </c>
      <c r="L23" s="115">
        <f t="shared" si="2"/>
        <v>0</v>
      </c>
      <c r="M23" s="116"/>
      <c r="N23" s="116"/>
      <c r="O23" s="116"/>
      <c r="P23" s="116"/>
      <c r="Q23" s="162" t="str">
        <f t="shared" si="3"/>
        <v/>
      </c>
    </row>
    <row r="24" spans="1:17" s="20" customFormat="1" hidden="1">
      <c r="A24" s="34"/>
      <c r="B24" s="121" t="s">
        <v>366</v>
      </c>
      <c r="C24" s="121" t="s">
        <v>439</v>
      </c>
      <c r="D24" s="122" t="s">
        <v>403</v>
      </c>
      <c r="E24" s="130" t="s">
        <v>409</v>
      </c>
      <c r="F24" s="133" t="s">
        <v>436</v>
      </c>
      <c r="G24" s="112">
        <v>200</v>
      </c>
      <c r="H24" s="113">
        <v>1.2905500000000003</v>
      </c>
      <c r="I24" s="166"/>
      <c r="J24" s="114" t="str">
        <f t="shared" si="0"/>
        <v>-</v>
      </c>
      <c r="K24" s="114" t="str">
        <f t="shared" si="1"/>
        <v>-</v>
      </c>
      <c r="L24" s="115">
        <f t="shared" si="2"/>
        <v>0</v>
      </c>
      <c r="M24" s="116"/>
      <c r="N24" s="116"/>
      <c r="O24" s="116"/>
      <c r="P24" s="116"/>
      <c r="Q24" s="162" t="str">
        <f t="shared" si="3"/>
        <v/>
      </c>
    </row>
    <row r="25" spans="1:17" s="20" customFormat="1" hidden="1">
      <c r="A25" s="34"/>
      <c r="B25" s="121" t="s">
        <v>364</v>
      </c>
      <c r="C25" s="121" t="s">
        <v>439</v>
      </c>
      <c r="D25" s="122" t="s">
        <v>403</v>
      </c>
      <c r="E25" s="130" t="s">
        <v>405</v>
      </c>
      <c r="F25" s="133" t="s">
        <v>436</v>
      </c>
      <c r="G25" s="112">
        <v>200</v>
      </c>
      <c r="H25" s="113">
        <v>1.2905500000000003</v>
      </c>
      <c r="I25" s="166"/>
      <c r="J25" s="114" t="str">
        <f t="shared" si="0"/>
        <v>-</v>
      </c>
      <c r="K25" s="114" t="str">
        <f t="shared" si="1"/>
        <v>-</v>
      </c>
      <c r="L25" s="115">
        <f t="shared" si="2"/>
        <v>0</v>
      </c>
      <c r="M25" s="116"/>
      <c r="N25" s="116"/>
      <c r="O25" s="116"/>
      <c r="P25" s="116"/>
      <c r="Q25" s="162" t="str">
        <f t="shared" si="3"/>
        <v/>
      </c>
    </row>
    <row r="26" spans="1:17" s="20" customFormat="1" hidden="1">
      <c r="A26" s="34"/>
      <c r="B26" s="121" t="s">
        <v>369</v>
      </c>
      <c r="C26" s="121" t="s">
        <v>439</v>
      </c>
      <c r="D26" s="122" t="s">
        <v>403</v>
      </c>
      <c r="E26" s="130" t="s">
        <v>408</v>
      </c>
      <c r="F26" s="133" t="s">
        <v>436</v>
      </c>
      <c r="G26" s="112">
        <v>200</v>
      </c>
      <c r="H26" s="113">
        <v>1.2905500000000003</v>
      </c>
      <c r="I26" s="166"/>
      <c r="J26" s="114" t="str">
        <f t="shared" si="0"/>
        <v>-</v>
      </c>
      <c r="K26" s="114" t="str">
        <f t="shared" si="1"/>
        <v>-</v>
      </c>
      <c r="L26" s="115">
        <f t="shared" si="2"/>
        <v>0</v>
      </c>
      <c r="M26" s="116"/>
      <c r="N26" s="116"/>
      <c r="O26" s="116"/>
      <c r="P26" s="116"/>
      <c r="Q26" s="162" t="str">
        <f t="shared" si="3"/>
        <v/>
      </c>
    </row>
    <row r="27" spans="1:17" s="20" customFormat="1" hidden="1">
      <c r="A27" s="34"/>
      <c r="B27" s="167" t="s">
        <v>460</v>
      </c>
      <c r="C27" s="121" t="s">
        <v>439</v>
      </c>
      <c r="D27" s="122" t="s">
        <v>403</v>
      </c>
      <c r="E27" s="130" t="s">
        <v>449</v>
      </c>
      <c r="F27" s="133" t="s">
        <v>436</v>
      </c>
      <c r="G27" s="112">
        <v>200</v>
      </c>
      <c r="H27" s="113">
        <v>1.2905500000000003</v>
      </c>
      <c r="I27" s="166"/>
      <c r="J27" s="114" t="str">
        <f t="shared" ref="J27" si="4">IF(I27="","-",I27*G27)</f>
        <v>-</v>
      </c>
      <c r="K27" s="114" t="str">
        <f t="shared" ref="K27" si="5">IF(I27="","-",I27)</f>
        <v>-</v>
      </c>
      <c r="L27" s="115">
        <f t="shared" ref="L27" si="6">H27*I27*G27</f>
        <v>0</v>
      </c>
      <c r="M27" s="116"/>
      <c r="N27" s="116"/>
      <c r="O27" s="116"/>
      <c r="P27" s="116"/>
      <c r="Q27" s="162" t="str">
        <f t="shared" si="3"/>
        <v/>
      </c>
    </row>
    <row r="28" spans="1:17" s="20" customFormat="1" hidden="1">
      <c r="A28" s="34"/>
      <c r="B28" s="167" t="s">
        <v>461</v>
      </c>
      <c r="C28" s="121" t="s">
        <v>439</v>
      </c>
      <c r="D28" s="122" t="s">
        <v>403</v>
      </c>
      <c r="E28" s="130" t="s">
        <v>450</v>
      </c>
      <c r="F28" s="133" t="s">
        <v>436</v>
      </c>
      <c r="G28" s="112">
        <v>200</v>
      </c>
      <c r="H28" s="113">
        <v>1.2905500000000003</v>
      </c>
      <c r="I28" s="166"/>
      <c r="J28" s="114" t="str">
        <f t="shared" ref="J28" si="7">IF(I28="","-",I28*G28)</f>
        <v>-</v>
      </c>
      <c r="K28" s="114" t="str">
        <f t="shared" ref="K28" si="8">IF(I28="","-",I28)</f>
        <v>-</v>
      </c>
      <c r="L28" s="115">
        <f t="shared" ref="L28" si="9">H28*I28*G28</f>
        <v>0</v>
      </c>
      <c r="M28" s="116"/>
      <c r="N28" s="116"/>
      <c r="O28" s="116"/>
      <c r="P28" s="116"/>
      <c r="Q28" s="162" t="str">
        <f t="shared" si="3"/>
        <v/>
      </c>
    </row>
    <row r="29" spans="1:17" s="20" customFormat="1" hidden="1">
      <c r="A29" s="34"/>
      <c r="B29" s="121" t="s">
        <v>368</v>
      </c>
      <c r="C29" s="121" t="s">
        <v>439</v>
      </c>
      <c r="D29" s="122" t="s">
        <v>403</v>
      </c>
      <c r="E29" s="130" t="s">
        <v>411</v>
      </c>
      <c r="F29" s="133" t="s">
        <v>436</v>
      </c>
      <c r="G29" s="112">
        <v>200</v>
      </c>
      <c r="H29" s="113">
        <v>1.2905500000000003</v>
      </c>
      <c r="I29" s="166"/>
      <c r="J29" s="114" t="str">
        <f t="shared" si="0"/>
        <v>-</v>
      </c>
      <c r="K29" s="114" t="str">
        <f t="shared" si="1"/>
        <v>-</v>
      </c>
      <c r="L29" s="115">
        <f t="shared" si="2"/>
        <v>0</v>
      </c>
      <c r="M29" s="116"/>
      <c r="N29" s="116"/>
      <c r="O29" s="116"/>
      <c r="P29" s="116"/>
      <c r="Q29" s="162" t="str">
        <f t="shared" si="3"/>
        <v/>
      </c>
    </row>
    <row r="30" spans="1:17" s="20" customFormat="1" hidden="1">
      <c r="A30" s="34"/>
      <c r="B30" s="121" t="s">
        <v>370</v>
      </c>
      <c r="C30" s="121" t="s">
        <v>439</v>
      </c>
      <c r="D30" s="122" t="s">
        <v>403</v>
      </c>
      <c r="E30" s="130" t="s">
        <v>407</v>
      </c>
      <c r="F30" s="133" t="s">
        <v>436</v>
      </c>
      <c r="G30" s="112">
        <v>200</v>
      </c>
      <c r="H30" s="113">
        <v>1.2905500000000003</v>
      </c>
      <c r="I30" s="166"/>
      <c r="J30" s="114" t="str">
        <f t="shared" si="0"/>
        <v>-</v>
      </c>
      <c r="K30" s="114" t="str">
        <f t="shared" si="1"/>
        <v>-</v>
      </c>
      <c r="L30" s="115">
        <f t="shared" si="2"/>
        <v>0</v>
      </c>
      <c r="M30" s="116"/>
      <c r="N30" s="116"/>
      <c r="O30" s="116"/>
      <c r="P30" s="116"/>
      <c r="Q30" s="162" t="str">
        <f t="shared" si="3"/>
        <v/>
      </c>
    </row>
    <row r="31" spans="1:17" s="20" customFormat="1" hidden="1">
      <c r="A31" s="34"/>
      <c r="B31" s="167" t="s">
        <v>462</v>
      </c>
      <c r="C31" s="121" t="s">
        <v>440</v>
      </c>
      <c r="D31" s="122" t="s">
        <v>404</v>
      </c>
      <c r="E31" s="130" t="s">
        <v>410</v>
      </c>
      <c r="F31" s="133" t="s">
        <v>436</v>
      </c>
      <c r="G31" s="112">
        <v>200</v>
      </c>
      <c r="H31" s="113">
        <v>1.2905500000000003</v>
      </c>
      <c r="I31" s="166"/>
      <c r="J31" s="114" t="str">
        <f t="shared" si="0"/>
        <v>-</v>
      </c>
      <c r="K31" s="114" t="str">
        <f t="shared" si="1"/>
        <v>-</v>
      </c>
      <c r="L31" s="115">
        <f t="shared" si="2"/>
        <v>0</v>
      </c>
      <c r="M31" s="116"/>
      <c r="N31" s="116"/>
      <c r="O31" s="116"/>
      <c r="P31" s="116"/>
      <c r="Q31" s="162" t="str">
        <f t="shared" si="3"/>
        <v/>
      </c>
    </row>
    <row r="32" spans="1:17" s="20" customFormat="1" hidden="1">
      <c r="A32" s="34"/>
      <c r="B32" s="121" t="s">
        <v>376</v>
      </c>
      <c r="C32" s="121" t="s">
        <v>440</v>
      </c>
      <c r="D32" s="122" t="s">
        <v>404</v>
      </c>
      <c r="E32" s="130" t="s">
        <v>413</v>
      </c>
      <c r="F32" s="133" t="s">
        <v>436</v>
      </c>
      <c r="G32" s="112">
        <v>200</v>
      </c>
      <c r="H32" s="113">
        <v>1.7145500000000002</v>
      </c>
      <c r="I32" s="166"/>
      <c r="J32" s="114" t="str">
        <f t="shared" si="0"/>
        <v>-</v>
      </c>
      <c r="K32" s="114" t="str">
        <f t="shared" si="1"/>
        <v>-</v>
      </c>
      <c r="L32" s="115">
        <f t="shared" si="2"/>
        <v>0</v>
      </c>
      <c r="M32" s="116"/>
      <c r="N32" s="116"/>
      <c r="O32" s="116"/>
      <c r="P32" s="116"/>
      <c r="Q32" s="162" t="str">
        <f t="shared" si="3"/>
        <v/>
      </c>
    </row>
    <row r="33" spans="1:17" s="20" customFormat="1" hidden="1">
      <c r="A33" s="34"/>
      <c r="B33" s="121" t="s">
        <v>373</v>
      </c>
      <c r="C33" s="121" t="s">
        <v>440</v>
      </c>
      <c r="D33" s="122" t="s">
        <v>404</v>
      </c>
      <c r="E33" s="130" t="s">
        <v>409</v>
      </c>
      <c r="F33" s="133" t="s">
        <v>436</v>
      </c>
      <c r="G33" s="112">
        <v>200</v>
      </c>
      <c r="H33" s="113">
        <v>1.7145500000000002</v>
      </c>
      <c r="I33" s="166"/>
      <c r="J33" s="114" t="str">
        <f t="shared" si="0"/>
        <v>-</v>
      </c>
      <c r="K33" s="114" t="str">
        <f t="shared" si="1"/>
        <v>-</v>
      </c>
      <c r="L33" s="115">
        <f t="shared" si="2"/>
        <v>0</v>
      </c>
      <c r="M33" s="116"/>
      <c r="N33" s="116"/>
      <c r="O33" s="116"/>
      <c r="P33" s="116"/>
      <c r="Q33" s="162" t="str">
        <f t="shared" si="3"/>
        <v/>
      </c>
    </row>
    <row r="34" spans="1:17" s="20" customFormat="1" hidden="1">
      <c r="A34" s="34"/>
      <c r="B34" s="121" t="s">
        <v>371</v>
      </c>
      <c r="C34" s="121" t="s">
        <v>440</v>
      </c>
      <c r="D34" s="122" t="s">
        <v>404</v>
      </c>
      <c r="E34" s="130" t="s">
        <v>405</v>
      </c>
      <c r="F34" s="133" t="s">
        <v>436</v>
      </c>
      <c r="G34" s="112">
        <v>200</v>
      </c>
      <c r="H34" s="113">
        <v>1.7145500000000002</v>
      </c>
      <c r="I34" s="166"/>
      <c r="J34" s="114" t="str">
        <f t="shared" si="0"/>
        <v>-</v>
      </c>
      <c r="K34" s="114" t="str">
        <f t="shared" si="1"/>
        <v>-</v>
      </c>
      <c r="L34" s="115">
        <f t="shared" si="2"/>
        <v>0</v>
      </c>
      <c r="M34" s="116"/>
      <c r="N34" s="116"/>
      <c r="O34" s="116"/>
      <c r="P34" s="116"/>
      <c r="Q34" s="162" t="str">
        <f t="shared" si="3"/>
        <v/>
      </c>
    </row>
    <row r="35" spans="1:17" s="20" customFormat="1" hidden="1">
      <c r="A35" s="34"/>
      <c r="B35" s="121" t="s">
        <v>372</v>
      </c>
      <c r="C35" s="121" t="s">
        <v>440</v>
      </c>
      <c r="D35" s="122" t="s">
        <v>404</v>
      </c>
      <c r="E35" s="130" t="s">
        <v>408</v>
      </c>
      <c r="F35" s="133" t="s">
        <v>436</v>
      </c>
      <c r="G35" s="112">
        <v>200</v>
      </c>
      <c r="H35" s="113">
        <v>1.7145500000000002</v>
      </c>
      <c r="I35" s="166"/>
      <c r="J35" s="114" t="str">
        <f t="shared" si="0"/>
        <v>-</v>
      </c>
      <c r="K35" s="114" t="str">
        <f t="shared" si="1"/>
        <v>-</v>
      </c>
      <c r="L35" s="115">
        <f t="shared" si="2"/>
        <v>0</v>
      </c>
      <c r="M35" s="116"/>
      <c r="N35" s="116"/>
      <c r="O35" s="116"/>
      <c r="P35" s="116"/>
      <c r="Q35" s="162" t="str">
        <f t="shared" si="3"/>
        <v/>
      </c>
    </row>
    <row r="36" spans="1:17" s="20" customFormat="1" hidden="1">
      <c r="A36" s="34"/>
      <c r="B36" s="121" t="s">
        <v>374</v>
      </c>
      <c r="C36" s="121" t="s">
        <v>440</v>
      </c>
      <c r="D36" s="122" t="s">
        <v>404</v>
      </c>
      <c r="E36" s="130" t="s">
        <v>411</v>
      </c>
      <c r="F36" s="133" t="s">
        <v>436</v>
      </c>
      <c r="G36" s="112">
        <v>200</v>
      </c>
      <c r="H36" s="113">
        <v>1.7145500000000002</v>
      </c>
      <c r="I36" s="166"/>
      <c r="J36" s="114" t="str">
        <f t="shared" si="0"/>
        <v>-</v>
      </c>
      <c r="K36" s="114" t="str">
        <f t="shared" si="1"/>
        <v>-</v>
      </c>
      <c r="L36" s="115">
        <f t="shared" si="2"/>
        <v>0</v>
      </c>
      <c r="M36" s="116"/>
      <c r="N36" s="116"/>
      <c r="O36" s="116"/>
      <c r="P36" s="116"/>
      <c r="Q36" s="162" t="str">
        <f t="shared" si="3"/>
        <v/>
      </c>
    </row>
    <row r="37" spans="1:17" s="20" customFormat="1" hidden="1">
      <c r="A37" s="34"/>
      <c r="B37" s="167" t="s">
        <v>463</v>
      </c>
      <c r="C37" s="121" t="s">
        <v>440</v>
      </c>
      <c r="D37" s="122" t="s">
        <v>404</v>
      </c>
      <c r="E37" s="168" t="s">
        <v>457</v>
      </c>
      <c r="F37" s="133" t="s">
        <v>436</v>
      </c>
      <c r="G37" s="112">
        <v>200</v>
      </c>
      <c r="H37" s="113">
        <v>1.7145500000000002</v>
      </c>
      <c r="I37" s="166"/>
      <c r="J37" s="114" t="str">
        <f t="shared" ref="J37" si="10">IF(I37="","-",I37*G37)</f>
        <v>-</v>
      </c>
      <c r="K37" s="114" t="str">
        <f t="shared" ref="K37" si="11">IF(I37="","-",I37)</f>
        <v>-</v>
      </c>
      <c r="L37" s="115">
        <f t="shared" ref="L37" si="12">H37*I37*G37</f>
        <v>0</v>
      </c>
      <c r="M37" s="116"/>
      <c r="N37" s="116"/>
      <c r="O37" s="116"/>
      <c r="P37" s="116"/>
      <c r="Q37" s="162" t="str">
        <f t="shared" si="3"/>
        <v/>
      </c>
    </row>
    <row r="38" spans="1:17" s="20" customFormat="1" hidden="1">
      <c r="A38" s="34"/>
      <c r="B38" s="167" t="s">
        <v>464</v>
      </c>
      <c r="C38" s="121" t="s">
        <v>440</v>
      </c>
      <c r="D38" s="122" t="s">
        <v>404</v>
      </c>
      <c r="E38" s="168" t="s">
        <v>456</v>
      </c>
      <c r="F38" s="133" t="s">
        <v>436</v>
      </c>
      <c r="G38" s="112">
        <v>200</v>
      </c>
      <c r="H38" s="113">
        <v>1.7145500000000002</v>
      </c>
      <c r="I38" s="166"/>
      <c r="J38" s="114" t="str">
        <f t="shared" ref="J38:J39" si="13">IF(I38="","-",I38*G38)</f>
        <v>-</v>
      </c>
      <c r="K38" s="114" t="str">
        <f t="shared" ref="K38:K39" si="14">IF(I38="","-",I38)</f>
        <v>-</v>
      </c>
      <c r="L38" s="115">
        <f t="shared" ref="L38:L39" si="15">H38*I38*G38</f>
        <v>0</v>
      </c>
      <c r="M38" s="116"/>
      <c r="N38" s="116"/>
      <c r="O38" s="116"/>
      <c r="P38" s="116"/>
      <c r="Q38" s="162" t="str">
        <f t="shared" si="3"/>
        <v/>
      </c>
    </row>
    <row r="39" spans="1:17" s="20" customFormat="1" hidden="1">
      <c r="A39" s="34"/>
      <c r="B39" s="167" t="s">
        <v>465</v>
      </c>
      <c r="C39" s="121" t="s">
        <v>440</v>
      </c>
      <c r="D39" s="122" t="s">
        <v>404</v>
      </c>
      <c r="E39" s="130" t="s">
        <v>407</v>
      </c>
      <c r="F39" s="133" t="s">
        <v>436</v>
      </c>
      <c r="G39" s="112">
        <v>200</v>
      </c>
      <c r="H39" s="113">
        <v>1.7145500000000002</v>
      </c>
      <c r="I39" s="166"/>
      <c r="J39" s="114" t="str">
        <f t="shared" si="13"/>
        <v>-</v>
      </c>
      <c r="K39" s="114" t="str">
        <f t="shared" si="14"/>
        <v>-</v>
      </c>
      <c r="L39" s="115">
        <f t="shared" si="15"/>
        <v>0</v>
      </c>
      <c r="M39" s="116"/>
      <c r="N39" s="116"/>
      <c r="O39" s="116"/>
      <c r="P39" s="116"/>
      <c r="Q39" s="162" t="str">
        <f t="shared" si="3"/>
        <v/>
      </c>
    </row>
    <row r="40" spans="1:17" s="20" customFormat="1" hidden="1">
      <c r="A40" s="34"/>
      <c r="B40" s="121" t="s">
        <v>375</v>
      </c>
      <c r="C40" s="121" t="s">
        <v>440</v>
      </c>
      <c r="D40" s="122" t="s">
        <v>404</v>
      </c>
      <c r="E40" s="130" t="s">
        <v>412</v>
      </c>
      <c r="F40" s="133" t="s">
        <v>436</v>
      </c>
      <c r="G40" s="112">
        <v>200</v>
      </c>
      <c r="H40" s="113">
        <v>1.7145500000000002</v>
      </c>
      <c r="I40" s="166"/>
      <c r="J40" s="114" t="str">
        <f t="shared" si="0"/>
        <v>-</v>
      </c>
      <c r="K40" s="114" t="str">
        <f t="shared" si="1"/>
        <v>-</v>
      </c>
      <c r="L40" s="115">
        <f t="shared" si="2"/>
        <v>0</v>
      </c>
      <c r="M40" s="116"/>
      <c r="N40" s="116"/>
      <c r="O40" s="116"/>
      <c r="P40" s="116"/>
      <c r="Q40" s="162" t="str">
        <f t="shared" si="3"/>
        <v/>
      </c>
    </row>
    <row r="41" spans="1:17" s="20" customFormat="1" hidden="1">
      <c r="A41" s="34"/>
      <c r="B41" s="121" t="s">
        <v>361</v>
      </c>
      <c r="C41" s="121" t="s">
        <v>438</v>
      </c>
      <c r="D41" s="122" t="s">
        <v>402</v>
      </c>
      <c r="E41" s="130" t="s">
        <v>406</v>
      </c>
      <c r="F41" s="133" t="s">
        <v>436</v>
      </c>
      <c r="G41" s="112">
        <v>200</v>
      </c>
      <c r="H41" s="113">
        <v>1.2905500000000003</v>
      </c>
      <c r="I41" s="166"/>
      <c r="J41" s="114" t="str">
        <f t="shared" si="0"/>
        <v>-</v>
      </c>
      <c r="K41" s="114" t="str">
        <f t="shared" si="1"/>
        <v>-</v>
      </c>
      <c r="L41" s="115">
        <f t="shared" si="2"/>
        <v>0</v>
      </c>
      <c r="M41" s="116"/>
      <c r="N41" s="116"/>
      <c r="O41" s="116"/>
      <c r="P41" s="116"/>
      <c r="Q41" s="162" t="str">
        <f t="shared" si="3"/>
        <v/>
      </c>
    </row>
    <row r="42" spans="1:17" s="20" customFormat="1" hidden="1">
      <c r="A42" s="34"/>
      <c r="B42" s="167" t="s">
        <v>466</v>
      </c>
      <c r="C42" s="121" t="s">
        <v>438</v>
      </c>
      <c r="D42" s="122" t="s">
        <v>402</v>
      </c>
      <c r="E42" s="130" t="s">
        <v>410</v>
      </c>
      <c r="F42" s="133" t="s">
        <v>436</v>
      </c>
      <c r="G42" s="112">
        <v>200</v>
      </c>
      <c r="H42" s="113">
        <v>1.2905500000000003</v>
      </c>
      <c r="I42" s="166"/>
      <c r="J42" s="114" t="str">
        <f t="shared" ref="J42" si="16">IF(I42="","-",I42*G42)</f>
        <v>-</v>
      </c>
      <c r="K42" s="114" t="str">
        <f t="shared" ref="K42" si="17">IF(I42="","-",I42)</f>
        <v>-</v>
      </c>
      <c r="L42" s="115">
        <f t="shared" ref="L42" si="18">H42*I42*G42</f>
        <v>0</v>
      </c>
      <c r="M42" s="116"/>
      <c r="N42" s="116"/>
      <c r="O42" s="116"/>
      <c r="P42" s="116"/>
      <c r="Q42" s="162" t="str">
        <f t="shared" si="3"/>
        <v/>
      </c>
    </row>
    <row r="43" spans="1:17" s="20" customFormat="1" hidden="1">
      <c r="A43" s="34"/>
      <c r="B43" s="121" t="s">
        <v>360</v>
      </c>
      <c r="C43" s="121" t="s">
        <v>438</v>
      </c>
      <c r="D43" s="122" t="s">
        <v>402</v>
      </c>
      <c r="E43" s="130" t="s">
        <v>405</v>
      </c>
      <c r="F43" s="133" t="s">
        <v>436</v>
      </c>
      <c r="G43" s="112">
        <v>200</v>
      </c>
      <c r="H43" s="113">
        <v>1.2905500000000003</v>
      </c>
      <c r="I43" s="166"/>
      <c r="J43" s="114" t="str">
        <f t="shared" si="0"/>
        <v>-</v>
      </c>
      <c r="K43" s="114" t="str">
        <f t="shared" si="1"/>
        <v>-</v>
      </c>
      <c r="L43" s="115">
        <f t="shared" si="2"/>
        <v>0</v>
      </c>
      <c r="M43" s="116"/>
      <c r="N43" s="116"/>
      <c r="O43" s="116"/>
      <c r="P43" s="116"/>
      <c r="Q43" s="162" t="str">
        <f t="shared" si="3"/>
        <v/>
      </c>
    </row>
    <row r="44" spans="1:17" s="20" customFormat="1" hidden="1">
      <c r="A44" s="34"/>
      <c r="B44" s="121" t="s">
        <v>363</v>
      </c>
      <c r="C44" s="121" t="s">
        <v>438</v>
      </c>
      <c r="D44" s="122" t="s">
        <v>402</v>
      </c>
      <c r="E44" s="130" t="s">
        <v>408</v>
      </c>
      <c r="F44" s="133" t="s">
        <v>436</v>
      </c>
      <c r="G44" s="112">
        <v>200</v>
      </c>
      <c r="H44" s="113">
        <v>1.2905500000000003</v>
      </c>
      <c r="I44" s="166"/>
      <c r="J44" s="114" t="str">
        <f t="shared" si="0"/>
        <v>-</v>
      </c>
      <c r="K44" s="114" t="str">
        <f t="shared" si="1"/>
        <v>-</v>
      </c>
      <c r="L44" s="115">
        <f t="shared" si="2"/>
        <v>0</v>
      </c>
      <c r="M44" s="116"/>
      <c r="N44" s="116"/>
      <c r="O44" s="116"/>
      <c r="P44" s="116"/>
      <c r="Q44" s="162" t="str">
        <f t="shared" si="3"/>
        <v/>
      </c>
    </row>
    <row r="45" spans="1:17" s="20" customFormat="1" hidden="1">
      <c r="A45" s="34"/>
      <c r="B45" s="121" t="s">
        <v>362</v>
      </c>
      <c r="C45" s="121" t="s">
        <v>438</v>
      </c>
      <c r="D45" s="122" t="s">
        <v>402</v>
      </c>
      <c r="E45" s="130" t="s">
        <v>407</v>
      </c>
      <c r="F45" s="133" t="s">
        <v>436</v>
      </c>
      <c r="G45" s="112">
        <v>200</v>
      </c>
      <c r="H45" s="113">
        <v>1.2905500000000003</v>
      </c>
      <c r="I45" s="166"/>
      <c r="J45" s="114" t="str">
        <f t="shared" si="0"/>
        <v>-</v>
      </c>
      <c r="K45" s="114" t="str">
        <f t="shared" si="1"/>
        <v>-</v>
      </c>
      <c r="L45" s="115">
        <f t="shared" si="2"/>
        <v>0</v>
      </c>
      <c r="M45" s="116"/>
      <c r="N45" s="116"/>
      <c r="O45" s="116"/>
      <c r="P45" s="116"/>
      <c r="Q45" s="162" t="str">
        <f t="shared" si="3"/>
        <v/>
      </c>
    </row>
    <row r="46" spans="1:17" s="20" customFormat="1" hidden="1">
      <c r="A46" s="34"/>
      <c r="B46" s="121" t="s">
        <v>381</v>
      </c>
      <c r="C46" s="121" t="s">
        <v>441</v>
      </c>
      <c r="D46" s="122" t="s">
        <v>400</v>
      </c>
      <c r="E46" s="130" t="s">
        <v>418</v>
      </c>
      <c r="F46" s="133" t="s">
        <v>436</v>
      </c>
      <c r="G46" s="112">
        <v>200</v>
      </c>
      <c r="H46" s="113">
        <v>0.95135000000000014</v>
      </c>
      <c r="I46" s="166"/>
      <c r="J46" s="114" t="str">
        <f t="shared" si="0"/>
        <v>-</v>
      </c>
      <c r="K46" s="114" t="str">
        <f t="shared" si="1"/>
        <v>-</v>
      </c>
      <c r="L46" s="115">
        <f t="shared" si="2"/>
        <v>0</v>
      </c>
      <c r="M46" s="116"/>
      <c r="N46" s="116"/>
      <c r="O46" s="116"/>
      <c r="P46" s="116"/>
      <c r="Q46" s="162" t="str">
        <f t="shared" si="3"/>
        <v/>
      </c>
    </row>
    <row r="47" spans="1:17" s="20" customFormat="1" hidden="1">
      <c r="A47" s="34"/>
      <c r="B47" s="121" t="s">
        <v>378</v>
      </c>
      <c r="C47" s="121" t="s">
        <v>441</v>
      </c>
      <c r="D47" s="122" t="s">
        <v>400</v>
      </c>
      <c r="E47" s="130" t="s">
        <v>415</v>
      </c>
      <c r="F47" s="133" t="s">
        <v>436</v>
      </c>
      <c r="G47" s="112">
        <v>200</v>
      </c>
      <c r="H47" s="113">
        <v>0.95135000000000014</v>
      </c>
      <c r="I47" s="166"/>
      <c r="J47" s="114" t="str">
        <f t="shared" si="0"/>
        <v>-</v>
      </c>
      <c r="K47" s="114" t="str">
        <f t="shared" si="1"/>
        <v>-</v>
      </c>
      <c r="L47" s="115">
        <f t="shared" si="2"/>
        <v>0</v>
      </c>
      <c r="M47" s="116"/>
      <c r="N47" s="116"/>
      <c r="O47" s="116"/>
      <c r="P47" s="116"/>
      <c r="Q47" s="162" t="str">
        <f t="shared" si="3"/>
        <v/>
      </c>
    </row>
    <row r="48" spans="1:17" s="20" customFormat="1" hidden="1">
      <c r="A48" s="34"/>
      <c r="B48" s="121" t="s">
        <v>380</v>
      </c>
      <c r="C48" s="121" t="s">
        <v>441</v>
      </c>
      <c r="D48" s="122" t="s">
        <v>400</v>
      </c>
      <c r="E48" s="130" t="s">
        <v>417</v>
      </c>
      <c r="F48" s="133" t="s">
        <v>436</v>
      </c>
      <c r="G48" s="112">
        <v>200</v>
      </c>
      <c r="H48" s="113">
        <v>0.95135000000000014</v>
      </c>
      <c r="I48" s="166"/>
      <c r="J48" s="114" t="str">
        <f t="shared" si="0"/>
        <v>-</v>
      </c>
      <c r="K48" s="114" t="str">
        <f t="shared" si="1"/>
        <v>-</v>
      </c>
      <c r="L48" s="115">
        <f t="shared" si="2"/>
        <v>0</v>
      </c>
      <c r="M48" s="116"/>
      <c r="N48" s="116"/>
      <c r="O48" s="116"/>
      <c r="P48" s="116"/>
      <c r="Q48" s="162" t="str">
        <f t="shared" si="3"/>
        <v/>
      </c>
    </row>
    <row r="49" spans="1:17" s="20" customFormat="1" hidden="1">
      <c r="A49" s="34"/>
      <c r="B49" s="121" t="s">
        <v>379</v>
      </c>
      <c r="C49" s="121" t="s">
        <v>441</v>
      </c>
      <c r="D49" s="122" t="s">
        <v>400</v>
      </c>
      <c r="E49" s="130" t="s">
        <v>416</v>
      </c>
      <c r="F49" s="133" t="s">
        <v>436</v>
      </c>
      <c r="G49" s="112">
        <v>200</v>
      </c>
      <c r="H49" s="113">
        <v>0.95135000000000014</v>
      </c>
      <c r="I49" s="166"/>
      <c r="J49" s="114" t="str">
        <f t="shared" si="0"/>
        <v>-</v>
      </c>
      <c r="K49" s="114" t="str">
        <f t="shared" si="1"/>
        <v>-</v>
      </c>
      <c r="L49" s="115">
        <f t="shared" si="2"/>
        <v>0</v>
      </c>
      <c r="M49" s="116"/>
      <c r="N49" s="116"/>
      <c r="O49" s="116"/>
      <c r="P49" s="116"/>
      <c r="Q49" s="162" t="str">
        <f t="shared" si="3"/>
        <v/>
      </c>
    </row>
    <row r="50" spans="1:17" s="20" customFormat="1" hidden="1">
      <c r="A50" s="34"/>
      <c r="B50" s="121" t="s">
        <v>377</v>
      </c>
      <c r="C50" s="121" t="s">
        <v>441</v>
      </c>
      <c r="D50" s="122" t="s">
        <v>400</v>
      </c>
      <c r="E50" s="130" t="s">
        <v>414</v>
      </c>
      <c r="F50" s="133" t="s">
        <v>436</v>
      </c>
      <c r="G50" s="112">
        <v>200</v>
      </c>
      <c r="H50" s="113">
        <v>0.95135000000000014</v>
      </c>
      <c r="I50" s="166"/>
      <c r="J50" s="114" t="str">
        <f t="shared" si="0"/>
        <v>-</v>
      </c>
      <c r="K50" s="114" t="str">
        <f t="shared" si="1"/>
        <v>-</v>
      </c>
      <c r="L50" s="115">
        <f t="shared" si="2"/>
        <v>0</v>
      </c>
      <c r="M50" s="116"/>
      <c r="N50" s="116"/>
      <c r="O50" s="116"/>
      <c r="P50" s="116"/>
      <c r="Q50" s="162" t="str">
        <f t="shared" si="3"/>
        <v/>
      </c>
    </row>
    <row r="51" spans="1:17" s="20" customFormat="1" hidden="1">
      <c r="A51" s="34"/>
      <c r="B51" s="121" t="s">
        <v>387</v>
      </c>
      <c r="C51" s="121" t="s">
        <v>442</v>
      </c>
      <c r="D51" s="122" t="s">
        <v>401</v>
      </c>
      <c r="E51" s="130" t="s">
        <v>424</v>
      </c>
      <c r="F51" s="133" t="s">
        <v>436</v>
      </c>
      <c r="G51" s="112">
        <v>200</v>
      </c>
      <c r="H51" s="113">
        <v>1.7145500000000002</v>
      </c>
      <c r="I51" s="166"/>
      <c r="J51" s="114" t="str">
        <f t="shared" si="0"/>
        <v>-</v>
      </c>
      <c r="K51" s="114" t="str">
        <f t="shared" si="1"/>
        <v>-</v>
      </c>
      <c r="L51" s="115">
        <f t="shared" si="2"/>
        <v>0</v>
      </c>
      <c r="M51" s="116"/>
      <c r="N51" s="116"/>
      <c r="O51" s="116"/>
      <c r="P51" s="116"/>
      <c r="Q51" s="162" t="str">
        <f t="shared" si="3"/>
        <v/>
      </c>
    </row>
    <row r="52" spans="1:17" s="20" customFormat="1" hidden="1">
      <c r="A52" s="34"/>
      <c r="B52" s="121" t="s">
        <v>388</v>
      </c>
      <c r="C52" s="121" t="s">
        <v>442</v>
      </c>
      <c r="D52" s="122" t="s">
        <v>401</v>
      </c>
      <c r="E52" s="130" t="s">
        <v>425</v>
      </c>
      <c r="F52" s="133" t="s">
        <v>436</v>
      </c>
      <c r="G52" s="112">
        <v>200</v>
      </c>
      <c r="H52" s="113">
        <v>1.7145500000000002</v>
      </c>
      <c r="I52" s="166"/>
      <c r="J52" s="114" t="str">
        <f t="shared" si="0"/>
        <v>-</v>
      </c>
      <c r="K52" s="114" t="str">
        <f t="shared" si="1"/>
        <v>-</v>
      </c>
      <c r="L52" s="115">
        <f t="shared" si="2"/>
        <v>0</v>
      </c>
      <c r="M52" s="116"/>
      <c r="N52" s="116"/>
      <c r="O52" s="116"/>
      <c r="P52" s="116"/>
      <c r="Q52" s="162" t="str">
        <f t="shared" si="3"/>
        <v/>
      </c>
    </row>
    <row r="53" spans="1:17" s="20" customFormat="1" hidden="1">
      <c r="A53" s="34"/>
      <c r="B53" s="121" t="s">
        <v>383</v>
      </c>
      <c r="C53" s="121" t="s">
        <v>442</v>
      </c>
      <c r="D53" s="122" t="s">
        <v>401</v>
      </c>
      <c r="E53" s="130" t="s">
        <v>420</v>
      </c>
      <c r="F53" s="133" t="s">
        <v>436</v>
      </c>
      <c r="G53" s="112">
        <v>200</v>
      </c>
      <c r="H53" s="113">
        <v>1.7145500000000002</v>
      </c>
      <c r="I53" s="166"/>
      <c r="J53" s="114" t="str">
        <f t="shared" si="0"/>
        <v>-</v>
      </c>
      <c r="K53" s="114" t="str">
        <f t="shared" si="1"/>
        <v>-</v>
      </c>
      <c r="L53" s="115">
        <f t="shared" si="2"/>
        <v>0</v>
      </c>
      <c r="M53" s="116"/>
      <c r="N53" s="116"/>
      <c r="O53" s="116"/>
      <c r="P53" s="116"/>
      <c r="Q53" s="162" t="str">
        <f t="shared" si="3"/>
        <v/>
      </c>
    </row>
    <row r="54" spans="1:17" s="20" customFormat="1" hidden="1">
      <c r="A54" s="34"/>
      <c r="B54" s="121" t="s">
        <v>384</v>
      </c>
      <c r="C54" s="121" t="s">
        <v>442</v>
      </c>
      <c r="D54" s="122" t="s">
        <v>401</v>
      </c>
      <c r="E54" s="130" t="s">
        <v>421</v>
      </c>
      <c r="F54" s="133" t="s">
        <v>436</v>
      </c>
      <c r="G54" s="112">
        <v>200</v>
      </c>
      <c r="H54" s="113">
        <v>1.7145500000000002</v>
      </c>
      <c r="I54" s="166"/>
      <c r="J54" s="114" t="str">
        <f t="shared" si="0"/>
        <v>-</v>
      </c>
      <c r="K54" s="114" t="str">
        <f t="shared" si="1"/>
        <v>-</v>
      </c>
      <c r="L54" s="115">
        <f t="shared" si="2"/>
        <v>0</v>
      </c>
      <c r="M54" s="116"/>
      <c r="N54" s="116"/>
      <c r="O54" s="116"/>
      <c r="P54" s="116"/>
      <c r="Q54" s="162" t="str">
        <f t="shared" si="3"/>
        <v/>
      </c>
    </row>
    <row r="55" spans="1:17" s="20" customFormat="1" hidden="1">
      <c r="A55" s="34"/>
      <c r="B55" s="121" t="s">
        <v>385</v>
      </c>
      <c r="C55" s="121" t="s">
        <v>442</v>
      </c>
      <c r="D55" s="122" t="s">
        <v>401</v>
      </c>
      <c r="E55" s="130" t="s">
        <v>422</v>
      </c>
      <c r="F55" s="133" t="s">
        <v>436</v>
      </c>
      <c r="G55" s="112">
        <v>200</v>
      </c>
      <c r="H55" s="113">
        <v>1.7145500000000002</v>
      </c>
      <c r="I55" s="166"/>
      <c r="J55" s="114" t="str">
        <f t="shared" si="0"/>
        <v>-</v>
      </c>
      <c r="K55" s="114" t="str">
        <f t="shared" si="1"/>
        <v>-</v>
      </c>
      <c r="L55" s="115">
        <f t="shared" si="2"/>
        <v>0</v>
      </c>
      <c r="M55" s="116"/>
      <c r="N55" s="116"/>
      <c r="O55" s="116"/>
      <c r="P55" s="116"/>
      <c r="Q55" s="162" t="str">
        <f t="shared" si="3"/>
        <v/>
      </c>
    </row>
    <row r="56" spans="1:17" s="20" customFormat="1" hidden="1">
      <c r="A56" s="34"/>
      <c r="B56" s="121" t="s">
        <v>389</v>
      </c>
      <c r="C56" s="121" t="s">
        <v>442</v>
      </c>
      <c r="D56" s="122" t="s">
        <v>401</v>
      </c>
      <c r="E56" s="130" t="s">
        <v>426</v>
      </c>
      <c r="F56" s="133" t="s">
        <v>436</v>
      </c>
      <c r="G56" s="112">
        <v>200</v>
      </c>
      <c r="H56" s="113">
        <v>1.7145500000000002</v>
      </c>
      <c r="I56" s="166"/>
      <c r="J56" s="114" t="str">
        <f t="shared" si="0"/>
        <v>-</v>
      </c>
      <c r="K56" s="114" t="str">
        <f t="shared" si="1"/>
        <v>-</v>
      </c>
      <c r="L56" s="115">
        <f t="shared" si="2"/>
        <v>0</v>
      </c>
      <c r="M56" s="116"/>
      <c r="N56" s="116"/>
      <c r="O56" s="116"/>
      <c r="P56" s="116"/>
      <c r="Q56" s="162" t="str">
        <f t="shared" si="3"/>
        <v/>
      </c>
    </row>
    <row r="57" spans="1:17" s="20" customFormat="1" hidden="1">
      <c r="A57" s="34"/>
      <c r="B57" s="121" t="s">
        <v>386</v>
      </c>
      <c r="C57" s="121" t="s">
        <v>442</v>
      </c>
      <c r="D57" s="122" t="s">
        <v>401</v>
      </c>
      <c r="E57" s="130" t="s">
        <v>423</v>
      </c>
      <c r="F57" s="133" t="s">
        <v>436</v>
      </c>
      <c r="G57" s="112">
        <v>200</v>
      </c>
      <c r="H57" s="113">
        <v>1.7145500000000002</v>
      </c>
      <c r="I57" s="166"/>
      <c r="J57" s="114" t="str">
        <f t="shared" si="0"/>
        <v>-</v>
      </c>
      <c r="K57" s="114" t="str">
        <f t="shared" si="1"/>
        <v>-</v>
      </c>
      <c r="L57" s="115">
        <f t="shared" si="2"/>
        <v>0</v>
      </c>
      <c r="M57" s="116"/>
      <c r="N57" s="116"/>
      <c r="O57" s="116"/>
      <c r="P57" s="116"/>
      <c r="Q57" s="162" t="str">
        <f t="shared" si="3"/>
        <v/>
      </c>
    </row>
    <row r="58" spans="1:17" s="20" customFormat="1" hidden="1">
      <c r="A58" s="34"/>
      <c r="B58" s="121" t="s">
        <v>382</v>
      </c>
      <c r="C58" s="121" t="s">
        <v>442</v>
      </c>
      <c r="D58" s="122" t="s">
        <v>401</v>
      </c>
      <c r="E58" s="130" t="s">
        <v>419</v>
      </c>
      <c r="F58" s="133" t="s">
        <v>436</v>
      </c>
      <c r="G58" s="112">
        <v>200</v>
      </c>
      <c r="H58" s="113">
        <v>1.7145500000000002</v>
      </c>
      <c r="I58" s="166"/>
      <c r="J58" s="114" t="str">
        <f t="shared" si="0"/>
        <v>-</v>
      </c>
      <c r="K58" s="114" t="str">
        <f t="shared" si="1"/>
        <v>-</v>
      </c>
      <c r="L58" s="115">
        <f t="shared" si="2"/>
        <v>0</v>
      </c>
      <c r="M58" s="116"/>
      <c r="N58" s="116"/>
      <c r="O58" s="116"/>
      <c r="P58" s="116"/>
      <c r="Q58" s="162" t="str">
        <f t="shared" si="3"/>
        <v/>
      </c>
    </row>
    <row r="59" spans="1:17" s="20" customFormat="1" hidden="1">
      <c r="A59" s="34"/>
      <c r="B59" s="121" t="s">
        <v>398</v>
      </c>
      <c r="C59" s="121" t="s">
        <v>440</v>
      </c>
      <c r="D59" s="122" t="s">
        <v>404</v>
      </c>
      <c r="E59" s="130" t="s">
        <v>435</v>
      </c>
      <c r="F59" s="133" t="s">
        <v>437</v>
      </c>
      <c r="G59" s="112">
        <v>72</v>
      </c>
      <c r="H59" s="113">
        <v>3.5565944444444448</v>
      </c>
      <c r="I59" s="166"/>
      <c r="J59" s="114" t="str">
        <f t="shared" si="0"/>
        <v>-</v>
      </c>
      <c r="K59" s="114" t="str">
        <f t="shared" si="1"/>
        <v>-</v>
      </c>
      <c r="L59" s="115">
        <f t="shared" si="2"/>
        <v>0</v>
      </c>
      <c r="M59" s="116"/>
      <c r="N59" s="116"/>
      <c r="O59" s="116"/>
      <c r="P59" s="116"/>
      <c r="Q59" s="162" t="str">
        <f t="shared" si="3"/>
        <v/>
      </c>
    </row>
    <row r="60" spans="1:17" s="20" customFormat="1" hidden="1">
      <c r="A60" s="34"/>
      <c r="B60" s="121" t="s">
        <v>391</v>
      </c>
      <c r="C60" s="121" t="s">
        <v>443</v>
      </c>
      <c r="D60" s="122" t="s">
        <v>399</v>
      </c>
      <c r="E60" s="130" t="s">
        <v>428</v>
      </c>
      <c r="F60" s="133" t="s">
        <v>437</v>
      </c>
      <c r="G60" s="112">
        <v>72</v>
      </c>
      <c r="H60" s="113">
        <v>3.5565944444444448</v>
      </c>
      <c r="I60" s="166"/>
      <c r="J60" s="114" t="str">
        <f t="shared" si="0"/>
        <v>-</v>
      </c>
      <c r="K60" s="114" t="str">
        <f t="shared" si="1"/>
        <v>-</v>
      </c>
      <c r="L60" s="115">
        <f t="shared" si="2"/>
        <v>0</v>
      </c>
      <c r="M60" s="116"/>
      <c r="N60" s="116"/>
      <c r="O60" s="116"/>
      <c r="P60" s="116"/>
      <c r="Q60" s="162" t="str">
        <f t="shared" si="3"/>
        <v/>
      </c>
    </row>
    <row r="61" spans="1:17" s="20" customFormat="1" hidden="1">
      <c r="A61" s="34"/>
      <c r="B61" s="121" t="s">
        <v>390</v>
      </c>
      <c r="C61" s="121" t="s">
        <v>443</v>
      </c>
      <c r="D61" s="122" t="s">
        <v>399</v>
      </c>
      <c r="E61" s="130" t="s">
        <v>427</v>
      </c>
      <c r="F61" s="133" t="s">
        <v>437</v>
      </c>
      <c r="G61" s="112">
        <v>72</v>
      </c>
      <c r="H61" s="113">
        <v>3.5565944444444448</v>
      </c>
      <c r="I61" s="166"/>
      <c r="J61" s="114" t="str">
        <f t="shared" si="0"/>
        <v>-</v>
      </c>
      <c r="K61" s="114" t="str">
        <f t="shared" si="1"/>
        <v>-</v>
      </c>
      <c r="L61" s="115">
        <f t="shared" si="2"/>
        <v>0</v>
      </c>
      <c r="M61" s="116"/>
      <c r="N61" s="116"/>
      <c r="O61" s="116"/>
      <c r="P61" s="116"/>
      <c r="Q61" s="162" t="str">
        <f t="shared" si="3"/>
        <v/>
      </c>
    </row>
    <row r="62" spans="1:17" s="20" customFormat="1" hidden="1">
      <c r="A62" s="34"/>
      <c r="B62" s="121" t="s">
        <v>395</v>
      </c>
      <c r="C62" s="121" t="s">
        <v>443</v>
      </c>
      <c r="D62" s="122" t="s">
        <v>399</v>
      </c>
      <c r="E62" s="130" t="s">
        <v>432</v>
      </c>
      <c r="F62" s="133" t="s">
        <v>437</v>
      </c>
      <c r="G62" s="112">
        <v>72</v>
      </c>
      <c r="H62" s="113">
        <v>3.5565944444444448</v>
      </c>
      <c r="I62" s="166"/>
      <c r="J62" s="114" t="str">
        <f t="shared" si="0"/>
        <v>-</v>
      </c>
      <c r="K62" s="114" t="str">
        <f t="shared" si="1"/>
        <v>-</v>
      </c>
      <c r="L62" s="115">
        <f t="shared" si="2"/>
        <v>0</v>
      </c>
      <c r="M62" s="116"/>
      <c r="N62" s="116"/>
      <c r="O62" s="116"/>
      <c r="P62" s="116"/>
      <c r="Q62" s="162" t="str">
        <f t="shared" si="3"/>
        <v/>
      </c>
    </row>
    <row r="63" spans="1:17" s="20" customFormat="1" hidden="1">
      <c r="A63" s="34"/>
      <c r="B63" s="121" t="s">
        <v>394</v>
      </c>
      <c r="C63" s="121" t="s">
        <v>443</v>
      </c>
      <c r="D63" s="122" t="s">
        <v>399</v>
      </c>
      <c r="E63" s="130" t="s">
        <v>431</v>
      </c>
      <c r="F63" s="133" t="s">
        <v>437</v>
      </c>
      <c r="G63" s="112">
        <v>72</v>
      </c>
      <c r="H63" s="113">
        <v>3.5565944444444448</v>
      </c>
      <c r="I63" s="166"/>
      <c r="J63" s="114" t="str">
        <f t="shared" si="0"/>
        <v>-</v>
      </c>
      <c r="K63" s="114" t="str">
        <f t="shared" si="1"/>
        <v>-</v>
      </c>
      <c r="L63" s="115">
        <f t="shared" si="2"/>
        <v>0</v>
      </c>
      <c r="M63" s="116"/>
      <c r="N63" s="116"/>
      <c r="O63" s="116"/>
      <c r="P63" s="116"/>
      <c r="Q63" s="162" t="str">
        <f t="shared" si="3"/>
        <v/>
      </c>
    </row>
    <row r="64" spans="1:17" s="20" customFormat="1" hidden="1">
      <c r="A64" s="34"/>
      <c r="B64" s="121" t="s">
        <v>396</v>
      </c>
      <c r="C64" s="121" t="s">
        <v>443</v>
      </c>
      <c r="D64" s="122" t="s">
        <v>399</v>
      </c>
      <c r="E64" s="130" t="s">
        <v>433</v>
      </c>
      <c r="F64" s="133" t="s">
        <v>437</v>
      </c>
      <c r="G64" s="112">
        <v>72</v>
      </c>
      <c r="H64" s="113">
        <v>3.5565944444444448</v>
      </c>
      <c r="I64" s="166"/>
      <c r="J64" s="114" t="str">
        <f t="shared" si="0"/>
        <v>-</v>
      </c>
      <c r="K64" s="114" t="str">
        <f t="shared" si="1"/>
        <v>-</v>
      </c>
      <c r="L64" s="115">
        <f t="shared" si="2"/>
        <v>0</v>
      </c>
      <c r="M64" s="116"/>
      <c r="N64" s="116"/>
      <c r="O64" s="116"/>
      <c r="P64" s="116"/>
      <c r="Q64" s="162" t="str">
        <f t="shared" si="3"/>
        <v/>
      </c>
    </row>
    <row r="65" spans="1:20" s="20" customFormat="1" hidden="1">
      <c r="A65" s="34"/>
      <c r="B65" s="121" t="s">
        <v>393</v>
      </c>
      <c r="C65" s="121" t="s">
        <v>443</v>
      </c>
      <c r="D65" s="122" t="s">
        <v>399</v>
      </c>
      <c r="E65" s="130" t="s">
        <v>430</v>
      </c>
      <c r="F65" s="133" t="s">
        <v>437</v>
      </c>
      <c r="G65" s="112">
        <v>72</v>
      </c>
      <c r="H65" s="113">
        <v>3.5565944444444448</v>
      </c>
      <c r="I65" s="166"/>
      <c r="J65" s="114" t="str">
        <f t="shared" si="0"/>
        <v>-</v>
      </c>
      <c r="K65" s="114" t="str">
        <f t="shared" si="1"/>
        <v>-</v>
      </c>
      <c r="L65" s="115">
        <f t="shared" si="2"/>
        <v>0</v>
      </c>
      <c r="M65" s="116"/>
      <c r="N65" s="116"/>
      <c r="O65" s="116"/>
      <c r="P65" s="116"/>
      <c r="Q65" s="162" t="str">
        <f t="shared" si="3"/>
        <v/>
      </c>
    </row>
    <row r="66" spans="1:20" s="20" customFormat="1" hidden="1">
      <c r="A66" s="34"/>
      <c r="B66" s="121" t="s">
        <v>392</v>
      </c>
      <c r="C66" s="121" t="s">
        <v>443</v>
      </c>
      <c r="D66" s="122" t="s">
        <v>399</v>
      </c>
      <c r="E66" s="130" t="s">
        <v>429</v>
      </c>
      <c r="F66" s="133" t="s">
        <v>437</v>
      </c>
      <c r="G66" s="112">
        <v>72</v>
      </c>
      <c r="H66" s="113">
        <v>3.5565944444444448</v>
      </c>
      <c r="I66" s="166"/>
      <c r="J66" s="114" t="str">
        <f t="shared" si="0"/>
        <v>-</v>
      </c>
      <c r="K66" s="114" t="str">
        <f t="shared" si="1"/>
        <v>-</v>
      </c>
      <c r="L66" s="115">
        <f t="shared" si="2"/>
        <v>0</v>
      </c>
      <c r="M66" s="116"/>
      <c r="N66" s="116"/>
      <c r="O66" s="116"/>
      <c r="P66" s="116"/>
      <c r="Q66" s="162" t="str">
        <f t="shared" si="3"/>
        <v/>
      </c>
    </row>
    <row r="67" spans="1:20" s="20" customFormat="1" hidden="1">
      <c r="A67" s="34"/>
      <c r="B67" s="167" t="s">
        <v>467</v>
      </c>
      <c r="C67" s="121" t="s">
        <v>443</v>
      </c>
      <c r="D67" s="122" t="s">
        <v>399</v>
      </c>
      <c r="E67" s="130" t="s">
        <v>454</v>
      </c>
      <c r="F67" s="133" t="s">
        <v>437</v>
      </c>
      <c r="G67" s="112" t="s">
        <v>455</v>
      </c>
      <c r="H67" s="113">
        <v>3.5565944444444448</v>
      </c>
      <c r="I67" s="166"/>
      <c r="J67" s="114" t="str">
        <f>IF(I67="","-",I67*G67)</f>
        <v>-</v>
      </c>
      <c r="K67" s="114" t="str">
        <f>IF(I67="","-",I67)</f>
        <v>-</v>
      </c>
      <c r="L67" s="115">
        <f>H67*I67*G67</f>
        <v>0</v>
      </c>
      <c r="M67" s="116"/>
      <c r="N67" s="116"/>
      <c r="O67" s="116"/>
      <c r="P67" s="116"/>
      <c r="Q67" s="162" t="str">
        <f t="shared" si="3"/>
        <v/>
      </c>
    </row>
    <row r="68" spans="1:20" s="20" customFormat="1" hidden="1">
      <c r="A68" s="34"/>
      <c r="B68" s="121" t="s">
        <v>397</v>
      </c>
      <c r="C68" s="121" t="s">
        <v>443</v>
      </c>
      <c r="D68" s="122" t="s">
        <v>399</v>
      </c>
      <c r="E68" s="130" t="s">
        <v>434</v>
      </c>
      <c r="F68" s="133" t="s">
        <v>437</v>
      </c>
      <c r="G68" s="112">
        <v>72</v>
      </c>
      <c r="H68" s="113">
        <v>3.5565944444444448</v>
      </c>
      <c r="I68" s="166"/>
      <c r="J68" s="114" t="str">
        <f>IF(I68="","-",I68*G68)</f>
        <v>-</v>
      </c>
      <c r="K68" s="114" t="str">
        <f>IF(I68="","-",I68)</f>
        <v>-</v>
      </c>
      <c r="L68" s="115">
        <f>H68*I68*G68</f>
        <v>0</v>
      </c>
      <c r="M68" s="116"/>
      <c r="N68" s="116"/>
      <c r="O68" s="116"/>
      <c r="P68" s="116"/>
      <c r="Q68" s="162" t="str">
        <f t="shared" si="3"/>
        <v/>
      </c>
    </row>
    <row r="69" spans="1:20" s="20" customFormat="1" hidden="1">
      <c r="A69" s="135"/>
      <c r="B69" s="167" t="s">
        <v>468</v>
      </c>
      <c r="C69" s="121" t="s">
        <v>443</v>
      </c>
      <c r="D69" s="122" t="s">
        <v>399</v>
      </c>
      <c r="E69" s="130" t="s">
        <v>453</v>
      </c>
      <c r="F69" s="133" t="s">
        <v>436</v>
      </c>
      <c r="G69" s="112" t="s">
        <v>452</v>
      </c>
      <c r="H69" s="113">
        <v>0.95135000000000014</v>
      </c>
      <c r="I69" s="166"/>
      <c r="J69" s="114" t="str">
        <f>IF(I69="","-",I69*G69)</f>
        <v>-</v>
      </c>
      <c r="K69" s="114" t="str">
        <f>IF(I69="","-",I69)</f>
        <v>-</v>
      </c>
      <c r="L69" s="115">
        <f>H69*I69*G69</f>
        <v>0</v>
      </c>
      <c r="M69" s="116"/>
      <c r="N69" s="116"/>
      <c r="O69" s="116"/>
      <c r="P69" s="116"/>
      <c r="Q69" s="162" t="str">
        <f t="shared" si="3"/>
        <v/>
      </c>
    </row>
    <row r="70" spans="1:20" s="39" customFormat="1" ht="18.649999999999999" customHeight="1">
      <c r="A70" s="34"/>
      <c r="B70" s="35"/>
      <c r="C70" s="40" t="s">
        <v>113</v>
      </c>
      <c r="D70" s="41"/>
      <c r="E70" s="129"/>
      <c r="F70" s="42"/>
      <c r="G70" s="41"/>
      <c r="H70" s="43"/>
      <c r="I70" s="165"/>
      <c r="J70" s="41"/>
      <c r="K70" s="41"/>
      <c r="L70" s="41"/>
      <c r="M70" s="41"/>
      <c r="N70" s="41"/>
      <c r="O70" s="41"/>
      <c r="P70" s="41"/>
      <c r="Q70" s="162"/>
    </row>
    <row r="71" spans="1:20" s="117" customFormat="1" hidden="1">
      <c r="A71" s="136"/>
      <c r="B71" s="121" t="s">
        <v>258</v>
      </c>
      <c r="C71" s="121" t="s">
        <v>310</v>
      </c>
      <c r="D71" s="122" t="s">
        <v>309</v>
      </c>
      <c r="E71" s="130" t="s">
        <v>296</v>
      </c>
      <c r="F71" s="123"/>
      <c r="G71" s="112">
        <v>84</v>
      </c>
      <c r="H71" s="113">
        <v>1.37</v>
      </c>
      <c r="I71" s="166"/>
      <c r="J71" s="114" t="str">
        <f t="shared" ref="J71:J77" si="19">IF(I71="","-",I71*G71)</f>
        <v>-</v>
      </c>
      <c r="K71" s="114" t="str">
        <f t="shared" ref="K71:K77" si="20">IF(I71="","-",I71)</f>
        <v>-</v>
      </c>
      <c r="L71" s="115">
        <f t="shared" ref="L71:L77" si="21">H71*I71*G71</f>
        <v>0</v>
      </c>
      <c r="M71" s="116" t="s">
        <v>348</v>
      </c>
      <c r="N71" s="116">
        <v>50</v>
      </c>
      <c r="O71" s="116">
        <v>50</v>
      </c>
      <c r="P71" s="116">
        <v>5</v>
      </c>
      <c r="Q71" s="162" t="str">
        <f t="shared" si="3"/>
        <v/>
      </c>
      <c r="R71" s="120"/>
      <c r="S71" s="120"/>
      <c r="T71" s="120"/>
    </row>
    <row r="72" spans="1:20" s="20" customFormat="1" hidden="1">
      <c r="A72" s="136"/>
      <c r="B72" s="121" t="s">
        <v>259</v>
      </c>
      <c r="C72" s="121" t="s">
        <v>310</v>
      </c>
      <c r="D72" s="122" t="s">
        <v>309</v>
      </c>
      <c r="E72" s="130" t="s">
        <v>297</v>
      </c>
      <c r="F72" s="123"/>
      <c r="G72" s="112">
        <v>84</v>
      </c>
      <c r="H72" s="113">
        <v>1.37</v>
      </c>
      <c r="I72" s="166"/>
      <c r="J72" s="114" t="str">
        <f t="shared" si="19"/>
        <v>-</v>
      </c>
      <c r="K72" s="114" t="str">
        <f t="shared" si="20"/>
        <v>-</v>
      </c>
      <c r="L72" s="115">
        <f t="shared" si="21"/>
        <v>0</v>
      </c>
      <c r="M72" s="116" t="s">
        <v>348</v>
      </c>
      <c r="N72" s="116">
        <v>50</v>
      </c>
      <c r="O72" s="116">
        <v>50</v>
      </c>
      <c r="P72" s="116">
        <v>5</v>
      </c>
      <c r="Q72" s="162" t="str">
        <f t="shared" si="3"/>
        <v/>
      </c>
    </row>
    <row r="73" spans="1:20" s="20" customFormat="1">
      <c r="A73" s="136"/>
      <c r="B73" s="44" t="s">
        <v>266</v>
      </c>
      <c r="C73" s="44" t="s">
        <v>315</v>
      </c>
      <c r="D73" s="45" t="s">
        <v>316</v>
      </c>
      <c r="E73" s="128" t="s">
        <v>303</v>
      </c>
      <c r="F73" s="46"/>
      <c r="G73" s="47">
        <v>40</v>
      </c>
      <c r="H73" s="48">
        <v>2.85</v>
      </c>
      <c r="I73" s="165"/>
      <c r="J73" s="49" t="str">
        <f t="shared" si="19"/>
        <v>-</v>
      </c>
      <c r="K73" s="49" t="str">
        <f t="shared" si="20"/>
        <v>-</v>
      </c>
      <c r="L73" s="50">
        <f t="shared" si="21"/>
        <v>0</v>
      </c>
      <c r="M73" s="51" t="s">
        <v>349</v>
      </c>
      <c r="N73" s="51">
        <v>50</v>
      </c>
      <c r="O73" s="51">
        <v>160</v>
      </c>
      <c r="P73" s="51">
        <v>6</v>
      </c>
      <c r="Q73" s="162" t="str">
        <f t="shared" si="3"/>
        <v/>
      </c>
    </row>
    <row r="74" spans="1:20" s="20" customFormat="1" hidden="1">
      <c r="A74" s="136"/>
      <c r="B74" s="121" t="s">
        <v>267</v>
      </c>
      <c r="C74" s="121" t="s">
        <v>315</v>
      </c>
      <c r="D74" s="122" t="s">
        <v>316</v>
      </c>
      <c r="E74" s="130" t="s">
        <v>304</v>
      </c>
      <c r="F74" s="123"/>
      <c r="G74" s="112">
        <v>40</v>
      </c>
      <c r="H74" s="113">
        <v>2.85</v>
      </c>
      <c r="I74" s="166"/>
      <c r="J74" s="114" t="str">
        <f t="shared" si="19"/>
        <v>-</v>
      </c>
      <c r="K74" s="114" t="str">
        <f t="shared" si="20"/>
        <v>-</v>
      </c>
      <c r="L74" s="115">
        <f t="shared" si="21"/>
        <v>0</v>
      </c>
      <c r="M74" s="124" t="s">
        <v>350</v>
      </c>
      <c r="N74" s="116">
        <v>100</v>
      </c>
      <c r="O74" s="116">
        <v>200</v>
      </c>
      <c r="P74" s="116">
        <v>5</v>
      </c>
      <c r="Q74" s="162" t="str">
        <f t="shared" si="3"/>
        <v/>
      </c>
    </row>
    <row r="75" spans="1:20" s="20" customFormat="1" hidden="1">
      <c r="A75" s="136"/>
      <c r="B75" s="121" t="s">
        <v>268</v>
      </c>
      <c r="C75" s="121" t="s">
        <v>315</v>
      </c>
      <c r="D75" s="122" t="s">
        <v>316</v>
      </c>
      <c r="E75" s="130" t="s">
        <v>305</v>
      </c>
      <c r="F75" s="123"/>
      <c r="G75" s="112">
        <v>40</v>
      </c>
      <c r="H75" s="113">
        <v>2.85</v>
      </c>
      <c r="I75" s="166"/>
      <c r="J75" s="114" t="str">
        <f t="shared" si="19"/>
        <v>-</v>
      </c>
      <c r="K75" s="114" t="str">
        <f t="shared" si="20"/>
        <v>-</v>
      </c>
      <c r="L75" s="115">
        <f t="shared" si="21"/>
        <v>0</v>
      </c>
      <c r="M75" s="124" t="s">
        <v>350</v>
      </c>
      <c r="N75" s="116">
        <v>40</v>
      </c>
      <c r="O75" s="116">
        <v>50</v>
      </c>
      <c r="P75" s="116">
        <v>5</v>
      </c>
      <c r="Q75" s="162" t="str">
        <f t="shared" si="3"/>
        <v/>
      </c>
    </row>
    <row r="76" spans="1:20" s="20" customFormat="1">
      <c r="A76" s="136"/>
      <c r="B76" s="44" t="s">
        <v>269</v>
      </c>
      <c r="C76" s="44" t="s">
        <v>315</v>
      </c>
      <c r="D76" s="45" t="s">
        <v>316</v>
      </c>
      <c r="E76" s="128" t="s">
        <v>306</v>
      </c>
      <c r="F76" s="46"/>
      <c r="G76" s="47">
        <v>40</v>
      </c>
      <c r="H76" s="48">
        <v>2.85</v>
      </c>
      <c r="I76" s="165"/>
      <c r="J76" s="49" t="str">
        <f t="shared" si="19"/>
        <v>-</v>
      </c>
      <c r="K76" s="49" t="str">
        <f t="shared" si="20"/>
        <v>-</v>
      </c>
      <c r="L76" s="50">
        <f t="shared" si="21"/>
        <v>0</v>
      </c>
      <c r="M76" s="119" t="s">
        <v>350</v>
      </c>
      <c r="N76" s="51">
        <v>60</v>
      </c>
      <c r="O76" s="51">
        <v>120</v>
      </c>
      <c r="P76" s="51">
        <v>6</v>
      </c>
      <c r="Q76" s="162" t="str">
        <f t="shared" si="3"/>
        <v/>
      </c>
    </row>
    <row r="77" spans="1:20" s="20" customFormat="1">
      <c r="A77" s="136"/>
      <c r="B77" s="44" t="s">
        <v>270</v>
      </c>
      <c r="C77" s="44" t="s">
        <v>317</v>
      </c>
      <c r="D77" s="45" t="s">
        <v>318</v>
      </c>
      <c r="E77" s="128" t="s">
        <v>307</v>
      </c>
      <c r="F77" s="46"/>
      <c r="G77" s="47">
        <v>40</v>
      </c>
      <c r="H77" s="48">
        <v>2.65</v>
      </c>
      <c r="I77" s="165"/>
      <c r="J77" s="49" t="str">
        <f t="shared" si="19"/>
        <v>-</v>
      </c>
      <c r="K77" s="49" t="str">
        <f t="shared" si="20"/>
        <v>-</v>
      </c>
      <c r="L77" s="50">
        <f t="shared" si="21"/>
        <v>0</v>
      </c>
      <c r="M77" s="119" t="s">
        <v>349</v>
      </c>
      <c r="N77" s="51">
        <v>50</v>
      </c>
      <c r="O77" s="51">
        <v>30</v>
      </c>
      <c r="P77" s="51">
        <v>5</v>
      </c>
      <c r="Q77" s="162" t="str">
        <f t="shared" si="3"/>
        <v/>
      </c>
    </row>
    <row r="78" spans="1:20" s="20" customFormat="1">
      <c r="A78" s="136"/>
      <c r="B78" s="44" t="s">
        <v>54</v>
      </c>
      <c r="C78" s="44" t="s">
        <v>50</v>
      </c>
      <c r="D78" s="45" t="s">
        <v>83</v>
      </c>
      <c r="E78" s="128" t="s">
        <v>32</v>
      </c>
      <c r="F78" s="46"/>
      <c r="G78" s="47">
        <v>84</v>
      </c>
      <c r="H78" s="48">
        <v>1.0900000000000001</v>
      </c>
      <c r="I78" s="165"/>
      <c r="J78" s="49" t="str">
        <f t="shared" ref="J78:J93" si="22">IF(I78="","-",I78*G78)</f>
        <v>-</v>
      </c>
      <c r="K78" s="49" t="str">
        <f t="shared" ref="K78:K93" si="23">IF(I78="","-",I78)</f>
        <v>-</v>
      </c>
      <c r="L78" s="50">
        <f t="shared" ref="L78:L93" si="24">H78*I78*G78</f>
        <v>0</v>
      </c>
      <c r="M78" s="51" t="s">
        <v>124</v>
      </c>
      <c r="N78" s="51">
        <v>20</v>
      </c>
      <c r="O78" s="51" t="s">
        <v>200</v>
      </c>
      <c r="P78" s="51">
        <v>4</v>
      </c>
      <c r="Q78" s="162" t="str">
        <f t="shared" si="3"/>
        <v/>
      </c>
    </row>
    <row r="79" spans="1:20" s="20" customFormat="1" hidden="1">
      <c r="A79" s="137"/>
      <c r="B79" s="121" t="s">
        <v>265</v>
      </c>
      <c r="C79" s="121" t="s">
        <v>313</v>
      </c>
      <c r="D79" s="122" t="s">
        <v>314</v>
      </c>
      <c r="E79" s="130" t="s">
        <v>302</v>
      </c>
      <c r="F79" s="123"/>
      <c r="G79" s="112">
        <v>84</v>
      </c>
      <c r="H79" s="113">
        <v>1.25</v>
      </c>
      <c r="I79" s="166"/>
      <c r="J79" s="114" t="str">
        <f t="shared" si="22"/>
        <v>-</v>
      </c>
      <c r="K79" s="114" t="str">
        <f t="shared" si="23"/>
        <v>-</v>
      </c>
      <c r="L79" s="115">
        <f t="shared" si="24"/>
        <v>0</v>
      </c>
      <c r="M79" s="116" t="s">
        <v>351</v>
      </c>
      <c r="N79" s="116">
        <v>20</v>
      </c>
      <c r="O79" s="116">
        <v>15</v>
      </c>
      <c r="P79" s="116">
        <v>5</v>
      </c>
      <c r="Q79" s="162" t="str">
        <f t="shared" si="3"/>
        <v/>
      </c>
    </row>
    <row r="80" spans="1:20" s="20" customFormat="1">
      <c r="A80" s="136"/>
      <c r="B80" s="44" t="s">
        <v>53</v>
      </c>
      <c r="C80" s="44" t="s">
        <v>50</v>
      </c>
      <c r="D80" s="45" t="s">
        <v>205</v>
      </c>
      <c r="E80" s="128" t="s">
        <v>33</v>
      </c>
      <c r="F80" s="46"/>
      <c r="G80" s="47">
        <v>84</v>
      </c>
      <c r="H80" s="48">
        <v>1.17</v>
      </c>
      <c r="I80" s="165"/>
      <c r="J80" s="49" t="str">
        <f t="shared" si="22"/>
        <v>-</v>
      </c>
      <c r="K80" s="49" t="str">
        <f t="shared" si="23"/>
        <v>-</v>
      </c>
      <c r="L80" s="50">
        <f t="shared" si="24"/>
        <v>0</v>
      </c>
      <c r="M80" s="51" t="s">
        <v>124</v>
      </c>
      <c r="N80" s="51">
        <v>20</v>
      </c>
      <c r="O80" s="51" t="s">
        <v>200</v>
      </c>
      <c r="P80" s="51">
        <v>4</v>
      </c>
      <c r="Q80" s="162" t="str">
        <f t="shared" si="3"/>
        <v/>
      </c>
    </row>
    <row r="81" spans="1:17" s="20" customFormat="1">
      <c r="A81" s="136"/>
      <c r="B81" s="44" t="s">
        <v>55</v>
      </c>
      <c r="C81" s="44" t="s">
        <v>50</v>
      </c>
      <c r="D81" s="45" t="s">
        <v>205</v>
      </c>
      <c r="E81" s="128" t="s">
        <v>31</v>
      </c>
      <c r="F81" s="46"/>
      <c r="G81" s="47">
        <v>84</v>
      </c>
      <c r="H81" s="48">
        <v>1.0900000000000001</v>
      </c>
      <c r="I81" s="165"/>
      <c r="J81" s="49" t="str">
        <f t="shared" si="22"/>
        <v>-</v>
      </c>
      <c r="K81" s="49" t="str">
        <f t="shared" si="23"/>
        <v>-</v>
      </c>
      <c r="L81" s="50">
        <f t="shared" si="24"/>
        <v>0</v>
      </c>
      <c r="M81" s="51" t="s">
        <v>124</v>
      </c>
      <c r="N81" s="51">
        <v>20</v>
      </c>
      <c r="O81" s="51" t="s">
        <v>118</v>
      </c>
      <c r="P81" s="51">
        <v>4</v>
      </c>
      <c r="Q81" s="162" t="str">
        <f t="shared" si="3"/>
        <v/>
      </c>
    </row>
    <row r="82" spans="1:17" s="20" customFormat="1" hidden="1">
      <c r="A82" s="136"/>
      <c r="B82" s="121" t="s">
        <v>58</v>
      </c>
      <c r="C82" s="121" t="s">
        <v>206</v>
      </c>
      <c r="D82" s="122" t="s">
        <v>205</v>
      </c>
      <c r="E82" s="130" t="s">
        <v>30</v>
      </c>
      <c r="F82" s="123"/>
      <c r="G82" s="112">
        <v>84</v>
      </c>
      <c r="H82" s="113">
        <v>1.0900000000000001</v>
      </c>
      <c r="I82" s="166"/>
      <c r="J82" s="114" t="str">
        <f t="shared" si="22"/>
        <v>-</v>
      </c>
      <c r="K82" s="114" t="str">
        <f t="shared" si="23"/>
        <v>-</v>
      </c>
      <c r="L82" s="115">
        <f t="shared" si="24"/>
        <v>0</v>
      </c>
      <c r="M82" s="116" t="s">
        <v>124</v>
      </c>
      <c r="N82" s="116">
        <v>30</v>
      </c>
      <c r="O82" s="116" t="s">
        <v>114</v>
      </c>
      <c r="P82" s="116">
        <v>4</v>
      </c>
      <c r="Q82" s="162" t="str">
        <f t="shared" si="3"/>
        <v/>
      </c>
    </row>
    <row r="83" spans="1:17" s="20" customFormat="1">
      <c r="A83" s="136"/>
      <c r="B83" s="134" t="s">
        <v>356</v>
      </c>
      <c r="C83" s="44" t="s">
        <v>50</v>
      </c>
      <c r="D83" s="45" t="s">
        <v>205</v>
      </c>
      <c r="E83" s="128" t="s">
        <v>358</v>
      </c>
      <c r="F83" s="123"/>
      <c r="G83" s="47">
        <v>84</v>
      </c>
      <c r="H83" s="48">
        <v>1.25</v>
      </c>
      <c r="I83" s="165"/>
      <c r="J83" s="49" t="str">
        <f t="shared" ref="J83" si="25">IF(I83="","-",I83*G83)</f>
        <v>-</v>
      </c>
      <c r="K83" s="49" t="str">
        <f t="shared" ref="K83" si="26">IF(I83="","-",I83)</f>
        <v>-</v>
      </c>
      <c r="L83" s="50">
        <f t="shared" ref="L83" si="27">H83*I83*G83</f>
        <v>0</v>
      </c>
      <c r="M83" s="116"/>
      <c r="N83" s="116"/>
      <c r="O83" s="116"/>
      <c r="P83" s="116"/>
      <c r="Q83" s="162" t="str">
        <f t="shared" si="3"/>
        <v/>
      </c>
    </row>
    <row r="84" spans="1:17" s="20" customFormat="1">
      <c r="A84" s="136"/>
      <c r="B84" s="44" t="s">
        <v>56</v>
      </c>
      <c r="C84" s="44" t="s">
        <v>50</v>
      </c>
      <c r="D84" s="45" t="s">
        <v>205</v>
      </c>
      <c r="E84" s="128" t="s">
        <v>29</v>
      </c>
      <c r="F84" s="46"/>
      <c r="G84" s="47">
        <v>84</v>
      </c>
      <c r="H84" s="48">
        <v>1.0900000000000001</v>
      </c>
      <c r="I84" s="165"/>
      <c r="J84" s="49" t="str">
        <f t="shared" si="22"/>
        <v>-</v>
      </c>
      <c r="K84" s="49" t="str">
        <f t="shared" si="23"/>
        <v>-</v>
      </c>
      <c r="L84" s="50">
        <f t="shared" si="24"/>
        <v>0</v>
      </c>
      <c r="M84" s="51" t="s">
        <v>124</v>
      </c>
      <c r="N84" s="51">
        <v>25</v>
      </c>
      <c r="O84" s="51" t="s">
        <v>116</v>
      </c>
      <c r="P84" s="51">
        <v>4</v>
      </c>
      <c r="Q84" s="162" t="str">
        <f t="shared" si="3"/>
        <v/>
      </c>
    </row>
    <row r="85" spans="1:17" s="20" customFormat="1">
      <c r="A85" s="136"/>
      <c r="B85" s="44" t="s">
        <v>52</v>
      </c>
      <c r="C85" s="44" t="s">
        <v>207</v>
      </c>
      <c r="D85" s="45" t="s">
        <v>208</v>
      </c>
      <c r="E85" s="128" t="s">
        <v>34</v>
      </c>
      <c r="F85" s="46"/>
      <c r="G85" s="47">
        <v>84</v>
      </c>
      <c r="H85" s="48">
        <v>1.56</v>
      </c>
      <c r="I85" s="165"/>
      <c r="J85" s="49" t="str">
        <f t="shared" si="22"/>
        <v>-</v>
      </c>
      <c r="K85" s="49" t="str">
        <f t="shared" si="23"/>
        <v>-</v>
      </c>
      <c r="L85" s="50">
        <f t="shared" si="24"/>
        <v>0</v>
      </c>
      <c r="M85" s="51" t="s">
        <v>125</v>
      </c>
      <c r="N85" s="51">
        <v>40</v>
      </c>
      <c r="O85" s="51" t="s">
        <v>119</v>
      </c>
      <c r="P85" s="51">
        <v>5</v>
      </c>
      <c r="Q85" s="162" t="str">
        <f t="shared" si="3"/>
        <v/>
      </c>
    </row>
    <row r="86" spans="1:17" s="20" customFormat="1">
      <c r="A86" s="136"/>
      <c r="B86" s="44" t="s">
        <v>57</v>
      </c>
      <c r="C86" s="44" t="s">
        <v>44</v>
      </c>
      <c r="D86" s="45" t="s">
        <v>47</v>
      </c>
      <c r="E86" s="128" t="s">
        <v>85</v>
      </c>
      <c r="F86" s="46"/>
      <c r="G86" s="47">
        <v>84</v>
      </c>
      <c r="H86" s="48">
        <v>1.89</v>
      </c>
      <c r="I86" s="165"/>
      <c r="J86" s="49" t="str">
        <f t="shared" si="22"/>
        <v>-</v>
      </c>
      <c r="K86" s="49" t="str">
        <f t="shared" si="23"/>
        <v>-</v>
      </c>
      <c r="L86" s="50">
        <f t="shared" si="24"/>
        <v>0</v>
      </c>
      <c r="M86" s="51" t="s">
        <v>117</v>
      </c>
      <c r="N86" s="51">
        <v>25</v>
      </c>
      <c r="O86" s="51" t="s">
        <v>114</v>
      </c>
      <c r="P86" s="51">
        <v>6</v>
      </c>
      <c r="Q86" s="162" t="str">
        <f t="shared" ref="Q86:Q149" si="28">IF(MOD(I86,G86)&gt;0,"Неверная кратность заказа!","")</f>
        <v/>
      </c>
    </row>
    <row r="87" spans="1:17" s="20" customFormat="1">
      <c r="A87" s="136"/>
      <c r="B87" s="44" t="s">
        <v>81</v>
      </c>
      <c r="C87" s="44" t="s">
        <v>46</v>
      </c>
      <c r="D87" s="45" t="s">
        <v>49</v>
      </c>
      <c r="E87" s="128" t="s">
        <v>36</v>
      </c>
      <c r="F87" s="46"/>
      <c r="G87" s="47">
        <v>84</v>
      </c>
      <c r="H87" s="48">
        <v>1.89</v>
      </c>
      <c r="I87" s="165"/>
      <c r="J87" s="49" t="str">
        <f t="shared" si="22"/>
        <v>-</v>
      </c>
      <c r="K87" s="49" t="str">
        <f t="shared" si="23"/>
        <v>-</v>
      </c>
      <c r="L87" s="50">
        <f t="shared" si="24"/>
        <v>0</v>
      </c>
      <c r="M87" s="51" t="s">
        <v>125</v>
      </c>
      <c r="N87" s="51">
        <v>35</v>
      </c>
      <c r="O87" s="51" t="s">
        <v>202</v>
      </c>
      <c r="P87" s="51">
        <v>5</v>
      </c>
      <c r="Q87" s="162" t="str">
        <f t="shared" si="28"/>
        <v/>
      </c>
    </row>
    <row r="88" spans="1:17" s="20" customFormat="1">
      <c r="A88" s="136"/>
      <c r="B88" s="44" t="s">
        <v>261</v>
      </c>
      <c r="C88" s="44" t="s">
        <v>45</v>
      </c>
      <c r="D88" s="45" t="s">
        <v>48</v>
      </c>
      <c r="E88" s="128" t="s">
        <v>298</v>
      </c>
      <c r="F88" s="46"/>
      <c r="G88" s="47">
        <v>84</v>
      </c>
      <c r="H88" s="48">
        <v>1.83</v>
      </c>
      <c r="I88" s="165"/>
      <c r="J88" s="49" t="str">
        <f t="shared" si="22"/>
        <v>-</v>
      </c>
      <c r="K88" s="49" t="str">
        <f t="shared" si="23"/>
        <v>-</v>
      </c>
      <c r="L88" s="50">
        <f t="shared" si="24"/>
        <v>0</v>
      </c>
      <c r="M88" s="51" t="s">
        <v>117</v>
      </c>
      <c r="N88" s="51">
        <v>40</v>
      </c>
      <c r="O88" s="51">
        <v>25</v>
      </c>
      <c r="P88" s="51">
        <v>5</v>
      </c>
      <c r="Q88" s="162" t="str">
        <f t="shared" si="28"/>
        <v/>
      </c>
    </row>
    <row r="89" spans="1:17" s="20" customFormat="1">
      <c r="A89" s="136"/>
      <c r="B89" s="44" t="s">
        <v>262</v>
      </c>
      <c r="C89" s="44" t="s">
        <v>45</v>
      </c>
      <c r="D89" s="45" t="s">
        <v>48</v>
      </c>
      <c r="E89" s="128" t="s">
        <v>299</v>
      </c>
      <c r="F89" s="46"/>
      <c r="G89" s="47">
        <v>84</v>
      </c>
      <c r="H89" s="48">
        <v>1.49</v>
      </c>
      <c r="I89" s="165"/>
      <c r="J89" s="49" t="str">
        <f t="shared" si="22"/>
        <v>-</v>
      </c>
      <c r="K89" s="49" t="str">
        <f t="shared" si="23"/>
        <v>-</v>
      </c>
      <c r="L89" s="50">
        <f t="shared" si="24"/>
        <v>0</v>
      </c>
      <c r="M89" s="51" t="s">
        <v>117</v>
      </c>
      <c r="N89" s="51">
        <v>40</v>
      </c>
      <c r="O89" s="51">
        <v>25</v>
      </c>
      <c r="P89" s="51">
        <v>5</v>
      </c>
      <c r="Q89" s="162" t="str">
        <f t="shared" si="28"/>
        <v/>
      </c>
    </row>
    <row r="90" spans="1:17" s="20" customFormat="1">
      <c r="A90" s="136"/>
      <c r="B90" s="44" t="s">
        <v>65</v>
      </c>
      <c r="C90" s="44" t="s">
        <v>45</v>
      </c>
      <c r="D90" s="45" t="s">
        <v>48</v>
      </c>
      <c r="E90" s="128" t="s">
        <v>35</v>
      </c>
      <c r="F90" s="46"/>
      <c r="G90" s="47">
        <v>84</v>
      </c>
      <c r="H90" s="48">
        <v>1.89</v>
      </c>
      <c r="I90" s="165"/>
      <c r="J90" s="49" t="str">
        <f t="shared" si="22"/>
        <v>-</v>
      </c>
      <c r="K90" s="49" t="str">
        <f t="shared" si="23"/>
        <v>-</v>
      </c>
      <c r="L90" s="50">
        <f t="shared" si="24"/>
        <v>0</v>
      </c>
      <c r="M90" s="51" t="s">
        <v>117</v>
      </c>
      <c r="N90" s="51">
        <v>40</v>
      </c>
      <c r="O90" s="51" t="s">
        <v>114</v>
      </c>
      <c r="P90" s="51">
        <v>5</v>
      </c>
      <c r="Q90" s="162" t="str">
        <f t="shared" si="28"/>
        <v/>
      </c>
    </row>
    <row r="91" spans="1:17" s="20" customFormat="1">
      <c r="A91" s="136"/>
      <c r="B91" s="44" t="s">
        <v>263</v>
      </c>
      <c r="C91" s="44" t="s">
        <v>45</v>
      </c>
      <c r="D91" s="45" t="s">
        <v>48</v>
      </c>
      <c r="E91" s="128" t="s">
        <v>300</v>
      </c>
      <c r="F91" s="46"/>
      <c r="G91" s="47">
        <v>84</v>
      </c>
      <c r="H91" s="48">
        <v>1.49</v>
      </c>
      <c r="I91" s="165"/>
      <c r="J91" s="49" t="str">
        <f t="shared" ref="J91:J92" si="29">IF(I91="","-",I91*G91)</f>
        <v>-</v>
      </c>
      <c r="K91" s="49" t="str">
        <f t="shared" ref="K91:K92" si="30">IF(I91="","-",I91)</f>
        <v>-</v>
      </c>
      <c r="L91" s="50">
        <f t="shared" ref="L91:L92" si="31">H91*I91*G91</f>
        <v>0</v>
      </c>
      <c r="M91" s="51" t="s">
        <v>117</v>
      </c>
      <c r="N91" s="51">
        <v>40</v>
      </c>
      <c r="O91" s="51">
        <v>25</v>
      </c>
      <c r="P91" s="51">
        <v>5</v>
      </c>
      <c r="Q91" s="162" t="str">
        <f t="shared" si="28"/>
        <v/>
      </c>
    </row>
    <row r="92" spans="1:17" s="20" customFormat="1">
      <c r="A92" s="136"/>
      <c r="B92" s="44" t="s">
        <v>264</v>
      </c>
      <c r="C92" s="44" t="s">
        <v>45</v>
      </c>
      <c r="D92" s="45" t="s">
        <v>48</v>
      </c>
      <c r="E92" s="128" t="s">
        <v>301</v>
      </c>
      <c r="F92" s="46"/>
      <c r="G92" s="47">
        <v>84</v>
      </c>
      <c r="H92" s="48">
        <v>1.49</v>
      </c>
      <c r="I92" s="165"/>
      <c r="J92" s="49" t="str">
        <f t="shared" si="29"/>
        <v>-</v>
      </c>
      <c r="K92" s="49" t="str">
        <f t="shared" si="30"/>
        <v>-</v>
      </c>
      <c r="L92" s="50">
        <f t="shared" si="31"/>
        <v>0</v>
      </c>
      <c r="M92" s="51" t="s">
        <v>123</v>
      </c>
      <c r="N92" s="51">
        <v>25</v>
      </c>
      <c r="O92" s="51">
        <v>20</v>
      </c>
      <c r="P92" s="51">
        <v>5</v>
      </c>
      <c r="Q92" s="162" t="str">
        <f t="shared" si="28"/>
        <v/>
      </c>
    </row>
    <row r="93" spans="1:17" s="20" customFormat="1">
      <c r="A93" s="136"/>
      <c r="B93" s="44" t="s">
        <v>260</v>
      </c>
      <c r="C93" s="44" t="s">
        <v>311</v>
      </c>
      <c r="D93" s="45" t="s">
        <v>312</v>
      </c>
      <c r="E93" s="128" t="s">
        <v>28</v>
      </c>
      <c r="F93" s="46"/>
      <c r="G93" s="47">
        <v>84</v>
      </c>
      <c r="H93" s="48">
        <v>1.49</v>
      </c>
      <c r="I93" s="165"/>
      <c r="J93" s="49" t="str">
        <f t="shared" si="22"/>
        <v>-</v>
      </c>
      <c r="K93" s="49" t="str">
        <f t="shared" si="23"/>
        <v>-</v>
      </c>
      <c r="L93" s="50">
        <f t="shared" si="24"/>
        <v>0</v>
      </c>
      <c r="M93" s="51" t="s">
        <v>117</v>
      </c>
      <c r="N93" s="51">
        <v>35</v>
      </c>
      <c r="O93" s="51">
        <v>30</v>
      </c>
      <c r="P93" s="51">
        <v>5</v>
      </c>
      <c r="Q93" s="162" t="str">
        <f t="shared" si="28"/>
        <v/>
      </c>
    </row>
    <row r="94" spans="1:17" s="39" customFormat="1" ht="18.649999999999999" customHeight="1">
      <c r="A94" s="136"/>
      <c r="B94" s="35"/>
      <c r="C94" s="40" t="s">
        <v>120</v>
      </c>
      <c r="D94" s="41"/>
      <c r="E94" s="129"/>
      <c r="F94" s="42"/>
      <c r="G94" s="41"/>
      <c r="H94" s="43"/>
      <c r="I94" s="165"/>
      <c r="J94" s="41"/>
      <c r="K94" s="41"/>
      <c r="L94" s="41"/>
      <c r="M94" s="41"/>
      <c r="N94" s="41"/>
      <c r="O94" s="41"/>
      <c r="P94" s="41"/>
      <c r="Q94" s="162"/>
    </row>
    <row r="95" spans="1:17" s="20" customFormat="1">
      <c r="A95" s="136"/>
      <c r="B95" s="44" t="s">
        <v>222</v>
      </c>
      <c r="C95" s="44" t="s">
        <v>323</v>
      </c>
      <c r="D95" s="45" t="s">
        <v>324</v>
      </c>
      <c r="E95" s="128" t="s">
        <v>273</v>
      </c>
      <c r="F95" s="118" t="s">
        <v>347</v>
      </c>
      <c r="G95" s="47">
        <v>100</v>
      </c>
      <c r="H95" s="48">
        <v>0.99</v>
      </c>
      <c r="I95" s="165"/>
      <c r="J95" s="49" t="str">
        <f t="shared" ref="J95:J127" si="32">IF(I95="","-",I95*G95)</f>
        <v>-</v>
      </c>
      <c r="K95" s="49" t="str">
        <f t="shared" ref="K95:K127" si="33">IF(I95="","-",I95)</f>
        <v>-</v>
      </c>
      <c r="L95" s="50">
        <f t="shared" ref="L95:L127" si="34">H95*I95*G95</f>
        <v>0</v>
      </c>
      <c r="M95" s="51" t="s">
        <v>125</v>
      </c>
      <c r="N95" s="51">
        <v>40</v>
      </c>
      <c r="O95" s="51">
        <v>50</v>
      </c>
      <c r="P95" s="51">
        <v>2</v>
      </c>
      <c r="Q95" s="162" t="str">
        <f t="shared" si="28"/>
        <v/>
      </c>
    </row>
    <row r="96" spans="1:17" s="20" customFormat="1" hidden="1">
      <c r="A96" s="136"/>
      <c r="B96" s="121" t="s">
        <v>223</v>
      </c>
      <c r="C96" s="121" t="s">
        <v>325</v>
      </c>
      <c r="D96" s="122" t="s">
        <v>326</v>
      </c>
      <c r="E96" s="130" t="s">
        <v>274</v>
      </c>
      <c r="F96" s="125"/>
      <c r="G96" s="112">
        <v>100</v>
      </c>
      <c r="H96" s="113">
        <v>0.99</v>
      </c>
      <c r="I96" s="166"/>
      <c r="J96" s="114" t="str">
        <f t="shared" si="32"/>
        <v>-</v>
      </c>
      <c r="K96" s="114" t="str">
        <f t="shared" si="33"/>
        <v>-</v>
      </c>
      <c r="L96" s="115">
        <f t="shared" si="34"/>
        <v>0</v>
      </c>
      <c r="M96" s="124" t="s">
        <v>349</v>
      </c>
      <c r="N96" s="116">
        <v>40</v>
      </c>
      <c r="O96" s="116">
        <v>30</v>
      </c>
      <c r="P96" s="116">
        <v>4</v>
      </c>
      <c r="Q96" s="162" t="str">
        <f t="shared" si="28"/>
        <v/>
      </c>
    </row>
    <row r="97" spans="1:17" s="20" customFormat="1">
      <c r="A97" s="136"/>
      <c r="B97" s="44" t="s">
        <v>224</v>
      </c>
      <c r="C97" s="44" t="s">
        <v>325</v>
      </c>
      <c r="D97" s="45" t="s">
        <v>326</v>
      </c>
      <c r="E97" s="128" t="s">
        <v>275</v>
      </c>
      <c r="F97" s="118"/>
      <c r="G97" s="47">
        <v>100</v>
      </c>
      <c r="H97" s="48">
        <v>0.99</v>
      </c>
      <c r="I97" s="165"/>
      <c r="J97" s="49" t="str">
        <f t="shared" si="32"/>
        <v>-</v>
      </c>
      <c r="K97" s="49" t="str">
        <f t="shared" si="33"/>
        <v>-</v>
      </c>
      <c r="L97" s="50">
        <f t="shared" si="34"/>
        <v>0</v>
      </c>
      <c r="M97" s="119" t="s">
        <v>349</v>
      </c>
      <c r="N97" s="51">
        <v>40</v>
      </c>
      <c r="O97" s="51">
        <v>20</v>
      </c>
      <c r="P97" s="51">
        <v>4</v>
      </c>
      <c r="Q97" s="162" t="str">
        <f t="shared" si="28"/>
        <v/>
      </c>
    </row>
    <row r="98" spans="1:17" s="20" customFormat="1">
      <c r="A98" s="136"/>
      <c r="B98" s="44" t="s">
        <v>221</v>
      </c>
      <c r="C98" s="44" t="s">
        <v>321</v>
      </c>
      <c r="D98" s="45" t="s">
        <v>322</v>
      </c>
      <c r="E98" s="128" t="s">
        <v>272</v>
      </c>
      <c r="F98" s="118"/>
      <c r="G98" s="47">
        <v>100</v>
      </c>
      <c r="H98" s="48">
        <v>1.03</v>
      </c>
      <c r="I98" s="165"/>
      <c r="J98" s="49" t="str">
        <f t="shared" si="32"/>
        <v>-</v>
      </c>
      <c r="K98" s="49" t="str">
        <f t="shared" si="33"/>
        <v>-</v>
      </c>
      <c r="L98" s="50">
        <f t="shared" si="34"/>
        <v>0</v>
      </c>
      <c r="M98" s="51" t="s">
        <v>123</v>
      </c>
      <c r="N98" s="51">
        <v>30</v>
      </c>
      <c r="O98" s="51">
        <v>10</v>
      </c>
      <c r="P98" s="51">
        <v>3</v>
      </c>
      <c r="Q98" s="162" t="str">
        <f t="shared" si="28"/>
        <v/>
      </c>
    </row>
    <row r="99" spans="1:17" s="20" customFormat="1" hidden="1">
      <c r="A99" s="136"/>
      <c r="B99" s="121" t="s">
        <v>225</v>
      </c>
      <c r="C99" s="121" t="s">
        <v>327</v>
      </c>
      <c r="D99" s="122" t="s">
        <v>328</v>
      </c>
      <c r="E99" s="130" t="s">
        <v>276</v>
      </c>
      <c r="F99" s="125"/>
      <c r="G99" s="112">
        <v>104</v>
      </c>
      <c r="H99" s="113">
        <v>2.35</v>
      </c>
      <c r="I99" s="166"/>
      <c r="J99" s="114" t="str">
        <f t="shared" si="32"/>
        <v>-</v>
      </c>
      <c r="K99" s="114" t="str">
        <f t="shared" si="33"/>
        <v>-</v>
      </c>
      <c r="L99" s="115">
        <f t="shared" si="34"/>
        <v>0</v>
      </c>
      <c r="M99" s="116" t="s">
        <v>352</v>
      </c>
      <c r="N99" s="116">
        <v>75</v>
      </c>
      <c r="O99" s="116">
        <v>60</v>
      </c>
      <c r="P99" s="116">
        <v>4</v>
      </c>
      <c r="Q99" s="162" t="str">
        <f t="shared" si="28"/>
        <v/>
      </c>
    </row>
    <row r="100" spans="1:17" s="117" customFormat="1" hidden="1">
      <c r="A100" s="136"/>
      <c r="B100" s="121" t="s">
        <v>226</v>
      </c>
      <c r="C100" s="121" t="s">
        <v>327</v>
      </c>
      <c r="D100" s="122" t="s">
        <v>328</v>
      </c>
      <c r="E100" s="130" t="s">
        <v>277</v>
      </c>
      <c r="F100" s="125"/>
      <c r="G100" s="112">
        <v>84</v>
      </c>
      <c r="H100" s="113">
        <v>2.35</v>
      </c>
      <c r="I100" s="166"/>
      <c r="J100" s="114" t="str">
        <f t="shared" si="32"/>
        <v>-</v>
      </c>
      <c r="K100" s="114" t="str">
        <f t="shared" si="33"/>
        <v>-</v>
      </c>
      <c r="L100" s="115">
        <f t="shared" si="34"/>
        <v>0</v>
      </c>
      <c r="M100" s="116" t="s">
        <v>352</v>
      </c>
      <c r="N100" s="116">
        <v>35</v>
      </c>
      <c r="O100" s="116">
        <v>35</v>
      </c>
      <c r="P100" s="116">
        <v>4</v>
      </c>
      <c r="Q100" s="162" t="str">
        <f t="shared" si="28"/>
        <v/>
      </c>
    </row>
    <row r="101" spans="1:17" s="20" customFormat="1" hidden="1">
      <c r="A101" s="136"/>
      <c r="B101" s="121" t="s">
        <v>227</v>
      </c>
      <c r="C101" s="121" t="s">
        <v>327</v>
      </c>
      <c r="D101" s="122" t="s">
        <v>328</v>
      </c>
      <c r="E101" s="130" t="s">
        <v>278</v>
      </c>
      <c r="F101" s="125"/>
      <c r="G101" s="112">
        <v>84</v>
      </c>
      <c r="H101" s="113">
        <v>2.35</v>
      </c>
      <c r="I101" s="166"/>
      <c r="J101" s="114" t="str">
        <f t="shared" si="32"/>
        <v>-</v>
      </c>
      <c r="K101" s="114" t="str">
        <f t="shared" si="33"/>
        <v>-</v>
      </c>
      <c r="L101" s="115">
        <f t="shared" si="34"/>
        <v>0</v>
      </c>
      <c r="M101" s="116" t="s">
        <v>352</v>
      </c>
      <c r="N101" s="116">
        <v>35</v>
      </c>
      <c r="O101" s="116">
        <v>35</v>
      </c>
      <c r="P101" s="116">
        <v>4</v>
      </c>
      <c r="Q101" s="162" t="str">
        <f t="shared" si="28"/>
        <v/>
      </c>
    </row>
    <row r="102" spans="1:17" s="20" customFormat="1">
      <c r="A102" s="136"/>
      <c r="B102" s="44" t="s">
        <v>228</v>
      </c>
      <c r="C102" s="44" t="s">
        <v>329</v>
      </c>
      <c r="D102" s="45" t="s">
        <v>330</v>
      </c>
      <c r="E102" s="128" t="s">
        <v>38</v>
      </c>
      <c r="F102" s="118"/>
      <c r="G102" s="47">
        <v>104</v>
      </c>
      <c r="H102" s="48">
        <v>1.1599999999999999</v>
      </c>
      <c r="I102" s="165"/>
      <c r="J102" s="49" t="str">
        <f t="shared" si="32"/>
        <v>-</v>
      </c>
      <c r="K102" s="49" t="str">
        <f t="shared" si="33"/>
        <v>-</v>
      </c>
      <c r="L102" s="50">
        <f t="shared" si="34"/>
        <v>0</v>
      </c>
      <c r="M102" s="51" t="s">
        <v>123</v>
      </c>
      <c r="N102" s="51">
        <v>20</v>
      </c>
      <c r="O102" s="51">
        <v>15</v>
      </c>
      <c r="P102" s="51">
        <v>4</v>
      </c>
      <c r="Q102" s="162" t="str">
        <f t="shared" si="28"/>
        <v/>
      </c>
    </row>
    <row r="103" spans="1:17" s="20" customFormat="1">
      <c r="A103" s="137"/>
      <c r="B103" s="44" t="s">
        <v>229</v>
      </c>
      <c r="C103" s="44" t="s">
        <v>329</v>
      </c>
      <c r="D103" s="45" t="s">
        <v>330</v>
      </c>
      <c r="E103" s="128" t="s">
        <v>37</v>
      </c>
      <c r="F103" s="118"/>
      <c r="G103" s="47">
        <v>104</v>
      </c>
      <c r="H103" s="48">
        <v>1.1599999999999999</v>
      </c>
      <c r="I103" s="165"/>
      <c r="J103" s="49" t="str">
        <f t="shared" si="32"/>
        <v>-</v>
      </c>
      <c r="K103" s="49" t="str">
        <f t="shared" si="33"/>
        <v>-</v>
      </c>
      <c r="L103" s="50">
        <f t="shared" si="34"/>
        <v>0</v>
      </c>
      <c r="M103" s="51" t="s">
        <v>123</v>
      </c>
      <c r="N103" s="51">
        <v>20</v>
      </c>
      <c r="O103" s="51">
        <v>15</v>
      </c>
      <c r="P103" s="51">
        <v>4</v>
      </c>
      <c r="Q103" s="162" t="str">
        <f t="shared" si="28"/>
        <v/>
      </c>
    </row>
    <row r="104" spans="1:17" s="117" customFormat="1" hidden="1">
      <c r="A104" s="136"/>
      <c r="B104" s="121" t="s">
        <v>233</v>
      </c>
      <c r="C104" s="121" t="s">
        <v>281</v>
      </c>
      <c r="D104" s="122" t="s">
        <v>282</v>
      </c>
      <c r="E104" s="130" t="s">
        <v>283</v>
      </c>
      <c r="F104" s="125"/>
      <c r="G104" s="112">
        <v>84</v>
      </c>
      <c r="H104" s="113">
        <v>2.4500000000000002</v>
      </c>
      <c r="I104" s="166"/>
      <c r="J104" s="114" t="str">
        <f t="shared" si="32"/>
        <v>-</v>
      </c>
      <c r="K104" s="114" t="str">
        <f t="shared" si="33"/>
        <v>-</v>
      </c>
      <c r="L104" s="115">
        <f t="shared" si="34"/>
        <v>0</v>
      </c>
      <c r="M104" s="116" t="s">
        <v>115</v>
      </c>
      <c r="N104" s="116">
        <v>35</v>
      </c>
      <c r="O104" s="116">
        <v>20</v>
      </c>
      <c r="P104" s="116">
        <v>4</v>
      </c>
      <c r="Q104" s="162" t="str">
        <f t="shared" si="28"/>
        <v/>
      </c>
    </row>
    <row r="105" spans="1:17" s="20" customFormat="1" hidden="1">
      <c r="A105" s="136"/>
      <c r="B105" s="121" t="s">
        <v>235</v>
      </c>
      <c r="C105" s="121" t="s">
        <v>335</v>
      </c>
      <c r="D105" s="122" t="s">
        <v>51</v>
      </c>
      <c r="E105" s="130" t="s">
        <v>84</v>
      </c>
      <c r="F105" s="125" t="s">
        <v>347</v>
      </c>
      <c r="G105" s="112">
        <v>104</v>
      </c>
      <c r="H105" s="113">
        <v>1.35</v>
      </c>
      <c r="I105" s="166"/>
      <c r="J105" s="114" t="str">
        <f t="shared" si="32"/>
        <v>-</v>
      </c>
      <c r="K105" s="114" t="str">
        <f t="shared" si="33"/>
        <v>-</v>
      </c>
      <c r="L105" s="115">
        <f t="shared" si="34"/>
        <v>0</v>
      </c>
      <c r="M105" s="116" t="s">
        <v>353</v>
      </c>
      <c r="N105" s="116">
        <v>40</v>
      </c>
      <c r="O105" s="116">
        <v>50</v>
      </c>
      <c r="P105" s="116">
        <v>4</v>
      </c>
      <c r="Q105" s="162" t="str">
        <f t="shared" si="28"/>
        <v/>
      </c>
    </row>
    <row r="106" spans="1:17" s="20" customFormat="1">
      <c r="A106" s="136"/>
      <c r="B106" s="44" t="s">
        <v>236</v>
      </c>
      <c r="C106" s="44" t="s">
        <v>335</v>
      </c>
      <c r="D106" s="45" t="s">
        <v>51</v>
      </c>
      <c r="E106" s="128" t="s">
        <v>41</v>
      </c>
      <c r="F106" s="118" t="s">
        <v>347</v>
      </c>
      <c r="G106" s="47">
        <v>104</v>
      </c>
      <c r="H106" s="48">
        <v>1.35</v>
      </c>
      <c r="I106" s="165"/>
      <c r="J106" s="49" t="str">
        <f t="shared" si="32"/>
        <v>-</v>
      </c>
      <c r="K106" s="49" t="str">
        <f t="shared" si="33"/>
        <v>-</v>
      </c>
      <c r="L106" s="50">
        <f t="shared" si="34"/>
        <v>0</v>
      </c>
      <c r="M106" s="51" t="s">
        <v>353</v>
      </c>
      <c r="N106" s="51">
        <v>40</v>
      </c>
      <c r="O106" s="51">
        <v>60</v>
      </c>
      <c r="P106" s="51">
        <v>4</v>
      </c>
      <c r="Q106" s="162" t="str">
        <f t="shared" si="28"/>
        <v/>
      </c>
    </row>
    <row r="107" spans="1:17" s="20" customFormat="1" hidden="1">
      <c r="A107" s="136"/>
      <c r="B107" s="121" t="s">
        <v>234</v>
      </c>
      <c r="C107" s="121" t="s">
        <v>335</v>
      </c>
      <c r="D107" s="122" t="s">
        <v>51</v>
      </c>
      <c r="E107" s="130" t="s">
        <v>345</v>
      </c>
      <c r="F107" s="125" t="s">
        <v>347</v>
      </c>
      <c r="G107" s="112">
        <v>104</v>
      </c>
      <c r="H107" s="113">
        <v>1.35</v>
      </c>
      <c r="I107" s="166"/>
      <c r="J107" s="114" t="str">
        <f t="shared" si="32"/>
        <v>-</v>
      </c>
      <c r="K107" s="114" t="str">
        <f t="shared" si="33"/>
        <v>-</v>
      </c>
      <c r="L107" s="115">
        <f t="shared" si="34"/>
        <v>0</v>
      </c>
      <c r="M107" s="116" t="s">
        <v>353</v>
      </c>
      <c r="N107" s="116">
        <v>40</v>
      </c>
      <c r="O107" s="116">
        <v>60</v>
      </c>
      <c r="P107" s="116">
        <v>4</v>
      </c>
      <c r="Q107" s="162" t="str">
        <f t="shared" si="28"/>
        <v/>
      </c>
    </row>
    <row r="108" spans="1:17" s="20" customFormat="1">
      <c r="A108" s="136"/>
      <c r="B108" s="44" t="s">
        <v>231</v>
      </c>
      <c r="C108" s="44" t="s">
        <v>333</v>
      </c>
      <c r="D108" s="45" t="s">
        <v>334</v>
      </c>
      <c r="E108" s="128" t="s">
        <v>6</v>
      </c>
      <c r="F108" s="118"/>
      <c r="G108" s="47">
        <v>104</v>
      </c>
      <c r="H108" s="48">
        <v>1.05</v>
      </c>
      <c r="I108" s="165"/>
      <c r="J108" s="49" t="str">
        <f t="shared" si="32"/>
        <v>-</v>
      </c>
      <c r="K108" s="49" t="str">
        <f t="shared" si="33"/>
        <v>-</v>
      </c>
      <c r="L108" s="50">
        <f t="shared" si="34"/>
        <v>0</v>
      </c>
      <c r="M108" s="51" t="s">
        <v>123</v>
      </c>
      <c r="N108" s="51">
        <v>100</v>
      </c>
      <c r="O108" s="51">
        <v>150</v>
      </c>
      <c r="P108" s="51">
        <v>5</v>
      </c>
      <c r="Q108" s="162" t="str">
        <f t="shared" si="28"/>
        <v/>
      </c>
    </row>
    <row r="109" spans="1:17" s="20" customFormat="1" hidden="1">
      <c r="A109" s="136"/>
      <c r="B109" s="121" t="s">
        <v>232</v>
      </c>
      <c r="C109" s="121" t="s">
        <v>333</v>
      </c>
      <c r="D109" s="122" t="s">
        <v>334</v>
      </c>
      <c r="E109" s="130" t="s">
        <v>280</v>
      </c>
      <c r="F109" s="125" t="s">
        <v>347</v>
      </c>
      <c r="G109" s="112">
        <v>104</v>
      </c>
      <c r="H109" s="113">
        <v>1.31</v>
      </c>
      <c r="I109" s="166"/>
      <c r="J109" s="114" t="str">
        <f t="shared" si="32"/>
        <v>-</v>
      </c>
      <c r="K109" s="114" t="str">
        <f t="shared" si="33"/>
        <v>-</v>
      </c>
      <c r="L109" s="115">
        <f t="shared" si="34"/>
        <v>0</v>
      </c>
      <c r="M109" s="124" t="s">
        <v>121</v>
      </c>
      <c r="N109" s="116">
        <v>40</v>
      </c>
      <c r="O109" s="116">
        <v>60</v>
      </c>
      <c r="P109" s="116">
        <v>5</v>
      </c>
      <c r="Q109" s="162" t="str">
        <f t="shared" si="28"/>
        <v/>
      </c>
    </row>
    <row r="110" spans="1:17" s="20" customFormat="1" hidden="1">
      <c r="A110" s="136"/>
      <c r="B110" s="121" t="s">
        <v>253</v>
      </c>
      <c r="C110" s="121" t="s">
        <v>341</v>
      </c>
      <c r="D110" s="122" t="s">
        <v>342</v>
      </c>
      <c r="E110" s="130" t="s">
        <v>292</v>
      </c>
      <c r="F110" s="125"/>
      <c r="G110" s="112">
        <v>84</v>
      </c>
      <c r="H110" s="113">
        <v>2.29</v>
      </c>
      <c r="I110" s="166"/>
      <c r="J110" s="114" t="str">
        <f t="shared" si="32"/>
        <v>-</v>
      </c>
      <c r="K110" s="114" t="str">
        <f t="shared" si="33"/>
        <v>-</v>
      </c>
      <c r="L110" s="115">
        <f t="shared" si="34"/>
        <v>0</v>
      </c>
      <c r="M110" s="116" t="s">
        <v>352</v>
      </c>
      <c r="N110" s="116">
        <v>30</v>
      </c>
      <c r="O110" s="116">
        <v>20</v>
      </c>
      <c r="P110" s="116">
        <v>5</v>
      </c>
      <c r="Q110" s="162" t="str">
        <f t="shared" si="28"/>
        <v/>
      </c>
    </row>
    <row r="111" spans="1:17" s="20" customFormat="1">
      <c r="A111" s="136"/>
      <c r="B111" s="44" t="s">
        <v>254</v>
      </c>
      <c r="C111" s="44" t="s">
        <v>341</v>
      </c>
      <c r="D111" s="45" t="s">
        <v>342</v>
      </c>
      <c r="E111" s="128" t="s">
        <v>293</v>
      </c>
      <c r="F111" s="118"/>
      <c r="G111" s="47">
        <v>84</v>
      </c>
      <c r="H111" s="48">
        <v>2.29</v>
      </c>
      <c r="I111" s="165"/>
      <c r="J111" s="49" t="str">
        <f t="shared" si="32"/>
        <v>-</v>
      </c>
      <c r="K111" s="49" t="str">
        <f t="shared" si="33"/>
        <v>-</v>
      </c>
      <c r="L111" s="50">
        <f t="shared" si="34"/>
        <v>0</v>
      </c>
      <c r="M111" s="51" t="s">
        <v>352</v>
      </c>
      <c r="N111" s="51">
        <v>30</v>
      </c>
      <c r="O111" s="51">
        <v>15</v>
      </c>
      <c r="P111" s="51">
        <v>4</v>
      </c>
      <c r="Q111" s="162" t="str">
        <f t="shared" si="28"/>
        <v/>
      </c>
    </row>
    <row r="112" spans="1:17" s="20" customFormat="1" hidden="1">
      <c r="A112" s="136"/>
      <c r="B112" s="121" t="s">
        <v>255</v>
      </c>
      <c r="C112" s="121" t="s">
        <v>341</v>
      </c>
      <c r="D112" s="122" t="s">
        <v>342</v>
      </c>
      <c r="E112" s="130" t="s">
        <v>294</v>
      </c>
      <c r="F112" s="125"/>
      <c r="G112" s="112">
        <v>84</v>
      </c>
      <c r="H112" s="113">
        <v>2.29</v>
      </c>
      <c r="I112" s="166"/>
      <c r="J112" s="114" t="str">
        <f t="shared" si="32"/>
        <v>-</v>
      </c>
      <c r="K112" s="114" t="str">
        <f t="shared" si="33"/>
        <v>-</v>
      </c>
      <c r="L112" s="115">
        <f t="shared" si="34"/>
        <v>0</v>
      </c>
      <c r="M112" s="116" t="s">
        <v>123</v>
      </c>
      <c r="N112" s="116">
        <v>25</v>
      </c>
      <c r="O112" s="116">
        <v>20</v>
      </c>
      <c r="P112" s="116">
        <v>4</v>
      </c>
      <c r="Q112" s="162" t="str">
        <f t="shared" si="28"/>
        <v/>
      </c>
    </row>
    <row r="113" spans="1:17" s="20" customFormat="1" hidden="1">
      <c r="A113" s="136"/>
      <c r="B113" s="121" t="s">
        <v>256</v>
      </c>
      <c r="C113" s="121" t="s">
        <v>341</v>
      </c>
      <c r="D113" s="122" t="s">
        <v>342</v>
      </c>
      <c r="E113" s="130" t="s">
        <v>295</v>
      </c>
      <c r="F113" s="125"/>
      <c r="G113" s="112">
        <v>84</v>
      </c>
      <c r="H113" s="113">
        <v>2.29</v>
      </c>
      <c r="I113" s="166"/>
      <c r="J113" s="114" t="str">
        <f t="shared" si="32"/>
        <v>-</v>
      </c>
      <c r="K113" s="114" t="str">
        <f t="shared" si="33"/>
        <v>-</v>
      </c>
      <c r="L113" s="115">
        <f t="shared" si="34"/>
        <v>0</v>
      </c>
      <c r="M113" s="116" t="s">
        <v>123</v>
      </c>
      <c r="N113" s="116">
        <v>30</v>
      </c>
      <c r="O113" s="116">
        <v>20</v>
      </c>
      <c r="P113" s="116">
        <v>4</v>
      </c>
      <c r="Q113" s="162" t="str">
        <f t="shared" si="28"/>
        <v/>
      </c>
    </row>
    <row r="114" spans="1:17" s="117" customFormat="1" hidden="1">
      <c r="A114" s="136"/>
      <c r="B114" s="121" t="s">
        <v>257</v>
      </c>
      <c r="C114" s="121" t="s">
        <v>343</v>
      </c>
      <c r="D114" s="122" t="s">
        <v>344</v>
      </c>
      <c r="E114" s="130" t="s">
        <v>209</v>
      </c>
      <c r="F114" s="125"/>
      <c r="G114" s="112">
        <v>100</v>
      </c>
      <c r="H114" s="113">
        <v>1.1100000000000001</v>
      </c>
      <c r="I114" s="166"/>
      <c r="J114" s="114" t="str">
        <f t="shared" si="32"/>
        <v>-</v>
      </c>
      <c r="K114" s="114" t="str">
        <f t="shared" si="33"/>
        <v>-</v>
      </c>
      <c r="L114" s="115">
        <f t="shared" si="34"/>
        <v>0</v>
      </c>
      <c r="M114" s="116" t="s">
        <v>115</v>
      </c>
      <c r="N114" s="116"/>
      <c r="O114" s="116"/>
      <c r="P114" s="116"/>
      <c r="Q114" s="162" t="str">
        <f t="shared" si="28"/>
        <v/>
      </c>
    </row>
    <row r="115" spans="1:17" s="20" customFormat="1">
      <c r="A115" s="136"/>
      <c r="B115" s="44" t="s">
        <v>219</v>
      </c>
      <c r="C115" s="44" t="s">
        <v>319</v>
      </c>
      <c r="D115" s="45" t="s">
        <v>320</v>
      </c>
      <c r="E115" s="128" t="s">
        <v>271</v>
      </c>
      <c r="F115" s="118" t="s">
        <v>347</v>
      </c>
      <c r="G115" s="47">
        <v>104</v>
      </c>
      <c r="H115" s="48">
        <v>1.35</v>
      </c>
      <c r="I115" s="165"/>
      <c r="J115" s="49" t="str">
        <f t="shared" si="32"/>
        <v>-</v>
      </c>
      <c r="K115" s="49" t="str">
        <f t="shared" si="33"/>
        <v>-</v>
      </c>
      <c r="L115" s="50">
        <f t="shared" si="34"/>
        <v>0</v>
      </c>
      <c r="M115" s="119" t="s">
        <v>125</v>
      </c>
      <c r="N115" s="51">
        <v>50</v>
      </c>
      <c r="O115" s="51">
        <v>60</v>
      </c>
      <c r="P115" s="51">
        <v>3</v>
      </c>
      <c r="Q115" s="162" t="str">
        <f t="shared" si="28"/>
        <v/>
      </c>
    </row>
    <row r="116" spans="1:17" s="20" customFormat="1">
      <c r="A116" s="136"/>
      <c r="B116" s="44" t="s">
        <v>220</v>
      </c>
      <c r="C116" s="44" t="s">
        <v>319</v>
      </c>
      <c r="D116" s="45" t="s">
        <v>320</v>
      </c>
      <c r="E116" s="128" t="s">
        <v>86</v>
      </c>
      <c r="F116" s="118" t="s">
        <v>347</v>
      </c>
      <c r="G116" s="47">
        <v>104</v>
      </c>
      <c r="H116" s="48">
        <v>1.35</v>
      </c>
      <c r="I116" s="165"/>
      <c r="J116" s="49" t="str">
        <f t="shared" si="32"/>
        <v>-</v>
      </c>
      <c r="K116" s="49" t="str">
        <f t="shared" si="33"/>
        <v>-</v>
      </c>
      <c r="L116" s="50">
        <f t="shared" si="34"/>
        <v>0</v>
      </c>
      <c r="M116" s="119" t="s">
        <v>125</v>
      </c>
      <c r="N116" s="51">
        <v>50</v>
      </c>
      <c r="O116" s="51">
        <v>80</v>
      </c>
      <c r="P116" s="51">
        <v>3</v>
      </c>
      <c r="Q116" s="162" t="str">
        <f t="shared" si="28"/>
        <v/>
      </c>
    </row>
    <row r="117" spans="1:17" s="20" customFormat="1">
      <c r="A117" s="136"/>
      <c r="B117" s="44" t="s">
        <v>76</v>
      </c>
      <c r="C117" s="44" t="s">
        <v>87</v>
      </c>
      <c r="D117" s="45" t="s">
        <v>210</v>
      </c>
      <c r="E117" s="128" t="s">
        <v>22</v>
      </c>
      <c r="F117" s="118"/>
      <c r="G117" s="47">
        <v>100</v>
      </c>
      <c r="H117" s="48">
        <v>0.93</v>
      </c>
      <c r="I117" s="165"/>
      <c r="J117" s="49" t="str">
        <f t="shared" si="32"/>
        <v>-</v>
      </c>
      <c r="K117" s="49" t="str">
        <f t="shared" si="33"/>
        <v>-</v>
      </c>
      <c r="L117" s="50">
        <f t="shared" si="34"/>
        <v>0</v>
      </c>
      <c r="M117" s="51" t="s">
        <v>115</v>
      </c>
      <c r="N117" s="51">
        <v>25</v>
      </c>
      <c r="O117" s="51" t="s">
        <v>128</v>
      </c>
      <c r="P117" s="51">
        <v>4</v>
      </c>
      <c r="Q117" s="162" t="str">
        <f t="shared" si="28"/>
        <v/>
      </c>
    </row>
    <row r="118" spans="1:17" s="20" customFormat="1" hidden="1">
      <c r="A118" s="136"/>
      <c r="B118" s="121" t="s">
        <v>77</v>
      </c>
      <c r="C118" s="121" t="s">
        <v>87</v>
      </c>
      <c r="D118" s="122" t="s">
        <v>210</v>
      </c>
      <c r="E118" s="130" t="s">
        <v>24</v>
      </c>
      <c r="F118" s="125"/>
      <c r="G118" s="112">
        <v>100</v>
      </c>
      <c r="H118" s="113">
        <v>1.05</v>
      </c>
      <c r="I118" s="166"/>
      <c r="J118" s="114" t="str">
        <f t="shared" si="32"/>
        <v>-</v>
      </c>
      <c r="K118" s="114" t="str">
        <f t="shared" si="33"/>
        <v>-</v>
      </c>
      <c r="L118" s="115">
        <f t="shared" si="34"/>
        <v>0</v>
      </c>
      <c r="M118" s="116" t="s">
        <v>115</v>
      </c>
      <c r="N118" s="116">
        <v>25</v>
      </c>
      <c r="O118" s="116" t="s">
        <v>201</v>
      </c>
      <c r="P118" s="116">
        <v>4</v>
      </c>
      <c r="Q118" s="162" t="str">
        <f t="shared" si="28"/>
        <v/>
      </c>
    </row>
    <row r="119" spans="1:17" s="20" customFormat="1" hidden="1">
      <c r="A119" s="136"/>
      <c r="B119" s="121" t="s">
        <v>78</v>
      </c>
      <c r="C119" s="121" t="s">
        <v>87</v>
      </c>
      <c r="D119" s="122" t="s">
        <v>210</v>
      </c>
      <c r="E119" s="130" t="s">
        <v>25</v>
      </c>
      <c r="F119" s="125"/>
      <c r="G119" s="112">
        <v>100</v>
      </c>
      <c r="H119" s="113">
        <v>0.93</v>
      </c>
      <c r="I119" s="166"/>
      <c r="J119" s="114" t="str">
        <f t="shared" si="32"/>
        <v>-</v>
      </c>
      <c r="K119" s="114" t="str">
        <f t="shared" si="33"/>
        <v>-</v>
      </c>
      <c r="L119" s="115">
        <f t="shared" si="34"/>
        <v>0</v>
      </c>
      <c r="M119" s="116" t="s">
        <v>115</v>
      </c>
      <c r="N119" s="116">
        <v>25</v>
      </c>
      <c r="O119" s="116" t="s">
        <v>128</v>
      </c>
      <c r="P119" s="116">
        <v>4</v>
      </c>
      <c r="Q119" s="162" t="str">
        <f t="shared" si="28"/>
        <v/>
      </c>
    </row>
    <row r="120" spans="1:17" s="20" customFormat="1">
      <c r="A120" s="34"/>
      <c r="B120" s="44" t="s">
        <v>79</v>
      </c>
      <c r="C120" s="44" t="s">
        <v>87</v>
      </c>
      <c r="D120" s="45" t="s">
        <v>210</v>
      </c>
      <c r="E120" s="128" t="s">
        <v>26</v>
      </c>
      <c r="F120" s="118"/>
      <c r="G120" s="47">
        <v>100</v>
      </c>
      <c r="H120" s="48">
        <v>0.93</v>
      </c>
      <c r="I120" s="165"/>
      <c r="J120" s="49" t="str">
        <f t="shared" si="32"/>
        <v>-</v>
      </c>
      <c r="K120" s="49" t="str">
        <f t="shared" si="33"/>
        <v>-</v>
      </c>
      <c r="L120" s="50">
        <f t="shared" si="34"/>
        <v>0</v>
      </c>
      <c r="M120" s="51" t="s">
        <v>121</v>
      </c>
      <c r="N120" s="51">
        <v>40</v>
      </c>
      <c r="O120" s="51" t="s">
        <v>127</v>
      </c>
      <c r="P120" s="51">
        <v>4</v>
      </c>
      <c r="Q120" s="162" t="str">
        <f t="shared" si="28"/>
        <v/>
      </c>
    </row>
    <row r="121" spans="1:17" s="117" customFormat="1" hidden="1">
      <c r="A121" s="111"/>
      <c r="B121" s="121" t="s">
        <v>80</v>
      </c>
      <c r="C121" s="121" t="s">
        <v>88</v>
      </c>
      <c r="D121" s="122" t="s">
        <v>82</v>
      </c>
      <c r="E121" s="130" t="s">
        <v>27</v>
      </c>
      <c r="F121" s="125"/>
      <c r="G121" s="112">
        <v>100</v>
      </c>
      <c r="H121" s="113">
        <v>1.05</v>
      </c>
      <c r="I121" s="166"/>
      <c r="J121" s="114" t="str">
        <f t="shared" si="32"/>
        <v>-</v>
      </c>
      <c r="K121" s="114" t="str">
        <f t="shared" si="33"/>
        <v>-</v>
      </c>
      <c r="L121" s="115">
        <f t="shared" si="34"/>
        <v>0</v>
      </c>
      <c r="M121" s="116" t="s">
        <v>123</v>
      </c>
      <c r="N121" s="116">
        <v>25</v>
      </c>
      <c r="O121" s="116" t="s">
        <v>128</v>
      </c>
      <c r="P121" s="116">
        <v>4</v>
      </c>
      <c r="Q121" s="162" t="str">
        <f t="shared" si="28"/>
        <v/>
      </c>
    </row>
    <row r="122" spans="1:17" s="20" customFormat="1">
      <c r="A122" s="34"/>
      <c r="B122" s="44" t="s">
        <v>244</v>
      </c>
      <c r="C122" s="44" t="s">
        <v>336</v>
      </c>
      <c r="D122" s="45" t="s">
        <v>337</v>
      </c>
      <c r="E122" s="128" t="s">
        <v>89</v>
      </c>
      <c r="F122" s="118"/>
      <c r="G122" s="47">
        <v>104</v>
      </c>
      <c r="H122" s="48">
        <v>1.1100000000000001</v>
      </c>
      <c r="I122" s="165"/>
      <c r="J122" s="49" t="str">
        <f t="shared" si="32"/>
        <v>-</v>
      </c>
      <c r="K122" s="49" t="str">
        <f t="shared" si="33"/>
        <v>-</v>
      </c>
      <c r="L122" s="50">
        <f t="shared" si="34"/>
        <v>0</v>
      </c>
      <c r="M122" s="51" t="s">
        <v>354</v>
      </c>
      <c r="N122" s="51">
        <v>30</v>
      </c>
      <c r="O122" s="51">
        <v>25</v>
      </c>
      <c r="P122" s="51">
        <v>5</v>
      </c>
      <c r="Q122" s="162" t="str">
        <f t="shared" si="28"/>
        <v/>
      </c>
    </row>
    <row r="123" spans="1:17" s="20" customFormat="1">
      <c r="A123" s="34"/>
      <c r="B123" s="44" t="s">
        <v>357</v>
      </c>
      <c r="C123" s="44" t="s">
        <v>336</v>
      </c>
      <c r="D123" s="45" t="s">
        <v>337</v>
      </c>
      <c r="E123" s="128" t="s">
        <v>359</v>
      </c>
      <c r="F123" s="118"/>
      <c r="G123" s="47">
        <v>104</v>
      </c>
      <c r="H123" s="48">
        <v>1.1100000000000001</v>
      </c>
      <c r="I123" s="165"/>
      <c r="J123" s="49" t="str">
        <f t="shared" ref="J123" si="35">IF(I123="","-",I123*G123)</f>
        <v>-</v>
      </c>
      <c r="K123" s="49" t="str">
        <f t="shared" ref="K123" si="36">IF(I123="","-",I123)</f>
        <v>-</v>
      </c>
      <c r="L123" s="50">
        <f t="shared" ref="L123" si="37">H123*I123*G123</f>
        <v>0</v>
      </c>
      <c r="M123" s="51"/>
      <c r="N123" s="51"/>
      <c r="O123" s="51"/>
      <c r="P123" s="51"/>
      <c r="Q123" s="162" t="str">
        <f t="shared" si="28"/>
        <v/>
      </c>
    </row>
    <row r="124" spans="1:17" s="20" customFormat="1" ht="16.850000000000001" hidden="1" customHeight="1">
      <c r="A124" s="34"/>
      <c r="B124" s="121" t="s">
        <v>239</v>
      </c>
      <c r="C124" s="121" t="s">
        <v>336</v>
      </c>
      <c r="D124" s="122" t="s">
        <v>337</v>
      </c>
      <c r="E124" s="130" t="s">
        <v>92</v>
      </c>
      <c r="F124" s="125"/>
      <c r="G124" s="112">
        <v>104</v>
      </c>
      <c r="H124" s="113">
        <v>1.1100000000000001</v>
      </c>
      <c r="I124" s="166"/>
      <c r="J124" s="114" t="str">
        <f t="shared" si="32"/>
        <v>-</v>
      </c>
      <c r="K124" s="114" t="str">
        <f t="shared" si="33"/>
        <v>-</v>
      </c>
      <c r="L124" s="115">
        <f t="shared" si="34"/>
        <v>0</v>
      </c>
      <c r="M124" s="116" t="s">
        <v>121</v>
      </c>
      <c r="N124" s="116">
        <v>30</v>
      </c>
      <c r="O124" s="116">
        <v>30</v>
      </c>
      <c r="P124" s="116">
        <v>4</v>
      </c>
      <c r="Q124" s="162" t="str">
        <f t="shared" si="28"/>
        <v/>
      </c>
    </row>
    <row r="125" spans="1:17" s="117" customFormat="1" hidden="1">
      <c r="A125" s="111"/>
      <c r="B125" s="121" t="s">
        <v>241</v>
      </c>
      <c r="C125" s="121" t="s">
        <v>336</v>
      </c>
      <c r="D125" s="122" t="s">
        <v>337</v>
      </c>
      <c r="E125" s="130" t="s">
        <v>90</v>
      </c>
      <c r="F125" s="125"/>
      <c r="G125" s="112">
        <v>104</v>
      </c>
      <c r="H125" s="113">
        <v>1.1100000000000001</v>
      </c>
      <c r="I125" s="166"/>
      <c r="J125" s="114" t="str">
        <f t="shared" si="32"/>
        <v>-</v>
      </c>
      <c r="K125" s="114" t="str">
        <f t="shared" si="33"/>
        <v>-</v>
      </c>
      <c r="L125" s="115">
        <f t="shared" si="34"/>
        <v>0</v>
      </c>
      <c r="M125" s="116" t="s">
        <v>121</v>
      </c>
      <c r="N125" s="116"/>
      <c r="O125" s="116"/>
      <c r="P125" s="116"/>
      <c r="Q125" s="162" t="str">
        <f t="shared" si="28"/>
        <v/>
      </c>
    </row>
    <row r="126" spans="1:17" s="117" customFormat="1" hidden="1">
      <c r="A126" s="111"/>
      <c r="B126" s="121" t="s">
        <v>242</v>
      </c>
      <c r="C126" s="121" t="s">
        <v>336</v>
      </c>
      <c r="D126" s="122" t="s">
        <v>337</v>
      </c>
      <c r="E126" s="130" t="s">
        <v>211</v>
      </c>
      <c r="F126" s="125"/>
      <c r="G126" s="112">
        <v>104</v>
      </c>
      <c r="H126" s="113">
        <v>1.1100000000000001</v>
      </c>
      <c r="I126" s="166"/>
      <c r="J126" s="114" t="str">
        <f t="shared" si="32"/>
        <v>-</v>
      </c>
      <c r="K126" s="114" t="str">
        <f t="shared" si="33"/>
        <v>-</v>
      </c>
      <c r="L126" s="115">
        <f t="shared" si="34"/>
        <v>0</v>
      </c>
      <c r="M126" s="116" t="s">
        <v>121</v>
      </c>
      <c r="N126" s="116"/>
      <c r="O126" s="116"/>
      <c r="P126" s="116"/>
      <c r="Q126" s="162" t="str">
        <f t="shared" si="28"/>
        <v/>
      </c>
    </row>
    <row r="127" spans="1:17" s="117" customFormat="1" hidden="1">
      <c r="A127" s="111"/>
      <c r="B127" s="121" t="s">
        <v>243</v>
      </c>
      <c r="C127" s="121" t="s">
        <v>336</v>
      </c>
      <c r="D127" s="122" t="s">
        <v>337</v>
      </c>
      <c r="E127" s="130" t="s">
        <v>212</v>
      </c>
      <c r="F127" s="125"/>
      <c r="G127" s="112">
        <v>104</v>
      </c>
      <c r="H127" s="113">
        <v>1.1100000000000001</v>
      </c>
      <c r="I127" s="166"/>
      <c r="J127" s="114" t="str">
        <f t="shared" si="32"/>
        <v>-</v>
      </c>
      <c r="K127" s="114" t="str">
        <f t="shared" si="33"/>
        <v>-</v>
      </c>
      <c r="L127" s="115">
        <f t="shared" si="34"/>
        <v>0</v>
      </c>
      <c r="M127" s="116" t="s">
        <v>121</v>
      </c>
      <c r="N127" s="116">
        <v>30</v>
      </c>
      <c r="O127" s="116">
        <v>30</v>
      </c>
      <c r="P127" s="116">
        <v>4</v>
      </c>
      <c r="Q127" s="162" t="str">
        <f t="shared" si="28"/>
        <v/>
      </c>
    </row>
    <row r="128" spans="1:17" s="20" customFormat="1">
      <c r="A128" s="34"/>
      <c r="B128" s="44" t="s">
        <v>240</v>
      </c>
      <c r="C128" s="44" t="s">
        <v>336</v>
      </c>
      <c r="D128" s="45" t="s">
        <v>337</v>
      </c>
      <c r="E128" s="128" t="s">
        <v>91</v>
      </c>
      <c r="F128" s="118"/>
      <c r="G128" s="47">
        <v>104</v>
      </c>
      <c r="H128" s="48">
        <v>1.1100000000000001</v>
      </c>
      <c r="I128" s="165"/>
      <c r="J128" s="49" t="str">
        <f t="shared" ref="J128:J157" si="38">IF(I128="","-",I128*G128)</f>
        <v>-</v>
      </c>
      <c r="K128" s="49" t="str">
        <f t="shared" ref="K128:K157" si="39">IF(I128="","-",I128)</f>
        <v>-</v>
      </c>
      <c r="L128" s="50">
        <f t="shared" ref="L128:L157" si="40">H128*I128*G128</f>
        <v>0</v>
      </c>
      <c r="M128" s="51" t="s">
        <v>121</v>
      </c>
      <c r="N128" s="51">
        <v>30</v>
      </c>
      <c r="O128" s="51">
        <v>30</v>
      </c>
      <c r="P128" s="51">
        <v>4</v>
      </c>
      <c r="Q128" s="162" t="str">
        <f t="shared" si="28"/>
        <v/>
      </c>
    </row>
    <row r="129" spans="1:17" s="117" customFormat="1" hidden="1">
      <c r="A129" s="111"/>
      <c r="B129" s="121" t="s">
        <v>245</v>
      </c>
      <c r="C129" s="121" t="s">
        <v>336</v>
      </c>
      <c r="D129" s="122" t="s">
        <v>337</v>
      </c>
      <c r="E129" s="130" t="s">
        <v>286</v>
      </c>
      <c r="F129" s="125" t="s">
        <v>347</v>
      </c>
      <c r="G129" s="112">
        <v>100</v>
      </c>
      <c r="H129" s="113">
        <v>1.1100000000000001</v>
      </c>
      <c r="I129" s="166"/>
      <c r="J129" s="114" t="str">
        <f t="shared" si="38"/>
        <v>-</v>
      </c>
      <c r="K129" s="114" t="str">
        <f t="shared" si="39"/>
        <v>-</v>
      </c>
      <c r="L129" s="115">
        <f t="shared" si="40"/>
        <v>0</v>
      </c>
      <c r="M129" s="116" t="s">
        <v>121</v>
      </c>
      <c r="N129" s="116">
        <v>50</v>
      </c>
      <c r="O129" s="116">
        <v>70</v>
      </c>
      <c r="P129" s="116">
        <v>4</v>
      </c>
      <c r="Q129" s="162" t="str">
        <f t="shared" si="28"/>
        <v/>
      </c>
    </row>
    <row r="130" spans="1:17" s="117" customFormat="1" hidden="1">
      <c r="A130" s="111"/>
      <c r="B130" s="121" t="s">
        <v>73</v>
      </c>
      <c r="C130" s="121" t="s">
        <v>42</v>
      </c>
      <c r="D130" s="122" t="s">
        <v>43</v>
      </c>
      <c r="E130" s="130" t="s">
        <v>20</v>
      </c>
      <c r="F130" s="125"/>
      <c r="G130" s="112">
        <v>100</v>
      </c>
      <c r="H130" s="113">
        <v>0.93</v>
      </c>
      <c r="I130" s="166"/>
      <c r="J130" s="114" t="str">
        <f t="shared" si="38"/>
        <v>-</v>
      </c>
      <c r="K130" s="114" t="str">
        <f t="shared" si="39"/>
        <v>-</v>
      </c>
      <c r="L130" s="115">
        <f t="shared" si="40"/>
        <v>0</v>
      </c>
      <c r="M130" s="116" t="s">
        <v>123</v>
      </c>
      <c r="N130" s="116">
        <v>35</v>
      </c>
      <c r="O130" s="116" t="s">
        <v>118</v>
      </c>
      <c r="P130" s="116">
        <v>4</v>
      </c>
      <c r="Q130" s="162" t="str">
        <f t="shared" si="28"/>
        <v/>
      </c>
    </row>
    <row r="131" spans="1:17" s="20" customFormat="1">
      <c r="A131" s="34"/>
      <c r="B131" s="44" t="s">
        <v>74</v>
      </c>
      <c r="C131" s="44" t="s">
        <v>42</v>
      </c>
      <c r="D131" s="45" t="s">
        <v>43</v>
      </c>
      <c r="E131" s="128" t="s">
        <v>21</v>
      </c>
      <c r="F131" s="118"/>
      <c r="G131" s="47">
        <v>100</v>
      </c>
      <c r="H131" s="48">
        <v>0.93</v>
      </c>
      <c r="I131" s="165"/>
      <c r="J131" s="49" t="str">
        <f t="shared" si="38"/>
        <v>-</v>
      </c>
      <c r="K131" s="49" t="str">
        <f t="shared" si="39"/>
        <v>-</v>
      </c>
      <c r="L131" s="50">
        <f t="shared" si="40"/>
        <v>0</v>
      </c>
      <c r="M131" s="51" t="s">
        <v>123</v>
      </c>
      <c r="N131" s="51">
        <v>35</v>
      </c>
      <c r="O131" s="51" t="s">
        <v>118</v>
      </c>
      <c r="P131" s="51">
        <v>4</v>
      </c>
      <c r="Q131" s="162" t="str">
        <f t="shared" si="28"/>
        <v/>
      </c>
    </row>
    <row r="132" spans="1:17" s="20" customFormat="1">
      <c r="A132" s="34"/>
      <c r="B132" s="44" t="s">
        <v>75</v>
      </c>
      <c r="C132" s="44" t="s">
        <v>42</v>
      </c>
      <c r="D132" s="45" t="s">
        <v>43</v>
      </c>
      <c r="E132" s="128" t="s">
        <v>23</v>
      </c>
      <c r="F132" s="118"/>
      <c r="G132" s="47">
        <v>100</v>
      </c>
      <c r="H132" s="48">
        <v>0.93</v>
      </c>
      <c r="I132" s="165"/>
      <c r="J132" s="49" t="str">
        <f t="shared" si="38"/>
        <v>-</v>
      </c>
      <c r="K132" s="49" t="str">
        <f t="shared" si="39"/>
        <v>-</v>
      </c>
      <c r="L132" s="50">
        <f t="shared" si="40"/>
        <v>0</v>
      </c>
      <c r="M132" s="51" t="s">
        <v>123</v>
      </c>
      <c r="N132" s="51">
        <v>40</v>
      </c>
      <c r="O132" s="51" t="s">
        <v>122</v>
      </c>
      <c r="P132" s="51">
        <v>4</v>
      </c>
      <c r="Q132" s="162" t="str">
        <f t="shared" si="28"/>
        <v/>
      </c>
    </row>
    <row r="133" spans="1:17" s="20" customFormat="1">
      <c r="A133" s="34"/>
      <c r="B133" s="44" t="s">
        <v>238</v>
      </c>
      <c r="C133" s="44" t="s">
        <v>42</v>
      </c>
      <c r="D133" s="45" t="s">
        <v>43</v>
      </c>
      <c r="E133" s="128" t="s">
        <v>285</v>
      </c>
      <c r="F133" s="118" t="s">
        <v>347</v>
      </c>
      <c r="G133" s="47">
        <v>100</v>
      </c>
      <c r="H133" s="48">
        <v>0.99</v>
      </c>
      <c r="I133" s="165"/>
      <c r="J133" s="49" t="str">
        <f t="shared" si="38"/>
        <v>-</v>
      </c>
      <c r="K133" s="49" t="str">
        <f t="shared" si="39"/>
        <v>-</v>
      </c>
      <c r="L133" s="50">
        <f t="shared" si="40"/>
        <v>0</v>
      </c>
      <c r="M133" s="51" t="s">
        <v>117</v>
      </c>
      <c r="N133" s="51">
        <v>40</v>
      </c>
      <c r="O133" s="51">
        <v>20</v>
      </c>
      <c r="P133" s="51">
        <v>5</v>
      </c>
      <c r="Q133" s="162" t="str">
        <f t="shared" si="28"/>
        <v/>
      </c>
    </row>
    <row r="134" spans="1:17" s="20" customFormat="1">
      <c r="A134" s="34"/>
      <c r="B134" s="44" t="s">
        <v>59</v>
      </c>
      <c r="C134" s="44" t="s">
        <v>4</v>
      </c>
      <c r="D134" s="45" t="s">
        <v>5</v>
      </c>
      <c r="E134" s="128" t="s">
        <v>7</v>
      </c>
      <c r="F134" s="118"/>
      <c r="G134" s="47">
        <v>100</v>
      </c>
      <c r="H134" s="48">
        <v>0.85</v>
      </c>
      <c r="I134" s="165"/>
      <c r="J134" s="49" t="str">
        <f t="shared" si="38"/>
        <v>-</v>
      </c>
      <c r="K134" s="49" t="str">
        <f t="shared" si="39"/>
        <v>-</v>
      </c>
      <c r="L134" s="50">
        <f t="shared" si="40"/>
        <v>0</v>
      </c>
      <c r="M134" s="51" t="s">
        <v>123</v>
      </c>
      <c r="N134" s="51">
        <v>30</v>
      </c>
      <c r="O134" s="51" t="s">
        <v>128</v>
      </c>
      <c r="P134" s="51">
        <v>3</v>
      </c>
      <c r="Q134" s="162" t="str">
        <f t="shared" si="28"/>
        <v/>
      </c>
    </row>
    <row r="135" spans="1:17" s="20" customFormat="1">
      <c r="A135" s="34"/>
      <c r="B135" s="44" t="s">
        <v>66</v>
      </c>
      <c r="C135" s="44" t="s">
        <v>4</v>
      </c>
      <c r="D135" s="45" t="s">
        <v>5</v>
      </c>
      <c r="E135" s="128" t="s">
        <v>8</v>
      </c>
      <c r="F135" s="118"/>
      <c r="G135" s="47">
        <v>100</v>
      </c>
      <c r="H135" s="48">
        <v>0.85</v>
      </c>
      <c r="I135" s="165"/>
      <c r="J135" s="49" t="str">
        <f t="shared" si="38"/>
        <v>-</v>
      </c>
      <c r="K135" s="49" t="str">
        <f t="shared" si="39"/>
        <v>-</v>
      </c>
      <c r="L135" s="50">
        <f t="shared" si="40"/>
        <v>0</v>
      </c>
      <c r="M135" s="51" t="s">
        <v>123</v>
      </c>
      <c r="N135" s="51">
        <v>40</v>
      </c>
      <c r="O135" s="51" t="s">
        <v>126</v>
      </c>
      <c r="P135" s="51">
        <v>3</v>
      </c>
      <c r="Q135" s="162" t="str">
        <f t="shared" si="28"/>
        <v/>
      </c>
    </row>
    <row r="136" spans="1:17" s="20" customFormat="1">
      <c r="A136" s="34"/>
      <c r="B136" s="44" t="s">
        <v>215</v>
      </c>
      <c r="C136" s="44" t="s">
        <v>4</v>
      </c>
      <c r="D136" s="45" t="s">
        <v>5</v>
      </c>
      <c r="E136" s="128" t="s">
        <v>213</v>
      </c>
      <c r="F136" s="118"/>
      <c r="G136" s="47">
        <v>100</v>
      </c>
      <c r="H136" s="48">
        <v>0.85</v>
      </c>
      <c r="I136" s="165"/>
      <c r="J136" s="49" t="str">
        <f t="shared" si="38"/>
        <v>-</v>
      </c>
      <c r="K136" s="49" t="str">
        <f t="shared" si="39"/>
        <v>-</v>
      </c>
      <c r="L136" s="50">
        <f t="shared" si="40"/>
        <v>0</v>
      </c>
      <c r="M136" s="51" t="s">
        <v>123</v>
      </c>
      <c r="N136" s="51">
        <v>30</v>
      </c>
      <c r="O136" s="51" t="s">
        <v>126</v>
      </c>
      <c r="P136" s="51">
        <v>3</v>
      </c>
      <c r="Q136" s="162" t="str">
        <f t="shared" si="28"/>
        <v/>
      </c>
    </row>
    <row r="137" spans="1:17" s="20" customFormat="1">
      <c r="A137" s="34"/>
      <c r="B137" s="44" t="s">
        <v>67</v>
      </c>
      <c r="C137" s="44" t="s">
        <v>4</v>
      </c>
      <c r="D137" s="45" t="s">
        <v>5</v>
      </c>
      <c r="E137" s="128" t="s">
        <v>9</v>
      </c>
      <c r="F137" s="118"/>
      <c r="G137" s="47">
        <v>100</v>
      </c>
      <c r="H137" s="48">
        <v>0.93</v>
      </c>
      <c r="I137" s="165"/>
      <c r="J137" s="49" t="str">
        <f t="shared" si="38"/>
        <v>-</v>
      </c>
      <c r="K137" s="49" t="str">
        <f t="shared" si="39"/>
        <v>-</v>
      </c>
      <c r="L137" s="50">
        <f t="shared" si="40"/>
        <v>0</v>
      </c>
      <c r="M137" s="51" t="s">
        <v>123</v>
      </c>
      <c r="N137" s="51">
        <v>40</v>
      </c>
      <c r="O137" s="51" t="s">
        <v>126</v>
      </c>
      <c r="P137" s="51">
        <v>3</v>
      </c>
      <c r="Q137" s="162" t="str">
        <f t="shared" si="28"/>
        <v/>
      </c>
    </row>
    <row r="138" spans="1:17" s="20" customFormat="1">
      <c r="A138" s="34"/>
      <c r="B138" s="44" t="s">
        <v>60</v>
      </c>
      <c r="C138" s="44" t="s">
        <v>4</v>
      </c>
      <c r="D138" s="45" t="s">
        <v>5</v>
      </c>
      <c r="E138" s="128" t="s">
        <v>10</v>
      </c>
      <c r="F138" s="118"/>
      <c r="G138" s="47">
        <v>100</v>
      </c>
      <c r="H138" s="48">
        <v>0.93</v>
      </c>
      <c r="I138" s="165"/>
      <c r="J138" s="49" t="str">
        <f t="shared" si="38"/>
        <v>-</v>
      </c>
      <c r="K138" s="49" t="str">
        <f t="shared" si="39"/>
        <v>-</v>
      </c>
      <c r="L138" s="50">
        <f t="shared" si="40"/>
        <v>0</v>
      </c>
      <c r="M138" s="51" t="s">
        <v>123</v>
      </c>
      <c r="N138" s="51">
        <v>30</v>
      </c>
      <c r="O138" s="51" t="s">
        <v>126</v>
      </c>
      <c r="P138" s="51">
        <v>3</v>
      </c>
      <c r="Q138" s="162" t="str">
        <f t="shared" si="28"/>
        <v/>
      </c>
    </row>
    <row r="139" spans="1:17" s="20" customFormat="1">
      <c r="A139" s="34"/>
      <c r="B139" s="44" t="s">
        <v>68</v>
      </c>
      <c r="C139" s="44" t="s">
        <v>4</v>
      </c>
      <c r="D139" s="45" t="s">
        <v>5</v>
      </c>
      <c r="E139" s="128" t="s">
        <v>11</v>
      </c>
      <c r="F139" s="118"/>
      <c r="G139" s="47">
        <v>100</v>
      </c>
      <c r="H139" s="48">
        <v>0.93</v>
      </c>
      <c r="I139" s="165"/>
      <c r="J139" s="49" t="str">
        <f t="shared" si="38"/>
        <v>-</v>
      </c>
      <c r="K139" s="49" t="str">
        <f t="shared" si="39"/>
        <v>-</v>
      </c>
      <c r="L139" s="50">
        <f t="shared" si="40"/>
        <v>0</v>
      </c>
      <c r="M139" s="51" t="s">
        <v>123</v>
      </c>
      <c r="N139" s="51">
        <v>30</v>
      </c>
      <c r="O139" s="51" t="s">
        <v>126</v>
      </c>
      <c r="P139" s="51">
        <v>3</v>
      </c>
      <c r="Q139" s="162" t="str">
        <f t="shared" si="28"/>
        <v/>
      </c>
    </row>
    <row r="140" spans="1:17" s="20" customFormat="1" hidden="1">
      <c r="A140" s="34"/>
      <c r="B140" s="121" t="s">
        <v>61</v>
      </c>
      <c r="C140" s="121" t="s">
        <v>4</v>
      </c>
      <c r="D140" s="122" t="s">
        <v>5</v>
      </c>
      <c r="E140" s="130" t="s">
        <v>12</v>
      </c>
      <c r="F140" s="125"/>
      <c r="G140" s="112">
        <v>100</v>
      </c>
      <c r="H140" s="113">
        <v>0.93</v>
      </c>
      <c r="I140" s="166"/>
      <c r="J140" s="114" t="str">
        <f t="shared" si="38"/>
        <v>-</v>
      </c>
      <c r="K140" s="114" t="str">
        <f t="shared" si="39"/>
        <v>-</v>
      </c>
      <c r="L140" s="115">
        <f t="shared" si="40"/>
        <v>0</v>
      </c>
      <c r="M140" s="116" t="s">
        <v>123</v>
      </c>
      <c r="N140" s="116">
        <v>30</v>
      </c>
      <c r="O140" s="116" t="s">
        <v>128</v>
      </c>
      <c r="P140" s="116">
        <v>3</v>
      </c>
      <c r="Q140" s="162" t="str">
        <f t="shared" si="28"/>
        <v/>
      </c>
    </row>
    <row r="141" spans="1:17" s="117" customFormat="1" hidden="1">
      <c r="A141" s="111"/>
      <c r="B141" s="121" t="s">
        <v>216</v>
      </c>
      <c r="C141" s="121" t="s">
        <v>4</v>
      </c>
      <c r="D141" s="122" t="s">
        <v>5</v>
      </c>
      <c r="E141" s="130" t="s">
        <v>214</v>
      </c>
      <c r="F141" s="125"/>
      <c r="G141" s="112">
        <v>100</v>
      </c>
      <c r="H141" s="113">
        <v>0.93</v>
      </c>
      <c r="I141" s="166"/>
      <c r="J141" s="114" t="str">
        <f t="shared" si="38"/>
        <v>-</v>
      </c>
      <c r="K141" s="114" t="str">
        <f t="shared" si="39"/>
        <v>-</v>
      </c>
      <c r="L141" s="115">
        <f t="shared" si="40"/>
        <v>0</v>
      </c>
      <c r="M141" s="116" t="s">
        <v>123</v>
      </c>
      <c r="N141" s="116">
        <v>30</v>
      </c>
      <c r="O141" s="116" t="s">
        <v>128</v>
      </c>
      <c r="P141" s="116">
        <v>3</v>
      </c>
      <c r="Q141" s="162" t="str">
        <f t="shared" si="28"/>
        <v/>
      </c>
    </row>
    <row r="142" spans="1:17" s="20" customFormat="1" hidden="1">
      <c r="A142" s="34"/>
      <c r="B142" s="121" t="s">
        <v>69</v>
      </c>
      <c r="C142" s="121" t="s">
        <v>4</v>
      </c>
      <c r="D142" s="122" t="s">
        <v>5</v>
      </c>
      <c r="E142" s="130" t="s">
        <v>13</v>
      </c>
      <c r="F142" s="125"/>
      <c r="G142" s="112">
        <v>100</v>
      </c>
      <c r="H142" s="113">
        <v>0.93</v>
      </c>
      <c r="I142" s="166"/>
      <c r="J142" s="114" t="str">
        <f t="shared" si="38"/>
        <v>-</v>
      </c>
      <c r="K142" s="114" t="str">
        <f t="shared" si="39"/>
        <v>-</v>
      </c>
      <c r="L142" s="115">
        <f t="shared" si="40"/>
        <v>0</v>
      </c>
      <c r="M142" s="116" t="s">
        <v>123</v>
      </c>
      <c r="N142" s="116">
        <v>30</v>
      </c>
      <c r="O142" s="116" t="s">
        <v>126</v>
      </c>
      <c r="P142" s="116">
        <v>3</v>
      </c>
      <c r="Q142" s="162" t="str">
        <f t="shared" si="28"/>
        <v/>
      </c>
    </row>
    <row r="143" spans="1:17" s="20" customFormat="1" hidden="1">
      <c r="A143" s="34"/>
      <c r="B143" s="121" t="s">
        <v>62</v>
      </c>
      <c r="C143" s="121" t="s">
        <v>4</v>
      </c>
      <c r="D143" s="122" t="s">
        <v>5</v>
      </c>
      <c r="E143" s="130" t="s">
        <v>14</v>
      </c>
      <c r="F143" s="125"/>
      <c r="G143" s="112">
        <v>100</v>
      </c>
      <c r="H143" s="113">
        <v>0.93</v>
      </c>
      <c r="I143" s="166"/>
      <c r="J143" s="114" t="str">
        <f t="shared" si="38"/>
        <v>-</v>
      </c>
      <c r="K143" s="114" t="str">
        <f t="shared" si="39"/>
        <v>-</v>
      </c>
      <c r="L143" s="115">
        <f t="shared" si="40"/>
        <v>0</v>
      </c>
      <c r="M143" s="116" t="s">
        <v>123</v>
      </c>
      <c r="N143" s="116">
        <v>30</v>
      </c>
      <c r="O143" s="116" t="s">
        <v>126</v>
      </c>
      <c r="P143" s="116">
        <v>3</v>
      </c>
      <c r="Q143" s="162" t="str">
        <f t="shared" si="28"/>
        <v/>
      </c>
    </row>
    <row r="144" spans="1:17" s="20" customFormat="1">
      <c r="A144" s="34"/>
      <c r="B144" s="44" t="s">
        <v>63</v>
      </c>
      <c r="C144" s="44" t="s">
        <v>4</v>
      </c>
      <c r="D144" s="45" t="s">
        <v>5</v>
      </c>
      <c r="E144" s="128" t="s">
        <v>15</v>
      </c>
      <c r="F144" s="118"/>
      <c r="G144" s="47">
        <v>100</v>
      </c>
      <c r="H144" s="48">
        <v>0.85</v>
      </c>
      <c r="I144" s="165"/>
      <c r="J144" s="49" t="str">
        <f t="shared" si="38"/>
        <v>-</v>
      </c>
      <c r="K144" s="49" t="str">
        <f t="shared" si="39"/>
        <v>-</v>
      </c>
      <c r="L144" s="50">
        <f t="shared" si="40"/>
        <v>0</v>
      </c>
      <c r="M144" s="51" t="s">
        <v>123</v>
      </c>
      <c r="N144" s="51">
        <v>30</v>
      </c>
      <c r="O144" s="51" t="s">
        <v>128</v>
      </c>
      <c r="P144" s="51">
        <v>3</v>
      </c>
      <c r="Q144" s="162" t="str">
        <f t="shared" si="28"/>
        <v/>
      </c>
    </row>
    <row r="145" spans="1:17" s="20" customFormat="1">
      <c r="A145" s="34"/>
      <c r="B145" s="44" t="s">
        <v>70</v>
      </c>
      <c r="C145" s="44" t="s">
        <v>4</v>
      </c>
      <c r="D145" s="45" t="s">
        <v>5</v>
      </c>
      <c r="E145" s="128" t="s">
        <v>16</v>
      </c>
      <c r="F145" s="118"/>
      <c r="G145" s="47">
        <v>100</v>
      </c>
      <c r="H145" s="48">
        <v>1.05</v>
      </c>
      <c r="I145" s="165"/>
      <c r="J145" s="49" t="str">
        <f t="shared" si="38"/>
        <v>-</v>
      </c>
      <c r="K145" s="49" t="str">
        <f t="shared" si="39"/>
        <v>-</v>
      </c>
      <c r="L145" s="50">
        <f t="shared" si="40"/>
        <v>0</v>
      </c>
      <c r="M145" s="51" t="s">
        <v>123</v>
      </c>
      <c r="N145" s="51">
        <v>30</v>
      </c>
      <c r="O145" s="51" t="s">
        <v>126</v>
      </c>
      <c r="P145" s="51">
        <v>3</v>
      </c>
      <c r="Q145" s="162" t="str">
        <f t="shared" si="28"/>
        <v/>
      </c>
    </row>
    <row r="146" spans="1:17" s="20" customFormat="1" hidden="1">
      <c r="A146" s="34"/>
      <c r="B146" s="121" t="s">
        <v>64</v>
      </c>
      <c r="C146" s="121" t="s">
        <v>4</v>
      </c>
      <c r="D146" s="122" t="s">
        <v>5</v>
      </c>
      <c r="E146" s="130" t="s">
        <v>17</v>
      </c>
      <c r="F146" s="125"/>
      <c r="G146" s="112">
        <v>100</v>
      </c>
      <c r="H146" s="113">
        <v>0.93</v>
      </c>
      <c r="I146" s="166"/>
      <c r="J146" s="114" t="str">
        <f t="shared" si="38"/>
        <v>-</v>
      </c>
      <c r="K146" s="114" t="str">
        <f t="shared" si="39"/>
        <v>-</v>
      </c>
      <c r="L146" s="115">
        <f t="shared" si="40"/>
        <v>0</v>
      </c>
      <c r="M146" s="116" t="s">
        <v>123</v>
      </c>
      <c r="N146" s="116">
        <v>30</v>
      </c>
      <c r="O146" s="116" t="s">
        <v>126</v>
      </c>
      <c r="P146" s="116">
        <v>3</v>
      </c>
      <c r="Q146" s="162" t="str">
        <f t="shared" si="28"/>
        <v/>
      </c>
    </row>
    <row r="147" spans="1:17" s="20" customFormat="1" hidden="1">
      <c r="A147" s="34"/>
      <c r="B147" s="121" t="s">
        <v>237</v>
      </c>
      <c r="C147" s="121" t="s">
        <v>4</v>
      </c>
      <c r="D147" s="122" t="s">
        <v>5</v>
      </c>
      <c r="E147" s="130" t="s">
        <v>284</v>
      </c>
      <c r="F147" s="125"/>
      <c r="G147" s="112">
        <v>100</v>
      </c>
      <c r="H147" s="113">
        <v>0.99</v>
      </c>
      <c r="I147" s="166"/>
      <c r="J147" s="114" t="str">
        <f t="shared" si="38"/>
        <v>-</v>
      </c>
      <c r="K147" s="114" t="str">
        <f t="shared" si="39"/>
        <v>-</v>
      </c>
      <c r="L147" s="115">
        <f t="shared" si="40"/>
        <v>0</v>
      </c>
      <c r="M147" s="116" t="s">
        <v>352</v>
      </c>
      <c r="N147" s="116">
        <v>30</v>
      </c>
      <c r="O147" s="116">
        <v>10</v>
      </c>
      <c r="P147" s="116">
        <v>3</v>
      </c>
      <c r="Q147" s="162" t="str">
        <f t="shared" si="28"/>
        <v/>
      </c>
    </row>
    <row r="148" spans="1:17" s="117" customFormat="1" hidden="1">
      <c r="A148" s="111"/>
      <c r="B148" s="121" t="s">
        <v>71</v>
      </c>
      <c r="C148" s="121" t="s">
        <v>4</v>
      </c>
      <c r="D148" s="122" t="s">
        <v>5</v>
      </c>
      <c r="E148" s="130" t="s">
        <v>18</v>
      </c>
      <c r="F148" s="125"/>
      <c r="G148" s="112">
        <v>100</v>
      </c>
      <c r="H148" s="113">
        <v>0.93</v>
      </c>
      <c r="I148" s="166"/>
      <c r="J148" s="114" t="str">
        <f t="shared" si="38"/>
        <v>-</v>
      </c>
      <c r="K148" s="114" t="str">
        <f t="shared" si="39"/>
        <v>-</v>
      </c>
      <c r="L148" s="115">
        <f t="shared" si="40"/>
        <v>0</v>
      </c>
      <c r="M148" s="116" t="s">
        <v>123</v>
      </c>
      <c r="N148" s="116">
        <v>30</v>
      </c>
      <c r="O148" s="116" t="s">
        <v>126</v>
      </c>
      <c r="P148" s="116">
        <v>3</v>
      </c>
      <c r="Q148" s="162" t="str">
        <f t="shared" si="28"/>
        <v/>
      </c>
    </row>
    <row r="149" spans="1:17" s="20" customFormat="1" hidden="1">
      <c r="A149" s="34"/>
      <c r="B149" s="121" t="s">
        <v>72</v>
      </c>
      <c r="C149" s="121" t="s">
        <v>4</v>
      </c>
      <c r="D149" s="122" t="s">
        <v>5</v>
      </c>
      <c r="E149" s="130" t="s">
        <v>19</v>
      </c>
      <c r="F149" s="125"/>
      <c r="G149" s="112">
        <v>100</v>
      </c>
      <c r="H149" s="113">
        <v>0.93</v>
      </c>
      <c r="I149" s="166"/>
      <c r="J149" s="114" t="str">
        <f t="shared" si="38"/>
        <v>-</v>
      </c>
      <c r="K149" s="114" t="str">
        <f t="shared" si="39"/>
        <v>-</v>
      </c>
      <c r="L149" s="115">
        <f t="shared" si="40"/>
        <v>0</v>
      </c>
      <c r="M149" s="116" t="s">
        <v>123</v>
      </c>
      <c r="N149" s="116">
        <v>30</v>
      </c>
      <c r="O149" s="116" t="s">
        <v>128</v>
      </c>
      <c r="P149" s="116">
        <v>3</v>
      </c>
      <c r="Q149" s="162" t="str">
        <f t="shared" si="28"/>
        <v/>
      </c>
    </row>
    <row r="150" spans="1:17" s="20" customFormat="1" hidden="1">
      <c r="A150" s="34"/>
      <c r="B150" s="121" t="s">
        <v>252</v>
      </c>
      <c r="C150" s="121" t="s">
        <v>340</v>
      </c>
      <c r="D150" s="122" t="s">
        <v>308</v>
      </c>
      <c r="E150" s="130" t="s">
        <v>291</v>
      </c>
      <c r="F150" s="125"/>
      <c r="G150" s="112">
        <v>100</v>
      </c>
      <c r="H150" s="113">
        <v>1.29</v>
      </c>
      <c r="I150" s="166"/>
      <c r="J150" s="114" t="str">
        <f t="shared" si="38"/>
        <v>-</v>
      </c>
      <c r="K150" s="114" t="str">
        <f t="shared" si="39"/>
        <v>-</v>
      </c>
      <c r="L150" s="115">
        <f t="shared" si="40"/>
        <v>0</v>
      </c>
      <c r="M150" s="116" t="s">
        <v>123</v>
      </c>
      <c r="N150" s="116">
        <v>30</v>
      </c>
      <c r="O150" s="116">
        <v>30</v>
      </c>
      <c r="P150" s="116">
        <v>6</v>
      </c>
      <c r="Q150" s="162" t="str">
        <f t="shared" ref="Q150:Q157" si="41">IF(MOD(I150,G150)&gt;0,"Неверная кратность заказа!","")</f>
        <v/>
      </c>
    </row>
    <row r="151" spans="1:17" s="20" customFormat="1">
      <c r="A151" s="34"/>
      <c r="B151" s="44" t="s">
        <v>248</v>
      </c>
      <c r="C151" s="44" t="s">
        <v>338</v>
      </c>
      <c r="D151" s="45" t="s">
        <v>339</v>
      </c>
      <c r="E151" s="128" t="s">
        <v>287</v>
      </c>
      <c r="F151" s="118"/>
      <c r="G151" s="47">
        <v>100</v>
      </c>
      <c r="H151" s="48">
        <v>1.07</v>
      </c>
      <c r="I151" s="165"/>
      <c r="J151" s="49" t="str">
        <f t="shared" si="38"/>
        <v>-</v>
      </c>
      <c r="K151" s="49" t="str">
        <f t="shared" si="39"/>
        <v>-</v>
      </c>
      <c r="L151" s="50">
        <f t="shared" si="40"/>
        <v>0</v>
      </c>
      <c r="M151" s="51" t="s">
        <v>354</v>
      </c>
      <c r="N151" s="51">
        <v>30</v>
      </c>
      <c r="O151" s="51">
        <v>30</v>
      </c>
      <c r="P151" s="51">
        <v>5</v>
      </c>
      <c r="Q151" s="162" t="str">
        <f t="shared" si="41"/>
        <v/>
      </c>
    </row>
    <row r="152" spans="1:17" s="20" customFormat="1" hidden="1">
      <c r="A152" s="34"/>
      <c r="B152" s="121" t="s">
        <v>249</v>
      </c>
      <c r="C152" s="121" t="s">
        <v>338</v>
      </c>
      <c r="D152" s="122" t="s">
        <v>339</v>
      </c>
      <c r="E152" s="130" t="s">
        <v>288</v>
      </c>
      <c r="F152" s="125"/>
      <c r="G152" s="112">
        <v>100</v>
      </c>
      <c r="H152" s="113">
        <v>1.29</v>
      </c>
      <c r="I152" s="166"/>
      <c r="J152" s="114" t="str">
        <f t="shared" si="38"/>
        <v>-</v>
      </c>
      <c r="K152" s="114" t="str">
        <f t="shared" si="39"/>
        <v>-</v>
      </c>
      <c r="L152" s="115">
        <f t="shared" si="40"/>
        <v>0</v>
      </c>
      <c r="M152" s="116" t="s">
        <v>351</v>
      </c>
      <c r="N152" s="116">
        <v>40</v>
      </c>
      <c r="O152" s="116">
        <v>40</v>
      </c>
      <c r="P152" s="116">
        <v>5</v>
      </c>
      <c r="Q152" s="162" t="str">
        <f t="shared" si="41"/>
        <v/>
      </c>
    </row>
    <row r="153" spans="1:17" s="20" customFormat="1" hidden="1">
      <c r="A153" s="34"/>
      <c r="B153" s="121" t="s">
        <v>250</v>
      </c>
      <c r="C153" s="121" t="s">
        <v>338</v>
      </c>
      <c r="D153" s="122" t="s">
        <v>339</v>
      </c>
      <c r="E153" s="130" t="s">
        <v>289</v>
      </c>
      <c r="F153" s="125"/>
      <c r="G153" s="112">
        <v>100</v>
      </c>
      <c r="H153" s="113">
        <v>1.07</v>
      </c>
      <c r="I153" s="166"/>
      <c r="J153" s="114" t="str">
        <f t="shared" si="38"/>
        <v>-</v>
      </c>
      <c r="K153" s="114" t="str">
        <f t="shared" si="39"/>
        <v>-</v>
      </c>
      <c r="L153" s="115">
        <f t="shared" si="40"/>
        <v>0</v>
      </c>
      <c r="M153" s="116" t="s">
        <v>351</v>
      </c>
      <c r="N153" s="116">
        <v>30</v>
      </c>
      <c r="O153" s="116">
        <v>30</v>
      </c>
      <c r="P153" s="116">
        <v>4</v>
      </c>
      <c r="Q153" s="162" t="str">
        <f t="shared" si="41"/>
        <v/>
      </c>
    </row>
    <row r="154" spans="1:17" s="20" customFormat="1">
      <c r="A154" s="34"/>
      <c r="B154" s="44" t="s">
        <v>246</v>
      </c>
      <c r="C154" s="44" t="s">
        <v>338</v>
      </c>
      <c r="D154" s="45" t="s">
        <v>339</v>
      </c>
      <c r="E154" s="128" t="s">
        <v>40</v>
      </c>
      <c r="F154" s="118"/>
      <c r="G154" s="47">
        <v>104</v>
      </c>
      <c r="H154" s="48">
        <v>1.07</v>
      </c>
      <c r="I154" s="165"/>
      <c r="J154" s="49" t="str">
        <f t="shared" si="38"/>
        <v>-</v>
      </c>
      <c r="K154" s="49" t="str">
        <f t="shared" si="39"/>
        <v>-</v>
      </c>
      <c r="L154" s="50">
        <f t="shared" si="40"/>
        <v>0</v>
      </c>
      <c r="M154" s="51" t="s">
        <v>123</v>
      </c>
      <c r="N154" s="51">
        <v>30</v>
      </c>
      <c r="O154" s="51">
        <v>25</v>
      </c>
      <c r="P154" s="51">
        <v>4</v>
      </c>
      <c r="Q154" s="162" t="str">
        <f t="shared" si="41"/>
        <v/>
      </c>
    </row>
    <row r="155" spans="1:17" s="20" customFormat="1">
      <c r="A155" s="34"/>
      <c r="B155" s="44" t="s">
        <v>247</v>
      </c>
      <c r="C155" s="44" t="s">
        <v>338</v>
      </c>
      <c r="D155" s="45" t="s">
        <v>339</v>
      </c>
      <c r="E155" s="128" t="s">
        <v>39</v>
      </c>
      <c r="F155" s="118"/>
      <c r="G155" s="47">
        <v>104</v>
      </c>
      <c r="H155" s="48">
        <v>1.07</v>
      </c>
      <c r="I155" s="165"/>
      <c r="J155" s="49" t="str">
        <f t="shared" si="38"/>
        <v>-</v>
      </c>
      <c r="K155" s="49" t="str">
        <f t="shared" si="39"/>
        <v>-</v>
      </c>
      <c r="L155" s="50">
        <f t="shared" si="40"/>
        <v>0</v>
      </c>
      <c r="M155" s="51" t="s">
        <v>123</v>
      </c>
      <c r="N155" s="51">
        <v>30</v>
      </c>
      <c r="O155" s="51">
        <v>25</v>
      </c>
      <c r="P155" s="51">
        <v>4</v>
      </c>
      <c r="Q155" s="162" t="str">
        <f t="shared" si="41"/>
        <v/>
      </c>
    </row>
    <row r="156" spans="1:17" s="20" customFormat="1" hidden="1">
      <c r="A156" s="34"/>
      <c r="B156" s="121" t="s">
        <v>251</v>
      </c>
      <c r="C156" s="121" t="s">
        <v>338</v>
      </c>
      <c r="D156" s="122" t="s">
        <v>339</v>
      </c>
      <c r="E156" s="130" t="s">
        <v>290</v>
      </c>
      <c r="F156" s="125"/>
      <c r="G156" s="112">
        <v>100</v>
      </c>
      <c r="H156" s="113">
        <v>1.07</v>
      </c>
      <c r="I156" s="166"/>
      <c r="J156" s="114" t="str">
        <f t="shared" si="38"/>
        <v>-</v>
      </c>
      <c r="K156" s="114" t="str">
        <f t="shared" si="39"/>
        <v>-</v>
      </c>
      <c r="L156" s="115">
        <f t="shared" si="40"/>
        <v>0</v>
      </c>
      <c r="M156" s="116" t="s">
        <v>354</v>
      </c>
      <c r="N156" s="116">
        <v>30</v>
      </c>
      <c r="O156" s="116">
        <v>25</v>
      </c>
      <c r="P156" s="116">
        <v>4</v>
      </c>
      <c r="Q156" s="162" t="str">
        <f t="shared" si="41"/>
        <v/>
      </c>
    </row>
    <row r="157" spans="1:17" s="117" customFormat="1" hidden="1">
      <c r="A157" s="111"/>
      <c r="B157" s="121" t="s">
        <v>230</v>
      </c>
      <c r="C157" s="121" t="s">
        <v>331</v>
      </c>
      <c r="D157" s="122" t="s">
        <v>332</v>
      </c>
      <c r="E157" s="130" t="s">
        <v>279</v>
      </c>
      <c r="F157" s="125" t="s">
        <v>347</v>
      </c>
      <c r="G157" s="112">
        <v>84</v>
      </c>
      <c r="H157" s="113">
        <v>2.57</v>
      </c>
      <c r="I157" s="166"/>
      <c r="J157" s="114" t="str">
        <f t="shared" si="38"/>
        <v>-</v>
      </c>
      <c r="K157" s="114" t="str">
        <f t="shared" si="39"/>
        <v>-</v>
      </c>
      <c r="L157" s="115">
        <f t="shared" si="40"/>
        <v>0</v>
      </c>
      <c r="M157" s="116" t="s">
        <v>125</v>
      </c>
      <c r="N157" s="116">
        <v>35</v>
      </c>
      <c r="O157" s="116">
        <v>40</v>
      </c>
      <c r="P157" s="116">
        <v>4</v>
      </c>
      <c r="Q157" s="162" t="str">
        <f t="shared" si="41"/>
        <v/>
      </c>
    </row>
    <row r="158" spans="1:17" s="58" customFormat="1">
      <c r="A158" s="39"/>
      <c r="B158" s="52" t="s">
        <v>129</v>
      </c>
      <c r="C158" s="53" t="s">
        <v>130</v>
      </c>
      <c r="D158" s="53"/>
      <c r="E158" s="54"/>
      <c r="F158" s="54"/>
      <c r="G158" s="55"/>
      <c r="H158" s="55"/>
      <c r="I158" s="56">
        <f>ROUNDUP(J8,0)</f>
        <v>0</v>
      </c>
      <c r="J158" s="56"/>
      <c r="K158" s="55"/>
      <c r="L158" s="57"/>
      <c r="M158" s="55"/>
      <c r="N158" s="55"/>
      <c r="O158" s="55"/>
      <c r="P158" s="55"/>
    </row>
    <row r="159" spans="1:17" s="58" customFormat="1">
      <c r="B159" s="52" t="s">
        <v>131</v>
      </c>
      <c r="C159" s="53" t="s">
        <v>132</v>
      </c>
      <c r="D159" s="53"/>
      <c r="E159" s="54"/>
      <c r="F159" s="54"/>
      <c r="G159" s="55"/>
      <c r="H159" s="55"/>
      <c r="I159" s="56" t="str">
        <f>IF(I158&gt;5,ROUNDUP(I158/35,0),"")</f>
        <v/>
      </c>
      <c r="J159" s="56"/>
      <c r="K159" s="55"/>
      <c r="L159" s="55"/>
      <c r="M159" s="55"/>
      <c r="N159" s="55"/>
      <c r="O159" s="55"/>
      <c r="P159" s="55"/>
    </row>
    <row r="160" spans="1:17" s="58" customFormat="1">
      <c r="B160" s="2"/>
      <c r="C160" s="2"/>
      <c r="E160" s="4"/>
      <c r="F160" s="4"/>
      <c r="G160" s="59"/>
      <c r="H160" s="2"/>
      <c r="I160" s="2"/>
      <c r="J160" s="2"/>
      <c r="K160" s="6"/>
      <c r="L160" s="6"/>
    </row>
    <row r="161" spans="1:16" s="58" customFormat="1">
      <c r="B161" s="2"/>
      <c r="D161" s="142" t="s">
        <v>203</v>
      </c>
      <c r="E161" s="142"/>
      <c r="F161" s="4"/>
      <c r="G161" s="59"/>
      <c r="H161" s="2"/>
      <c r="I161" s="2"/>
      <c r="J161" s="2"/>
      <c r="K161" s="6"/>
      <c r="L161" s="6"/>
    </row>
    <row r="162" spans="1:16" s="58" customFormat="1">
      <c r="B162" s="2"/>
      <c r="C162" s="2"/>
      <c r="E162" s="4"/>
      <c r="F162" s="4"/>
      <c r="G162" s="59"/>
      <c r="H162" s="2"/>
      <c r="I162" s="2"/>
      <c r="J162" s="2"/>
      <c r="K162" s="6"/>
      <c r="L162" s="6"/>
    </row>
    <row r="163" spans="1:16" s="58" customFormat="1">
      <c r="A163" s="2"/>
      <c r="B163" s="2"/>
      <c r="C163" s="60" t="s">
        <v>133</v>
      </c>
      <c r="D163" s="4"/>
      <c r="E163" s="5"/>
      <c r="G163" s="2"/>
      <c r="H163" s="2"/>
      <c r="I163" s="2"/>
      <c r="J163" s="2"/>
      <c r="K163" s="6"/>
      <c r="L163" s="6"/>
      <c r="M163" s="2"/>
    </row>
    <row r="164" spans="1:16" s="58" customFormat="1">
      <c r="A164" s="2"/>
      <c r="B164" s="2"/>
      <c r="C164" s="60" t="s">
        <v>134</v>
      </c>
      <c r="D164" s="4"/>
      <c r="E164" s="5"/>
      <c r="F164" s="5"/>
      <c r="G164" s="2"/>
      <c r="H164" s="2"/>
      <c r="I164" s="2"/>
      <c r="J164" s="2"/>
      <c r="K164" s="2"/>
      <c r="L164" s="6"/>
      <c r="M164" s="7"/>
      <c r="N164" s="2"/>
      <c r="O164" s="2"/>
      <c r="P164" s="2"/>
    </row>
  </sheetData>
  <autoFilter ref="B19:P159" xr:uid="{8D7AF21D-AD45-44FF-959D-8A74566EFAEA}">
    <filterColumn colId="0">
      <colorFilter dxfId="0" cellColor="0"/>
    </filterColumn>
  </autoFilter>
  <sortState xmlns:xlrd2="http://schemas.microsoft.com/office/spreadsheetml/2017/richdata2" ref="B20:P69">
    <sortCondition descending="1" ref="F21:F69"/>
    <sortCondition ref="D21:D69"/>
    <sortCondition ref="E21:E69"/>
  </sortState>
  <mergeCells count="10">
    <mergeCell ref="M2:N4"/>
    <mergeCell ref="J12:K12"/>
    <mergeCell ref="C17:K17"/>
    <mergeCell ref="D161:E161"/>
    <mergeCell ref="J7:K7"/>
    <mergeCell ref="J8:K8"/>
    <mergeCell ref="J9:K9"/>
    <mergeCell ref="J10:K10"/>
    <mergeCell ref="J11:K11"/>
    <mergeCell ref="E4:F4"/>
  </mergeCells>
  <conditionalFormatting sqref="A1:A1048576">
    <cfRule type="duplicateValues" dxfId="88" priority="53"/>
  </conditionalFormatting>
  <conditionalFormatting sqref="A1:A1048576">
    <cfRule type="duplicateValues" dxfId="87" priority="25"/>
    <cfRule type="duplicateValues" dxfId="86" priority="33"/>
  </conditionalFormatting>
  <conditionalFormatting sqref="F5">
    <cfRule type="containsText" dxfId="85" priority="51" operator="containsText" text="нет">
      <formula>NOT(ISERROR(SEARCH("нет",F5)))</formula>
    </cfRule>
    <cfRule type="iconSet" priority="52">
      <iconSet iconSet="3Symbols">
        <cfvo type="percent" val="0"/>
        <cfvo type="percent" val="33"/>
        <cfvo type="percent" val="67"/>
      </iconSet>
    </cfRule>
  </conditionalFormatting>
  <conditionalFormatting sqref="I21:I157">
    <cfRule type="expression" dxfId="84" priority="14">
      <formula>MOD(I21,G21)&gt;0</formula>
    </cfRule>
  </conditionalFormatting>
  <conditionalFormatting sqref="A21:A66">
    <cfRule type="duplicateValues" dxfId="83" priority="4"/>
    <cfRule type="duplicateValues" dxfId="82" priority="5"/>
  </conditionalFormatting>
  <conditionalFormatting sqref="A21:A66">
    <cfRule type="duplicateValues" dxfId="81" priority="3"/>
  </conditionalFormatting>
  <conditionalFormatting sqref="A21:A66">
    <cfRule type="duplicateValues" dxfId="80" priority="2"/>
  </conditionalFormatting>
  <conditionalFormatting sqref="A21:A61">
    <cfRule type="duplicateValues" dxfId="79" priority="6"/>
    <cfRule type="duplicateValues" dxfId="78" priority="7"/>
    <cfRule type="duplicateValues" dxfId="77" priority="8"/>
    <cfRule type="duplicateValues" dxfId="76" priority="9"/>
    <cfRule type="duplicateValues" dxfId="75" priority="10"/>
    <cfRule type="duplicateValues" dxfId="74" priority="11"/>
    <cfRule type="duplicateValues" dxfId="73" priority="12"/>
    <cfRule type="duplicateValues" dxfId="72" priority="13"/>
  </conditionalFormatting>
  <conditionalFormatting sqref="A1:A1048576">
    <cfRule type="duplicateValues" dxfId="20" priority="1"/>
  </conditionalFormatting>
  <dataValidations count="3">
    <dataValidation type="list" allowBlank="1" showInputMessage="1" showErrorMessage="1" sqref="WVP965676 JD48172 SZ48172 ACV48172 AMR48172 AWN48172 BGJ48172 BQF48172 CAB48172 CJX48172 CTT48172 DDP48172 DNL48172 DXH48172 EHD48172 EQZ48172 FAV48172 FKR48172 FUN48172 GEJ48172 GOF48172 GYB48172 HHX48172 HRT48172 IBP48172 ILL48172 IVH48172 JFD48172 JOZ48172 JYV48172 KIR48172 KSN48172 LCJ48172 LMF48172 LWB48172 MFX48172 MPT48172 MZP48172 NJL48172 NTH48172 ODD48172 OMZ48172 OWV48172 PGR48172 PQN48172 QAJ48172 QKF48172 QUB48172 RDX48172 RNT48172 RXP48172 SHL48172 SRH48172 TBD48172 TKZ48172 TUV48172 UER48172 UON48172 UYJ48172 VIF48172 VSB48172 WBX48172 WLT48172 WVP48172 JD113708 SZ113708 ACV113708 AMR113708 AWN113708 BGJ113708 BQF113708 CAB113708 CJX113708 CTT113708 DDP113708 DNL113708 DXH113708 EHD113708 EQZ113708 FAV113708 FKR113708 FUN113708 GEJ113708 GOF113708 GYB113708 HHX113708 HRT113708 IBP113708 ILL113708 IVH113708 JFD113708 JOZ113708 JYV113708 KIR113708 KSN113708 LCJ113708 LMF113708 LWB113708 MFX113708 MPT113708 MZP113708 NJL113708 NTH113708 ODD113708 OMZ113708 OWV113708 PGR113708 PQN113708 QAJ113708 QKF113708 QUB113708 RDX113708 RNT113708 RXP113708 SHL113708 SRH113708 TBD113708 TKZ113708 TUV113708 UER113708 UON113708 UYJ113708 VIF113708 VSB113708 WBX113708 WLT113708 WVP113708 JD179244 SZ179244 ACV179244 AMR179244 AWN179244 BGJ179244 BQF179244 CAB179244 CJX179244 CTT179244 DDP179244 DNL179244 DXH179244 EHD179244 EQZ179244 FAV179244 FKR179244 FUN179244 GEJ179244 GOF179244 GYB179244 HHX179244 HRT179244 IBP179244 ILL179244 IVH179244 JFD179244 JOZ179244 JYV179244 KIR179244 KSN179244 LCJ179244 LMF179244 LWB179244 MFX179244 MPT179244 MZP179244 NJL179244 NTH179244 ODD179244 OMZ179244 OWV179244 PGR179244 PQN179244 QAJ179244 QKF179244 QUB179244 RDX179244 RNT179244 RXP179244 SHL179244 SRH179244 TBD179244 TKZ179244 TUV179244 UER179244 UON179244 UYJ179244 VIF179244 VSB179244 WBX179244 WLT179244 WVP179244 JD244780 SZ244780 ACV244780 AMR244780 AWN244780 BGJ244780 BQF244780 CAB244780 CJX244780 CTT244780 DDP244780 DNL244780 DXH244780 EHD244780 EQZ244780 FAV244780 FKR244780 FUN244780 GEJ244780 GOF244780 GYB244780 HHX244780 HRT244780 IBP244780 ILL244780 IVH244780 JFD244780 JOZ244780 JYV244780 KIR244780 KSN244780 LCJ244780 LMF244780 LWB244780 MFX244780 MPT244780 MZP244780 NJL244780 NTH244780 ODD244780 OMZ244780 OWV244780 PGR244780 PQN244780 QAJ244780 QKF244780 QUB244780 RDX244780 RNT244780 RXP244780 SHL244780 SRH244780 TBD244780 TKZ244780 TUV244780 UER244780 UON244780 UYJ244780 VIF244780 VSB244780 WBX244780 WLT244780 WVP244780 JD310316 SZ310316 ACV310316 AMR310316 AWN310316 BGJ310316 BQF310316 CAB310316 CJX310316 CTT310316 DDP310316 DNL310316 DXH310316 EHD310316 EQZ310316 FAV310316 FKR310316 FUN310316 GEJ310316 GOF310316 GYB310316 HHX310316 HRT310316 IBP310316 ILL310316 IVH310316 JFD310316 JOZ310316 JYV310316 KIR310316 KSN310316 LCJ310316 LMF310316 LWB310316 MFX310316 MPT310316 MZP310316 NJL310316 NTH310316 ODD310316 OMZ310316 OWV310316 PGR310316 PQN310316 QAJ310316 QKF310316 QUB310316 RDX310316 RNT310316 RXP310316 SHL310316 SRH310316 TBD310316 TKZ310316 TUV310316 UER310316 UON310316 UYJ310316 VIF310316 VSB310316 WBX310316 WLT310316 WVP310316 JD375852 SZ375852 ACV375852 AMR375852 AWN375852 BGJ375852 BQF375852 CAB375852 CJX375852 CTT375852 DDP375852 DNL375852 DXH375852 EHD375852 EQZ375852 FAV375852 FKR375852 FUN375852 GEJ375852 GOF375852 GYB375852 HHX375852 HRT375852 IBP375852 ILL375852 IVH375852 JFD375852 JOZ375852 JYV375852 KIR375852 KSN375852 LCJ375852 LMF375852 LWB375852 MFX375852 MPT375852 MZP375852 NJL375852 NTH375852 ODD375852 OMZ375852 OWV375852 PGR375852 PQN375852 QAJ375852 QKF375852 QUB375852 RDX375852 RNT375852 RXP375852 SHL375852 SRH375852 TBD375852 TKZ375852 TUV375852 UER375852 UON375852 UYJ375852 VIF375852 VSB375852 WBX375852 WLT375852 WVP375852 JD441388 SZ441388 ACV441388 AMR441388 AWN441388 BGJ441388 BQF441388 CAB441388 CJX441388 CTT441388 DDP441388 DNL441388 DXH441388 EHD441388 EQZ441388 FAV441388 FKR441388 FUN441388 GEJ441388 GOF441388 GYB441388 HHX441388 HRT441388 IBP441388 ILL441388 IVH441388 JFD441388 JOZ441388 JYV441388 KIR441388 KSN441388 LCJ441388 LMF441388 LWB441388 MFX441388 MPT441388 MZP441388 NJL441388 NTH441388 ODD441388 OMZ441388 OWV441388 PGR441388 PQN441388 QAJ441388 QKF441388 QUB441388 RDX441388 RNT441388 RXP441388 SHL441388 SRH441388 TBD441388 TKZ441388 TUV441388 UER441388 UON441388 UYJ441388 VIF441388 VSB441388 WBX441388 WLT441388 WVP441388 JD506924 SZ506924 ACV506924 AMR506924 AWN506924 BGJ506924 BQF506924 CAB506924 CJX506924 CTT506924 DDP506924 DNL506924 DXH506924 EHD506924 EQZ506924 FAV506924 FKR506924 FUN506924 GEJ506924 GOF506924 GYB506924 HHX506924 HRT506924 IBP506924 ILL506924 IVH506924 JFD506924 JOZ506924 JYV506924 KIR506924 KSN506924 LCJ506924 LMF506924 LWB506924 MFX506924 MPT506924 MZP506924 NJL506924 NTH506924 ODD506924 OMZ506924 OWV506924 PGR506924 PQN506924 QAJ506924 QKF506924 QUB506924 RDX506924 RNT506924 RXP506924 SHL506924 SRH506924 TBD506924 TKZ506924 TUV506924 UER506924 UON506924 UYJ506924 VIF506924 VSB506924 WBX506924 WLT506924 WVP506924 JD572460 SZ572460 ACV572460 AMR572460 AWN572460 BGJ572460 BQF572460 CAB572460 CJX572460 CTT572460 DDP572460 DNL572460 DXH572460 EHD572460 EQZ572460 FAV572460 FKR572460 FUN572460 GEJ572460 GOF572460 GYB572460 HHX572460 HRT572460 IBP572460 ILL572460 IVH572460 JFD572460 JOZ572460 JYV572460 KIR572460 KSN572460 LCJ572460 LMF572460 LWB572460 MFX572460 MPT572460 MZP572460 NJL572460 NTH572460 ODD572460 OMZ572460 OWV572460 PGR572460 PQN572460 QAJ572460 QKF572460 QUB572460 RDX572460 RNT572460 RXP572460 SHL572460 SRH572460 TBD572460 TKZ572460 TUV572460 UER572460 UON572460 UYJ572460 VIF572460 VSB572460 WBX572460 WLT572460 WVP572460 JD637996 SZ637996 ACV637996 AMR637996 AWN637996 BGJ637996 BQF637996 CAB637996 CJX637996 CTT637996 DDP637996 DNL637996 DXH637996 EHD637996 EQZ637996 FAV637996 FKR637996 FUN637996 GEJ637996 GOF637996 GYB637996 HHX637996 HRT637996 IBP637996 ILL637996 IVH637996 JFD637996 JOZ637996 JYV637996 KIR637996 KSN637996 LCJ637996 LMF637996 LWB637996 MFX637996 MPT637996 MZP637996 NJL637996 NTH637996 ODD637996 OMZ637996 OWV637996 PGR637996 PQN637996 QAJ637996 QKF637996 QUB637996 RDX637996 RNT637996 RXP637996 SHL637996 SRH637996 TBD637996 TKZ637996 TUV637996 UER637996 UON637996 UYJ637996 VIF637996 VSB637996 WBX637996 WLT637996 WVP637996 JD703532 SZ703532 ACV703532 AMR703532 AWN703532 BGJ703532 BQF703532 CAB703532 CJX703532 CTT703532 DDP703532 DNL703532 DXH703532 EHD703532 EQZ703532 FAV703532 FKR703532 FUN703532 GEJ703532 GOF703532 GYB703532 HHX703532 HRT703532 IBP703532 ILL703532 IVH703532 JFD703532 JOZ703532 JYV703532 KIR703532 KSN703532 LCJ703532 LMF703532 LWB703532 MFX703532 MPT703532 MZP703532 NJL703532 NTH703532 ODD703532 OMZ703532 OWV703532 PGR703532 PQN703532 QAJ703532 QKF703532 QUB703532 RDX703532 RNT703532 RXP703532 SHL703532 SRH703532 TBD703532 TKZ703532 TUV703532 UER703532 UON703532 UYJ703532 VIF703532 VSB703532 WBX703532 WLT703532 WVP703532 JD769068 SZ769068 ACV769068 AMR769068 AWN769068 BGJ769068 BQF769068 CAB769068 CJX769068 CTT769068 DDP769068 DNL769068 DXH769068 EHD769068 EQZ769068 FAV769068 FKR769068 FUN769068 GEJ769068 GOF769068 GYB769068 HHX769068 HRT769068 IBP769068 ILL769068 IVH769068 JFD769068 JOZ769068 JYV769068 KIR769068 KSN769068 LCJ769068 LMF769068 LWB769068 MFX769068 MPT769068 MZP769068 NJL769068 NTH769068 ODD769068 OMZ769068 OWV769068 PGR769068 PQN769068 QAJ769068 QKF769068 QUB769068 RDX769068 RNT769068 RXP769068 SHL769068 SRH769068 TBD769068 TKZ769068 TUV769068 UER769068 UON769068 UYJ769068 VIF769068 VSB769068 WBX769068 WLT769068 WVP769068 JD834604 SZ834604 ACV834604 AMR834604 AWN834604 BGJ834604 BQF834604 CAB834604 CJX834604 CTT834604 DDP834604 DNL834604 DXH834604 EHD834604 EQZ834604 FAV834604 FKR834604 FUN834604 GEJ834604 GOF834604 GYB834604 HHX834604 HRT834604 IBP834604 ILL834604 IVH834604 JFD834604 JOZ834604 JYV834604 KIR834604 KSN834604 LCJ834604 LMF834604 LWB834604 MFX834604 MPT834604 MZP834604 NJL834604 NTH834604 ODD834604 OMZ834604 OWV834604 PGR834604 PQN834604 QAJ834604 QKF834604 QUB834604 RDX834604 RNT834604 RXP834604 SHL834604 SRH834604 TBD834604 TKZ834604 TUV834604 UER834604 UON834604 UYJ834604 VIF834604 VSB834604 WBX834604 WLT834604 WVP834604 JD900140 SZ900140 ACV900140 AMR900140 AWN900140 BGJ900140 BQF900140 CAB900140 CJX900140 CTT900140 DDP900140 DNL900140 DXH900140 EHD900140 EQZ900140 FAV900140 FKR900140 FUN900140 GEJ900140 GOF900140 GYB900140 HHX900140 HRT900140 IBP900140 ILL900140 IVH900140 JFD900140 JOZ900140 JYV900140 KIR900140 KSN900140 LCJ900140 LMF900140 LWB900140 MFX900140 MPT900140 MZP900140 NJL900140 NTH900140 ODD900140 OMZ900140 OWV900140 PGR900140 PQN900140 QAJ900140 QKF900140 QUB900140 RDX900140 RNT900140 RXP900140 SHL900140 SRH900140 TBD900140 TKZ900140 TUV900140 UER900140 UON900140 UYJ900140 VIF900140 VSB900140 WBX900140 WLT900140 WVP900140 JD965676 SZ965676 ACV965676 AMR965676 AWN965676 BGJ965676 BQF965676 CAB965676 CJX965676 CTT965676 DDP965676 DNL965676 DXH965676 EHD965676 EQZ965676 FAV965676 FKR965676 FUN965676 GEJ965676 GOF965676 GYB965676 HHX965676 HRT965676 IBP965676 ILL965676 IVH965676 JFD965676 JOZ965676 JYV965676 KIR965676 KSN965676 LCJ965676 LMF965676 LWB965676 MFX965676 MPT965676 MZP965676 NJL965676 NTH965676 ODD965676 OMZ965676 OWV965676 PGR965676 PQN965676 QAJ965676 QKF965676 QUB965676 RDX965676 RNT965676 RXP965676 SHL965676 SRH965676 TBD965676 TKZ965676 TUV965676 UER965676 UON965676 UYJ965676 VIF965676 VSB965676 WBX965676 WLT965676 L965676 L900140 L834604 L769068 L703532 L637996 L572460 L506924 L441388 L375852 L310316 L244780 L179244 L113708 L48172" xr:uid="{275A62A0-D00A-4E3F-86BD-6598B0BB850A}">
      <formula1>"6-7 неделя (5-14 февраля),12 неделя (16-22 марта)"</formula1>
    </dataValidation>
    <dataValidation type="list" allowBlank="1" showInputMessage="1" showErrorMessage="1" sqref="F5" xr:uid="{79DB4558-64A2-4DAD-828F-A3685E38EF30}">
      <formula1>"да,нет"</formula1>
    </dataValidation>
    <dataValidation type="custom" allowBlank="1" showInputMessage="1" showErrorMessage="1" errorTitle="PlantMarket" error="Пожалуйста, ознакомьтесь с условиями работы и подтвердите своё согласие с ними в шапке прайс-листа." sqref="I95:I159 I71:I93 I21:I69" xr:uid="{A0A1137D-6BD5-4AB5-9CD5-13CAC2014501}">
      <formula1>$F$5&lt;&gt;"нет"</formula1>
    </dataValidation>
  </dataValidations>
  <hyperlinks>
    <hyperlink ref="E4" location="'Условия работы'!A1" display="&gt;&gt;&gt; Условия работы &lt;&lt;&lt;" xr:uid="{659600CE-EF7F-4B68-B412-53BBAA0BF093}"/>
    <hyperlink ref="M5" r:id="rId1" xr:uid="{995C5CBE-ADB9-4AB0-9225-DF3FDDAA0984}"/>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DB8A8-0B54-44BA-9B2B-F449883EA9EB}">
  <sheetPr codeName="Лист2"/>
  <dimension ref="B1:BH109"/>
  <sheetViews>
    <sheetView showGridLines="0" topLeftCell="A79" zoomScaleNormal="100" workbookViewId="0"/>
  </sheetViews>
  <sheetFormatPr defaultColWidth="9.23046875" defaultRowHeight="14.6"/>
  <cols>
    <col min="1" max="1" width="3.3046875" style="64" customWidth="1"/>
    <col min="2" max="2" width="5.84375" style="64" customWidth="1"/>
    <col min="3" max="15" width="9.23046875" style="64"/>
    <col min="16" max="16" width="10" style="64" customWidth="1"/>
    <col min="17" max="16384" width="9.23046875" style="64"/>
  </cols>
  <sheetData>
    <row r="1" spans="2:16" ht="15" thickTop="1">
      <c r="B1" s="61"/>
      <c r="C1" s="62"/>
      <c r="D1" s="62"/>
      <c r="E1" s="62"/>
      <c r="F1" s="62"/>
      <c r="G1" s="62"/>
      <c r="H1" s="62"/>
      <c r="I1" s="62"/>
      <c r="J1" s="62"/>
      <c r="K1" s="62"/>
      <c r="L1" s="62"/>
      <c r="M1" s="62"/>
      <c r="N1" s="62"/>
      <c r="O1" s="62"/>
      <c r="P1" s="63"/>
    </row>
    <row r="2" spans="2:16">
      <c r="B2" s="65"/>
      <c r="P2" s="66"/>
    </row>
    <row r="3" spans="2:16">
      <c r="B3" s="65"/>
      <c r="P3" s="66"/>
    </row>
    <row r="4" spans="2:16">
      <c r="B4" s="65"/>
      <c r="P4" s="66"/>
    </row>
    <row r="5" spans="2:16">
      <c r="B5" s="65"/>
      <c r="P5" s="66"/>
    </row>
    <row r="6" spans="2:16" s="69" customFormat="1" ht="16.5" customHeight="1">
      <c r="B6" s="67"/>
      <c r="C6" s="68"/>
      <c r="P6" s="70"/>
    </row>
    <row r="7" spans="2:16" s="71" customFormat="1" ht="12" customHeight="1">
      <c r="B7" s="67"/>
      <c r="C7" s="68"/>
      <c r="P7" s="72"/>
    </row>
    <row r="8" spans="2:16" ht="12" customHeight="1">
      <c r="B8" s="65"/>
      <c r="C8" s="68"/>
      <c r="P8" s="66"/>
    </row>
    <row r="9" spans="2:16" ht="12" customHeight="1">
      <c r="B9" s="73"/>
      <c r="C9" s="68"/>
      <c r="P9" s="66"/>
    </row>
    <row r="10" spans="2:16" ht="12" customHeight="1">
      <c r="B10" s="73"/>
      <c r="C10" s="68"/>
      <c r="P10" s="66"/>
    </row>
    <row r="11" spans="2:16" ht="16.5" customHeight="1">
      <c r="B11" s="65"/>
      <c r="P11" s="66"/>
    </row>
    <row r="12" spans="2:16" ht="20.25" customHeight="1">
      <c r="B12" s="65"/>
      <c r="P12" s="66"/>
    </row>
    <row r="13" spans="2:16" s="76" customFormat="1" ht="17.25" customHeight="1">
      <c r="B13" s="74" t="s">
        <v>135</v>
      </c>
      <c r="C13" s="75" t="s">
        <v>136</v>
      </c>
      <c r="D13" s="75"/>
      <c r="E13" s="75"/>
      <c r="F13" s="75"/>
      <c r="G13" s="75"/>
      <c r="H13" s="75"/>
      <c r="I13" s="75"/>
      <c r="J13" s="75"/>
      <c r="K13" s="75"/>
      <c r="L13" s="75"/>
      <c r="M13" s="75"/>
      <c r="N13" s="75"/>
      <c r="P13" s="77"/>
    </row>
    <row r="14" spans="2:16" s="82" customFormat="1" ht="15.45">
      <c r="B14" s="78" t="s">
        <v>137</v>
      </c>
      <c r="C14" s="79"/>
      <c r="D14" s="80"/>
      <c r="E14" s="80"/>
      <c r="F14" s="80"/>
      <c r="G14" s="80"/>
      <c r="H14" s="81" t="s">
        <v>138</v>
      </c>
      <c r="I14" s="79"/>
      <c r="J14" s="80"/>
      <c r="K14" s="80"/>
      <c r="L14" s="80"/>
      <c r="M14" s="80"/>
      <c r="N14" s="80"/>
      <c r="P14" s="83"/>
    </row>
    <row r="15" spans="2:16" s="82" customFormat="1">
      <c r="B15" s="84"/>
      <c r="C15" s="85" t="s">
        <v>139</v>
      </c>
      <c r="D15" s="80"/>
      <c r="E15" s="80"/>
      <c r="F15" s="80"/>
      <c r="G15" s="80"/>
      <c r="H15" s="86" t="s">
        <v>140</v>
      </c>
      <c r="I15" s="87" t="s">
        <v>141</v>
      </c>
      <c r="J15" s="80"/>
      <c r="K15" s="80"/>
      <c r="L15" s="80"/>
      <c r="M15" s="80"/>
      <c r="N15" s="80"/>
      <c r="P15" s="83"/>
    </row>
    <row r="16" spans="2:16" s="82" customFormat="1">
      <c r="B16" s="84"/>
      <c r="C16" s="85" t="s">
        <v>142</v>
      </c>
      <c r="D16" s="80"/>
      <c r="E16" s="80"/>
      <c r="F16" s="80"/>
      <c r="G16" s="80"/>
      <c r="H16" s="86" t="s">
        <v>140</v>
      </c>
      <c r="I16" s="87" t="s">
        <v>143</v>
      </c>
      <c r="J16" s="80"/>
      <c r="K16" s="80"/>
      <c r="L16" s="80"/>
      <c r="M16" s="80"/>
      <c r="N16" s="80"/>
      <c r="P16" s="83"/>
    </row>
    <row r="17" spans="2:22" s="82" customFormat="1">
      <c r="B17" s="84"/>
      <c r="C17" s="85" t="s">
        <v>144</v>
      </c>
      <c r="D17" s="80"/>
      <c r="E17" s="80"/>
      <c r="F17" s="80"/>
      <c r="G17" s="80"/>
      <c r="H17" s="86" t="s">
        <v>140</v>
      </c>
      <c r="I17" s="87" t="s">
        <v>145</v>
      </c>
      <c r="J17" s="80"/>
      <c r="K17" s="80"/>
      <c r="L17" s="80"/>
      <c r="M17" s="80"/>
      <c r="N17" s="80"/>
      <c r="P17" s="83"/>
    </row>
    <row r="18" spans="2:22" s="82" customFormat="1">
      <c r="B18" s="84"/>
      <c r="C18" s="85" t="s">
        <v>146</v>
      </c>
      <c r="D18" s="80"/>
      <c r="E18" s="80"/>
      <c r="F18" s="80"/>
      <c r="G18" s="80"/>
      <c r="H18" s="86" t="s">
        <v>140</v>
      </c>
      <c r="I18" s="87" t="s">
        <v>147</v>
      </c>
      <c r="J18" s="80"/>
      <c r="K18" s="80"/>
      <c r="L18" s="80"/>
      <c r="M18" s="80"/>
      <c r="N18" s="80"/>
      <c r="P18" s="83"/>
      <c r="V18" s="88"/>
    </row>
    <row r="19" spans="2:22">
      <c r="B19" s="89"/>
      <c r="C19" s="90"/>
      <c r="D19" s="90"/>
      <c r="E19" s="90"/>
      <c r="F19" s="90"/>
      <c r="G19" s="90"/>
      <c r="H19" s="90"/>
      <c r="I19" s="90"/>
      <c r="J19" s="90"/>
      <c r="K19" s="90"/>
      <c r="L19" s="90"/>
      <c r="M19" s="90"/>
      <c r="N19" s="90"/>
      <c r="P19" s="66"/>
    </row>
    <row r="20" spans="2:22" ht="15.45">
      <c r="B20" s="74" t="s">
        <v>135</v>
      </c>
      <c r="C20" s="75" t="s">
        <v>148</v>
      </c>
      <c r="D20" s="90"/>
      <c r="E20" s="90"/>
      <c r="F20" s="90"/>
      <c r="G20" s="90"/>
      <c r="H20" s="90"/>
      <c r="I20" s="90"/>
      <c r="J20" s="90"/>
      <c r="K20" s="90"/>
      <c r="L20" s="90"/>
      <c r="M20" s="90"/>
      <c r="N20" s="90"/>
      <c r="P20" s="66"/>
    </row>
    <row r="21" spans="2:22" s="82" customFormat="1">
      <c r="B21" s="84"/>
      <c r="C21" s="85" t="s">
        <v>149</v>
      </c>
      <c r="D21" s="80"/>
      <c r="E21" s="80"/>
      <c r="F21" s="80"/>
      <c r="G21" s="80"/>
      <c r="H21" s="86"/>
      <c r="I21" s="87"/>
      <c r="J21" s="80"/>
      <c r="K21" s="80"/>
      <c r="L21" s="80"/>
      <c r="M21" s="80"/>
      <c r="N21" s="80"/>
      <c r="P21" s="83"/>
    </row>
    <row r="22" spans="2:22">
      <c r="B22" s="89"/>
      <c r="C22" s="90"/>
      <c r="D22" s="90"/>
      <c r="E22" s="90"/>
      <c r="F22" s="90"/>
      <c r="G22" s="90"/>
      <c r="H22" s="90"/>
      <c r="I22" s="90"/>
      <c r="J22" s="90"/>
      <c r="K22" s="90"/>
      <c r="L22" s="90"/>
      <c r="M22" s="90"/>
      <c r="N22" s="90"/>
      <c r="P22" s="66"/>
    </row>
    <row r="23" spans="2:22">
      <c r="B23" s="91"/>
      <c r="P23" s="66"/>
    </row>
    <row r="24" spans="2:22">
      <c r="B24" s="91"/>
      <c r="P24" s="66"/>
    </row>
    <row r="25" spans="2:22">
      <c r="B25" s="91"/>
      <c r="P25" s="66"/>
    </row>
    <row r="26" spans="2:22" s="94" customFormat="1" ht="15.45">
      <c r="B26" s="92" t="s">
        <v>135</v>
      </c>
      <c r="C26" s="93" t="s">
        <v>150</v>
      </c>
      <c r="P26" s="95"/>
    </row>
    <row r="27" spans="2:22">
      <c r="B27" s="91"/>
      <c r="C27" s="85" t="s">
        <v>151</v>
      </c>
      <c r="P27" s="66"/>
    </row>
    <row r="28" spans="2:22">
      <c r="B28" s="91"/>
      <c r="C28" s="85" t="s">
        <v>152</v>
      </c>
      <c r="P28" s="66"/>
    </row>
    <row r="29" spans="2:22" s="94" customFormat="1" ht="15.45">
      <c r="B29" s="92" t="s">
        <v>135</v>
      </c>
      <c r="C29" s="93" t="s">
        <v>153</v>
      </c>
      <c r="P29" s="95"/>
    </row>
    <row r="30" spans="2:22" s="98" customFormat="1" ht="45" customHeight="1">
      <c r="B30" s="96" t="s">
        <v>135</v>
      </c>
      <c r="C30" s="154" t="s">
        <v>154</v>
      </c>
      <c r="D30" s="154"/>
      <c r="E30" s="154"/>
      <c r="F30" s="154"/>
      <c r="G30" s="154"/>
      <c r="H30" s="154"/>
      <c r="I30" s="154"/>
      <c r="J30" s="154"/>
      <c r="K30" s="154"/>
      <c r="L30" s="154"/>
      <c r="M30" s="154"/>
      <c r="N30" s="154"/>
      <c r="O30" s="154"/>
      <c r="P30" s="97"/>
    </row>
    <row r="31" spans="2:22">
      <c r="B31" s="91"/>
      <c r="C31" s="158" t="s">
        <v>155</v>
      </c>
      <c r="D31" s="158"/>
      <c r="E31" s="158"/>
      <c r="F31" s="158"/>
      <c r="G31" s="158"/>
      <c r="H31" s="158"/>
      <c r="I31" s="158"/>
      <c r="J31" s="158"/>
      <c r="K31" s="158"/>
      <c r="L31" s="158"/>
      <c r="M31" s="158"/>
      <c r="N31" s="158"/>
      <c r="O31" s="158"/>
      <c r="P31" s="66"/>
    </row>
    <row r="32" spans="2:22" ht="29.25" customHeight="1">
      <c r="B32" s="91"/>
      <c r="C32" s="155" t="s">
        <v>156</v>
      </c>
      <c r="D32" s="156"/>
      <c r="E32" s="156"/>
      <c r="F32" s="156"/>
      <c r="G32" s="156"/>
      <c r="H32" s="156"/>
      <c r="I32" s="156"/>
      <c r="J32" s="156"/>
      <c r="K32" s="156"/>
      <c r="L32" s="156"/>
      <c r="M32" s="156"/>
      <c r="N32" s="156"/>
      <c r="O32" s="156"/>
      <c r="P32" s="66"/>
    </row>
    <row r="33" spans="2:16" ht="30" customHeight="1">
      <c r="B33" s="91"/>
      <c r="C33" s="155" t="s">
        <v>157</v>
      </c>
      <c r="D33" s="155"/>
      <c r="E33" s="155"/>
      <c r="F33" s="155"/>
      <c r="G33" s="155"/>
      <c r="H33" s="155"/>
      <c r="I33" s="155"/>
      <c r="J33" s="155"/>
      <c r="K33" s="155"/>
      <c r="L33" s="155"/>
      <c r="M33" s="155"/>
      <c r="N33" s="155"/>
      <c r="O33" s="155"/>
      <c r="P33" s="66"/>
    </row>
    <row r="34" spans="2:16" ht="29.25" customHeight="1">
      <c r="B34" s="91"/>
      <c r="C34" s="158" t="s">
        <v>158</v>
      </c>
      <c r="D34" s="158"/>
      <c r="E34" s="158"/>
      <c r="F34" s="158"/>
      <c r="G34" s="158"/>
      <c r="H34" s="158"/>
      <c r="I34" s="158"/>
      <c r="J34" s="158"/>
      <c r="K34" s="158"/>
      <c r="L34" s="158"/>
      <c r="M34" s="158"/>
      <c r="N34" s="158"/>
      <c r="O34" s="158"/>
      <c r="P34" s="66"/>
    </row>
    <row r="35" spans="2:16" s="94" customFormat="1" ht="30.75" customHeight="1">
      <c r="B35" s="96" t="s">
        <v>135</v>
      </c>
      <c r="C35" s="154" t="s">
        <v>159</v>
      </c>
      <c r="D35" s="154"/>
      <c r="E35" s="154"/>
      <c r="F35" s="154"/>
      <c r="G35" s="154"/>
      <c r="H35" s="154"/>
      <c r="I35" s="154"/>
      <c r="J35" s="154"/>
      <c r="K35" s="154"/>
      <c r="L35" s="154"/>
      <c r="M35" s="154"/>
      <c r="N35" s="154"/>
      <c r="O35" s="154"/>
      <c r="P35" s="95"/>
    </row>
    <row r="36" spans="2:16" ht="29.25" customHeight="1">
      <c r="B36" s="91"/>
      <c r="C36" s="158" t="s">
        <v>160</v>
      </c>
      <c r="D36" s="158"/>
      <c r="E36" s="158"/>
      <c r="F36" s="158"/>
      <c r="G36" s="158"/>
      <c r="H36" s="158"/>
      <c r="I36" s="158"/>
      <c r="J36" s="158"/>
      <c r="K36" s="158"/>
      <c r="L36" s="158"/>
      <c r="M36" s="158"/>
      <c r="N36" s="158"/>
      <c r="O36" s="158"/>
      <c r="P36" s="66"/>
    </row>
    <row r="37" spans="2:16" ht="29.25" customHeight="1">
      <c r="B37" s="91"/>
      <c r="C37" s="158" t="s">
        <v>161</v>
      </c>
      <c r="D37" s="158"/>
      <c r="E37" s="158"/>
      <c r="F37" s="158"/>
      <c r="G37" s="158"/>
      <c r="H37" s="158"/>
      <c r="I37" s="158"/>
      <c r="J37" s="158"/>
      <c r="K37" s="158"/>
      <c r="L37" s="158"/>
      <c r="M37" s="158"/>
      <c r="N37" s="158"/>
      <c r="O37" s="158"/>
      <c r="P37" s="66"/>
    </row>
    <row r="38" spans="2:16" s="94" customFormat="1" ht="30.75" customHeight="1">
      <c r="B38" s="96" t="s">
        <v>135</v>
      </c>
      <c r="C38" s="154" t="s">
        <v>162</v>
      </c>
      <c r="D38" s="154"/>
      <c r="E38" s="154"/>
      <c r="F38" s="154"/>
      <c r="G38" s="154"/>
      <c r="H38" s="154"/>
      <c r="I38" s="154"/>
      <c r="J38" s="154"/>
      <c r="K38" s="154"/>
      <c r="L38" s="154"/>
      <c r="M38" s="154"/>
      <c r="N38" s="154"/>
      <c r="O38" s="154"/>
      <c r="P38" s="95"/>
    </row>
    <row r="39" spans="2:16">
      <c r="B39" s="91"/>
      <c r="C39" s="99"/>
      <c r="D39" s="99"/>
      <c r="E39" s="99"/>
      <c r="F39" s="99"/>
      <c r="G39" s="99"/>
      <c r="H39" s="99"/>
      <c r="I39" s="99"/>
      <c r="J39" s="99"/>
      <c r="K39" s="99"/>
      <c r="L39" s="99"/>
      <c r="M39" s="99"/>
      <c r="N39" s="99"/>
      <c r="O39" s="99"/>
      <c r="P39" s="66"/>
    </row>
    <row r="40" spans="2:16">
      <c r="B40" s="91"/>
      <c r="C40" s="99"/>
      <c r="D40" s="99"/>
      <c r="E40" s="99"/>
      <c r="F40" s="99"/>
      <c r="G40" s="99"/>
      <c r="H40" s="99"/>
      <c r="I40" s="99"/>
      <c r="J40" s="99"/>
      <c r="K40" s="99"/>
      <c r="L40" s="99"/>
      <c r="M40" s="99"/>
      <c r="N40" s="99"/>
      <c r="O40" s="99"/>
      <c r="P40" s="66"/>
    </row>
    <row r="41" spans="2:16">
      <c r="B41" s="91"/>
      <c r="C41" s="99"/>
      <c r="D41" s="99"/>
      <c r="E41" s="99"/>
      <c r="F41" s="99"/>
      <c r="G41" s="99"/>
      <c r="H41" s="99"/>
      <c r="I41" s="99"/>
      <c r="J41" s="99"/>
      <c r="K41" s="99"/>
      <c r="L41" s="99"/>
      <c r="M41" s="99"/>
      <c r="N41" s="99"/>
      <c r="O41" s="99"/>
      <c r="P41" s="66"/>
    </row>
    <row r="42" spans="2:16" ht="28.5" customHeight="1">
      <c r="B42" s="96" t="s">
        <v>135</v>
      </c>
      <c r="C42" s="154" t="s">
        <v>163</v>
      </c>
      <c r="D42" s="154"/>
      <c r="E42" s="154"/>
      <c r="F42" s="154"/>
      <c r="G42" s="154"/>
      <c r="H42" s="154"/>
      <c r="I42" s="154"/>
      <c r="J42" s="154"/>
      <c r="K42" s="154"/>
      <c r="L42" s="154"/>
      <c r="M42" s="154"/>
      <c r="N42" s="154"/>
      <c r="O42" s="154"/>
      <c r="P42" s="66"/>
    </row>
    <row r="43" spans="2:16" s="98" customFormat="1" ht="30" customHeight="1">
      <c r="B43" s="96" t="s">
        <v>135</v>
      </c>
      <c r="C43" s="154" t="s">
        <v>164</v>
      </c>
      <c r="D43" s="154"/>
      <c r="E43" s="154"/>
      <c r="F43" s="154"/>
      <c r="G43" s="154"/>
      <c r="H43" s="154"/>
      <c r="I43" s="154"/>
      <c r="J43" s="154"/>
      <c r="K43" s="154"/>
      <c r="L43" s="154"/>
      <c r="M43" s="154"/>
      <c r="N43" s="154"/>
      <c r="O43" s="154"/>
      <c r="P43" s="97"/>
    </row>
    <row r="44" spans="2:16" ht="30" customHeight="1">
      <c r="B44" s="91"/>
      <c r="C44" s="158" t="s">
        <v>165</v>
      </c>
      <c r="D44" s="158"/>
      <c r="E44" s="158"/>
      <c r="F44" s="158"/>
      <c r="G44" s="158"/>
      <c r="H44" s="158"/>
      <c r="I44" s="158"/>
      <c r="J44" s="158"/>
      <c r="K44" s="158"/>
      <c r="L44" s="158"/>
      <c r="M44" s="158"/>
      <c r="N44" s="158"/>
      <c r="O44" s="158"/>
      <c r="P44" s="66"/>
    </row>
    <row r="45" spans="2:16" ht="29.25" customHeight="1">
      <c r="B45" s="91"/>
      <c r="C45" s="158" t="s">
        <v>166</v>
      </c>
      <c r="D45" s="158"/>
      <c r="E45" s="158"/>
      <c r="F45" s="158"/>
      <c r="G45" s="158"/>
      <c r="H45" s="158"/>
      <c r="I45" s="158"/>
      <c r="J45" s="158"/>
      <c r="K45" s="158"/>
      <c r="L45" s="158"/>
      <c r="M45" s="158"/>
      <c r="N45" s="158"/>
      <c r="O45" s="158"/>
      <c r="P45" s="66"/>
    </row>
    <row r="46" spans="2:16" s="98" customFormat="1" ht="15">
      <c r="B46" s="96" t="s">
        <v>135</v>
      </c>
      <c r="C46" s="154" t="s">
        <v>167</v>
      </c>
      <c r="D46" s="154"/>
      <c r="E46" s="154"/>
      <c r="F46" s="154"/>
      <c r="G46" s="154"/>
      <c r="H46" s="154"/>
      <c r="I46" s="154"/>
      <c r="J46" s="154"/>
      <c r="K46" s="154"/>
      <c r="L46" s="154"/>
      <c r="M46" s="154"/>
      <c r="N46" s="154"/>
      <c r="O46" s="154"/>
      <c r="P46" s="97"/>
    </row>
    <row r="47" spans="2:16" ht="44.25" customHeight="1">
      <c r="B47" s="91"/>
      <c r="C47" s="158" t="s">
        <v>168</v>
      </c>
      <c r="D47" s="158"/>
      <c r="E47" s="158"/>
      <c r="F47" s="158"/>
      <c r="G47" s="158"/>
      <c r="H47" s="158"/>
      <c r="I47" s="158"/>
      <c r="J47" s="158"/>
      <c r="K47" s="158"/>
      <c r="L47" s="158"/>
      <c r="M47" s="158"/>
      <c r="N47" s="158"/>
      <c r="O47" s="158"/>
      <c r="P47" s="66"/>
    </row>
    <row r="48" spans="2:16" s="98" customFormat="1" ht="15">
      <c r="B48" s="96" t="s">
        <v>135</v>
      </c>
      <c r="C48" s="154" t="s">
        <v>169</v>
      </c>
      <c r="D48" s="154"/>
      <c r="E48" s="154"/>
      <c r="F48" s="154"/>
      <c r="G48" s="154"/>
      <c r="H48" s="154"/>
      <c r="I48" s="154"/>
      <c r="J48" s="154"/>
      <c r="K48" s="154"/>
      <c r="L48" s="154"/>
      <c r="M48" s="154"/>
      <c r="N48" s="154"/>
      <c r="O48" s="154"/>
      <c r="P48" s="97"/>
    </row>
    <row r="49" spans="2:16" ht="29.25" customHeight="1">
      <c r="B49" s="91"/>
      <c r="C49" s="158" t="s">
        <v>170</v>
      </c>
      <c r="D49" s="158"/>
      <c r="E49" s="158"/>
      <c r="F49" s="158"/>
      <c r="G49" s="158"/>
      <c r="H49" s="158"/>
      <c r="I49" s="158"/>
      <c r="J49" s="158"/>
      <c r="K49" s="158"/>
      <c r="L49" s="158"/>
      <c r="M49" s="158"/>
      <c r="N49" s="158"/>
      <c r="O49" s="158"/>
      <c r="P49" s="66"/>
    </row>
    <row r="50" spans="2:16" s="102" customFormat="1" ht="47.25" customHeight="1">
      <c r="B50" s="100" t="s">
        <v>135</v>
      </c>
      <c r="C50" s="161" t="s">
        <v>171</v>
      </c>
      <c r="D50" s="161"/>
      <c r="E50" s="161"/>
      <c r="F50" s="161"/>
      <c r="G50" s="161"/>
      <c r="H50" s="161"/>
      <c r="I50" s="161"/>
      <c r="J50" s="161"/>
      <c r="K50" s="161"/>
      <c r="L50" s="161"/>
      <c r="M50" s="161"/>
      <c r="N50" s="161"/>
      <c r="O50" s="161"/>
      <c r="P50" s="101"/>
    </row>
    <row r="51" spans="2:16" ht="30.75" customHeight="1">
      <c r="B51" s="91"/>
      <c r="C51" s="158" t="s">
        <v>172</v>
      </c>
      <c r="D51" s="158"/>
      <c r="E51" s="158"/>
      <c r="F51" s="158"/>
      <c r="G51" s="158"/>
      <c r="H51" s="158"/>
      <c r="I51" s="158"/>
      <c r="J51" s="158"/>
      <c r="K51" s="158"/>
      <c r="L51" s="158"/>
      <c r="M51" s="158"/>
      <c r="N51" s="158"/>
      <c r="O51" s="158"/>
      <c r="P51" s="66"/>
    </row>
    <row r="52" spans="2:16" ht="30.75" customHeight="1">
      <c r="B52" s="91"/>
      <c r="C52" s="158" t="s">
        <v>173</v>
      </c>
      <c r="D52" s="158"/>
      <c r="E52" s="158"/>
      <c r="F52" s="158"/>
      <c r="G52" s="158"/>
      <c r="H52" s="158"/>
      <c r="I52" s="158"/>
      <c r="J52" s="158"/>
      <c r="K52" s="158"/>
      <c r="L52" s="158"/>
      <c r="M52" s="158"/>
      <c r="N52" s="158"/>
      <c r="O52" s="158"/>
      <c r="P52" s="66"/>
    </row>
    <row r="53" spans="2:16" ht="30.75" customHeight="1">
      <c r="B53" s="91"/>
      <c r="C53" s="158" t="s">
        <v>174</v>
      </c>
      <c r="D53" s="158"/>
      <c r="E53" s="158"/>
      <c r="F53" s="158"/>
      <c r="G53" s="158"/>
      <c r="H53" s="158"/>
      <c r="I53" s="158"/>
      <c r="J53" s="158"/>
      <c r="K53" s="158"/>
      <c r="L53" s="158"/>
      <c r="M53" s="158"/>
      <c r="N53" s="158"/>
      <c r="O53" s="158"/>
      <c r="P53" s="66"/>
    </row>
    <row r="54" spans="2:16" ht="42" customHeight="1">
      <c r="B54" s="96" t="s">
        <v>135</v>
      </c>
      <c r="C54" s="154" t="s">
        <v>175</v>
      </c>
      <c r="D54" s="154"/>
      <c r="E54" s="154"/>
      <c r="F54" s="154"/>
      <c r="G54" s="154"/>
      <c r="H54" s="154"/>
      <c r="I54" s="154"/>
      <c r="J54" s="154"/>
      <c r="K54" s="154"/>
      <c r="L54" s="154"/>
      <c r="M54" s="154"/>
      <c r="N54" s="154"/>
      <c r="O54" s="154"/>
      <c r="P54" s="66"/>
    </row>
    <row r="55" spans="2:16">
      <c r="B55" s="91"/>
      <c r="C55" s="158"/>
      <c r="D55" s="158"/>
      <c r="E55" s="158"/>
      <c r="F55" s="158"/>
      <c r="G55" s="158"/>
      <c r="H55" s="158"/>
      <c r="I55" s="158"/>
      <c r="J55" s="158"/>
      <c r="K55" s="158"/>
      <c r="L55" s="158"/>
      <c r="M55" s="158"/>
      <c r="N55" s="158"/>
      <c r="O55" s="158"/>
      <c r="P55" s="66"/>
    </row>
    <row r="56" spans="2:16">
      <c r="B56" s="91"/>
      <c r="C56" s="99"/>
      <c r="D56" s="99"/>
      <c r="E56" s="99"/>
      <c r="F56" s="99"/>
      <c r="G56" s="99"/>
      <c r="H56" s="99"/>
      <c r="I56" s="99"/>
      <c r="J56" s="99"/>
      <c r="K56" s="99"/>
      <c r="L56" s="99"/>
      <c r="M56" s="99"/>
      <c r="N56" s="99"/>
      <c r="O56" s="99"/>
      <c r="P56" s="66"/>
    </row>
    <row r="57" spans="2:16">
      <c r="B57" s="91"/>
      <c r="P57" s="66"/>
    </row>
    <row r="58" spans="2:16">
      <c r="B58" s="91"/>
      <c r="P58" s="66"/>
    </row>
    <row r="59" spans="2:16">
      <c r="B59" s="91"/>
      <c r="P59" s="66"/>
    </row>
    <row r="60" spans="2:16" ht="17.25" customHeight="1">
      <c r="B60" s="96" t="s">
        <v>135</v>
      </c>
      <c r="C60" s="154" t="s">
        <v>176</v>
      </c>
      <c r="D60" s="154"/>
      <c r="E60" s="154"/>
      <c r="F60" s="154"/>
      <c r="G60" s="154"/>
      <c r="H60" s="154"/>
      <c r="I60" s="154"/>
      <c r="J60" s="154"/>
      <c r="K60" s="154"/>
      <c r="L60" s="154"/>
      <c r="M60" s="154"/>
      <c r="N60" s="154"/>
      <c r="O60" s="154"/>
      <c r="P60" s="66"/>
    </row>
    <row r="61" spans="2:16" ht="15" customHeight="1">
      <c r="B61" s="91"/>
      <c r="C61" s="158" t="s">
        <v>177</v>
      </c>
      <c r="D61" s="158"/>
      <c r="E61" s="158"/>
      <c r="F61" s="158"/>
      <c r="G61" s="158"/>
      <c r="H61" s="158"/>
      <c r="I61" s="158"/>
      <c r="J61" s="158"/>
      <c r="K61" s="158"/>
      <c r="L61" s="158"/>
      <c r="M61" s="158"/>
      <c r="N61" s="158"/>
      <c r="O61" s="158"/>
      <c r="P61" s="66"/>
    </row>
    <row r="62" spans="2:16" s="105" customFormat="1" ht="15" customHeight="1">
      <c r="B62" s="103"/>
      <c r="C62" s="160" t="s">
        <v>178</v>
      </c>
      <c r="D62" s="160"/>
      <c r="E62" s="160"/>
      <c r="F62" s="160"/>
      <c r="G62" s="160"/>
      <c r="H62" s="160"/>
      <c r="I62" s="160"/>
      <c r="J62" s="160"/>
      <c r="K62" s="160"/>
      <c r="L62" s="160"/>
      <c r="M62" s="160"/>
      <c r="N62" s="160"/>
      <c r="O62" s="160"/>
      <c r="P62" s="104"/>
    </row>
    <row r="63" spans="2:16" s="105" customFormat="1" ht="15" customHeight="1">
      <c r="B63" s="103"/>
      <c r="C63" s="160" t="s">
        <v>179</v>
      </c>
      <c r="D63" s="160"/>
      <c r="E63" s="160"/>
      <c r="F63" s="160"/>
      <c r="G63" s="160"/>
      <c r="H63" s="160"/>
      <c r="I63" s="160"/>
      <c r="J63" s="160"/>
      <c r="K63" s="160"/>
      <c r="L63" s="160"/>
      <c r="M63" s="160"/>
      <c r="N63" s="160"/>
      <c r="O63" s="160"/>
      <c r="P63" s="104"/>
    </row>
    <row r="64" spans="2:16" ht="31.5" customHeight="1">
      <c r="B64" s="96" t="s">
        <v>135</v>
      </c>
      <c r="C64" s="154" t="s">
        <v>180</v>
      </c>
      <c r="D64" s="154"/>
      <c r="E64" s="154"/>
      <c r="F64" s="154"/>
      <c r="G64" s="154"/>
      <c r="H64" s="154"/>
      <c r="I64" s="154"/>
      <c r="J64" s="154"/>
      <c r="K64" s="154"/>
      <c r="L64" s="154"/>
      <c r="M64" s="154"/>
      <c r="N64" s="154"/>
      <c r="O64" s="154"/>
      <c r="P64" s="66"/>
    </row>
    <row r="65" spans="2:60" ht="31.5" customHeight="1">
      <c r="B65" s="96"/>
      <c r="C65" s="158" t="s">
        <v>181</v>
      </c>
      <c r="D65" s="158"/>
      <c r="E65" s="158"/>
      <c r="F65" s="158"/>
      <c r="G65" s="158"/>
      <c r="H65" s="158"/>
      <c r="I65" s="158"/>
      <c r="J65" s="158"/>
      <c r="K65" s="158"/>
      <c r="L65" s="158"/>
      <c r="M65" s="158"/>
      <c r="N65" s="158"/>
      <c r="O65" s="158"/>
      <c r="P65" s="66"/>
    </row>
    <row r="66" spans="2:60" ht="29.25" customHeight="1">
      <c r="B66" s="96"/>
      <c r="C66" s="158" t="s">
        <v>182</v>
      </c>
      <c r="D66" s="158"/>
      <c r="E66" s="158"/>
      <c r="F66" s="158"/>
      <c r="G66" s="158"/>
      <c r="H66" s="158"/>
      <c r="I66" s="158"/>
      <c r="J66" s="158"/>
      <c r="K66" s="158"/>
      <c r="L66" s="158"/>
      <c r="M66" s="158"/>
      <c r="N66" s="158"/>
      <c r="O66" s="158"/>
      <c r="P66" s="66"/>
    </row>
    <row r="67" spans="2:60">
      <c r="B67" s="91"/>
      <c r="C67" s="158" t="s">
        <v>183</v>
      </c>
      <c r="D67" s="158"/>
      <c r="E67" s="158"/>
      <c r="F67" s="158"/>
      <c r="G67" s="158"/>
      <c r="H67" s="158"/>
      <c r="I67" s="158"/>
      <c r="J67" s="158"/>
      <c r="K67" s="158"/>
      <c r="L67" s="158"/>
      <c r="M67" s="158"/>
      <c r="N67" s="158"/>
      <c r="O67" s="158"/>
      <c r="P67" s="66"/>
    </row>
    <row r="68" spans="2:60">
      <c r="B68" s="91"/>
      <c r="C68" s="99"/>
      <c r="D68" s="99"/>
      <c r="E68" s="99"/>
      <c r="F68" s="99"/>
      <c r="G68" s="99"/>
      <c r="H68" s="99"/>
      <c r="I68" s="99"/>
      <c r="J68" s="99"/>
      <c r="K68" s="99"/>
      <c r="L68" s="99"/>
      <c r="M68" s="99"/>
      <c r="N68" s="99"/>
      <c r="O68" s="99"/>
      <c r="P68" s="66"/>
    </row>
    <row r="69" spans="2:60">
      <c r="B69" s="91"/>
      <c r="C69" s="99"/>
      <c r="D69" s="99"/>
      <c r="E69" s="99"/>
      <c r="F69" s="99"/>
      <c r="G69" s="99"/>
      <c r="H69" s="99"/>
      <c r="I69" s="99"/>
      <c r="J69" s="99"/>
      <c r="K69" s="99"/>
      <c r="L69" s="99"/>
      <c r="M69" s="99"/>
      <c r="N69" s="99"/>
      <c r="O69" s="99"/>
      <c r="P69" s="66"/>
    </row>
    <row r="70" spans="2:60">
      <c r="B70" s="91"/>
      <c r="C70" s="99"/>
      <c r="D70" s="99"/>
      <c r="E70" s="99"/>
      <c r="F70" s="99"/>
      <c r="G70" s="99"/>
      <c r="H70" s="99"/>
      <c r="I70" s="99"/>
      <c r="J70" s="99"/>
      <c r="K70" s="99"/>
      <c r="L70" s="99"/>
      <c r="M70" s="99"/>
      <c r="N70" s="99"/>
      <c r="O70" s="99"/>
      <c r="P70" s="66"/>
    </row>
    <row r="71" spans="2:60">
      <c r="B71" s="91"/>
      <c r="C71" s="99"/>
      <c r="D71" s="99"/>
      <c r="E71" s="99"/>
      <c r="F71" s="99"/>
      <c r="G71" s="99"/>
      <c r="H71" s="99"/>
      <c r="I71" s="99"/>
      <c r="J71" s="99"/>
      <c r="K71" s="99"/>
      <c r="L71" s="99"/>
      <c r="M71" s="99"/>
      <c r="N71" s="99"/>
      <c r="O71" s="99"/>
      <c r="P71" s="66"/>
    </row>
    <row r="72" spans="2:60" ht="45" customHeight="1">
      <c r="B72" s="96" t="s">
        <v>135</v>
      </c>
      <c r="C72" s="154" t="s">
        <v>184</v>
      </c>
      <c r="D72" s="154"/>
      <c r="E72" s="154"/>
      <c r="F72" s="154"/>
      <c r="G72" s="154"/>
      <c r="H72" s="154"/>
      <c r="I72" s="154"/>
      <c r="J72" s="154"/>
      <c r="K72" s="154"/>
      <c r="L72" s="154"/>
      <c r="M72" s="154"/>
      <c r="N72" s="154"/>
      <c r="O72" s="154"/>
      <c r="P72" s="66"/>
    </row>
    <row r="73" spans="2:60" ht="29.25" customHeight="1">
      <c r="B73" s="96"/>
      <c r="C73" s="158" t="s">
        <v>185</v>
      </c>
      <c r="D73" s="158"/>
      <c r="E73" s="158"/>
      <c r="F73" s="158"/>
      <c r="G73" s="158"/>
      <c r="H73" s="158"/>
      <c r="I73" s="158"/>
      <c r="J73" s="158"/>
      <c r="K73" s="158"/>
      <c r="L73" s="158"/>
      <c r="M73" s="158"/>
      <c r="N73" s="158"/>
      <c r="O73" s="158"/>
      <c r="P73" s="66"/>
    </row>
    <row r="74" spans="2:60" ht="15">
      <c r="B74" s="96" t="s">
        <v>135</v>
      </c>
      <c r="C74" s="154" t="s">
        <v>186</v>
      </c>
      <c r="D74" s="154"/>
      <c r="E74" s="154"/>
      <c r="F74" s="154"/>
      <c r="G74" s="154"/>
      <c r="H74" s="154"/>
      <c r="I74" s="154"/>
      <c r="J74" s="154"/>
      <c r="K74" s="154"/>
      <c r="L74" s="154"/>
      <c r="M74" s="154"/>
      <c r="N74" s="154"/>
      <c r="O74" s="154"/>
      <c r="P74" s="66"/>
    </row>
    <row r="75" spans="2:60" ht="15">
      <c r="B75" s="96"/>
      <c r="C75" s="158" t="s">
        <v>187</v>
      </c>
      <c r="D75" s="158"/>
      <c r="E75" s="158"/>
      <c r="F75" s="158"/>
      <c r="G75" s="158"/>
      <c r="H75" s="158"/>
      <c r="I75" s="158"/>
      <c r="J75" s="158"/>
      <c r="K75" s="158"/>
      <c r="L75" s="158"/>
      <c r="M75" s="158"/>
      <c r="N75" s="158"/>
      <c r="O75" s="158"/>
      <c r="P75" s="66"/>
    </row>
    <row r="76" spans="2:60" ht="59.25" customHeight="1">
      <c r="B76" s="96"/>
      <c r="C76" s="158" t="s">
        <v>188</v>
      </c>
      <c r="D76" s="158"/>
      <c r="E76" s="158"/>
      <c r="F76" s="158"/>
      <c r="G76" s="158"/>
      <c r="H76" s="158"/>
      <c r="I76" s="158"/>
      <c r="J76" s="158"/>
      <c r="K76" s="158"/>
      <c r="L76" s="158"/>
      <c r="M76" s="158"/>
      <c r="N76" s="158"/>
      <c r="O76" s="158"/>
      <c r="P76" s="66"/>
      <c r="S76" s="157"/>
      <c r="T76" s="157"/>
      <c r="U76" s="157"/>
      <c r="V76" s="157"/>
      <c r="W76" s="157"/>
      <c r="X76" s="157"/>
      <c r="Y76" s="157"/>
      <c r="Z76" s="157"/>
      <c r="AA76" s="157"/>
      <c r="AB76" s="157"/>
      <c r="AC76" s="157"/>
      <c r="AD76" s="157"/>
      <c r="AE76" s="157"/>
      <c r="AF76" s="157"/>
      <c r="AG76" s="157"/>
      <c r="AH76" s="157"/>
      <c r="AI76" s="157"/>
      <c r="AJ76" s="157"/>
      <c r="AK76" s="157"/>
      <c r="AL76" s="157"/>
      <c r="AM76" s="157"/>
      <c r="AN76" s="157"/>
      <c r="AO76" s="157"/>
      <c r="AP76" s="157"/>
      <c r="AQ76" s="157"/>
      <c r="AR76" s="157"/>
      <c r="AS76" s="157"/>
      <c r="AT76" s="157"/>
      <c r="AU76" s="157"/>
      <c r="AV76" s="157"/>
      <c r="AW76" s="157"/>
      <c r="AX76" s="157"/>
      <c r="AY76" s="157"/>
      <c r="AZ76" s="157"/>
      <c r="BA76" s="157"/>
      <c r="BB76" s="157"/>
      <c r="BC76" s="157"/>
      <c r="BD76" s="157"/>
      <c r="BE76" s="157"/>
      <c r="BF76" s="157"/>
      <c r="BG76" s="157"/>
      <c r="BH76" s="157"/>
    </row>
    <row r="77" spans="2:60">
      <c r="B77" s="91"/>
      <c r="C77" s="158" t="s">
        <v>189</v>
      </c>
      <c r="D77" s="158"/>
      <c r="E77" s="158"/>
      <c r="F77" s="158"/>
      <c r="G77" s="158"/>
      <c r="H77" s="158"/>
      <c r="I77" s="158"/>
      <c r="J77" s="158"/>
      <c r="K77" s="158"/>
      <c r="L77" s="158"/>
      <c r="M77" s="158"/>
      <c r="N77" s="158"/>
      <c r="O77" s="158"/>
      <c r="P77" s="66"/>
      <c r="S77" s="157"/>
      <c r="T77" s="157"/>
      <c r="U77" s="157"/>
      <c r="V77" s="157"/>
      <c r="W77" s="157"/>
      <c r="X77" s="157"/>
      <c r="Y77" s="157"/>
      <c r="Z77" s="157"/>
      <c r="AA77" s="157"/>
      <c r="AB77" s="157"/>
      <c r="AC77" s="157"/>
      <c r="AD77" s="157"/>
      <c r="AE77" s="157"/>
      <c r="AF77" s="157"/>
      <c r="AG77" s="157"/>
      <c r="AH77" s="157"/>
      <c r="AI77" s="157"/>
      <c r="AJ77" s="157"/>
      <c r="AK77" s="157"/>
      <c r="AL77" s="157"/>
      <c r="AM77" s="157"/>
      <c r="AN77" s="157"/>
      <c r="AO77" s="157"/>
      <c r="AP77" s="157"/>
      <c r="AQ77" s="157"/>
      <c r="AR77" s="157"/>
      <c r="AS77" s="157"/>
      <c r="AT77" s="157"/>
      <c r="AU77" s="157"/>
      <c r="AV77" s="157"/>
      <c r="AW77" s="157"/>
      <c r="AX77" s="157"/>
      <c r="AY77" s="157"/>
      <c r="AZ77" s="157"/>
      <c r="BA77" s="157"/>
      <c r="BB77" s="157"/>
      <c r="BC77" s="157"/>
      <c r="BD77" s="157"/>
      <c r="BE77" s="157"/>
      <c r="BF77" s="157"/>
      <c r="BG77" s="157"/>
      <c r="BH77" s="157"/>
    </row>
    <row r="78" spans="2:60">
      <c r="B78" s="91"/>
      <c r="C78" s="159" t="s">
        <v>190</v>
      </c>
      <c r="D78" s="159"/>
      <c r="E78" s="159"/>
      <c r="F78" s="159"/>
      <c r="G78" s="159"/>
      <c r="H78" s="159"/>
      <c r="I78" s="159"/>
      <c r="J78" s="159"/>
      <c r="K78" s="159"/>
      <c r="L78" s="159"/>
      <c r="M78" s="159"/>
      <c r="N78" s="159"/>
      <c r="O78" s="159"/>
      <c r="P78" s="66"/>
      <c r="S78" s="157"/>
      <c r="T78" s="157"/>
      <c r="U78" s="157"/>
      <c r="V78" s="157"/>
      <c r="W78" s="157"/>
      <c r="X78" s="157"/>
      <c r="Y78" s="157"/>
      <c r="Z78" s="157"/>
      <c r="AA78" s="157"/>
      <c r="AB78" s="157"/>
      <c r="AC78" s="157"/>
      <c r="AD78" s="157"/>
      <c r="AE78" s="157"/>
      <c r="AF78" s="157"/>
      <c r="AG78" s="157"/>
      <c r="AH78" s="157"/>
      <c r="AI78" s="157"/>
      <c r="AJ78" s="157"/>
      <c r="AK78" s="157"/>
      <c r="AL78" s="157"/>
      <c r="AM78" s="157"/>
      <c r="AN78" s="157"/>
      <c r="AO78" s="157"/>
      <c r="AP78" s="157"/>
      <c r="AQ78" s="157"/>
      <c r="AR78" s="157"/>
      <c r="AS78" s="157"/>
      <c r="AT78" s="157"/>
      <c r="AU78" s="157"/>
      <c r="AV78" s="157"/>
      <c r="AW78" s="157"/>
      <c r="AX78" s="157"/>
      <c r="AY78" s="157"/>
      <c r="AZ78" s="157"/>
      <c r="BA78" s="157"/>
      <c r="BB78" s="157"/>
      <c r="BC78" s="157"/>
      <c r="BD78" s="157"/>
      <c r="BE78" s="157"/>
      <c r="BF78" s="157"/>
      <c r="BG78" s="157"/>
      <c r="BH78" s="157"/>
    </row>
    <row r="79" spans="2:60">
      <c r="B79" s="91"/>
      <c r="C79" s="159" t="s">
        <v>191</v>
      </c>
      <c r="D79" s="159"/>
      <c r="E79" s="159"/>
      <c r="F79" s="159"/>
      <c r="G79" s="159"/>
      <c r="H79" s="159"/>
      <c r="I79" s="159"/>
      <c r="J79" s="159"/>
      <c r="K79" s="159"/>
      <c r="L79" s="159"/>
      <c r="M79" s="159"/>
      <c r="N79" s="159"/>
      <c r="O79" s="159"/>
      <c r="P79" s="66"/>
      <c r="S79" s="157" t="s">
        <v>192</v>
      </c>
      <c r="T79" s="157"/>
      <c r="U79" s="157"/>
      <c r="V79" s="157"/>
      <c r="W79" s="157"/>
      <c r="X79" s="157"/>
      <c r="Y79" s="157"/>
      <c r="Z79" s="157"/>
      <c r="AA79" s="157"/>
      <c r="AB79" s="157"/>
      <c r="AC79" s="157"/>
      <c r="AD79" s="157"/>
      <c r="AE79" s="157"/>
      <c r="AF79" s="157"/>
      <c r="AG79" s="157"/>
      <c r="AH79" s="157"/>
      <c r="AI79" s="157"/>
      <c r="AJ79" s="157"/>
      <c r="AK79" s="157"/>
      <c r="AL79" s="157"/>
      <c r="AM79" s="157"/>
      <c r="AN79" s="157"/>
      <c r="AO79" s="157"/>
      <c r="AP79" s="157"/>
      <c r="AQ79" s="157"/>
      <c r="AR79" s="157"/>
      <c r="AS79" s="157"/>
      <c r="AT79" s="157"/>
      <c r="AU79" s="157"/>
      <c r="AV79" s="157"/>
      <c r="AW79" s="157"/>
      <c r="AX79" s="157"/>
      <c r="AY79" s="157"/>
      <c r="AZ79" s="157"/>
      <c r="BA79" s="157"/>
      <c r="BB79" s="157"/>
      <c r="BC79" s="157"/>
      <c r="BD79" s="157"/>
      <c r="BE79" s="157"/>
      <c r="BF79" s="157"/>
      <c r="BG79" s="157"/>
      <c r="BH79" s="157"/>
    </row>
    <row r="80" spans="2:60">
      <c r="B80" s="91"/>
      <c r="C80" s="155" t="s">
        <v>193</v>
      </c>
      <c r="D80" s="156"/>
      <c r="E80" s="156"/>
      <c r="F80" s="156"/>
      <c r="G80" s="156"/>
      <c r="H80" s="156"/>
      <c r="I80" s="156"/>
      <c r="J80" s="156"/>
      <c r="K80" s="156"/>
      <c r="L80" s="156"/>
      <c r="M80" s="156"/>
      <c r="N80" s="156"/>
      <c r="O80" s="156"/>
      <c r="P80" s="66"/>
      <c r="S80" s="157"/>
      <c r="T80" s="157"/>
      <c r="U80" s="157"/>
      <c r="V80" s="157"/>
      <c r="W80" s="157"/>
      <c r="X80" s="157"/>
      <c r="Y80" s="157"/>
      <c r="Z80" s="157"/>
      <c r="AA80" s="157"/>
      <c r="AB80" s="157"/>
      <c r="AC80" s="157"/>
      <c r="AD80" s="157"/>
      <c r="AE80" s="157"/>
      <c r="AF80" s="157"/>
      <c r="AG80" s="157"/>
      <c r="AH80" s="157"/>
      <c r="AI80" s="157"/>
      <c r="AJ80" s="157"/>
      <c r="AK80" s="157"/>
      <c r="AL80" s="157"/>
      <c r="AM80" s="157"/>
      <c r="AN80" s="157"/>
      <c r="AO80" s="157"/>
      <c r="AP80" s="157"/>
      <c r="AQ80" s="157"/>
      <c r="AR80" s="157"/>
      <c r="AS80" s="157"/>
      <c r="AT80" s="157"/>
      <c r="AU80" s="157"/>
      <c r="AV80" s="157"/>
      <c r="AW80" s="157"/>
      <c r="AX80" s="157"/>
      <c r="AY80" s="157"/>
      <c r="AZ80" s="157"/>
      <c r="BA80" s="157"/>
      <c r="BB80" s="157"/>
      <c r="BC80" s="157"/>
      <c r="BD80" s="157"/>
      <c r="BE80" s="157"/>
      <c r="BF80" s="157"/>
      <c r="BG80" s="157"/>
      <c r="BH80" s="157"/>
    </row>
    <row r="81" spans="2:60" ht="30.75" customHeight="1">
      <c r="B81" s="91"/>
      <c r="C81" s="158" t="s">
        <v>194</v>
      </c>
      <c r="D81" s="158"/>
      <c r="E81" s="158"/>
      <c r="F81" s="158"/>
      <c r="G81" s="158"/>
      <c r="H81" s="158"/>
      <c r="I81" s="158"/>
      <c r="J81" s="158"/>
      <c r="K81" s="158"/>
      <c r="L81" s="158"/>
      <c r="M81" s="158"/>
      <c r="N81" s="158"/>
      <c r="O81" s="158"/>
      <c r="P81" s="66"/>
      <c r="S81" s="157"/>
      <c r="T81" s="157"/>
      <c r="U81" s="157"/>
      <c r="V81" s="157"/>
      <c r="W81" s="157"/>
      <c r="X81" s="157"/>
      <c r="Y81" s="157"/>
      <c r="Z81" s="157"/>
      <c r="AA81" s="157"/>
      <c r="AB81" s="157"/>
      <c r="AC81" s="157"/>
      <c r="AD81" s="157"/>
      <c r="AE81" s="157"/>
      <c r="AF81" s="157"/>
      <c r="AG81" s="157"/>
      <c r="AH81" s="157"/>
      <c r="AI81" s="157"/>
      <c r="AJ81" s="157"/>
      <c r="AK81" s="157"/>
      <c r="AL81" s="157"/>
      <c r="AM81" s="157"/>
      <c r="AN81" s="157"/>
      <c r="AO81" s="157"/>
      <c r="AP81" s="157"/>
      <c r="AQ81" s="157"/>
      <c r="AR81" s="157"/>
      <c r="AS81" s="157"/>
      <c r="AT81" s="157"/>
      <c r="AU81" s="157"/>
      <c r="AV81" s="157"/>
      <c r="AW81" s="157"/>
      <c r="AX81" s="157"/>
      <c r="AY81" s="157"/>
      <c r="AZ81" s="157"/>
      <c r="BA81" s="157"/>
      <c r="BB81" s="157"/>
      <c r="BC81" s="157"/>
      <c r="BD81" s="157"/>
      <c r="BE81" s="157"/>
      <c r="BF81" s="157"/>
      <c r="BG81" s="157"/>
      <c r="BH81" s="157"/>
    </row>
    <row r="82" spans="2:60">
      <c r="B82" s="91"/>
      <c r="C82" s="158" t="s">
        <v>195</v>
      </c>
      <c r="D82" s="158"/>
      <c r="E82" s="158"/>
      <c r="F82" s="158"/>
      <c r="G82" s="158"/>
      <c r="H82" s="158"/>
      <c r="I82" s="158"/>
      <c r="J82" s="158"/>
      <c r="K82" s="158"/>
      <c r="L82" s="158"/>
      <c r="M82" s="158"/>
      <c r="N82" s="158"/>
      <c r="O82" s="158"/>
      <c r="P82" s="66"/>
      <c r="S82" s="157"/>
      <c r="T82" s="157"/>
      <c r="U82" s="157"/>
      <c r="V82" s="157"/>
      <c r="W82" s="157"/>
      <c r="X82" s="157"/>
      <c r="Y82" s="157"/>
      <c r="Z82" s="157"/>
      <c r="AA82" s="157"/>
      <c r="AB82" s="157"/>
      <c r="AC82" s="157"/>
      <c r="AD82" s="157"/>
      <c r="AE82" s="157"/>
      <c r="AF82" s="157"/>
      <c r="AG82" s="157"/>
      <c r="AH82" s="157"/>
      <c r="AI82" s="157"/>
      <c r="AJ82" s="157"/>
      <c r="AK82" s="157"/>
      <c r="AL82" s="157"/>
      <c r="AM82" s="157"/>
      <c r="AN82" s="157"/>
      <c r="AO82" s="157"/>
      <c r="AP82" s="157"/>
      <c r="AQ82" s="157"/>
      <c r="AR82" s="157"/>
      <c r="AS82" s="157"/>
      <c r="AT82" s="157"/>
      <c r="AU82" s="157"/>
      <c r="AV82" s="157"/>
      <c r="AW82" s="157"/>
      <c r="AX82" s="157"/>
      <c r="AY82" s="157"/>
      <c r="AZ82" s="157"/>
      <c r="BA82" s="157"/>
      <c r="BB82" s="157"/>
      <c r="BC82" s="157"/>
      <c r="BD82" s="157"/>
      <c r="BE82" s="157"/>
      <c r="BF82" s="157"/>
      <c r="BG82" s="157"/>
      <c r="BH82" s="157"/>
    </row>
    <row r="83" spans="2:60" ht="45" customHeight="1">
      <c r="B83" s="96" t="s">
        <v>135</v>
      </c>
      <c r="C83" s="154" t="s">
        <v>196</v>
      </c>
      <c r="D83" s="154"/>
      <c r="E83" s="154"/>
      <c r="F83" s="154"/>
      <c r="G83" s="154"/>
      <c r="H83" s="154"/>
      <c r="I83" s="154"/>
      <c r="J83" s="154"/>
      <c r="K83" s="154"/>
      <c r="L83" s="154"/>
      <c r="M83" s="154"/>
      <c r="N83" s="154"/>
      <c r="O83" s="154"/>
      <c r="P83" s="66"/>
    </row>
    <row r="84" spans="2:60" ht="30" customHeight="1">
      <c r="B84" s="91"/>
      <c r="C84" s="158" t="s">
        <v>197</v>
      </c>
      <c r="D84" s="158"/>
      <c r="E84" s="158"/>
      <c r="F84" s="158"/>
      <c r="G84" s="158"/>
      <c r="H84" s="158"/>
      <c r="I84" s="158"/>
      <c r="J84" s="158"/>
      <c r="K84" s="158"/>
      <c r="L84" s="158"/>
      <c r="M84" s="158"/>
      <c r="N84" s="158"/>
      <c r="O84" s="158"/>
      <c r="P84" s="66"/>
      <c r="S84" s="157"/>
      <c r="T84" s="157"/>
      <c r="U84" s="157"/>
      <c r="V84" s="157"/>
      <c r="W84" s="157"/>
      <c r="X84" s="157"/>
      <c r="Y84" s="157"/>
      <c r="Z84" s="157"/>
      <c r="AA84" s="157"/>
      <c r="AB84" s="157"/>
      <c r="AC84" s="157"/>
      <c r="AD84" s="157"/>
      <c r="AE84" s="157"/>
      <c r="AF84" s="157"/>
      <c r="AG84" s="157"/>
      <c r="AH84" s="157"/>
      <c r="AI84" s="157"/>
      <c r="AJ84" s="157"/>
      <c r="AK84" s="157"/>
      <c r="AL84" s="157"/>
      <c r="AM84" s="157"/>
      <c r="AN84" s="157"/>
      <c r="AO84" s="157"/>
      <c r="AP84" s="157"/>
      <c r="AQ84" s="157"/>
      <c r="AR84" s="157"/>
      <c r="AS84" s="157"/>
      <c r="AT84" s="157"/>
      <c r="AU84" s="157"/>
      <c r="AV84" s="157"/>
      <c r="AW84" s="157"/>
      <c r="AX84" s="157"/>
      <c r="AY84" s="157"/>
      <c r="AZ84" s="157"/>
      <c r="BA84" s="157"/>
      <c r="BB84" s="157"/>
      <c r="BC84" s="157"/>
      <c r="BD84" s="157"/>
      <c r="BE84" s="157"/>
      <c r="BF84" s="157"/>
      <c r="BG84" s="157"/>
      <c r="BH84" s="157"/>
    </row>
    <row r="85" spans="2:60" ht="45" customHeight="1">
      <c r="B85" s="91"/>
      <c r="C85" s="158" t="s">
        <v>198</v>
      </c>
      <c r="D85" s="158"/>
      <c r="E85" s="158"/>
      <c r="F85" s="158"/>
      <c r="G85" s="158"/>
      <c r="H85" s="158"/>
      <c r="I85" s="158"/>
      <c r="J85" s="158"/>
      <c r="K85" s="158"/>
      <c r="L85" s="158"/>
      <c r="M85" s="158"/>
      <c r="N85" s="158"/>
      <c r="O85" s="158"/>
      <c r="P85" s="66"/>
      <c r="S85" s="157"/>
      <c r="T85" s="157"/>
      <c r="U85" s="157"/>
      <c r="V85" s="157"/>
      <c r="W85" s="157"/>
      <c r="X85" s="157"/>
      <c r="Y85" s="157"/>
      <c r="Z85" s="157"/>
      <c r="AA85" s="157"/>
      <c r="AB85" s="157"/>
      <c r="AC85" s="157"/>
      <c r="AD85" s="157"/>
      <c r="AE85" s="157"/>
      <c r="AF85" s="157"/>
      <c r="AG85" s="157"/>
      <c r="AH85" s="157"/>
      <c r="AI85" s="157"/>
      <c r="AJ85" s="157"/>
      <c r="AK85" s="157"/>
      <c r="AL85" s="157"/>
      <c r="AM85" s="157"/>
      <c r="AN85" s="157"/>
      <c r="AO85" s="157"/>
      <c r="AP85" s="157"/>
      <c r="AQ85" s="157"/>
      <c r="AR85" s="157"/>
      <c r="AS85" s="157"/>
      <c r="AT85" s="157"/>
      <c r="AU85" s="157"/>
      <c r="AV85" s="157"/>
      <c r="AW85" s="157"/>
      <c r="AX85" s="157"/>
      <c r="AY85" s="157"/>
      <c r="AZ85" s="157"/>
      <c r="BA85" s="157"/>
      <c r="BB85" s="157"/>
      <c r="BC85" s="157"/>
      <c r="BD85" s="157"/>
      <c r="BE85" s="157"/>
      <c r="BF85" s="157"/>
      <c r="BG85" s="157"/>
      <c r="BH85" s="157"/>
    </row>
    <row r="86" spans="2:60">
      <c r="B86" s="91"/>
      <c r="C86" s="99"/>
      <c r="D86" s="99"/>
      <c r="E86" s="99"/>
      <c r="F86" s="99"/>
      <c r="G86" s="99"/>
      <c r="H86" s="99"/>
      <c r="I86" s="99"/>
      <c r="J86" s="99"/>
      <c r="K86" s="99"/>
      <c r="L86" s="99"/>
      <c r="M86" s="99"/>
      <c r="N86" s="99"/>
      <c r="O86" s="99"/>
      <c r="P86" s="66"/>
      <c r="S86" s="106"/>
      <c r="T86" s="106"/>
      <c r="U86" s="106"/>
      <c r="V86" s="106"/>
      <c r="W86" s="106"/>
      <c r="X86" s="106"/>
      <c r="Y86" s="106"/>
      <c r="Z86" s="106"/>
      <c r="AA86" s="106"/>
      <c r="AB86" s="106"/>
      <c r="AC86" s="106"/>
      <c r="AD86" s="106"/>
      <c r="AE86" s="106"/>
      <c r="AF86" s="106"/>
      <c r="AG86" s="106"/>
      <c r="AH86" s="106"/>
      <c r="AI86" s="106"/>
      <c r="AJ86" s="106"/>
      <c r="AK86" s="106"/>
      <c r="AL86" s="106"/>
      <c r="AM86" s="106"/>
      <c r="AN86" s="106"/>
      <c r="AO86" s="106"/>
      <c r="AP86" s="106"/>
      <c r="AQ86" s="106"/>
      <c r="AR86" s="106"/>
      <c r="AS86" s="106"/>
      <c r="AT86" s="106"/>
      <c r="AU86" s="106"/>
      <c r="AV86" s="106"/>
      <c r="AW86" s="106"/>
      <c r="AX86" s="106"/>
      <c r="AY86" s="106"/>
      <c r="AZ86" s="106"/>
      <c r="BA86" s="106"/>
      <c r="BB86" s="106"/>
      <c r="BC86" s="106"/>
      <c r="BD86" s="106"/>
      <c r="BE86" s="106"/>
      <c r="BF86" s="106"/>
      <c r="BG86" s="106"/>
      <c r="BH86" s="106"/>
    </row>
    <row r="87" spans="2:60">
      <c r="B87" s="91"/>
      <c r="C87" s="99"/>
      <c r="D87" s="99"/>
      <c r="E87" s="99"/>
      <c r="F87" s="99"/>
      <c r="G87" s="99"/>
      <c r="H87" s="99"/>
      <c r="I87" s="99"/>
      <c r="J87" s="99"/>
      <c r="K87" s="99"/>
      <c r="L87" s="99"/>
      <c r="M87" s="99"/>
      <c r="N87" s="99"/>
      <c r="O87" s="99"/>
      <c r="P87" s="66"/>
      <c r="S87" s="106"/>
      <c r="T87" s="106"/>
      <c r="U87" s="106"/>
      <c r="V87" s="106"/>
      <c r="W87" s="106"/>
      <c r="X87" s="106"/>
      <c r="Y87" s="106"/>
      <c r="Z87" s="106"/>
      <c r="AA87" s="106"/>
      <c r="AB87" s="106"/>
      <c r="AC87" s="106"/>
      <c r="AD87" s="106"/>
      <c r="AE87" s="106"/>
      <c r="AF87" s="106"/>
      <c r="AG87" s="106"/>
      <c r="AH87" s="106"/>
      <c r="AI87" s="106"/>
      <c r="AJ87" s="106"/>
      <c r="AK87" s="106"/>
      <c r="AL87" s="106"/>
      <c r="AM87" s="106"/>
      <c r="AN87" s="106"/>
      <c r="AO87" s="106"/>
      <c r="AP87" s="106"/>
      <c r="AQ87" s="106"/>
      <c r="AR87" s="106"/>
      <c r="AS87" s="106"/>
      <c r="AT87" s="106"/>
      <c r="AU87" s="106"/>
      <c r="AV87" s="106"/>
      <c r="AW87" s="106"/>
      <c r="AX87" s="106"/>
      <c r="AY87" s="106"/>
      <c r="AZ87" s="106"/>
      <c r="BA87" s="106"/>
      <c r="BB87" s="106"/>
      <c r="BC87" s="106"/>
      <c r="BD87" s="106"/>
      <c r="BE87" s="106"/>
      <c r="BF87" s="106"/>
      <c r="BG87" s="106"/>
      <c r="BH87" s="106"/>
    </row>
    <row r="88" spans="2:60">
      <c r="B88" s="91"/>
      <c r="C88" s="99"/>
      <c r="D88" s="99"/>
      <c r="E88" s="99"/>
      <c r="F88" s="99"/>
      <c r="G88" s="99"/>
      <c r="H88" s="99"/>
      <c r="I88" s="99"/>
      <c r="J88" s="99"/>
      <c r="K88" s="99"/>
      <c r="L88" s="99"/>
      <c r="M88" s="99"/>
      <c r="N88" s="99"/>
      <c r="O88" s="99"/>
      <c r="P88" s="66"/>
      <c r="S88" s="106"/>
      <c r="T88" s="106"/>
      <c r="U88" s="106"/>
      <c r="V88" s="106"/>
      <c r="W88" s="106"/>
      <c r="X88" s="106"/>
      <c r="Y88" s="106"/>
      <c r="Z88" s="106"/>
      <c r="AA88" s="106"/>
      <c r="AB88" s="106"/>
      <c r="AC88" s="106"/>
      <c r="AD88" s="106"/>
      <c r="AE88" s="106"/>
      <c r="AF88" s="106"/>
      <c r="AG88" s="106"/>
      <c r="AH88" s="106"/>
      <c r="AI88" s="106"/>
      <c r="AJ88" s="106"/>
      <c r="AK88" s="106"/>
      <c r="AL88" s="106"/>
      <c r="AM88" s="106"/>
      <c r="AN88" s="106"/>
      <c r="AO88" s="106"/>
      <c r="AP88" s="106"/>
      <c r="AQ88" s="106"/>
      <c r="AR88" s="106"/>
      <c r="AS88" s="106"/>
      <c r="AT88" s="106"/>
      <c r="AU88" s="106"/>
      <c r="AV88" s="106"/>
      <c r="AW88" s="106"/>
      <c r="AX88" s="106"/>
      <c r="AY88" s="106"/>
      <c r="AZ88" s="106"/>
      <c r="BA88" s="106"/>
      <c r="BB88" s="106"/>
      <c r="BC88" s="106"/>
      <c r="BD88" s="106"/>
      <c r="BE88" s="106"/>
      <c r="BF88" s="106"/>
      <c r="BG88" s="106"/>
      <c r="BH88" s="106"/>
    </row>
    <row r="89" spans="2:60">
      <c r="B89" s="91"/>
      <c r="C89" s="99"/>
      <c r="D89" s="99"/>
      <c r="E89" s="99"/>
      <c r="F89" s="99"/>
      <c r="G89" s="99"/>
      <c r="H89" s="99"/>
      <c r="I89" s="99"/>
      <c r="J89" s="99"/>
      <c r="K89" s="99"/>
      <c r="L89" s="99"/>
      <c r="M89" s="99"/>
      <c r="N89" s="99"/>
      <c r="O89" s="99"/>
      <c r="P89" s="66"/>
      <c r="S89" s="106"/>
      <c r="T89" s="106"/>
      <c r="U89" s="106"/>
      <c r="V89" s="106"/>
      <c r="W89" s="106"/>
      <c r="X89" s="106"/>
      <c r="Y89" s="106"/>
      <c r="Z89" s="106"/>
      <c r="AA89" s="106"/>
      <c r="AB89" s="106"/>
      <c r="AC89" s="106"/>
      <c r="AD89" s="106"/>
      <c r="AE89" s="106"/>
      <c r="AF89" s="106"/>
      <c r="AG89" s="106"/>
      <c r="AH89" s="106"/>
      <c r="AI89" s="106"/>
      <c r="AJ89" s="106"/>
      <c r="AK89" s="106"/>
      <c r="AL89" s="106"/>
      <c r="AM89" s="106"/>
      <c r="AN89" s="106"/>
      <c r="AO89" s="106"/>
      <c r="AP89" s="106"/>
      <c r="AQ89" s="106"/>
      <c r="AR89" s="106"/>
      <c r="AS89" s="106"/>
      <c r="AT89" s="106"/>
      <c r="AU89" s="106"/>
      <c r="AV89" s="106"/>
      <c r="AW89" s="106"/>
      <c r="AX89" s="106"/>
      <c r="AY89" s="106"/>
      <c r="AZ89" s="106"/>
      <c r="BA89" s="106"/>
      <c r="BB89" s="106"/>
      <c r="BC89" s="106"/>
      <c r="BD89" s="106"/>
      <c r="BE89" s="106"/>
      <c r="BF89" s="106"/>
      <c r="BG89" s="106"/>
      <c r="BH89" s="106"/>
    </row>
    <row r="90" spans="2:60" ht="15">
      <c r="B90" s="96" t="s">
        <v>135</v>
      </c>
      <c r="C90" s="154" t="s">
        <v>199</v>
      </c>
      <c r="D90" s="154"/>
      <c r="E90" s="154"/>
      <c r="F90" s="154"/>
      <c r="G90" s="154"/>
      <c r="H90" s="154"/>
      <c r="I90" s="154"/>
      <c r="J90" s="154"/>
      <c r="K90" s="154"/>
      <c r="L90" s="154"/>
      <c r="M90" s="154"/>
      <c r="N90" s="154"/>
      <c r="O90" s="154"/>
      <c r="P90" s="66"/>
    </row>
    <row r="91" spans="2:60">
      <c r="B91" s="65"/>
      <c r="P91" s="66"/>
    </row>
    <row r="92" spans="2:60">
      <c r="B92" s="65"/>
      <c r="P92" s="66"/>
    </row>
    <row r="93" spans="2:60">
      <c r="B93" s="65"/>
      <c r="P93" s="66"/>
    </row>
    <row r="94" spans="2:60">
      <c r="B94" s="65"/>
      <c r="P94" s="66"/>
    </row>
    <row r="95" spans="2:60">
      <c r="B95" s="65"/>
      <c r="P95" s="66"/>
    </row>
    <row r="96" spans="2:60">
      <c r="B96" s="65"/>
      <c r="P96" s="66"/>
    </row>
    <row r="97" spans="2:16">
      <c r="B97" s="65"/>
      <c r="P97" s="66"/>
    </row>
    <row r="98" spans="2:16">
      <c r="B98" s="65"/>
      <c r="P98" s="66"/>
    </row>
    <row r="99" spans="2:16">
      <c r="B99" s="65"/>
      <c r="P99" s="66"/>
    </row>
    <row r="100" spans="2:16">
      <c r="B100" s="65"/>
      <c r="P100" s="66"/>
    </row>
    <row r="101" spans="2:16">
      <c r="B101" s="65"/>
      <c r="P101" s="66"/>
    </row>
    <row r="102" spans="2:16">
      <c r="B102" s="65"/>
      <c r="P102" s="66"/>
    </row>
    <row r="103" spans="2:16">
      <c r="B103" s="65"/>
      <c r="P103" s="66"/>
    </row>
    <row r="104" spans="2:16">
      <c r="B104" s="65"/>
      <c r="P104" s="66"/>
    </row>
    <row r="105" spans="2:16">
      <c r="B105" s="65"/>
      <c r="P105" s="66"/>
    </row>
    <row r="106" spans="2:16">
      <c r="B106" s="65"/>
      <c r="P106" s="66"/>
    </row>
    <row r="107" spans="2:16">
      <c r="B107" s="65"/>
      <c r="P107" s="66"/>
    </row>
    <row r="108" spans="2:16" ht="15" thickBot="1">
      <c r="B108" s="107"/>
      <c r="C108" s="108"/>
      <c r="D108" s="108"/>
      <c r="E108" s="108"/>
      <c r="F108" s="108"/>
      <c r="G108" s="108"/>
      <c r="H108" s="108"/>
      <c r="I108" s="108"/>
      <c r="J108" s="108"/>
      <c r="K108" s="108"/>
      <c r="L108" s="108"/>
      <c r="M108" s="108"/>
      <c r="N108" s="108"/>
      <c r="O108" s="108"/>
      <c r="P108" s="109"/>
    </row>
    <row r="109" spans="2:16" ht="15" thickTop="1"/>
  </sheetData>
  <mergeCells count="55">
    <mergeCell ref="C35:O35"/>
    <mergeCell ref="C30:O30"/>
    <mergeCell ref="C31:O31"/>
    <mergeCell ref="C32:O32"/>
    <mergeCell ref="C33:O33"/>
    <mergeCell ref="C34:O34"/>
    <mergeCell ref="C50:O50"/>
    <mergeCell ref="C36:O36"/>
    <mergeCell ref="C37:O37"/>
    <mergeCell ref="C38:O38"/>
    <mergeCell ref="C42:O42"/>
    <mergeCell ref="C43:O43"/>
    <mergeCell ref="C44:O44"/>
    <mergeCell ref="C45:O45"/>
    <mergeCell ref="C46:O46"/>
    <mergeCell ref="C47:O47"/>
    <mergeCell ref="C48:O48"/>
    <mergeCell ref="C49:O49"/>
    <mergeCell ref="C66:O66"/>
    <mergeCell ref="C51:O51"/>
    <mergeCell ref="C52:O52"/>
    <mergeCell ref="C53:O53"/>
    <mergeCell ref="C54:O54"/>
    <mergeCell ref="C55:O55"/>
    <mergeCell ref="C60:O60"/>
    <mergeCell ref="C61:O61"/>
    <mergeCell ref="C62:O62"/>
    <mergeCell ref="C63:O63"/>
    <mergeCell ref="C64:O64"/>
    <mergeCell ref="C65:O65"/>
    <mergeCell ref="C79:O79"/>
    <mergeCell ref="S79:BH79"/>
    <mergeCell ref="C67:O67"/>
    <mergeCell ref="C72:O72"/>
    <mergeCell ref="C73:O73"/>
    <mergeCell ref="C74:O74"/>
    <mergeCell ref="C75:O75"/>
    <mergeCell ref="C76:O76"/>
    <mergeCell ref="S76:BH76"/>
    <mergeCell ref="C77:O77"/>
    <mergeCell ref="S77:BH77"/>
    <mergeCell ref="C78:O78"/>
    <mergeCell ref="S78:BH78"/>
    <mergeCell ref="C90:O90"/>
    <mergeCell ref="C80:O80"/>
    <mergeCell ref="S80:BH80"/>
    <mergeCell ref="C81:O81"/>
    <mergeCell ref="S81:BH81"/>
    <mergeCell ref="C82:O82"/>
    <mergeCell ref="S82:BH82"/>
    <mergeCell ref="C83:O83"/>
    <mergeCell ref="C84:O84"/>
    <mergeCell ref="S84:BH84"/>
    <mergeCell ref="C85:O85"/>
    <mergeCell ref="S85:BH8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2026</vt:lpstr>
      <vt:lpstr>Условия работы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PlantMarket</dc:creator>
  <cp:lastPrinted>2024-12-24T13:44:09Z</cp:lastPrinted>
  <dcterms:created xsi:type="dcterms:W3CDTF">2015-06-05T18:17:20Z</dcterms:created>
  <dcterms:modified xsi:type="dcterms:W3CDTF">2026-03-23T09:34:09Z</dcterms:modified>
</cp:coreProperties>
</file>