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ртем\Downloads\"/>
    </mc:Choice>
  </mc:AlternateContent>
  <xr:revisionPtr revIDLastSave="0" documentId="13_ncr:1_{54FBD6DF-B38A-40E3-8B86-65E7BEB84430}" xr6:coauthVersionLast="47" xr6:coauthVersionMax="47" xr10:uidLastSave="{00000000-0000-0000-0000-000000000000}"/>
  <bookViews>
    <workbookView xWindow="-110" yWindow="-110" windowWidth="25420" windowHeight="16300" xr2:uid="{799E5684-8086-46E1-8A3F-DD2820047C15}"/>
  </bookViews>
  <sheets>
    <sheet name="NEW 2023" sheetId="3" r:id="rId1"/>
    <sheet name="Условия работы" sheetId="2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'NEW 2023'!$B$22:$M$405</definedName>
    <definedName name="ALVPRX" localSheetId="0">#REF!</definedName>
    <definedName name="ALVPRX" localSheetId="1">#REF!</definedName>
    <definedName name="ALVPRX">#REF!</definedName>
    <definedName name="art" localSheetId="0">#REF!</definedName>
    <definedName name="art">#REF!</definedName>
    <definedName name="can" localSheetId="0">#REF!</definedName>
    <definedName name="can">#REF!</definedName>
    <definedName name="canada">'[1]канадские рабочий 1'!$A$10:$O$107</definedName>
    <definedName name="cher" localSheetId="0">#REF!</definedName>
    <definedName name="cher">#REF!</definedName>
    <definedName name="chertab" localSheetId="0">#REF!</definedName>
    <definedName name="chertab">#REF!</definedName>
    <definedName name="COMPALV" localSheetId="0">#REF!</definedName>
    <definedName name="COMPALV" localSheetId="1">#REF!</definedName>
    <definedName name="COMPALV">#REF!</definedName>
    <definedName name="dost" localSheetId="0">#REF!</definedName>
    <definedName name="dost">#REF!</definedName>
    <definedName name="Excel_BuiltIn_Print_Area_2" localSheetId="0">#REF!</definedName>
    <definedName name="Excel_BuiltIn_Print_Area_2">#REF!</definedName>
    <definedName name="Excel_BuiltIn_Print_Area_2_1" localSheetId="0">#REF!</definedName>
    <definedName name="Excel_BuiltIn_Print_Area_2_1">#REF!</definedName>
    <definedName name="Excel_BuiltIn_Print_Area_2_1_1" localSheetId="0">#REF!</definedName>
    <definedName name="Excel_BuiltIn_Print_Area_2_1_1">#REF!</definedName>
    <definedName name="fff" localSheetId="0">#REF!</definedName>
    <definedName name="fff">#REF!</definedName>
    <definedName name="ffive" localSheetId="0">#REF!</definedName>
    <definedName name="ffive">#REF!</definedName>
    <definedName name="fin">[2]Лист2!$A$1:$C$339</definedName>
    <definedName name="final">[2]Лист2!$A$2:$B$339</definedName>
    <definedName name="five" localSheetId="0">#REF!</definedName>
    <definedName name="five">#REF!</definedName>
    <definedName name="HYDNUM" localSheetId="0">#REF!</definedName>
    <definedName name="HYDNUM" localSheetId="1">#REF!</definedName>
    <definedName name="HYDNUM">#REF!</definedName>
    <definedName name="neg" localSheetId="0">#REF!</definedName>
    <definedName name="neg">#REF!</definedName>
    <definedName name="negot" localSheetId="0">#REF!</definedName>
    <definedName name="negot">#REF!</definedName>
    <definedName name="notready" localSheetId="0">#REF!</definedName>
    <definedName name="notready">#REF!</definedName>
    <definedName name="now" localSheetId="0">#REF!</definedName>
    <definedName name="now">#REF!</definedName>
    <definedName name="oldart" localSheetId="0">#REF!</definedName>
    <definedName name="oldart">#REF!</definedName>
    <definedName name="otkaz" localSheetId="0">#REF!</definedName>
    <definedName name="otkaz">#REF!</definedName>
    <definedName name="PDXCOMP" localSheetId="0">#REF!</definedName>
    <definedName name="PDXCOMP" localSheetId="1">#REF!</definedName>
    <definedName name="PDXCOMP">#REF!</definedName>
    <definedName name="PDXSPR">[3]PDX!#REF!</definedName>
    <definedName name="peon" localSheetId="0">#REF!</definedName>
    <definedName name="peon">#REF!</definedName>
    <definedName name="peon2" localSheetId="0">#REF!</definedName>
    <definedName name="peon2">#REF!</definedName>
    <definedName name="peonn">[4]Лист2!$A$1:$IV$65536</definedName>
    <definedName name="pion" localSheetId="0">#REF!</definedName>
    <definedName name="pion">#REF!</definedName>
    <definedName name="pionn" localSheetId="0">#REF!</definedName>
    <definedName name="pionn">#REF!</definedName>
    <definedName name="pips" localSheetId="0">#REF!</definedName>
    <definedName name="pips">#REF!</definedName>
    <definedName name="piu" localSheetId="0">#REF!</definedName>
    <definedName name="piu">#REF!</definedName>
    <definedName name="prov" localSheetId="0">#REF!</definedName>
    <definedName name="prov">#REF!</definedName>
    <definedName name="ros" localSheetId="0">#REF!</definedName>
    <definedName name="ros">#REF!</definedName>
    <definedName name="rose" localSheetId="0">#REF!</definedName>
    <definedName name="rose">#REF!</definedName>
    <definedName name="roses" localSheetId="0">#REF!</definedName>
    <definedName name="roses">#REF!</definedName>
    <definedName name="ross" localSheetId="0">#REF!</definedName>
    <definedName name="ross">#REF!</definedName>
    <definedName name="ROYAL" localSheetId="0">#REF!</definedName>
    <definedName name="ROYAL" localSheetId="1">#REF!</definedName>
    <definedName name="ROYAL">#REF!</definedName>
    <definedName name="roz" localSheetId="0">#REF!</definedName>
    <definedName name="roz">#REF!</definedName>
    <definedName name="roze" localSheetId="0">#REF!</definedName>
    <definedName name="roze">#REF!</definedName>
    <definedName name="rrr" localSheetId="0">#REF!</definedName>
    <definedName name="rrr">#REF!</definedName>
    <definedName name="rs" localSheetId="0">#REF!</definedName>
    <definedName name="rs">#REF!</definedName>
    <definedName name="rz" localSheetId="0">#REF!</definedName>
    <definedName name="rz">#REF!</definedName>
    <definedName name="serbro" localSheetId="0">#REF!</definedName>
    <definedName name="serbro">#REF!</definedName>
    <definedName name="serbros" localSheetId="0">'NEW 2023'!$B$22:$I$381</definedName>
    <definedName name="stk" localSheetId="0">#REF!</definedName>
    <definedName name="stk">#REF!</definedName>
    <definedName name="stok" localSheetId="0">#REF!</definedName>
    <definedName name="stok">#REF!</definedName>
    <definedName name="stst" localSheetId="0">#REF!</definedName>
    <definedName name="stst">#REF!</definedName>
    <definedName name="tab" localSheetId="0">#REF!</definedName>
    <definedName name="tab">#REF!</definedName>
    <definedName name="table" localSheetId="0">#REF!</definedName>
    <definedName name="table">#REF!</definedName>
    <definedName name="tabt" localSheetId="0">#REF!</definedName>
    <definedName name="tabt">#REF!</definedName>
    <definedName name="tabtab" localSheetId="0">#REF!</definedName>
    <definedName name="tabtab">#REF!</definedName>
    <definedName name="tabtabt" localSheetId="0">#REF!</definedName>
    <definedName name="tabtabt">#REF!</definedName>
    <definedName name="threefive" localSheetId="0">#REF!</definedName>
    <definedName name="threefive">#REF!</definedName>
    <definedName name="twothree" localSheetId="0">#REF!</definedName>
    <definedName name="twothree">#REF!</definedName>
    <definedName name="зкщмм" localSheetId="0">#REF!</definedName>
    <definedName name="зкщмм">#REF!</definedName>
    <definedName name="Склады" localSheetId="0">#REF!</definedName>
    <definedName name="Склады">#REF!</definedName>
    <definedName name="ыещл" localSheetId="0">#REF!</definedName>
    <definedName name="ыещл">#REF!</definedName>
    <definedName name="ылдфв" localSheetId="0">#REF!</definedName>
    <definedName name="ылдф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3" l="1"/>
  <c r="K10" i="3"/>
  <c r="K379" i="3"/>
  <c r="L379" i="3"/>
  <c r="L347" i="3"/>
  <c r="K347" i="3"/>
  <c r="L373" i="3"/>
  <c r="K373" i="3"/>
  <c r="L361" i="3"/>
  <c r="K361" i="3"/>
  <c r="L337" i="3"/>
  <c r="K337" i="3"/>
  <c r="L346" i="3"/>
  <c r="K346" i="3"/>
  <c r="L398" i="3"/>
  <c r="K398" i="3"/>
  <c r="L344" i="3"/>
  <c r="K344" i="3"/>
  <c r="L332" i="3"/>
  <c r="K332" i="3"/>
  <c r="L388" i="3"/>
  <c r="K388" i="3"/>
  <c r="L372" i="3"/>
  <c r="K372" i="3"/>
  <c r="L341" i="3"/>
  <c r="K341" i="3"/>
  <c r="L276" i="3"/>
  <c r="K276" i="3"/>
  <c r="L316" i="3"/>
  <c r="K316" i="3"/>
  <c r="L321" i="3"/>
  <c r="K321" i="3"/>
  <c r="L287" i="3"/>
  <c r="K287" i="3"/>
  <c r="L259" i="3"/>
  <c r="K259" i="3"/>
  <c r="L245" i="3"/>
  <c r="K245" i="3"/>
  <c r="L229" i="3"/>
  <c r="K229" i="3"/>
  <c r="L242" i="3"/>
  <c r="K242" i="3"/>
  <c r="L238" i="3"/>
  <c r="K238" i="3"/>
  <c r="L234" i="3"/>
  <c r="K234" i="3"/>
  <c r="L254" i="3"/>
  <c r="K254" i="3"/>
  <c r="L220" i="3"/>
  <c r="K220" i="3"/>
  <c r="L253" i="3"/>
  <c r="K253" i="3"/>
  <c r="L249" i="3"/>
  <c r="K249" i="3"/>
  <c r="L193" i="3"/>
  <c r="K193" i="3"/>
  <c r="L195" i="3"/>
  <c r="K195" i="3"/>
  <c r="L190" i="3"/>
  <c r="K190" i="3"/>
  <c r="J405" i="3" l="1"/>
  <c r="L405" i="3" s="1"/>
  <c r="L402" i="3"/>
  <c r="K402" i="3"/>
  <c r="L401" i="3"/>
  <c r="K401" i="3"/>
  <c r="L400" i="3"/>
  <c r="K400" i="3"/>
  <c r="L399" i="3"/>
  <c r="K399" i="3"/>
  <c r="L397" i="3"/>
  <c r="K397" i="3"/>
  <c r="L396" i="3"/>
  <c r="K396" i="3"/>
  <c r="L395" i="3"/>
  <c r="K395" i="3"/>
  <c r="L394" i="3"/>
  <c r="K394" i="3"/>
  <c r="L393" i="3"/>
  <c r="K393" i="3"/>
  <c r="L392" i="3"/>
  <c r="K392" i="3"/>
  <c r="L391" i="3"/>
  <c r="K391" i="3"/>
  <c r="L390" i="3"/>
  <c r="K390" i="3"/>
  <c r="L389" i="3"/>
  <c r="K389" i="3"/>
  <c r="L387" i="3"/>
  <c r="K387" i="3"/>
  <c r="L386" i="3"/>
  <c r="K386" i="3"/>
  <c r="L385" i="3"/>
  <c r="K385" i="3"/>
  <c r="L384" i="3"/>
  <c r="K384" i="3"/>
  <c r="L383" i="3"/>
  <c r="K383" i="3"/>
  <c r="L382" i="3"/>
  <c r="K382" i="3"/>
  <c r="L381" i="3"/>
  <c r="K381" i="3"/>
  <c r="L380" i="3"/>
  <c r="K380" i="3"/>
  <c r="L378" i="3"/>
  <c r="K378" i="3"/>
  <c r="L377" i="3"/>
  <c r="K377" i="3"/>
  <c r="L376" i="3"/>
  <c r="K376" i="3"/>
  <c r="L375" i="3"/>
  <c r="K375" i="3"/>
  <c r="L374" i="3"/>
  <c r="K374" i="3"/>
  <c r="L371" i="3"/>
  <c r="K371" i="3"/>
  <c r="L370" i="3"/>
  <c r="K370" i="3"/>
  <c r="L369" i="3"/>
  <c r="K369" i="3"/>
  <c r="L368" i="3"/>
  <c r="K368" i="3"/>
  <c r="L367" i="3"/>
  <c r="K367" i="3"/>
  <c r="L366" i="3"/>
  <c r="K366" i="3"/>
  <c r="L365" i="3"/>
  <c r="K365" i="3"/>
  <c r="L364" i="3"/>
  <c r="K364" i="3"/>
  <c r="L363" i="3"/>
  <c r="K363" i="3"/>
  <c r="L362" i="3"/>
  <c r="K362" i="3"/>
  <c r="L360" i="3"/>
  <c r="K360" i="3"/>
  <c r="L359" i="3"/>
  <c r="K359" i="3"/>
  <c r="L358" i="3"/>
  <c r="K358" i="3"/>
  <c r="L357" i="3"/>
  <c r="K357" i="3"/>
  <c r="L356" i="3"/>
  <c r="K356" i="3"/>
  <c r="L355" i="3"/>
  <c r="K355" i="3"/>
  <c r="L354" i="3"/>
  <c r="K354" i="3"/>
  <c r="L353" i="3"/>
  <c r="K353" i="3"/>
  <c r="L352" i="3"/>
  <c r="K352" i="3"/>
  <c r="L351" i="3"/>
  <c r="K351" i="3"/>
  <c r="L350" i="3"/>
  <c r="K350" i="3"/>
  <c r="L349" i="3"/>
  <c r="K349" i="3"/>
  <c r="L348" i="3"/>
  <c r="K348" i="3"/>
  <c r="L345" i="3"/>
  <c r="K345" i="3"/>
  <c r="L343" i="3"/>
  <c r="K343" i="3"/>
  <c r="L342" i="3"/>
  <c r="K342" i="3"/>
  <c r="L340" i="3"/>
  <c r="K340" i="3"/>
  <c r="L339" i="3"/>
  <c r="K339" i="3"/>
  <c r="L338" i="3"/>
  <c r="K338" i="3"/>
  <c r="L336" i="3"/>
  <c r="K336" i="3"/>
  <c r="L335" i="3"/>
  <c r="K335" i="3"/>
  <c r="L334" i="3"/>
  <c r="K334" i="3"/>
  <c r="L333" i="3"/>
  <c r="K333" i="3"/>
  <c r="L331" i="3"/>
  <c r="K331" i="3"/>
  <c r="L330" i="3"/>
  <c r="K330" i="3"/>
  <c r="L329" i="3"/>
  <c r="K329" i="3"/>
  <c r="L328" i="3"/>
  <c r="K328" i="3"/>
  <c r="L327" i="3"/>
  <c r="K327" i="3"/>
  <c r="L326" i="3"/>
  <c r="K326" i="3"/>
  <c r="L325" i="3"/>
  <c r="K325" i="3"/>
  <c r="L324" i="3"/>
  <c r="K324" i="3"/>
  <c r="L322" i="3"/>
  <c r="K322" i="3"/>
  <c r="L320" i="3"/>
  <c r="K320" i="3"/>
  <c r="L319" i="3"/>
  <c r="K319" i="3"/>
  <c r="L318" i="3"/>
  <c r="K318" i="3"/>
  <c r="L317" i="3"/>
  <c r="K317" i="3"/>
  <c r="L315" i="3"/>
  <c r="K315" i="3"/>
  <c r="L314" i="3"/>
  <c r="K314" i="3"/>
  <c r="L313" i="3"/>
  <c r="K313" i="3"/>
  <c r="L312" i="3"/>
  <c r="K312" i="3"/>
  <c r="L311" i="3"/>
  <c r="K311" i="3"/>
  <c r="L310" i="3"/>
  <c r="K310" i="3"/>
  <c r="L309" i="3"/>
  <c r="K309" i="3"/>
  <c r="L308" i="3"/>
  <c r="K308" i="3"/>
  <c r="L307" i="3"/>
  <c r="K307" i="3"/>
  <c r="L306" i="3"/>
  <c r="K306" i="3"/>
  <c r="L305" i="3"/>
  <c r="K305" i="3"/>
  <c r="L304" i="3"/>
  <c r="K304" i="3"/>
  <c r="L303" i="3"/>
  <c r="K303" i="3"/>
  <c r="L302" i="3"/>
  <c r="K302" i="3"/>
  <c r="L301" i="3"/>
  <c r="K301" i="3"/>
  <c r="L300" i="3"/>
  <c r="K300" i="3"/>
  <c r="L299" i="3"/>
  <c r="K299" i="3"/>
  <c r="L298" i="3"/>
  <c r="K298" i="3"/>
  <c r="L297" i="3"/>
  <c r="K297" i="3"/>
  <c r="L296" i="3"/>
  <c r="K296" i="3"/>
  <c r="L295" i="3"/>
  <c r="K295" i="3"/>
  <c r="L294" i="3"/>
  <c r="K294" i="3"/>
  <c r="L293" i="3"/>
  <c r="K293" i="3"/>
  <c r="L292" i="3"/>
  <c r="K292" i="3"/>
  <c r="L291" i="3"/>
  <c r="K291" i="3"/>
  <c r="L290" i="3"/>
  <c r="K290" i="3"/>
  <c r="L289" i="3"/>
  <c r="K289" i="3"/>
  <c r="L288" i="3"/>
  <c r="K288" i="3"/>
  <c r="L286" i="3"/>
  <c r="K286" i="3"/>
  <c r="L285" i="3"/>
  <c r="K285" i="3"/>
  <c r="L284" i="3"/>
  <c r="K284" i="3"/>
  <c r="L283" i="3"/>
  <c r="K283" i="3"/>
  <c r="L282" i="3"/>
  <c r="K282" i="3"/>
  <c r="L281" i="3"/>
  <c r="K281" i="3"/>
  <c r="L280" i="3"/>
  <c r="K280" i="3"/>
  <c r="L279" i="3"/>
  <c r="K279" i="3"/>
  <c r="L278" i="3"/>
  <c r="K278" i="3"/>
  <c r="L277" i="3"/>
  <c r="K277" i="3"/>
  <c r="L275" i="3"/>
  <c r="K275" i="3"/>
  <c r="L274" i="3"/>
  <c r="K274" i="3"/>
  <c r="L273" i="3"/>
  <c r="K273" i="3"/>
  <c r="L272" i="3"/>
  <c r="K272" i="3"/>
  <c r="L271" i="3"/>
  <c r="K271" i="3"/>
  <c r="L269" i="3"/>
  <c r="K269" i="3"/>
  <c r="L268" i="3"/>
  <c r="K268" i="3"/>
  <c r="L267" i="3"/>
  <c r="K267" i="3"/>
  <c r="L266" i="3"/>
  <c r="K266" i="3"/>
  <c r="L265" i="3"/>
  <c r="K265" i="3"/>
  <c r="L264" i="3"/>
  <c r="K264" i="3"/>
  <c r="L263" i="3"/>
  <c r="K263" i="3"/>
  <c r="L262" i="3"/>
  <c r="K262" i="3"/>
  <c r="L261" i="3"/>
  <c r="K261" i="3"/>
  <c r="L260" i="3"/>
  <c r="K260" i="3"/>
  <c r="L258" i="3"/>
  <c r="K258" i="3"/>
  <c r="L257" i="3"/>
  <c r="K257" i="3"/>
  <c r="L256" i="3"/>
  <c r="K256" i="3"/>
  <c r="L252" i="3"/>
  <c r="K252" i="3"/>
  <c r="L251" i="3"/>
  <c r="K251" i="3"/>
  <c r="L250" i="3"/>
  <c r="K250" i="3"/>
  <c r="L248" i="3"/>
  <c r="K248" i="3"/>
  <c r="L247" i="3"/>
  <c r="K247" i="3"/>
  <c r="L246" i="3"/>
  <c r="K246" i="3"/>
  <c r="L244" i="3"/>
  <c r="K244" i="3"/>
  <c r="L241" i="3"/>
  <c r="K241" i="3"/>
  <c r="L240" i="3"/>
  <c r="K240" i="3"/>
  <c r="L237" i="3"/>
  <c r="K237" i="3"/>
  <c r="L236" i="3"/>
  <c r="K236" i="3"/>
  <c r="L235" i="3"/>
  <c r="K235" i="3"/>
  <c r="L233" i="3"/>
  <c r="K233" i="3"/>
  <c r="L232" i="3"/>
  <c r="K232" i="3"/>
  <c r="L231" i="3"/>
  <c r="K231" i="3"/>
  <c r="L230" i="3"/>
  <c r="K230" i="3"/>
  <c r="L228" i="3"/>
  <c r="K228" i="3"/>
  <c r="L227" i="3"/>
  <c r="K227" i="3"/>
  <c r="L226" i="3"/>
  <c r="K226" i="3"/>
  <c r="L225" i="3"/>
  <c r="K225" i="3"/>
  <c r="L224" i="3"/>
  <c r="K224" i="3"/>
  <c r="L223" i="3"/>
  <c r="K223" i="3"/>
  <c r="L222" i="3"/>
  <c r="K222" i="3"/>
  <c r="L221" i="3"/>
  <c r="K221" i="3"/>
  <c r="L219" i="3"/>
  <c r="K219" i="3"/>
  <c r="L218" i="3"/>
  <c r="K218" i="3"/>
  <c r="L217" i="3"/>
  <c r="K217" i="3"/>
  <c r="L216" i="3"/>
  <c r="K216" i="3"/>
  <c r="L215" i="3"/>
  <c r="K215" i="3"/>
  <c r="L213" i="3"/>
  <c r="K213" i="3"/>
  <c r="L212" i="3"/>
  <c r="K212" i="3"/>
  <c r="L211" i="3"/>
  <c r="K211" i="3"/>
  <c r="L210" i="3"/>
  <c r="K210" i="3"/>
  <c r="L209" i="3"/>
  <c r="K209" i="3"/>
  <c r="L208" i="3"/>
  <c r="K208" i="3"/>
  <c r="L207" i="3"/>
  <c r="K207" i="3"/>
  <c r="L206" i="3"/>
  <c r="K206" i="3"/>
  <c r="L205" i="3"/>
  <c r="K205" i="3"/>
  <c r="L204" i="3"/>
  <c r="K204" i="3"/>
  <c r="L203" i="3"/>
  <c r="K203" i="3"/>
  <c r="L202" i="3"/>
  <c r="K202" i="3"/>
  <c r="L201" i="3"/>
  <c r="K201" i="3"/>
  <c r="L200" i="3"/>
  <c r="K200" i="3"/>
  <c r="L199" i="3"/>
  <c r="K199" i="3"/>
  <c r="L197" i="3"/>
  <c r="K197" i="3"/>
  <c r="L196" i="3"/>
  <c r="K196" i="3"/>
  <c r="L194" i="3"/>
  <c r="K194" i="3"/>
  <c r="L192" i="3"/>
  <c r="K192" i="3"/>
  <c r="L191" i="3"/>
  <c r="K191" i="3"/>
  <c r="L189" i="3"/>
  <c r="K189" i="3"/>
  <c r="L188" i="3"/>
  <c r="K188" i="3"/>
  <c r="L187" i="3"/>
  <c r="K187" i="3"/>
  <c r="L186" i="3"/>
  <c r="K186" i="3"/>
  <c r="L185" i="3"/>
  <c r="K185" i="3"/>
  <c r="L183" i="3"/>
  <c r="K183" i="3"/>
  <c r="L182" i="3"/>
  <c r="K182" i="3"/>
  <c r="L181" i="3"/>
  <c r="K181" i="3"/>
  <c r="L180" i="3"/>
  <c r="K180" i="3"/>
  <c r="L179" i="3"/>
  <c r="K179" i="3"/>
  <c r="L178" i="3"/>
  <c r="K178" i="3"/>
  <c r="L176" i="3"/>
  <c r="K176" i="3"/>
  <c r="L175" i="3"/>
  <c r="K175" i="3"/>
  <c r="L174" i="3"/>
  <c r="K174" i="3"/>
  <c r="L173" i="3"/>
  <c r="K173" i="3"/>
  <c r="L172" i="3"/>
  <c r="K172" i="3"/>
  <c r="L171" i="3"/>
  <c r="K171" i="3"/>
  <c r="L170" i="3"/>
  <c r="K170" i="3"/>
  <c r="L169" i="3"/>
  <c r="K169" i="3"/>
  <c r="L168" i="3"/>
  <c r="K168" i="3"/>
  <c r="L167" i="3"/>
  <c r="K167" i="3"/>
  <c r="L165" i="3"/>
  <c r="K165" i="3"/>
  <c r="L164" i="3"/>
  <c r="K164" i="3"/>
  <c r="L163" i="3"/>
  <c r="K163" i="3"/>
  <c r="L162" i="3"/>
  <c r="K162" i="3"/>
  <c r="L161" i="3"/>
  <c r="K161" i="3"/>
  <c r="L160" i="3"/>
  <c r="K160" i="3"/>
  <c r="L159" i="3"/>
  <c r="K159" i="3"/>
  <c r="L158" i="3"/>
  <c r="K158" i="3"/>
  <c r="L157" i="3"/>
  <c r="K157" i="3"/>
  <c r="L156" i="3"/>
  <c r="K156" i="3"/>
  <c r="L155" i="3"/>
  <c r="K155" i="3"/>
  <c r="L154" i="3"/>
  <c r="K154" i="3"/>
  <c r="L153" i="3"/>
  <c r="K153" i="3"/>
  <c r="L152" i="3"/>
  <c r="K152" i="3"/>
  <c r="L151" i="3"/>
  <c r="K151" i="3"/>
  <c r="L150" i="3"/>
  <c r="K150" i="3"/>
  <c r="L149" i="3"/>
  <c r="K149" i="3"/>
  <c r="L148" i="3"/>
  <c r="K148" i="3"/>
  <c r="L147" i="3"/>
  <c r="K147" i="3"/>
  <c r="L146" i="3"/>
  <c r="K146" i="3"/>
  <c r="L145" i="3"/>
  <c r="K145" i="3"/>
  <c r="L144" i="3"/>
  <c r="K144" i="3"/>
  <c r="L143" i="3"/>
  <c r="K143" i="3"/>
  <c r="L142" i="3"/>
  <c r="K142" i="3"/>
  <c r="L141" i="3"/>
  <c r="K141" i="3"/>
  <c r="L140" i="3"/>
  <c r="K140" i="3"/>
  <c r="L139" i="3"/>
  <c r="K139" i="3"/>
  <c r="L138" i="3"/>
  <c r="K138" i="3"/>
  <c r="L137" i="3"/>
  <c r="K137" i="3"/>
  <c r="L136" i="3"/>
  <c r="K136" i="3"/>
  <c r="L135" i="3"/>
  <c r="K135" i="3"/>
  <c r="L134" i="3"/>
  <c r="K134" i="3"/>
  <c r="L133" i="3"/>
  <c r="K133" i="3"/>
  <c r="L132" i="3"/>
  <c r="K132" i="3"/>
  <c r="L131" i="3"/>
  <c r="K131" i="3"/>
  <c r="L130" i="3"/>
  <c r="K130" i="3"/>
  <c r="L129" i="3"/>
  <c r="K129" i="3"/>
  <c r="L128" i="3"/>
  <c r="K128" i="3"/>
  <c r="L127" i="3"/>
  <c r="K127" i="3"/>
  <c r="L126" i="3"/>
  <c r="K126" i="3"/>
  <c r="L125" i="3"/>
  <c r="K125" i="3"/>
  <c r="L124" i="3"/>
  <c r="K124" i="3"/>
  <c r="L123" i="3"/>
  <c r="K123" i="3"/>
  <c r="L122" i="3"/>
  <c r="K122" i="3"/>
  <c r="L121" i="3"/>
  <c r="K121" i="3"/>
  <c r="L120" i="3"/>
  <c r="K120" i="3"/>
  <c r="L119" i="3"/>
  <c r="K119" i="3"/>
  <c r="L118" i="3"/>
  <c r="K118" i="3"/>
  <c r="L117" i="3"/>
  <c r="K117" i="3"/>
  <c r="L116" i="3"/>
  <c r="K116" i="3"/>
  <c r="L114" i="3"/>
  <c r="K114" i="3"/>
  <c r="L113" i="3"/>
  <c r="K113" i="3"/>
  <c r="L112" i="3"/>
  <c r="K112" i="3"/>
  <c r="L110" i="3"/>
  <c r="K110" i="3"/>
  <c r="L109" i="3"/>
  <c r="K109" i="3"/>
  <c r="L108" i="3"/>
  <c r="K108" i="3"/>
  <c r="L106" i="3"/>
  <c r="K106" i="3"/>
  <c r="L105" i="3"/>
  <c r="K105" i="3"/>
  <c r="L104" i="3"/>
  <c r="K104" i="3"/>
  <c r="L103" i="3"/>
  <c r="K103" i="3"/>
  <c r="L102" i="3"/>
  <c r="K102" i="3"/>
  <c r="L100" i="3"/>
  <c r="K100" i="3"/>
  <c r="L99" i="3"/>
  <c r="K99" i="3"/>
  <c r="L98" i="3"/>
  <c r="K98" i="3"/>
  <c r="L97" i="3"/>
  <c r="K97" i="3"/>
  <c r="L96" i="3"/>
  <c r="K96" i="3"/>
  <c r="L95" i="3"/>
  <c r="K95" i="3"/>
  <c r="L94" i="3"/>
  <c r="K94" i="3"/>
  <c r="L93" i="3"/>
  <c r="K93" i="3"/>
  <c r="L92" i="3"/>
  <c r="K92" i="3"/>
  <c r="L91" i="3"/>
  <c r="K91" i="3"/>
  <c r="L90" i="3"/>
  <c r="K90" i="3"/>
  <c r="L89" i="3"/>
  <c r="K89" i="3"/>
  <c r="L88" i="3"/>
  <c r="K88" i="3"/>
  <c r="L87" i="3"/>
  <c r="K87" i="3"/>
  <c r="L86" i="3"/>
  <c r="K86" i="3"/>
  <c r="L85" i="3"/>
  <c r="K85" i="3"/>
  <c r="L84" i="3"/>
  <c r="K84" i="3"/>
  <c r="L83" i="3"/>
  <c r="K83" i="3"/>
  <c r="L82" i="3"/>
  <c r="K82" i="3"/>
  <c r="L81" i="3"/>
  <c r="K81" i="3"/>
  <c r="L80" i="3"/>
  <c r="K80" i="3"/>
  <c r="L79" i="3"/>
  <c r="K79" i="3"/>
  <c r="L78" i="3"/>
  <c r="K78" i="3"/>
  <c r="L77" i="3"/>
  <c r="K77" i="3"/>
  <c r="L76" i="3"/>
  <c r="K76" i="3"/>
  <c r="L75" i="3"/>
  <c r="K75" i="3"/>
  <c r="L74" i="3"/>
  <c r="K74" i="3"/>
  <c r="L73" i="3"/>
  <c r="K73" i="3"/>
  <c r="L72" i="3"/>
  <c r="K72" i="3"/>
  <c r="L71" i="3"/>
  <c r="K71" i="3"/>
  <c r="L70" i="3"/>
  <c r="K70" i="3"/>
  <c r="L69" i="3"/>
  <c r="K69" i="3"/>
  <c r="L68" i="3"/>
  <c r="K68" i="3"/>
  <c r="L67" i="3"/>
  <c r="K67" i="3"/>
  <c r="L66" i="3"/>
  <c r="K66" i="3"/>
  <c r="L65" i="3"/>
  <c r="K65" i="3"/>
  <c r="L64" i="3"/>
  <c r="K64" i="3"/>
  <c r="L63" i="3"/>
  <c r="K63" i="3"/>
  <c r="L62" i="3"/>
  <c r="K62" i="3"/>
  <c r="L61" i="3"/>
  <c r="K61" i="3"/>
  <c r="L60" i="3"/>
  <c r="K60" i="3"/>
  <c r="L59" i="3"/>
  <c r="K59" i="3"/>
  <c r="L58" i="3"/>
  <c r="K58" i="3"/>
  <c r="L57" i="3"/>
  <c r="K57" i="3"/>
  <c r="L56" i="3"/>
  <c r="K56" i="3"/>
  <c r="L55" i="3"/>
  <c r="K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L44" i="3"/>
  <c r="K44" i="3"/>
  <c r="L43" i="3"/>
  <c r="K43" i="3"/>
  <c r="L42" i="3"/>
  <c r="K42" i="3"/>
  <c r="L41" i="3"/>
  <c r="K41" i="3"/>
  <c r="L40" i="3"/>
  <c r="K40" i="3"/>
  <c r="L39" i="3"/>
  <c r="K39" i="3"/>
  <c r="L38" i="3"/>
  <c r="K38" i="3"/>
  <c r="L37" i="3"/>
  <c r="K37" i="3"/>
  <c r="L36" i="3"/>
  <c r="K36" i="3"/>
  <c r="L35" i="3"/>
  <c r="K35" i="3"/>
  <c r="L34" i="3"/>
  <c r="K34" i="3"/>
  <c r="L33" i="3"/>
  <c r="K33" i="3"/>
  <c r="L32" i="3"/>
  <c r="K32" i="3"/>
  <c r="L31" i="3"/>
  <c r="K31" i="3"/>
  <c r="L30" i="3"/>
  <c r="K30" i="3"/>
  <c r="L29" i="3"/>
  <c r="K29" i="3"/>
  <c r="L28" i="3"/>
  <c r="K28" i="3"/>
  <c r="L27" i="3"/>
  <c r="K27" i="3"/>
  <c r="L26" i="3"/>
  <c r="K26" i="3"/>
  <c r="L25" i="3"/>
  <c r="K25" i="3"/>
  <c r="L24" i="3"/>
  <c r="K24" i="3"/>
  <c r="K12" i="3" l="1"/>
  <c r="K14" i="3" s="1"/>
  <c r="K11" i="3"/>
  <c r="J403" i="3" s="1"/>
  <c r="J404" i="3" s="1"/>
  <c r="K15" i="3" l="1"/>
  <c r="K16" i="3" s="1"/>
</calcChain>
</file>

<file path=xl/sharedStrings.xml><?xml version="1.0" encoding="utf-8"?>
<sst xmlns="http://schemas.openxmlformats.org/spreadsheetml/2006/main" count="2710" uniqueCount="929">
  <si>
    <t xml:space="preserve">            Розы с ОКС       </t>
  </si>
  <si>
    <t>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</si>
  <si>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</si>
  <si>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с условиями работы ознакомлен</t>
  </si>
  <si>
    <t>нет</t>
  </si>
  <si>
    <t>Адрес склада: Владимирская область, Киржачский район, дер. Знаменское</t>
  </si>
  <si>
    <t>Курс продажи СберБанка</t>
  </si>
  <si>
    <t>Без упаковки</t>
  </si>
  <si>
    <t>← Выберите упаковку корневой системы для ОКС</t>
  </si>
  <si>
    <t>Количество</t>
  </si>
  <si>
    <t>Страна производства: Бельгия, Сербия</t>
  </si>
  <si>
    <t>Количество коробок</t>
  </si>
  <si>
    <t>Общий минимальный заказ 500 €</t>
  </si>
  <si>
    <t>Сумма за розы</t>
  </si>
  <si>
    <t>* При заказе от 300-499 € действует торговая надбавка 10%</t>
  </si>
  <si>
    <t>Сумма за упаковку корневой системы</t>
  </si>
  <si>
    <t>Тара бесплатно: картонная коробка 120х50х50, при необходимости часть заказа может быть упакована в короб 60х40х30</t>
  </si>
  <si>
    <t xml:space="preserve"> </t>
  </si>
  <si>
    <t>Скидка или надбавка за объем</t>
  </si>
  <si>
    <t>Итоговая сумма</t>
  </si>
  <si>
    <t>Итоговая сумма заказа</t>
  </si>
  <si>
    <t>Cистема скидок: при заказе растений от 1000 € -2%, от 1500 € -3%, от 2000 € 4%</t>
  </si>
  <si>
    <t>Для заказов возможна индивидуальная упаковка корневой системы саженцев с ОКС:  торф+пленка 0,95 €/шт.</t>
  </si>
  <si>
    <t>Артикул</t>
  </si>
  <si>
    <t>Фото</t>
  </si>
  <si>
    <t>Сорт</t>
  </si>
  <si>
    <t>Вид</t>
  </si>
  <si>
    <t>Страна производства</t>
  </si>
  <si>
    <t xml:space="preserve">Цена, €  </t>
  </si>
  <si>
    <t>Кратность заказа</t>
  </si>
  <si>
    <t>Заказ, шт</t>
  </si>
  <si>
    <t>Коробок (справочно)</t>
  </si>
  <si>
    <t xml:space="preserve">Сумма, €  </t>
  </si>
  <si>
    <t>Цвет</t>
  </si>
  <si>
    <t>Канадские розы</t>
  </si>
  <si>
    <t>54-08-0001</t>
  </si>
  <si>
    <t>фото</t>
  </si>
  <si>
    <t>Adelaide Hoodless</t>
  </si>
  <si>
    <t>корнесобственная</t>
  </si>
  <si>
    <t>канадская</t>
  </si>
  <si>
    <t>BEL</t>
  </si>
  <si>
    <t>красный</t>
  </si>
  <si>
    <t>54-08-0042</t>
  </si>
  <si>
    <t>привитая</t>
  </si>
  <si>
    <t>54-08-0080</t>
  </si>
  <si>
    <t>Alexander MacKenzie</t>
  </si>
  <si>
    <t>малиновый</t>
  </si>
  <si>
    <t>54-08-0043</t>
  </si>
  <si>
    <t>54-08-0002</t>
  </si>
  <si>
    <t xml:space="preserve">Captain Samuel Holland </t>
  </si>
  <si>
    <t>светло-малиновый</t>
  </si>
  <si>
    <t>54-08-0044</t>
  </si>
  <si>
    <t>54-08-0003</t>
  </si>
  <si>
    <t xml:space="preserve">Champlain </t>
  </si>
  <si>
    <t>54-08-0045</t>
  </si>
  <si>
    <t>54-08-0004</t>
  </si>
  <si>
    <t>Charles Albanel</t>
  </si>
  <si>
    <t>розовый</t>
  </si>
  <si>
    <t>54-08-0005</t>
  </si>
  <si>
    <t>Cuthbert Grant</t>
  </si>
  <si>
    <t>темно-красный</t>
  </si>
  <si>
    <t>54-08-0085</t>
  </si>
  <si>
    <t xml:space="preserve">Cuthbert Grant </t>
  </si>
  <si>
    <t>54-08-0006</t>
  </si>
  <si>
    <t>David Thompson</t>
  </si>
  <si>
    <t>темно-розовый</t>
  </si>
  <si>
    <t>54-08-0046</t>
  </si>
  <si>
    <t>De Montarville</t>
  </si>
  <si>
    <t>светло-розовый</t>
  </si>
  <si>
    <t>54-08-0007</t>
  </si>
  <si>
    <t xml:space="preserve">De Montarville </t>
  </si>
  <si>
    <t>54-08-0008</t>
  </si>
  <si>
    <t xml:space="preserve">Frontenac </t>
  </si>
  <si>
    <t>54-08-0086</t>
  </si>
  <si>
    <t>54-08-0009</t>
  </si>
  <si>
    <t xml:space="preserve">George Vancouver </t>
  </si>
  <si>
    <t>54-08-0047</t>
  </si>
  <si>
    <t>54-08-0048</t>
  </si>
  <si>
    <t xml:space="preserve">Haidee </t>
  </si>
  <si>
    <t>54-08-0011</t>
  </si>
  <si>
    <t>Henry Kelsey</t>
  </si>
  <si>
    <t>54-08-0049</t>
  </si>
  <si>
    <t>54-08-0012</t>
  </si>
  <si>
    <t xml:space="preserve">Hope for Humanity </t>
  </si>
  <si>
    <t>54-08-0050</t>
  </si>
  <si>
    <t>54-08-0013</t>
  </si>
  <si>
    <t>J.P. Connell</t>
  </si>
  <si>
    <t>медовый</t>
  </si>
  <si>
    <t>54-08-0051</t>
  </si>
  <si>
    <t>54-08-0014</t>
  </si>
  <si>
    <t xml:space="preserve">Jens Munk </t>
  </si>
  <si>
    <t>54-08-0015</t>
  </si>
  <si>
    <t>John Cabot</t>
  </si>
  <si>
    <t>54-08-0052</t>
  </si>
  <si>
    <t>54-08-0016</t>
  </si>
  <si>
    <t>John Davis</t>
  </si>
  <si>
    <t>54-08-0054</t>
  </si>
  <si>
    <t>John Franklin</t>
  </si>
  <si>
    <t>54-08-0017</t>
  </si>
  <si>
    <t xml:space="preserve">John Franklin </t>
  </si>
  <si>
    <t>54-08-0083</t>
  </si>
  <si>
    <t xml:space="preserve">Kakwa </t>
  </si>
  <si>
    <t>белый</t>
  </si>
  <si>
    <t>54-08-0018</t>
  </si>
  <si>
    <t xml:space="preserve">Lac Majeau </t>
  </si>
  <si>
    <t>54-08-0055</t>
  </si>
  <si>
    <t>54-08-0019</t>
  </si>
  <si>
    <t xml:space="preserve">Lambert Closse </t>
  </si>
  <si>
    <t>54-08-0020</t>
  </si>
  <si>
    <t xml:space="preserve">Louis Riel </t>
  </si>
  <si>
    <t>54-08-0021</t>
  </si>
  <si>
    <t xml:space="preserve">Louise Bugnet </t>
  </si>
  <si>
    <t>бело-розовый</t>
  </si>
  <si>
    <t>54-08-0056</t>
  </si>
  <si>
    <t>54-08-0022</t>
  </si>
  <si>
    <t xml:space="preserve">Marie Victorin </t>
  </si>
  <si>
    <t>персиковый</t>
  </si>
  <si>
    <t>54-08-0057</t>
  </si>
  <si>
    <t>54-08-0023</t>
  </si>
  <si>
    <t xml:space="preserve">Martin Frobisher </t>
  </si>
  <si>
    <t>54-08-0058</t>
  </si>
  <si>
    <t>54-08-0024</t>
  </si>
  <si>
    <t xml:space="preserve">Morden Amorette </t>
  </si>
  <si>
    <t>насыщенно-розовый</t>
  </si>
  <si>
    <t>54-08-0087</t>
  </si>
  <si>
    <t>54-08-0025</t>
  </si>
  <si>
    <t xml:space="preserve">Morden Blush </t>
  </si>
  <si>
    <t>54-08-0088</t>
  </si>
  <si>
    <t>54-08-0026</t>
  </si>
  <si>
    <t xml:space="preserve">Morden Centennial </t>
  </si>
  <si>
    <t>54-08-0059</t>
  </si>
  <si>
    <t>54-08-0027</t>
  </si>
  <si>
    <t xml:space="preserve">Morden Fireglow </t>
  </si>
  <si>
    <t>оранжевый</t>
  </si>
  <si>
    <t>54-08-0060</t>
  </si>
  <si>
    <t>54-08-0028</t>
  </si>
  <si>
    <t xml:space="preserve">Morden Ruby </t>
  </si>
  <si>
    <t>54-08-0061</t>
  </si>
  <si>
    <t>54-08-0029</t>
  </si>
  <si>
    <t xml:space="preserve">Morden Snowbeauty </t>
  </si>
  <si>
    <t>54-08-0062</t>
  </si>
  <si>
    <t>54-08-0030</t>
  </si>
  <si>
    <t xml:space="preserve">Morden Sunrise </t>
  </si>
  <si>
    <t>абрикосовый</t>
  </si>
  <si>
    <t>54-08-0063</t>
  </si>
  <si>
    <t>Morden Sunrise</t>
  </si>
  <si>
    <t>54-08-0031</t>
  </si>
  <si>
    <t xml:space="preserve">Nicolas </t>
  </si>
  <si>
    <t>54-08-0064</t>
  </si>
  <si>
    <t>54-08-0032</t>
  </si>
  <si>
    <t xml:space="preserve">Prairie Joy </t>
  </si>
  <si>
    <t>54-08-0065</t>
  </si>
  <si>
    <t>54-08-0084</t>
  </si>
  <si>
    <t>Quadra</t>
  </si>
  <si>
    <t>54-08-0427</t>
  </si>
  <si>
    <t>54-08-0066</t>
  </si>
  <si>
    <t>Ruth</t>
  </si>
  <si>
    <t>54-08-0067</t>
  </si>
  <si>
    <t>Seager Wheeler</t>
  </si>
  <si>
    <t>54-08-0035</t>
  </si>
  <si>
    <t xml:space="preserve">Suzanne </t>
  </si>
  <si>
    <t>54-08-0036</t>
  </si>
  <si>
    <t xml:space="preserve">Sweet Adeline </t>
  </si>
  <si>
    <t>54-08-0068</t>
  </si>
  <si>
    <t>54-08-0037</t>
  </si>
  <si>
    <t xml:space="preserve">Therese Bugnet </t>
  </si>
  <si>
    <t>54-08-0069</t>
  </si>
  <si>
    <t>54-08-0038</t>
  </si>
  <si>
    <t xml:space="preserve">Wasagaming </t>
  </si>
  <si>
    <t>54-08-0039</t>
  </si>
  <si>
    <t xml:space="preserve">William Baffin </t>
  </si>
  <si>
    <t>54-08-0070</t>
  </si>
  <si>
    <t>54-08-0040</t>
  </si>
  <si>
    <t xml:space="preserve">William Booth </t>
  </si>
  <si>
    <t>54-08-0071</t>
  </si>
  <si>
    <t>William Booth</t>
  </si>
  <si>
    <t>54-08-0041</t>
  </si>
  <si>
    <t xml:space="preserve">Winnipeg Parks </t>
  </si>
  <si>
    <t>54-08-0072</t>
  </si>
  <si>
    <t>54-08-0053</t>
  </si>
  <si>
    <t xml:space="preserve">канадская </t>
  </si>
  <si>
    <t>Бурбонские розы</t>
  </si>
  <si>
    <t>54-08-0176</t>
  </si>
  <si>
    <t xml:space="preserve">Boule de Neige </t>
  </si>
  <si>
    <t>бурбонская</t>
  </si>
  <si>
    <t>54-08-0177</t>
  </si>
  <si>
    <t xml:space="preserve">La Reine Victoria </t>
  </si>
  <si>
    <t>сиреневый</t>
  </si>
  <si>
    <t>54-08-0178</t>
  </si>
  <si>
    <t xml:space="preserve">Madame Isaac Pereire </t>
  </si>
  <si>
    <t>54-08-0179</t>
  </si>
  <si>
    <t xml:space="preserve">Madame Pierre Oger </t>
  </si>
  <si>
    <t>бледно-розовый</t>
  </si>
  <si>
    <t>54-08-0180</t>
  </si>
  <si>
    <t xml:space="preserve">Souvenir de la Malmaison </t>
  </si>
  <si>
    <t>Повторноцветущие розы</t>
  </si>
  <si>
    <t>54-08-0153</t>
  </si>
  <si>
    <t xml:space="preserve">Ferdinand Pichard </t>
  </si>
  <si>
    <t>повторноцветущая</t>
  </si>
  <si>
    <t>розовый с малиновыми штрихами</t>
  </si>
  <si>
    <t>54-08-0154</t>
  </si>
  <si>
    <t xml:space="preserve">Mrs. John Laing </t>
  </si>
  <si>
    <t>54-08-0155</t>
  </si>
  <si>
    <t>Souvenir du Dr. Jamain</t>
  </si>
  <si>
    <t>Центифольные розы (моховые)</t>
  </si>
  <si>
    <t>54-08-0157</t>
  </si>
  <si>
    <t xml:space="preserve">Muscosa </t>
  </si>
  <si>
    <t>центифольная</t>
  </si>
  <si>
    <t>нежно розовый</t>
  </si>
  <si>
    <t>54-08-0158</t>
  </si>
  <si>
    <t xml:space="preserve">Nuits de Young </t>
  </si>
  <si>
    <t>54-08-0159</t>
  </si>
  <si>
    <t xml:space="preserve">William Lobb </t>
  </si>
  <si>
    <t>фиолетовый</t>
  </si>
  <si>
    <t>Штамбовые розы PA 90-100</t>
  </si>
  <si>
    <t>86-01-0298</t>
  </si>
  <si>
    <t>Abracadabra</t>
  </si>
  <si>
    <t>привитая, PA 90-100</t>
  </si>
  <si>
    <t>SRB</t>
  </si>
  <si>
    <t>86-01-0307</t>
  </si>
  <si>
    <t>Alain Souchon</t>
  </si>
  <si>
    <t>86-01-0276</t>
  </si>
  <si>
    <t>Alberich</t>
  </si>
  <si>
    <t>86-01-0001</t>
  </si>
  <si>
    <t>Alla</t>
  </si>
  <si>
    <t>86-01-0282</t>
  </si>
  <si>
    <t>Anna Purina</t>
  </si>
  <si>
    <t>86-01-0002</t>
  </si>
  <si>
    <t>Anny Duperey</t>
  </si>
  <si>
    <t>желтый</t>
  </si>
  <si>
    <t>86-01-0003</t>
  </si>
  <si>
    <t>Barleburg</t>
  </si>
  <si>
    <t>86-01-0004</t>
  </si>
  <si>
    <t>Carte d' Or</t>
  </si>
  <si>
    <t>86-01-0005</t>
  </si>
  <si>
    <t>Charles Aznavour</t>
  </si>
  <si>
    <t>86-01-0281</t>
  </si>
  <si>
    <t>Deutsche Welle</t>
  </si>
  <si>
    <t>лиловый</t>
  </si>
  <si>
    <t>86-01-0297</t>
  </si>
  <si>
    <t>Diadem Magenta</t>
  </si>
  <si>
    <t>86-01-0007</t>
  </si>
  <si>
    <t>Double Delight</t>
  </si>
  <si>
    <t>белый с малиновой окантовкой</t>
  </si>
  <si>
    <t>86-01-0306</t>
  </si>
  <si>
    <t>Esmeralda</t>
  </si>
  <si>
    <t>86-01-0304</t>
  </si>
  <si>
    <t>Flirt</t>
  </si>
  <si>
    <t>86-01-0302</t>
  </si>
  <si>
    <t>Flower Power Gold</t>
  </si>
  <si>
    <t>86-01-0009</t>
  </si>
  <si>
    <t>Fuchsia</t>
  </si>
  <si>
    <t>86-01-0010</t>
  </si>
  <si>
    <t>Gaby Morlay</t>
  </si>
  <si>
    <t>86-01-0309</t>
  </si>
  <si>
    <t>Gloria Dei</t>
  </si>
  <si>
    <t>86-01-0011</t>
  </si>
  <si>
    <t>Goldmarie 82</t>
  </si>
  <si>
    <t>желтый с красноватыми краями</t>
  </si>
  <si>
    <t>86-01-0012</t>
  </si>
  <si>
    <t>Hello</t>
  </si>
  <si>
    <t>пурпурно-красный</t>
  </si>
  <si>
    <t>86-01-0013</t>
  </si>
  <si>
    <t>Ingrid Bergman</t>
  </si>
  <si>
    <t>86-01-0014</t>
  </si>
  <si>
    <t>Jean Cocteau</t>
  </si>
  <si>
    <t>розово-абрикосовый, хамелеон</t>
  </si>
  <si>
    <t>86-01-0015</t>
  </si>
  <si>
    <t>Kardinal</t>
  </si>
  <si>
    <t>86-01-0037</t>
  </si>
  <si>
    <t>Kronborg</t>
  </si>
  <si>
    <t>86-01-0016</t>
  </si>
  <si>
    <t>Lavaglut</t>
  </si>
  <si>
    <t>86-01-0284</t>
  </si>
  <si>
    <t>Lederbourg</t>
  </si>
  <si>
    <t>86-01-0017</t>
  </si>
  <si>
    <t>Mambo</t>
  </si>
  <si>
    <t>розовый-лососевый</t>
  </si>
  <si>
    <t>86-01-0301</t>
  </si>
  <si>
    <t>Marie Curie</t>
  </si>
  <si>
    <t>86-01-0310</t>
  </si>
  <si>
    <t>Marvelle</t>
  </si>
  <si>
    <t>86-01-0018</t>
  </si>
  <si>
    <t>Mona Lisa</t>
  </si>
  <si>
    <t>86-01-0305</t>
  </si>
  <si>
    <t>Nadia</t>
  </si>
  <si>
    <t>86-01-0019</t>
  </si>
  <si>
    <t>Niccolo Paganini</t>
  </si>
  <si>
    <t>86-01-0032</t>
  </si>
  <si>
    <t>Nina Poulsen</t>
  </si>
  <si>
    <t>86-01-0308</t>
  </si>
  <si>
    <t>Nostalgia</t>
  </si>
  <si>
    <t>86-01-0021</t>
  </si>
  <si>
    <t>Orient Express</t>
  </si>
  <si>
    <t>розово-желтый, биколор</t>
  </si>
  <si>
    <t>86-01-0022</t>
  </si>
  <si>
    <t>Pink Fairy</t>
  </si>
  <si>
    <t>ярко-розовый</t>
  </si>
  <si>
    <t>86-01-0023</t>
  </si>
  <si>
    <t>Poker</t>
  </si>
  <si>
    <t>86-01-0036</t>
  </si>
  <si>
    <t>Rabelais</t>
  </si>
  <si>
    <t>вишнево-красный</t>
  </si>
  <si>
    <t>86-01-0024</t>
  </si>
  <si>
    <t>Rosarium Uestersen</t>
  </si>
  <si>
    <t>86-01-0026</t>
  </si>
  <si>
    <t>Scarlet</t>
  </si>
  <si>
    <t>86-01-0279</t>
  </si>
  <si>
    <t>Schneewittchen</t>
  </si>
  <si>
    <t>86-01-0027</t>
  </si>
  <si>
    <t>Schwarze Madonna</t>
  </si>
  <si>
    <t>86-01-0311</t>
  </si>
  <si>
    <t>Seiko</t>
  </si>
  <si>
    <t>86-01-0303</t>
  </si>
  <si>
    <t>Sunita</t>
  </si>
  <si>
    <t>86-01-0299</t>
  </si>
  <si>
    <t>Super Trouper</t>
  </si>
  <si>
    <t>86-01-0029</t>
  </si>
  <si>
    <t>Swany</t>
  </si>
  <si>
    <t>86-01-0300</t>
  </si>
  <si>
    <t>Sweet Dream</t>
  </si>
  <si>
    <t>86-01-0030</t>
  </si>
  <si>
    <t>Tequila</t>
  </si>
  <si>
    <t>желто-оранжевый</t>
  </si>
  <si>
    <t>86-01-0296</t>
  </si>
  <si>
    <t>The Fairy</t>
  </si>
  <si>
    <t>86-01-0038</t>
  </si>
  <si>
    <t>Vanila</t>
  </si>
  <si>
    <t>Английские розы</t>
  </si>
  <si>
    <t>86-01-0335</t>
  </si>
  <si>
    <t>Abraham Darby</t>
  </si>
  <si>
    <t>английская</t>
  </si>
  <si>
    <t>86-01-0261</t>
  </si>
  <si>
    <t>Crown Princess Margareta</t>
  </si>
  <si>
    <t>оранжево-желтый</t>
  </si>
  <si>
    <t>86-01-0077</t>
  </si>
  <si>
    <t>Falstaff</t>
  </si>
  <si>
    <t>пурпурный</t>
  </si>
  <si>
    <t>86-01-0075</t>
  </si>
  <si>
    <t>Graham Thomas</t>
  </si>
  <si>
    <t>ярко-желтый</t>
  </si>
  <si>
    <t>86-01-0256</t>
  </si>
  <si>
    <t>Heritage</t>
  </si>
  <si>
    <t>86-01-0139</t>
  </si>
  <si>
    <t>Old Port</t>
  </si>
  <si>
    <t>86-01-0258</t>
  </si>
  <si>
    <t>Tamora</t>
  </si>
  <si>
    <t>86-01-0260</t>
  </si>
  <si>
    <t>Teasing Georgia</t>
  </si>
  <si>
    <t>кремово-желтый</t>
  </si>
  <si>
    <t>86-01-0259</t>
  </si>
  <si>
    <t>The Pilgrim</t>
  </si>
  <si>
    <t>86-01-0257</t>
  </si>
  <si>
    <t>William Shakespeare</t>
  </si>
  <si>
    <t>Розы грандифлора</t>
  </si>
  <si>
    <t>86-01-0245</t>
  </si>
  <si>
    <t>Angela</t>
  </si>
  <si>
    <t>грандифлорa</t>
  </si>
  <si>
    <t>86-01-0112</t>
  </si>
  <si>
    <t>Benvenuto</t>
  </si>
  <si>
    <t>86-01-0252</t>
  </si>
  <si>
    <t>Caramella</t>
  </si>
  <si>
    <t>оранжево-кремовый</t>
  </si>
  <si>
    <t>86-01-0251</t>
  </si>
  <si>
    <t>Giardina</t>
  </si>
  <si>
    <t>86-01-0255</t>
  </si>
  <si>
    <t>Henrietta</t>
  </si>
  <si>
    <t>желтый / красный по краям</t>
  </si>
  <si>
    <t>86-01-0249</t>
  </si>
  <si>
    <t>Lucia</t>
  </si>
  <si>
    <t>86-01-0102</t>
  </si>
  <si>
    <t xml:space="preserve">Pierre de Ronsard </t>
  </si>
  <si>
    <t>нежно-розовый</t>
  </si>
  <si>
    <t>86-01-0293</t>
  </si>
  <si>
    <t>Red Iceberg</t>
  </si>
  <si>
    <t>86-01-0253</t>
  </si>
  <si>
    <t>Renaissance</t>
  </si>
  <si>
    <t>86-01-0073</t>
  </si>
  <si>
    <t>Rosarium Uetersen</t>
  </si>
  <si>
    <t>86-01-0121</t>
  </si>
  <si>
    <t>Rosenstadt Freising</t>
  </si>
  <si>
    <t>кремово-белый с красными мазками</t>
  </si>
  <si>
    <t>86-01-0247</t>
  </si>
  <si>
    <t>86-01-0254</t>
  </si>
  <si>
    <t>86-01-0248</t>
  </si>
  <si>
    <t>The Queen Elizabeth</t>
  </si>
  <si>
    <t>86-01-0333</t>
  </si>
  <si>
    <t>Westerland</t>
  </si>
  <si>
    <t>86-01-0334</t>
  </si>
  <si>
    <t>William Morris</t>
  </si>
  <si>
    <t>Миниатюрные розы</t>
  </si>
  <si>
    <t>86-01-0135</t>
  </si>
  <si>
    <t>Alba Meillandina</t>
  </si>
  <si>
    <t>миниатюрная</t>
  </si>
  <si>
    <t>86-01-0213</t>
  </si>
  <si>
    <t>86-01-0119</t>
  </si>
  <si>
    <t>Amor</t>
  </si>
  <si>
    <t>86-01-0214</t>
  </si>
  <si>
    <t>Dorola</t>
  </si>
  <si>
    <t>86-01-0223</t>
  </si>
  <si>
    <t>Favourite Hit</t>
  </si>
  <si>
    <t>86-01-0263</t>
  </si>
  <si>
    <t>нежно-желтый</t>
  </si>
  <si>
    <t>86-01-0222</t>
  </si>
  <si>
    <t>Gold Symphonie</t>
  </si>
  <si>
    <t>86-01-0117</t>
  </si>
  <si>
    <t>Lady Meiandina</t>
  </si>
  <si>
    <t>86-01-0147</t>
  </si>
  <si>
    <t>Magic</t>
  </si>
  <si>
    <t>86-01-0218</t>
  </si>
  <si>
    <t>Mini Baccara</t>
  </si>
  <si>
    <t>86-01-0215</t>
  </si>
  <si>
    <t>Orange Juwel</t>
  </si>
  <si>
    <t>розово-абрикосовый</t>
  </si>
  <si>
    <t>86-01-0220</t>
  </si>
  <si>
    <t>Red Det</t>
  </si>
  <si>
    <t>86-01-0146</t>
  </si>
  <si>
    <t>Sweet Symphony</t>
  </si>
  <si>
    <t xml:space="preserve">кремовый с вишневыми краями </t>
  </si>
  <si>
    <t>86-01-0217</t>
  </si>
  <si>
    <t>White Gem</t>
  </si>
  <si>
    <t>86-01-0216</t>
  </si>
  <si>
    <t>Zwergkonig</t>
  </si>
  <si>
    <t>Плетистые розы</t>
  </si>
  <si>
    <t>86-01-0099</t>
  </si>
  <si>
    <t>Amadeus</t>
  </si>
  <si>
    <t>плетистая</t>
  </si>
  <si>
    <t>86-01-0327</t>
  </si>
  <si>
    <t>Baykal</t>
  </si>
  <si>
    <t>86-01-0098</t>
  </si>
  <si>
    <t>Brownie</t>
  </si>
  <si>
    <t>кофейно-розовый</t>
  </si>
  <si>
    <t>86-01-0227</t>
  </si>
  <si>
    <t>Carmen</t>
  </si>
  <si>
    <t>желто-оранжевый, биколор</t>
  </si>
  <si>
    <t>86-01-0224</t>
  </si>
  <si>
    <t>Casino</t>
  </si>
  <si>
    <t>86-01-0236</t>
  </si>
  <si>
    <t>Cocktail</t>
  </si>
  <si>
    <t>малиновый с желтым глазком</t>
  </si>
  <si>
    <t>86-01-0064</t>
  </si>
  <si>
    <t>Compassion</t>
  </si>
  <si>
    <t>абрикосово-розовый</t>
  </si>
  <si>
    <t>86-01-0091</t>
  </si>
  <si>
    <t>Decor</t>
  </si>
  <si>
    <t>86-01-0093</t>
  </si>
  <si>
    <t>Din</t>
  </si>
  <si>
    <t>86-01-0092</t>
  </si>
  <si>
    <t>Don Juan</t>
  </si>
  <si>
    <t>86-01-0231</t>
  </si>
  <si>
    <t>Elfe</t>
  </si>
  <si>
    <t>зелновато-белый</t>
  </si>
  <si>
    <t>86-01-0100</t>
  </si>
  <si>
    <t>Eric Tabarly</t>
  </si>
  <si>
    <t xml:space="preserve">малиновый </t>
  </si>
  <si>
    <t>86-01-0332</t>
  </si>
  <si>
    <t>Eyeconic</t>
  </si>
  <si>
    <t>86-01-0234</t>
  </si>
  <si>
    <t>Gloriana</t>
  </si>
  <si>
    <t>86-01-0066</t>
  </si>
  <si>
    <t>Golden Gate</t>
  </si>
  <si>
    <t>86-01-0225</t>
  </si>
  <si>
    <t>Golden Shower</t>
  </si>
  <si>
    <t>86-01-0331</t>
  </si>
  <si>
    <t>Ines sastre</t>
  </si>
  <si>
    <t>86-01-0233</t>
  </si>
  <si>
    <t>Jasmina</t>
  </si>
  <si>
    <t>86-01-0235</t>
  </si>
  <si>
    <t>Kir Royal</t>
  </si>
  <si>
    <t>86-01-0330</t>
  </si>
  <si>
    <t>Lolita Lempicka</t>
  </si>
  <si>
    <t>86-01-0232</t>
  </si>
  <si>
    <t>Naheglut</t>
  </si>
  <si>
    <t>86-01-0329</t>
  </si>
  <si>
    <t>Negresco</t>
  </si>
  <si>
    <t>86-01-0237</t>
  </si>
  <si>
    <t>Palais Royal</t>
  </si>
  <si>
    <t xml:space="preserve">кремово-розовый </t>
  </si>
  <si>
    <t>86-01-0228</t>
  </si>
  <si>
    <t>Polka</t>
  </si>
  <si>
    <t>абрикосово-янтарный</t>
  </si>
  <si>
    <t>86-01-0230</t>
  </si>
  <si>
    <t>Schneewalzer</t>
  </si>
  <si>
    <t>86-01-0226</t>
  </si>
  <si>
    <t>Schwanensee</t>
  </si>
  <si>
    <t>86-01-0081</t>
  </si>
  <si>
    <t>Sympathie</t>
  </si>
  <si>
    <t>86-01-0328</t>
  </si>
  <si>
    <t>Tess of the D'urbervilles</t>
  </si>
  <si>
    <t>86-01-0120</t>
  </si>
  <si>
    <t>Uetersener Klosterrose</t>
  </si>
  <si>
    <t>кремово-белый</t>
  </si>
  <si>
    <t>Почвопокровные розы</t>
  </si>
  <si>
    <t>86-01-0071</t>
  </si>
  <si>
    <t>Bessy</t>
  </si>
  <si>
    <t>почвопокровная</t>
  </si>
  <si>
    <t>оранжево-золотистый</t>
  </si>
  <si>
    <t>86-01-0070</t>
  </si>
  <si>
    <t>Concerto</t>
  </si>
  <si>
    <t>86-01-0138</t>
  </si>
  <si>
    <t>Douceur Normande</t>
  </si>
  <si>
    <t>86-01-0137</t>
  </si>
  <si>
    <t xml:space="preserve">темно-розовый </t>
  </si>
  <si>
    <t>86-01-0242</t>
  </si>
  <si>
    <t>86-01-0244</t>
  </si>
  <si>
    <t>Mini Eden</t>
  </si>
  <si>
    <t xml:space="preserve">нежно-розовый </t>
  </si>
  <si>
    <t>86-01-0072</t>
  </si>
  <si>
    <t>86-01-0041</t>
  </si>
  <si>
    <t>Red swany</t>
  </si>
  <si>
    <t>86-01-0079</t>
  </si>
  <si>
    <t>86-01-0101</t>
  </si>
  <si>
    <t>Simonida</t>
  </si>
  <si>
    <t>86-01-0239</t>
  </si>
  <si>
    <t>86-01-0069</t>
  </si>
  <si>
    <t>86-01-0241</t>
  </si>
  <si>
    <t>Yesterday</t>
  </si>
  <si>
    <t>Розы флорибунда</t>
  </si>
  <si>
    <t>86-01-0195</t>
  </si>
  <si>
    <t>Abendglut</t>
  </si>
  <si>
    <t>флорибунда</t>
  </si>
  <si>
    <t>86-01-0202</t>
  </si>
  <si>
    <t>Acropolis</t>
  </si>
  <si>
    <t>86-01-0111</t>
  </si>
  <si>
    <t>Alison</t>
  </si>
  <si>
    <t>86-01-0057</t>
  </si>
  <si>
    <t>Amber Queen</t>
  </si>
  <si>
    <t>86-01-0204</t>
  </si>
  <si>
    <t>86-01-0063</t>
  </si>
  <si>
    <t>Arthur bell</t>
  </si>
  <si>
    <t>86-01-0134</t>
  </si>
  <si>
    <t>Aspirin</t>
  </si>
  <si>
    <t>86-01-0209</t>
  </si>
  <si>
    <t>Chambord Castle</t>
  </si>
  <si>
    <t>86-01-0200</t>
  </si>
  <si>
    <t>Chippendale</t>
  </si>
  <si>
    <t>86-01-0196</t>
  </si>
  <si>
    <t>Comtesse du Barry</t>
  </si>
  <si>
    <t>86-01-0110</t>
  </si>
  <si>
    <t>86-01-0186</t>
  </si>
  <si>
    <t>Diadem</t>
  </si>
  <si>
    <t>86-01-0148</t>
  </si>
  <si>
    <t>86-01-0187</t>
  </si>
  <si>
    <t>Diadem White</t>
  </si>
  <si>
    <t>86-01-0090</t>
  </si>
  <si>
    <t>Feuerland</t>
  </si>
  <si>
    <t>86-01-0321</t>
  </si>
  <si>
    <t>Friesia</t>
  </si>
  <si>
    <t>86-01-0286</t>
  </si>
  <si>
    <t>Geisha</t>
  </si>
  <si>
    <t>86-01-0269</t>
  </si>
  <si>
    <t>Golden Wedding</t>
  </si>
  <si>
    <t>86-01-0198</t>
  </si>
  <si>
    <t>Jana</t>
  </si>
  <si>
    <t>86-01-0203</t>
  </si>
  <si>
    <t>86-01-0096</t>
  </si>
  <si>
    <t>Jubile du Prince de Monaco</t>
  </si>
  <si>
    <t>желтый с малиновым кантом</t>
  </si>
  <si>
    <t>54-08-0457</t>
  </si>
  <si>
    <t xml:space="preserve">Koko Loko / Wekbijou / Soul Sister </t>
  </si>
  <si>
    <t>86-01-0188</t>
  </si>
  <si>
    <t>Laminuette</t>
  </si>
  <si>
    <t>сливочный, нежно-розовый, биколор</t>
  </si>
  <si>
    <t>86-01-0194</t>
  </si>
  <si>
    <t>Lana</t>
  </si>
  <si>
    <t>кремово-абрикосовый</t>
  </si>
  <si>
    <t>86-01-0089</t>
  </si>
  <si>
    <t>86-01-0323</t>
  </si>
  <si>
    <t>Leonardo da Vinсi</t>
  </si>
  <si>
    <t>86-01-0266</t>
  </si>
  <si>
    <t>Let's Celebrate</t>
  </si>
  <si>
    <t>фиолетовый, полосатый</t>
  </si>
  <si>
    <t>86-01-0322</t>
  </si>
  <si>
    <t>Lilli Marleen</t>
  </si>
  <si>
    <t>54-08-0456</t>
  </si>
  <si>
    <t>86-01-0212</t>
  </si>
  <si>
    <t>Mariatheresia</t>
  </si>
  <si>
    <t>54-08-0455</t>
  </si>
  <si>
    <t xml:space="preserve">Minerva </t>
  </si>
  <si>
    <t>темно-сиреневый</t>
  </si>
  <si>
    <t>86-01-0097</t>
  </si>
  <si>
    <t>86-01-0325</t>
  </si>
  <si>
    <t>Nadia Meillandecor</t>
  </si>
  <si>
    <t>86-01-0044</t>
  </si>
  <si>
    <t>86-01-0211</t>
  </si>
  <si>
    <t>Nicolas Hulot</t>
  </si>
  <si>
    <t>ярко желтый</t>
  </si>
  <si>
    <t>86-01-0192</t>
  </si>
  <si>
    <t>Orange Senta</t>
  </si>
  <si>
    <t>86-01-0189</t>
  </si>
  <si>
    <t>Pasadena</t>
  </si>
  <si>
    <t>полосатый, малиновый, кремовый</t>
  </si>
  <si>
    <t>86-01-0271</t>
  </si>
  <si>
    <t>Pepito</t>
  </si>
  <si>
    <t>86-01-0201</t>
  </si>
  <si>
    <t>Poesie</t>
  </si>
  <si>
    <t>86-01-0326</t>
  </si>
  <si>
    <t>Pomponella</t>
  </si>
  <si>
    <t>86-01-0285</t>
  </si>
  <si>
    <t>Portoroz</t>
  </si>
  <si>
    <t>86-01-0208</t>
  </si>
  <si>
    <t>86-01-0205</t>
  </si>
  <si>
    <t>Red Sensation</t>
  </si>
  <si>
    <t>86-01-0042</t>
  </si>
  <si>
    <t>Samba</t>
  </si>
  <si>
    <t>желто-красный</t>
  </si>
  <si>
    <t>86-01-0061</t>
  </si>
  <si>
    <t>86-01-0210</t>
  </si>
  <si>
    <t xml:space="preserve">оранжевый </t>
  </si>
  <si>
    <t>86-01-0324</t>
  </si>
  <si>
    <t>86-01-0060</t>
  </si>
  <si>
    <t>Tiara</t>
  </si>
  <si>
    <t>Чайно-гибридные розы</t>
  </si>
  <si>
    <t>86-01-0106</t>
  </si>
  <si>
    <t>Black baccara</t>
  </si>
  <si>
    <t>чайно-гибридная</t>
  </si>
  <si>
    <t>86-01-0152</t>
  </si>
  <si>
    <t>Acapella</t>
  </si>
  <si>
    <t>86-01-0049</t>
  </si>
  <si>
    <t>Akito</t>
  </si>
  <si>
    <t>86-01-0103</t>
  </si>
  <si>
    <t xml:space="preserve">красно-малиновый </t>
  </si>
  <si>
    <t>86-01-0094</t>
  </si>
  <si>
    <t>Amandine</t>
  </si>
  <si>
    <t>лимонно-желтый</t>
  </si>
  <si>
    <t>86-01-0262</t>
  </si>
  <si>
    <t>Aqua</t>
  </si>
  <si>
    <t>86-01-0316</t>
  </si>
  <si>
    <t>Arthur Rimbaud</t>
  </si>
  <si>
    <t>86-01-0124</t>
  </si>
  <si>
    <t>Ashram</t>
  </si>
  <si>
    <t>медно-оранжевый</t>
  </si>
  <si>
    <t>86-01-0183</t>
  </si>
  <si>
    <t>Avalanche</t>
  </si>
  <si>
    <t>86-01-0158</t>
  </si>
  <si>
    <t>Avalanche Peach</t>
  </si>
  <si>
    <t>кремовый</t>
  </si>
  <si>
    <t>86-01-0122</t>
  </si>
  <si>
    <t>Barkarole</t>
  </si>
  <si>
    <t>86-01-0082</t>
  </si>
  <si>
    <t>Big Purple</t>
  </si>
  <si>
    <t>86-01-0157</t>
  </si>
  <si>
    <t>Blue River</t>
  </si>
  <si>
    <t>лилово-сиреневый</t>
  </si>
  <si>
    <t>86-01-0178</t>
  </si>
  <si>
    <t>Bolchoi</t>
  </si>
  <si>
    <t>красный с желтым реверсом</t>
  </si>
  <si>
    <t>86-01-0108</t>
  </si>
  <si>
    <t>Botero</t>
  </si>
  <si>
    <t>86-01-0159</t>
  </si>
  <si>
    <t>Charles De Gaulle</t>
  </si>
  <si>
    <t>86-01-0133</t>
  </si>
  <si>
    <t>Cherry Brandy</t>
  </si>
  <si>
    <t>красно-оранжевый</t>
  </si>
  <si>
    <t>86-01-0320</t>
  </si>
  <si>
    <t>Cristoforo Colombo</t>
  </si>
  <si>
    <t>86-01-0129</t>
  </si>
  <si>
    <t>86-01-0114</t>
  </si>
  <si>
    <t>Eddy Mitchell</t>
  </si>
  <si>
    <t>бархатисто-красный с золотисто-жёлтой изнанкой</t>
  </si>
  <si>
    <t>86-01-0128</t>
  </si>
  <si>
    <t>Edith Piaf</t>
  </si>
  <si>
    <t>86-01-0162</t>
  </si>
  <si>
    <t>Elina</t>
  </si>
  <si>
    <t>86-01-0126</t>
  </si>
  <si>
    <t>Elle</t>
  </si>
  <si>
    <t>нежно-розовый с желтыми тонами</t>
  </si>
  <si>
    <t>86-01-0087</t>
  </si>
  <si>
    <t>Empress Farah</t>
  </si>
  <si>
    <t>бело-кремовый, биколор</t>
  </si>
  <si>
    <t>86-01-0132</t>
  </si>
  <si>
    <t>Fair Lady</t>
  </si>
  <si>
    <t>86-01-0163</t>
  </si>
  <si>
    <t>Flamingo</t>
  </si>
  <si>
    <t>86-01-0123</t>
  </si>
  <si>
    <t>Friendly</t>
  </si>
  <si>
    <t>желтый/красный по краям</t>
  </si>
  <si>
    <t>86-01-0185</t>
  </si>
  <si>
    <t>86-01-0164</t>
  </si>
  <si>
    <t>желтая с розовым краем</t>
  </si>
  <si>
    <t>86-01-0165</t>
  </si>
  <si>
    <t>Golden Medallion</t>
  </si>
  <si>
    <t>сливочно-желтый</t>
  </si>
  <si>
    <t>86-01-0177</t>
  </si>
  <si>
    <t>Grand Gala</t>
  </si>
  <si>
    <t>86-01-0167</t>
  </si>
  <si>
    <t>86-01-0130</t>
  </si>
  <si>
    <t>Jacaranda</t>
  </si>
  <si>
    <t>86-01-0127</t>
  </si>
  <si>
    <t>Jullio Iglesias</t>
  </si>
  <si>
    <t>розово-малиновый полосатый</t>
  </si>
  <si>
    <t>86-01-0270</t>
  </si>
  <si>
    <t>Karen Blixen</t>
  </si>
  <si>
    <t>86-01-0295</t>
  </si>
  <si>
    <t>keano</t>
  </si>
  <si>
    <t>86-01-0268</t>
  </si>
  <si>
    <t>Kerio</t>
  </si>
  <si>
    <t>86-01-0141</t>
  </si>
  <si>
    <t>Konigin der Rosen</t>
  </si>
  <si>
    <t>лососево-оранжевый</t>
  </si>
  <si>
    <t>86-01-0317</t>
  </si>
  <si>
    <t>Kronenbourg</t>
  </si>
  <si>
    <t>86-01-0083</t>
  </si>
  <si>
    <t>Laetitia Casta</t>
  </si>
  <si>
    <t>абрикосовый, кремовый с розовым краем</t>
  </si>
  <si>
    <t>86-01-0095</t>
  </si>
  <si>
    <t>lancome</t>
  </si>
  <si>
    <t>фуксия</t>
  </si>
  <si>
    <t>86-01-0315</t>
  </si>
  <si>
    <t>Line Renaud</t>
  </si>
  <si>
    <t>86-01-0104</t>
  </si>
  <si>
    <t>Maracuya</t>
  </si>
  <si>
    <t>абрикосовый, розовый</t>
  </si>
  <si>
    <t>86-01-0109</t>
  </si>
  <si>
    <t>Marchenkonigin</t>
  </si>
  <si>
    <t>86-01-0105</t>
  </si>
  <si>
    <t>86-01-0040</t>
  </si>
  <si>
    <t>Metropolitan</t>
  </si>
  <si>
    <t>86-01-0086</t>
  </si>
  <si>
    <t>Michelangelo</t>
  </si>
  <si>
    <t>86-01-0169</t>
  </si>
  <si>
    <t>Mister Lincoln</t>
  </si>
  <si>
    <t>86-01-0170</t>
  </si>
  <si>
    <t>Mondiale</t>
  </si>
  <si>
    <t>кораллово-розовый</t>
  </si>
  <si>
    <t>86-01-0313</t>
  </si>
  <si>
    <t>Monica Bellucci</t>
  </si>
  <si>
    <t>86-01-0115</t>
  </si>
  <si>
    <t>бело-вишневый</t>
  </si>
  <si>
    <t>86-01-0088</t>
  </si>
  <si>
    <t>розово-желтая, биколор</t>
  </si>
  <si>
    <t>86-01-0125</t>
  </si>
  <si>
    <t>Panthere Rose</t>
  </si>
  <si>
    <t>86-01-0050</t>
  </si>
  <si>
    <t>Parole</t>
  </si>
  <si>
    <t>86-01-0184</t>
  </si>
  <si>
    <t>86-01-0314</t>
  </si>
  <si>
    <t>Prince Jardinier</t>
  </si>
  <si>
    <t>86-01-0085</t>
  </si>
  <si>
    <t>Princesse de Monaco</t>
  </si>
  <si>
    <t>86-01-0107</t>
  </si>
  <si>
    <t>86-01-0051</t>
  </si>
  <si>
    <t>86-01-0054</t>
  </si>
  <si>
    <t>Sweet avalanche</t>
  </si>
  <si>
    <t>86-01-0156</t>
  </si>
  <si>
    <t>Sweet Lady</t>
  </si>
  <si>
    <t>кремово-карамельный</t>
  </si>
  <si>
    <t>86-01-0180</t>
  </si>
  <si>
    <t>Terracotta</t>
  </si>
  <si>
    <t>86-01-0055</t>
  </si>
  <si>
    <t>Tineke</t>
  </si>
  <si>
    <t>86-01-0056</t>
  </si>
  <si>
    <t>Valencia</t>
  </si>
  <si>
    <t>бронзово-абрикосовый</t>
  </si>
  <si>
    <t>86-01-0319</t>
  </si>
  <si>
    <t>Vanilla</t>
  </si>
  <si>
    <t>86-01-0155</t>
  </si>
  <si>
    <t>Vanilla Sky</t>
  </si>
  <si>
    <t>86-01-0312</t>
  </si>
  <si>
    <t>Velasques</t>
  </si>
  <si>
    <t>УТ-00046700</t>
  </si>
  <si>
    <t>Гофрокороб PlantMarket (120х50х50, бурый, П-32)</t>
  </si>
  <si>
    <t>УТ-00077722</t>
  </si>
  <si>
    <t>Поддон (1200x800) до 1500кг</t>
  </si>
  <si>
    <t>УТ-00090304</t>
  </si>
  <si>
    <t>Упаковка торф+пленка (BEL, SRB)</t>
  </si>
  <si>
    <t>zakaz@plantmarket.ru</t>
  </si>
  <si>
    <t>www.plantmarket.ru</t>
  </si>
  <si>
    <t>✓</t>
  </si>
  <si>
    <t xml:space="preserve"> Для оформления договорных документов:</t>
  </si>
  <si>
    <r>
      <rPr>
        <i/>
        <sz val="12"/>
        <color rgb="FF3A3A3A"/>
        <rFont val="Bahnschrift SemiLight SemiConde"/>
        <family val="2"/>
        <charset val="204"/>
      </rP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</si>
  <si>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rPr>
        <i/>
        <sz val="12"/>
        <color rgb="FF3A3A3A"/>
        <rFont val="Bahnschrift SemiLight SemiConde"/>
        <family val="2"/>
        <charset val="204"/>
      </rP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</si>
  <si>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</si>
  <si>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</si>
  <si>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</si>
  <si>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</si>
  <si>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</si>
  <si>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</si>
  <si>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</si>
  <si>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</si>
  <si>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</si>
  <si>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</si>
  <si>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</si>
  <si>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</si>
  <si>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</si>
  <si>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</si>
  <si>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</si>
  <si>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</si>
  <si>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</si>
  <si>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</si>
  <si>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</si>
  <si>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</si>
  <si>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</si>
  <si>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</si>
  <si>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</si>
  <si>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</si>
  <si>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</si>
  <si>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</si>
  <si>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</si>
  <si>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</si>
  <si>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</si>
  <si>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</si>
  <si>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</si>
  <si>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</si>
  <si>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</si>
  <si>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</si>
  <si>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</si>
  <si>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</si>
  <si>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Мы предоставляем услугу по индивидуальной упаковке корневой системы саженцев с ОКС "торф+пленка" .</t>
  </si>
  <si>
    <t>Мы предоставляем услуги по доставке заказов: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</si>
  <si>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</si>
  <si>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</si>
  <si>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</si>
  <si>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</si>
  <si>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</si>
  <si>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</si>
  <si>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</si>
  <si>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</si>
  <si>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</si>
  <si>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</si>
  <si>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</si>
  <si>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</si>
  <si>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</si>
  <si>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</si>
  <si>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</si>
  <si>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</si>
  <si>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</si>
  <si>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</si>
  <si>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</si>
  <si>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</si>
  <si>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</si>
  <si>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Выдача заказов: 9-11 недели 2023 (27 февраля-18 марта)</t>
  </si>
  <si>
    <t>красно-желтый</t>
  </si>
  <si>
    <t>нежно-желтый с розово-красным краем</t>
  </si>
  <si>
    <t>желто-оранжевый, полосатый</t>
  </si>
  <si>
    <t>светло-желтый</t>
  </si>
  <si>
    <t>бело-кремовый в центре и вишнево-красный по краям</t>
  </si>
  <si>
    <t>бордовый</t>
  </si>
  <si>
    <t>персиково-розовый</t>
  </si>
  <si>
    <t>розовый с желтым реверсом</t>
  </si>
  <si>
    <t>золотисто-желтый</t>
  </si>
  <si>
    <t>желтый с красным глазком</t>
  </si>
  <si>
    <t>розово-белый, полосатый</t>
  </si>
  <si>
    <t>малиново-красный</t>
  </si>
  <si>
    <t>лавандово-кофейный</t>
  </si>
  <si>
    <t>белый с малиновым краем, биколор</t>
  </si>
  <si>
    <t>малиновый с желтым реверсом</t>
  </si>
  <si>
    <t>малиново-красный с белым реверсом</t>
  </si>
  <si>
    <t>нежно розовый с салатовым краем</t>
  </si>
  <si>
    <t>Задаток при бронировании:  50%, доплатата 50% за 3 недели до погрузки в Европе</t>
  </si>
  <si>
    <t>Оплата в рублях по курсу продажи наличных евро в офисах Сбербанка г. Москвы на момент зачисления денежных средств на наш р/сч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</si>
  <si>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</si>
  <si>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До терминала любой транспортной компании:         - бесплатно до ТК: ПЭК, Желдор, Вера-1.</t>
  </si>
  <si>
    <t xml:space="preserve">●  До адреса Покупателя (По Москве и МО)    </t>
  </si>
  <si>
    <t>Бесплатная доставка до терминалов ТК: ПЭК, Желдор, Вера-1.</t>
  </si>
  <si>
    <t>59-54-0768</t>
  </si>
  <si>
    <t>59-54-0772</t>
  </si>
  <si>
    <t>59-54-0773</t>
  </si>
  <si>
    <t>59-54-0761</t>
  </si>
  <si>
    <t>59-54-0774</t>
  </si>
  <si>
    <t>59-54-0776</t>
  </si>
  <si>
    <t>59-54-0783</t>
  </si>
  <si>
    <t>59-54-0762</t>
  </si>
  <si>
    <t>59-54-0764</t>
  </si>
  <si>
    <t>59-54-0771</t>
  </si>
  <si>
    <t>59-54-0775</t>
  </si>
  <si>
    <t>59-54-0785</t>
  </si>
  <si>
    <t>59-54-0760</t>
  </si>
  <si>
    <t>59-54-0779</t>
  </si>
  <si>
    <t>59-54-0763</t>
  </si>
  <si>
    <t>59-54-0765</t>
  </si>
  <si>
    <t>59-54-0781</t>
  </si>
  <si>
    <t>59-54-0759</t>
  </si>
  <si>
    <t>59-54-0770</t>
  </si>
  <si>
    <t>59-54-0778</t>
  </si>
  <si>
    <t>59-54-0786</t>
  </si>
  <si>
    <t>59-54-0782</t>
  </si>
  <si>
    <t>59-54-0766</t>
  </si>
  <si>
    <t>59-54-0784</t>
  </si>
  <si>
    <t>59-54-0767</t>
  </si>
  <si>
    <t>59-54-0777</t>
  </si>
  <si>
    <t>59-54-0780</t>
  </si>
  <si>
    <t>59-54-0769</t>
  </si>
  <si>
    <t xml:space="preserve">плетистая </t>
  </si>
  <si>
    <t>грандифлора</t>
  </si>
  <si>
    <t>Tom Tom</t>
  </si>
  <si>
    <t>алый</t>
  </si>
  <si>
    <t>Chopin</t>
  </si>
  <si>
    <t>лилово-фиолетовый</t>
  </si>
  <si>
    <t>плетистая (гибрид Вихурана)</t>
  </si>
  <si>
    <t>красный с серебристым реверсом</t>
  </si>
  <si>
    <t>персиковый с розовыми краями</t>
  </si>
  <si>
    <t>желтый в центре и оранжевый по краям</t>
  </si>
  <si>
    <t>красный с золотистым реверсом</t>
  </si>
  <si>
    <t>темно-красный с волнистыми лепестками</t>
  </si>
  <si>
    <t>Iceberg</t>
  </si>
  <si>
    <t>Deesse / Goddess</t>
  </si>
  <si>
    <t>белый в центре и розовый по крям</t>
  </si>
  <si>
    <t>Veilchenblau / Blue Rambler</t>
  </si>
  <si>
    <t>Cap Horn</t>
  </si>
  <si>
    <t>Violette Perfume</t>
  </si>
  <si>
    <t>Louise Odier</t>
  </si>
  <si>
    <t>New Dawn</t>
  </si>
  <si>
    <t>Francois Juranville</t>
  </si>
  <si>
    <t>Paul's Scarlet Climber</t>
  </si>
  <si>
    <t>Fairy Dance</t>
  </si>
  <si>
    <t>Rumba</t>
  </si>
  <si>
    <t>Arthur Bell</t>
  </si>
  <si>
    <t>Burgund</t>
  </si>
  <si>
    <t>Lidka</t>
  </si>
  <si>
    <t>Pink Peace</t>
  </si>
  <si>
    <t>Athena</t>
  </si>
  <si>
    <t>Troika</t>
  </si>
  <si>
    <t>Criterion</t>
  </si>
  <si>
    <t>Bicolette</t>
  </si>
  <si>
    <t>Hommage a Barbara</t>
  </si>
  <si>
    <t>Lila Wunder</t>
  </si>
  <si>
    <t>PL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</si>
  <si>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 вам товара.</t>
  </si>
  <si>
    <t>Приём заказов: до 15 февраля 2023</t>
  </si>
  <si>
    <t>86-01-0065</t>
  </si>
  <si>
    <t>86-01-0067</t>
  </si>
  <si>
    <t>86-01-0154</t>
  </si>
  <si>
    <t>86-01-0250</t>
  </si>
  <si>
    <t>Доступно к заказу</t>
  </si>
  <si>
    <t>Laguna</t>
  </si>
  <si>
    <t>Melody Parfumee</t>
  </si>
  <si>
    <t>Morgenrote</t>
  </si>
  <si>
    <t>&gt;100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</si>
</sst>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₽-419]_-;\-* #,##0.00\ [$₽-419]_-;_-* &quot;-&quot;??\ [$₽-419]_-;_-@_-"/>
    <numFmt numFmtId="165" formatCode="_-* #,##0.00\ [$€-1]_-;\-* #,##0.00\ [$€-1]_-;_-* \-??\ [$€-1]_-;_-@_-"/>
    <numFmt numFmtId="166" formatCode="_-* #,##0.00&quot; ₽&quot;_-;\-* #,##0.00&quot; ₽&quot;_-;_-* \-??&quot; ₽&quot;_-;_-@_-"/>
  </numFmts>
  <fonts count="7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ArialMT"/>
      <family val="2"/>
      <charset val="204"/>
    </font>
    <font>
      <sz val="10"/>
      <name val="Arial"/>
      <family val="2"/>
      <charset val="1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24"/>
      <color rgb="FF000000"/>
      <name val="Arial"/>
      <family val="2"/>
      <charset val="1"/>
    </font>
    <font>
      <sz val="22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22"/>
      <color rgb="FF000000"/>
      <name val="Arial"/>
      <family val="2"/>
      <charset val="204"/>
    </font>
    <font>
      <sz val="11"/>
      <color rgb="FF000000"/>
      <name val="Calibri"/>
      <family val="2"/>
      <charset val="1"/>
    </font>
    <font>
      <b/>
      <sz val="11"/>
      <name val="Calibri"/>
      <family val="2"/>
      <charset val="204"/>
    </font>
    <font>
      <u/>
      <sz val="11"/>
      <color rgb="FF0563C1"/>
      <name val="Calibri"/>
      <family val="2"/>
      <charset val="1"/>
    </font>
    <font>
      <b/>
      <u/>
      <sz val="11"/>
      <color rgb="FFFF0000"/>
      <name val="Calibri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1"/>
    </font>
    <font>
      <sz val="11"/>
      <color theme="1"/>
      <name val="Arial Narrow"/>
      <family val="2"/>
    </font>
    <font>
      <sz val="10"/>
      <name val="Courier"/>
      <family val="1"/>
    </font>
    <font>
      <sz val="11"/>
      <name val="Arial"/>
      <family val="2"/>
    </font>
    <font>
      <b/>
      <sz val="11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8"/>
      <name val="Arial"/>
      <family val="2"/>
      <charset val="1"/>
    </font>
    <font>
      <sz val="11"/>
      <color rgb="FF000000"/>
      <name val="Arial Narrow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204"/>
    </font>
    <font>
      <sz val="11"/>
      <color rgb="FF000000"/>
      <name val="Calibri"/>
      <family val="2"/>
      <charset val="204"/>
    </font>
    <font>
      <sz val="10.5"/>
      <name val="Arial"/>
      <family val="2"/>
    </font>
    <font>
      <sz val="12"/>
      <color rgb="FF000000"/>
      <name val="Charcoal CY"/>
      <family val="2"/>
      <charset val="204"/>
    </font>
    <font>
      <b/>
      <sz val="11"/>
      <color rgb="FF000000"/>
      <name val="Arial Narrow"/>
      <family val="2"/>
      <charset val="1"/>
    </font>
    <font>
      <sz val="10.5"/>
      <name val="Arial"/>
      <family val="2"/>
      <charset val="204"/>
    </font>
    <font>
      <b/>
      <sz val="10"/>
      <color rgb="FF595959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1"/>
    </font>
    <font>
      <b/>
      <i/>
      <sz val="10"/>
      <name val="Arial"/>
      <family val="2"/>
      <charset val="204"/>
    </font>
    <font>
      <b/>
      <i/>
      <sz val="12"/>
      <name val="Arial"/>
      <family val="2"/>
      <charset val="204"/>
    </font>
    <font>
      <b/>
      <sz val="10.5"/>
      <name val="Arial"/>
      <family val="2"/>
      <charset val="204"/>
    </font>
    <font>
      <b/>
      <sz val="12"/>
      <color rgb="FF000000"/>
      <name val="ArialMT"/>
      <family val="2"/>
      <charset val="204"/>
    </font>
    <font>
      <i/>
      <sz val="9"/>
      <color rgb="FF545454"/>
      <name val="Calibri"/>
      <family val="2"/>
      <charset val="204"/>
    </font>
    <font>
      <i/>
      <sz val="9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b/>
      <i/>
      <sz val="14"/>
      <color rgb="FF336F3E"/>
      <name val="comic"/>
      <family val="5"/>
      <charset val="1"/>
    </font>
    <font>
      <b/>
      <i/>
      <sz val="12"/>
      <color rgb="FF000000"/>
      <name val="Bahnschrift SemiLight SemiConde"/>
      <family val="2"/>
      <charset val="204"/>
    </font>
    <font>
      <b/>
      <sz val="12"/>
      <color rgb="FF000000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Calibri"/>
      <family val="2"/>
      <charset val="204"/>
    </font>
    <font>
      <i/>
      <sz val="11"/>
      <color rgb="FF3A3A3A"/>
      <name val="Bahnschrift SemiLight SemiConde"/>
      <family val="2"/>
      <charset val="204"/>
    </font>
    <font>
      <sz val="11"/>
      <color rgb="FF3A3A3A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i/>
      <sz val="11"/>
      <color rgb="FF3A3A3A"/>
      <name val="Bahnschrift SemiLight SemiConde"/>
      <family val="2"/>
      <charset val="204"/>
    </font>
    <font>
      <b/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u/>
      <sz val="10"/>
      <name val="Calibri"/>
      <family val="2"/>
      <charset val="204"/>
    </font>
    <font>
      <sz val="11"/>
      <name val="Calibri"/>
      <family val="2"/>
      <charset val="204"/>
    </font>
    <font>
      <sz val="12"/>
      <name val="ArialMT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.5"/>
      <color theme="1"/>
      <name val="Arial"/>
      <family val="2"/>
      <charset val="204"/>
    </font>
    <font>
      <b/>
      <sz val="12"/>
      <color theme="1"/>
      <name val="Bahnschrift SemiLight SemiConde"/>
      <family val="2"/>
      <charset val="204"/>
    </font>
    <font>
      <u/>
      <sz val="10"/>
      <color theme="4"/>
      <name val="Calibri"/>
      <family val="2"/>
      <charset val="204"/>
    </font>
    <font>
      <sz val="12"/>
      <color theme="2"/>
      <name val="ArialMT"/>
      <family val="2"/>
      <charset val="204"/>
    </font>
    <font>
      <sz val="10"/>
      <color theme="2"/>
      <name val="Arial"/>
      <family val="2"/>
      <charset val="204"/>
    </font>
    <font>
      <u/>
      <sz val="10"/>
      <color theme="2"/>
      <name val="Calibri"/>
      <family val="2"/>
      <charset val="204"/>
    </font>
    <font>
      <b/>
      <sz val="10"/>
      <color theme="2"/>
      <name val="Arial"/>
      <family val="2"/>
      <charset val="204"/>
    </font>
    <font>
      <b/>
      <sz val="10.5"/>
      <color theme="2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b/>
      <sz val="11"/>
      <color theme="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2F2C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2F2C1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BFBFBF"/>
        <bgColor rgb="FFCCCC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18">
    <xf numFmtId="0" fontId="0" fillId="0" borderId="0"/>
    <xf numFmtId="0" fontId="2" fillId="0" borderId="0"/>
    <xf numFmtId="0" fontId="10" fillId="0" borderId="0"/>
    <xf numFmtId="0" fontId="12" fillId="0" borderId="0" applyBorder="0" applyProtection="0"/>
    <xf numFmtId="0" fontId="14" fillId="0" borderId="0"/>
    <xf numFmtId="0" fontId="10" fillId="0" borderId="0"/>
    <xf numFmtId="0" fontId="17" fillId="0" borderId="0"/>
    <xf numFmtId="0" fontId="21" fillId="0" borderId="0"/>
    <xf numFmtId="0" fontId="25" fillId="0" borderId="0"/>
    <xf numFmtId="0" fontId="27" fillId="0" borderId="0"/>
    <xf numFmtId="0" fontId="2" fillId="0" borderId="0"/>
    <xf numFmtId="0" fontId="25" fillId="0" borderId="0"/>
    <xf numFmtId="0" fontId="25" fillId="0" borderId="0"/>
    <xf numFmtId="0" fontId="53" fillId="0" borderId="0"/>
    <xf numFmtId="0" fontId="58" fillId="0" borderId="0"/>
    <xf numFmtId="0" fontId="57" fillId="0" borderId="0"/>
    <xf numFmtId="0" fontId="57" fillId="0" borderId="0"/>
    <xf numFmtId="0" fontId="53" fillId="0" borderId="0"/>
  </cellStyleXfs>
  <cellXfs count="180">
    <xf numFmtId="0" fontId="0" fillId="0" borderId="0" xfId="0"/>
    <xf numFmtId="0" fontId="3" fillId="0" borderId="0" xfId="1" applyFont="1" applyAlignment="1">
      <alignment horizontal="left" indent="1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2" fontId="5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2" fontId="3" fillId="0" borderId="0" xfId="1" applyNumberFormat="1" applyFont="1" applyAlignment="1">
      <alignment horizontal="center"/>
    </xf>
    <xf numFmtId="0" fontId="3" fillId="0" borderId="0" xfId="1" applyFont="1" applyAlignment="1">
      <alignment horizontal="left"/>
    </xf>
    <xf numFmtId="0" fontId="3" fillId="0" borderId="0" xfId="1" applyFont="1"/>
    <xf numFmtId="0" fontId="3" fillId="0" borderId="0" xfId="1" applyFont="1" applyAlignment="1">
      <alignment wrapText="1"/>
    </xf>
    <xf numFmtId="2" fontId="6" fillId="0" borderId="0" xfId="1" applyNumberFormat="1" applyFont="1" applyAlignment="1">
      <alignment vertical="center"/>
    </xf>
    <xf numFmtId="2" fontId="7" fillId="0" borderId="0" xfId="1" applyNumberFormat="1" applyFont="1" applyAlignment="1">
      <alignment horizontal="center" vertical="top"/>
    </xf>
    <xf numFmtId="2" fontId="8" fillId="0" borderId="0" xfId="1" applyNumberFormat="1" applyFont="1" applyAlignment="1">
      <alignment horizontal="center" vertical="top"/>
    </xf>
    <xf numFmtId="2" fontId="7" fillId="0" borderId="0" xfId="1" applyNumberFormat="1" applyFont="1" applyAlignment="1">
      <alignment horizontal="left" vertical="top" indent="1"/>
    </xf>
    <xf numFmtId="2" fontId="7" fillId="0" borderId="0" xfId="1" applyNumberFormat="1" applyFont="1" applyAlignment="1">
      <alignment horizontal="center" vertical="center"/>
    </xf>
    <xf numFmtId="2" fontId="9" fillId="0" borderId="0" xfId="1" applyNumberFormat="1" applyFont="1" applyAlignment="1">
      <alignment horizontal="center" vertical="top"/>
    </xf>
    <xf numFmtId="0" fontId="11" fillId="0" borderId="0" xfId="2" applyFont="1" applyAlignment="1" applyProtection="1">
      <alignment horizontal="center" vertical="center"/>
      <protection locked="0"/>
    </xf>
    <xf numFmtId="0" fontId="13" fillId="0" borderId="0" xfId="3" applyFont="1" applyBorder="1" applyAlignment="1" applyProtection="1">
      <alignment horizontal="center" vertical="center"/>
      <protection locked="0"/>
    </xf>
    <xf numFmtId="2" fontId="7" fillId="0" borderId="0" xfId="1" applyNumberFormat="1" applyFont="1" applyAlignment="1">
      <alignment horizontal="left" vertical="top" wrapText="1"/>
    </xf>
    <xf numFmtId="0" fontId="11" fillId="0" borderId="0" xfId="2" applyFont="1" applyAlignment="1" applyProtection="1">
      <alignment horizontal="right" vertical="center" indent="1"/>
      <protection locked="0"/>
    </xf>
    <xf numFmtId="1" fontId="1" fillId="2" borderId="1" xfId="2" applyNumberFormat="1" applyFont="1" applyFill="1" applyBorder="1" applyAlignment="1">
      <alignment horizontal="center" vertical="center"/>
    </xf>
    <xf numFmtId="0" fontId="15" fillId="0" borderId="0" xfId="4" applyFont="1" applyAlignment="1">
      <alignment horizontal="left"/>
    </xf>
    <xf numFmtId="0" fontId="18" fillId="3" borderId="0" xfId="6" applyFont="1" applyFill="1" applyAlignment="1" applyProtection="1">
      <alignment horizontal="left" vertical="center"/>
      <protection locked="0"/>
    </xf>
    <xf numFmtId="0" fontId="19" fillId="0" borderId="0" xfId="4" applyFont="1" applyAlignment="1">
      <alignment horizontal="left"/>
    </xf>
    <xf numFmtId="0" fontId="5" fillId="0" borderId="0" xfId="1" applyFont="1" applyAlignment="1">
      <alignment horizontal="left" indent="1"/>
    </xf>
    <xf numFmtId="0" fontId="15" fillId="0" borderId="4" xfId="7" applyFont="1" applyBorder="1" applyAlignment="1" applyProtection="1">
      <alignment horizontal="left" vertical="center"/>
      <protection locked="0"/>
    </xf>
    <xf numFmtId="0" fontId="15" fillId="0" borderId="0" xfId="7" applyFont="1" applyAlignment="1" applyProtection="1">
      <alignment horizontal="left" vertical="center"/>
      <protection locked="0"/>
    </xf>
    <xf numFmtId="0" fontId="23" fillId="0" borderId="0" xfId="4" applyFont="1" applyAlignment="1">
      <alignment horizontal="left"/>
    </xf>
    <xf numFmtId="0" fontId="24" fillId="0" borderId="0" xfId="1" applyFont="1"/>
    <xf numFmtId="0" fontId="26" fillId="3" borderId="0" xfId="8" applyFont="1" applyFill="1" applyAlignment="1">
      <alignment horizontal="left" vertical="center"/>
    </xf>
    <xf numFmtId="0" fontId="23" fillId="0" borderId="0" xfId="7" applyFont="1" applyAlignment="1" applyProtection="1">
      <alignment horizontal="left" vertical="center"/>
      <protection locked="0"/>
    </xf>
    <xf numFmtId="0" fontId="27" fillId="0" borderId="0" xfId="9" applyAlignment="1">
      <alignment horizontal="left"/>
    </xf>
    <xf numFmtId="0" fontId="23" fillId="0" borderId="0" xfId="7" applyFont="1" applyAlignment="1" applyProtection="1">
      <alignment horizontal="left" vertical="center" indent="1"/>
      <protection locked="0"/>
    </xf>
    <xf numFmtId="165" fontId="3" fillId="0" borderId="0" xfId="1" applyNumberFormat="1" applyFont="1"/>
    <xf numFmtId="0" fontId="30" fillId="5" borderId="0" xfId="11" applyFont="1" applyFill="1" applyAlignment="1">
      <alignment horizontal="left" vertical="center"/>
    </xf>
    <xf numFmtId="0" fontId="31" fillId="4" borderId="5" xfId="1" applyFont="1" applyFill="1" applyBorder="1" applyAlignment="1">
      <alignment horizontal="center" vertical="top" wrapText="1"/>
    </xf>
    <xf numFmtId="0" fontId="31" fillId="4" borderId="5" xfId="1" applyFont="1" applyFill="1" applyBorder="1" applyAlignment="1">
      <alignment horizontal="left" vertical="top" wrapText="1" indent="1"/>
    </xf>
    <xf numFmtId="2" fontId="5" fillId="4" borderId="5" xfId="1" applyNumberFormat="1" applyFont="1" applyFill="1" applyBorder="1" applyAlignment="1">
      <alignment horizontal="center" vertical="top" wrapText="1"/>
    </xf>
    <xf numFmtId="0" fontId="32" fillId="4" borderId="5" xfId="9" applyFont="1" applyFill="1" applyBorder="1" applyAlignment="1">
      <alignment horizontal="center" vertical="top" wrapText="1"/>
    </xf>
    <xf numFmtId="2" fontId="31" fillId="4" borderId="5" xfId="1" applyNumberFormat="1" applyFont="1" applyFill="1" applyBorder="1" applyAlignment="1">
      <alignment horizontal="center" vertical="top" wrapText="1"/>
    </xf>
    <xf numFmtId="0" fontId="31" fillId="4" borderId="5" xfId="1" applyFont="1" applyFill="1" applyBorder="1" applyAlignment="1">
      <alignment horizontal="center" vertical="top"/>
    </xf>
    <xf numFmtId="0" fontId="3" fillId="0" borderId="0" xfId="1" applyFont="1" applyAlignment="1">
      <alignment horizontal="center" vertical="top" wrapText="1"/>
    </xf>
    <xf numFmtId="0" fontId="34" fillId="4" borderId="6" xfId="1" applyFont="1" applyFill="1" applyBorder="1" applyAlignment="1">
      <alignment horizontal="left" vertical="center"/>
    </xf>
    <xf numFmtId="0" fontId="31" fillId="4" borderId="6" xfId="1" applyFont="1" applyFill="1" applyBorder="1" applyAlignment="1">
      <alignment horizontal="left" vertical="top" wrapText="1" indent="1"/>
    </xf>
    <xf numFmtId="0" fontId="31" fillId="4" borderId="6" xfId="1" applyFont="1" applyFill="1" applyBorder="1" applyAlignment="1">
      <alignment horizontal="center" vertical="top" wrapText="1"/>
    </xf>
    <xf numFmtId="2" fontId="5" fillId="4" borderId="6" xfId="1" applyNumberFormat="1" applyFont="1" applyFill="1" applyBorder="1" applyAlignment="1">
      <alignment horizontal="center" vertical="top" wrapText="1"/>
    </xf>
    <xf numFmtId="0" fontId="33" fillId="4" borderId="6" xfId="1" applyFont="1" applyFill="1" applyBorder="1" applyAlignment="1">
      <alignment horizontal="center" vertical="center" wrapText="1"/>
    </xf>
    <xf numFmtId="2" fontId="31" fillId="4" borderId="6" xfId="1" applyNumberFormat="1" applyFont="1" applyFill="1" applyBorder="1" applyAlignment="1">
      <alignment horizontal="center" vertical="top" wrapText="1"/>
    </xf>
    <xf numFmtId="0" fontId="31" fillId="4" borderId="3" xfId="1" applyFont="1" applyFill="1" applyBorder="1" applyAlignment="1">
      <alignment horizontal="left" vertical="top" wrapText="1"/>
    </xf>
    <xf numFmtId="0" fontId="2" fillId="0" borderId="0" xfId="1"/>
    <xf numFmtId="0" fontId="2" fillId="0" borderId="0" xfId="1" applyAlignment="1">
      <alignment wrapText="1"/>
    </xf>
    <xf numFmtId="0" fontId="31" fillId="0" borderId="1" xfId="1" applyFont="1" applyBorder="1" applyAlignment="1">
      <alignment horizontal="left" indent="1"/>
    </xf>
    <xf numFmtId="0" fontId="31" fillId="0" borderId="1" xfId="1" applyFont="1" applyBorder="1" applyAlignment="1">
      <alignment horizontal="center" vertical="center"/>
    </xf>
    <xf numFmtId="2" fontId="5" fillId="0" borderId="1" xfId="1" applyNumberFormat="1" applyFont="1" applyBorder="1" applyAlignment="1">
      <alignment horizontal="center"/>
    </xf>
    <xf numFmtId="0" fontId="31" fillId="0" borderId="1" xfId="1" applyFont="1" applyBorder="1" applyAlignment="1">
      <alignment horizontal="center"/>
    </xf>
    <xf numFmtId="0" fontId="35" fillId="4" borderId="1" xfId="5" applyFont="1" applyFill="1" applyBorder="1" applyAlignment="1">
      <alignment horizontal="center" vertical="center"/>
    </xf>
    <xf numFmtId="0" fontId="31" fillId="5" borderId="1" xfId="9" applyFont="1" applyFill="1" applyBorder="1" applyAlignment="1" applyProtection="1">
      <alignment horizontal="right" indent="4"/>
      <protection locked="0"/>
    </xf>
    <xf numFmtId="165" fontId="31" fillId="5" borderId="1" xfId="9" applyNumberFormat="1" applyFont="1" applyFill="1" applyBorder="1" applyAlignment="1" applyProtection="1">
      <alignment horizontal="right"/>
      <protection locked="0"/>
    </xf>
    <xf numFmtId="0" fontId="31" fillId="0" borderId="1" xfId="1" applyFont="1" applyBorder="1" applyAlignment="1">
      <alignment horizontal="left" wrapText="1"/>
    </xf>
    <xf numFmtId="0" fontId="31" fillId="0" borderId="1" xfId="1" applyFont="1" applyBorder="1" applyAlignment="1">
      <alignment horizontal="left"/>
    </xf>
    <xf numFmtId="0" fontId="10" fillId="0" borderId="0" xfId="2"/>
    <xf numFmtId="0" fontId="35" fillId="4" borderId="1" xfId="1" applyFont="1" applyFill="1" applyBorder="1" applyAlignment="1">
      <alignment horizontal="center" vertical="center"/>
    </xf>
    <xf numFmtId="0" fontId="2" fillId="0" borderId="0" xfId="1" applyAlignment="1">
      <alignment horizontal="left" indent="1"/>
    </xf>
    <xf numFmtId="0" fontId="2" fillId="0" borderId="0" xfId="1" applyAlignment="1">
      <alignment horizontal="center" vertical="center"/>
    </xf>
    <xf numFmtId="0" fontId="36" fillId="0" borderId="0" xfId="1" applyFont="1" applyAlignment="1">
      <alignment horizontal="center"/>
    </xf>
    <xf numFmtId="0" fontId="2" fillId="0" borderId="0" xfId="1" applyAlignment="1">
      <alignment horizontal="left"/>
    </xf>
    <xf numFmtId="0" fontId="25" fillId="0" borderId="7" xfId="11" applyBorder="1"/>
    <xf numFmtId="0" fontId="25" fillId="0" borderId="8" xfId="11" applyBorder="1"/>
    <xf numFmtId="0" fontId="25" fillId="0" borderId="9" xfId="11" applyBorder="1"/>
    <xf numFmtId="0" fontId="25" fillId="0" borderId="0" xfId="11"/>
    <xf numFmtId="0" fontId="25" fillId="0" borderId="10" xfId="11" applyBorder="1"/>
    <xf numFmtId="0" fontId="25" fillId="0" borderId="11" xfId="11" applyBorder="1"/>
    <xf numFmtId="0" fontId="37" fillId="0" borderId="10" xfId="11" applyFont="1" applyBorder="1"/>
    <xf numFmtId="0" fontId="37" fillId="0" borderId="0" xfId="11" applyFont="1"/>
    <xf numFmtId="0" fontId="38" fillId="0" borderId="0" xfId="11" applyFont="1"/>
    <xf numFmtId="0" fontId="38" fillId="0" borderId="11" xfId="11" applyFont="1" applyBorder="1"/>
    <xf numFmtId="0" fontId="39" fillId="0" borderId="0" xfId="11" applyFont="1"/>
    <xf numFmtId="0" fontId="39" fillId="0" borderId="11" xfId="11" applyFont="1" applyBorder="1"/>
    <xf numFmtId="0" fontId="40" fillId="0" borderId="10" xfId="11" applyFont="1" applyBorder="1"/>
    <xf numFmtId="0" fontId="41" fillId="6" borderId="10" xfId="11" applyFont="1" applyFill="1" applyBorder="1" applyAlignment="1">
      <alignment horizontal="right"/>
    </xf>
    <xf numFmtId="0" fontId="41" fillId="0" borderId="0" xfId="11" applyFont="1"/>
    <xf numFmtId="0" fontId="42" fillId="0" borderId="0" xfId="11" applyFont="1"/>
    <xf numFmtId="0" fontId="42" fillId="0" borderId="11" xfId="11" applyFont="1" applyBorder="1"/>
    <xf numFmtId="0" fontId="43" fillId="6" borderId="10" xfId="11" applyFont="1" applyFill="1" applyBorder="1" applyAlignment="1">
      <alignment horizontal="left"/>
    </xf>
    <xf numFmtId="0" fontId="45" fillId="0" borderId="0" xfId="11" applyFont="1"/>
    <xf numFmtId="0" fontId="46" fillId="0" borderId="0" xfId="11" applyFont="1"/>
    <xf numFmtId="0" fontId="43" fillId="0" borderId="0" xfId="11" applyFont="1" applyAlignment="1">
      <alignment horizontal="left"/>
    </xf>
    <xf numFmtId="0" fontId="47" fillId="0" borderId="0" xfId="11" applyFont="1"/>
    <xf numFmtId="0" fontId="47" fillId="0" borderId="11" xfId="11" applyFont="1" applyBorder="1"/>
    <xf numFmtId="0" fontId="46" fillId="6" borderId="10" xfId="11" applyFont="1" applyFill="1" applyBorder="1"/>
    <xf numFmtId="0" fontId="48" fillId="0" borderId="0" xfId="11" applyFont="1" applyAlignment="1">
      <alignment horizontal="left" indent="4"/>
    </xf>
    <xf numFmtId="0" fontId="46" fillId="0" borderId="0" xfId="11" applyFont="1" applyAlignment="1">
      <alignment horizontal="right"/>
    </xf>
    <xf numFmtId="0" fontId="48" fillId="0" borderId="0" xfId="11" applyFont="1" applyAlignment="1">
      <alignment horizontal="left"/>
    </xf>
    <xf numFmtId="0" fontId="49" fillId="0" borderId="0" xfId="11" applyFont="1" applyAlignment="1">
      <alignment vertical="center"/>
    </xf>
    <xf numFmtId="0" fontId="50" fillId="6" borderId="10" xfId="11" applyFont="1" applyFill="1" applyBorder="1"/>
    <xf numFmtId="0" fontId="50" fillId="0" borderId="0" xfId="11" applyFont="1"/>
    <xf numFmtId="0" fontId="25" fillId="6" borderId="10" xfId="11" applyFill="1" applyBorder="1"/>
    <xf numFmtId="0" fontId="42" fillId="6" borderId="10" xfId="11" applyFont="1" applyFill="1" applyBorder="1" applyAlignment="1">
      <alignment horizontal="right"/>
    </xf>
    <xf numFmtId="0" fontId="51" fillId="0" borderId="0" xfId="11" applyFont="1" applyAlignment="1">
      <alignment horizontal="left"/>
    </xf>
    <xf numFmtId="0" fontId="52" fillId="0" borderId="0" xfId="11" applyFont="1"/>
    <xf numFmtId="0" fontId="52" fillId="0" borderId="11" xfId="11" applyFont="1" applyBorder="1"/>
    <xf numFmtId="0" fontId="42" fillId="6" borderId="10" xfId="11" applyFont="1" applyFill="1" applyBorder="1" applyAlignment="1">
      <alignment horizontal="right" vertical="top"/>
    </xf>
    <xf numFmtId="0" fontId="52" fillId="0" borderId="11" xfId="11" applyFont="1" applyBorder="1" applyAlignment="1">
      <alignment vertical="top"/>
    </xf>
    <xf numFmtId="0" fontId="52" fillId="0" borderId="0" xfId="11" applyFont="1" applyAlignment="1">
      <alignment vertical="top"/>
    </xf>
    <xf numFmtId="0" fontId="48" fillId="0" borderId="0" xfId="11" applyFont="1" applyAlignment="1">
      <alignment horizontal="left" vertical="top" wrapText="1" indent="4"/>
    </xf>
    <xf numFmtId="0" fontId="31" fillId="0" borderId="0" xfId="13" applyFont="1" applyAlignment="1">
      <alignment horizontal="left" vertical="top" wrapText="1"/>
    </xf>
    <xf numFmtId="0" fontId="25" fillId="0" borderId="12" xfId="11" applyBorder="1"/>
    <xf numFmtId="0" fontId="25" fillId="0" borderId="13" xfId="11" applyBorder="1"/>
    <xf numFmtId="0" fontId="25" fillId="0" borderId="14" xfId="11" applyBorder="1"/>
    <xf numFmtId="0" fontId="10" fillId="0" borderId="0" xfId="5"/>
    <xf numFmtId="0" fontId="29" fillId="4" borderId="1" xfId="1" applyFont="1" applyFill="1" applyBorder="1" applyAlignment="1">
      <alignment vertical="center"/>
    </xf>
    <xf numFmtId="0" fontId="54" fillId="4" borderId="1" xfId="3" applyFont="1" applyFill="1" applyBorder="1" applyAlignment="1" applyProtection="1">
      <alignment horizontal="center" vertical="top"/>
    </xf>
    <xf numFmtId="0" fontId="29" fillId="4" borderId="1" xfId="2" applyFont="1" applyFill="1" applyBorder="1" applyAlignment="1">
      <alignment horizontal="left" vertical="center" indent="1"/>
    </xf>
    <xf numFmtId="49" fontId="29" fillId="4" borderId="1" xfId="2" applyNumberFormat="1" applyFont="1" applyFill="1" applyBorder="1" applyAlignment="1">
      <alignment horizontal="center" vertical="center"/>
    </xf>
    <xf numFmtId="0" fontId="29" fillId="4" borderId="1" xfId="1" applyFont="1" applyFill="1" applyBorder="1" applyAlignment="1">
      <alignment horizontal="center" vertical="center"/>
    </xf>
    <xf numFmtId="2" fontId="29" fillId="4" borderId="1" xfId="1" applyNumberFormat="1" applyFont="1" applyFill="1" applyBorder="1" applyAlignment="1">
      <alignment horizontal="center" vertical="center"/>
    </xf>
    <xf numFmtId="0" fontId="55" fillId="0" borderId="0" xfId="2" applyFont="1"/>
    <xf numFmtId="0" fontId="56" fillId="0" borderId="0" xfId="1" applyFont="1"/>
    <xf numFmtId="0" fontId="56" fillId="0" borderId="0" xfId="1" applyFont="1" applyAlignment="1">
      <alignment wrapText="1"/>
    </xf>
    <xf numFmtId="165" fontId="29" fillId="4" borderId="1" xfId="1" applyNumberFormat="1" applyFont="1" applyFill="1" applyBorder="1" applyAlignment="1">
      <alignment horizontal="center" vertical="center"/>
    </xf>
    <xf numFmtId="0" fontId="31" fillId="0" borderId="0" xfId="1" applyFont="1" applyAlignment="1">
      <alignment horizontal="center" vertical="center"/>
    </xf>
    <xf numFmtId="0" fontId="59" fillId="0" borderId="0" xfId="14" applyFont="1" applyAlignment="1">
      <alignment horizontal="left" vertical="center"/>
    </xf>
    <xf numFmtId="0" fontId="1" fillId="0" borderId="0" xfId="8" applyFont="1" applyAlignment="1">
      <alignment vertical="top"/>
    </xf>
    <xf numFmtId="0" fontId="60" fillId="7" borderId="10" xfId="8" applyFont="1" applyFill="1" applyBorder="1" applyAlignment="1">
      <alignment horizontal="right" vertical="top"/>
    </xf>
    <xf numFmtId="0" fontId="1" fillId="0" borderId="11" xfId="8" applyFont="1" applyBorder="1" applyAlignment="1">
      <alignment vertical="top"/>
    </xf>
    <xf numFmtId="0" fontId="25" fillId="0" borderId="0" xfId="8"/>
    <xf numFmtId="0" fontId="25" fillId="7" borderId="10" xfId="8" applyFill="1" applyBorder="1"/>
    <xf numFmtId="0" fontId="25" fillId="0" borderId="11" xfId="8" applyBorder="1"/>
    <xf numFmtId="0" fontId="29" fillId="0" borderId="0" xfId="10" applyFont="1" applyAlignment="1">
      <alignment vertical="top"/>
    </xf>
    <xf numFmtId="0" fontId="61" fillId="0" borderId="1" xfId="3" applyFont="1" applyBorder="1" applyAlignment="1" applyProtection="1">
      <alignment horizontal="center" vertical="center"/>
    </xf>
    <xf numFmtId="0" fontId="31" fillId="0" borderId="1" xfId="1" applyFont="1" applyFill="1" applyBorder="1" applyAlignment="1">
      <alignment horizontal="left" indent="1"/>
    </xf>
    <xf numFmtId="0" fontId="5" fillId="0" borderId="1" xfId="1" applyFont="1" applyBorder="1" applyAlignment="1">
      <alignment horizontal="left" indent="1"/>
    </xf>
    <xf numFmtId="0" fontId="64" fillId="0" borderId="1" xfId="3" applyFont="1" applyBorder="1" applyAlignment="1" applyProtection="1">
      <alignment horizontal="center" vertical="center"/>
    </xf>
    <xf numFmtId="0" fontId="63" fillId="0" borderId="1" xfId="1" applyFont="1" applyBorder="1" applyAlignment="1">
      <alignment horizontal="left" indent="1"/>
    </xf>
    <xf numFmtId="0" fontId="63" fillId="0" borderId="1" xfId="1" applyFont="1" applyBorder="1" applyAlignment="1">
      <alignment horizontal="center" vertical="center"/>
    </xf>
    <xf numFmtId="2" fontId="65" fillId="0" borderId="1" xfId="1" applyNumberFormat="1" applyFont="1" applyBorder="1" applyAlignment="1">
      <alignment horizontal="center"/>
    </xf>
    <xf numFmtId="0" fontId="63" fillId="0" borderId="1" xfId="1" applyFont="1" applyBorder="1" applyAlignment="1">
      <alignment horizontal="center"/>
    </xf>
    <xf numFmtId="0" fontId="66" fillId="4" borderId="1" xfId="5" applyFont="1" applyFill="1" applyBorder="1" applyAlignment="1">
      <alignment horizontal="center" vertical="center"/>
    </xf>
    <xf numFmtId="0" fontId="63" fillId="5" borderId="1" xfId="9" applyFont="1" applyFill="1" applyBorder="1" applyAlignment="1" applyProtection="1">
      <alignment horizontal="right" indent="4"/>
      <protection locked="0"/>
    </xf>
    <xf numFmtId="165" fontId="63" fillId="5" borderId="1" xfId="9" applyNumberFormat="1" applyFont="1" applyFill="1" applyBorder="1" applyAlignment="1" applyProtection="1">
      <alignment horizontal="right"/>
      <protection locked="0"/>
    </xf>
    <xf numFmtId="0" fontId="63" fillId="0" borderId="1" xfId="1" applyFont="1" applyBorder="1" applyAlignment="1">
      <alignment horizontal="left" wrapText="1"/>
    </xf>
    <xf numFmtId="0" fontId="62" fillId="0" borderId="0" xfId="1" applyFont="1"/>
    <xf numFmtId="0" fontId="63" fillId="0" borderId="0" xfId="1" applyFont="1" applyAlignment="1">
      <alignment horizontal="center" vertical="center"/>
    </xf>
    <xf numFmtId="0" fontId="62" fillId="0" borderId="0" xfId="1" applyFont="1" applyAlignment="1">
      <alignment wrapText="1"/>
    </xf>
    <xf numFmtId="0" fontId="63" fillId="0" borderId="1" xfId="1" applyFont="1" applyBorder="1" applyAlignment="1">
      <alignment horizontal="left"/>
    </xf>
    <xf numFmtId="0" fontId="65" fillId="0" borderId="1" xfId="1" applyFont="1" applyBorder="1" applyAlignment="1">
      <alignment horizontal="left" indent="1"/>
    </xf>
    <xf numFmtId="0" fontId="70" fillId="0" borderId="0" xfId="2" applyFont="1"/>
    <xf numFmtId="0" fontId="68" fillId="0" borderId="0" xfId="2" applyFont="1"/>
    <xf numFmtId="14" fontId="67" fillId="0" borderId="0" xfId="1" applyNumberFormat="1" applyFont="1"/>
    <xf numFmtId="0" fontId="70" fillId="0" borderId="0" xfId="1" applyFont="1"/>
    <xf numFmtId="14" fontId="71" fillId="0" borderId="0" xfId="0" applyNumberFormat="1" applyFont="1" applyAlignment="1">
      <alignment horizontal="center"/>
    </xf>
    <xf numFmtId="0" fontId="68" fillId="0" borderId="0" xfId="1" applyFont="1"/>
    <xf numFmtId="0" fontId="31" fillId="4" borderId="16" xfId="1" applyFont="1" applyFill="1" applyBorder="1" applyAlignment="1">
      <alignment horizontal="center" vertical="top" wrapText="1"/>
    </xf>
    <xf numFmtId="0" fontId="34" fillId="4" borderId="3" xfId="1" applyFont="1" applyFill="1" applyBorder="1" applyAlignment="1">
      <alignment horizontal="left" vertical="center"/>
    </xf>
    <xf numFmtId="0" fontId="63" fillId="5" borderId="3" xfId="1" applyFont="1" applyFill="1" applyBorder="1"/>
    <xf numFmtId="0" fontId="31" fillId="5" borderId="3" xfId="1" applyFont="1" applyFill="1" applyBorder="1"/>
    <xf numFmtId="0" fontId="69" fillId="0" borderId="15" xfId="0" applyFont="1" applyBorder="1" applyAlignment="1">
      <alignment horizontal="center" vertical="top" wrapText="1"/>
    </xf>
    <xf numFmtId="0" fontId="69" fillId="0" borderId="15" xfId="1" applyFont="1" applyBorder="1" applyAlignment="1">
      <alignment horizontal="center"/>
    </xf>
    <xf numFmtId="0" fontId="72" fillId="0" borderId="15" xfId="1" applyFont="1" applyBorder="1" applyAlignment="1">
      <alignment horizontal="center"/>
    </xf>
    <xf numFmtId="0" fontId="73" fillId="0" borderId="15" xfId="1" applyFont="1" applyBorder="1" applyAlignment="1">
      <alignment horizontal="center"/>
    </xf>
    <xf numFmtId="0" fontId="19" fillId="8" borderId="0" xfId="6" applyFont="1" applyFill="1" applyAlignment="1" applyProtection="1">
      <alignment horizontal="left" vertical="top" wrapText="1"/>
      <protection locked="0"/>
    </xf>
    <xf numFmtId="166" fontId="28" fillId="0" borderId="1" xfId="2" applyNumberFormat="1" applyFont="1" applyBorder="1" applyAlignment="1">
      <alignment horizontal="right" vertical="center"/>
    </xf>
    <xf numFmtId="2" fontId="6" fillId="0" borderId="0" xfId="1" applyNumberFormat="1" applyFont="1" applyAlignment="1">
      <alignment horizontal="center" vertical="center"/>
    </xf>
    <xf numFmtId="0" fontId="13" fillId="0" borderId="0" xfId="3" applyFont="1" applyBorder="1" applyAlignment="1" applyProtection="1">
      <alignment horizontal="center" vertical="center"/>
      <protection locked="0"/>
    </xf>
    <xf numFmtId="164" fontId="16" fillId="2" borderId="2" xfId="5" applyNumberFormat="1" applyFont="1" applyFill="1" applyBorder="1" applyAlignment="1" applyProtection="1">
      <alignment horizontal="center" vertical="center"/>
      <protection locked="0"/>
    </xf>
    <xf numFmtId="164" fontId="16" fillId="2" borderId="3" xfId="5" applyNumberFormat="1" applyFont="1" applyFill="1" applyBorder="1" applyAlignment="1" applyProtection="1">
      <alignment horizontal="center" vertical="center"/>
      <protection locked="0"/>
    </xf>
    <xf numFmtId="0" fontId="20" fillId="4" borderId="1" xfId="1" applyFont="1" applyFill="1" applyBorder="1" applyAlignment="1">
      <alignment horizontal="right" vertical="center"/>
    </xf>
    <xf numFmtId="2" fontId="22" fillId="0" borderId="1" xfId="2" applyNumberFormat="1" applyFont="1" applyBorder="1" applyAlignment="1">
      <alignment vertical="center"/>
    </xf>
    <xf numFmtId="165" fontId="22" fillId="0" borderId="1" xfId="2" applyNumberFormat="1" applyFont="1" applyBorder="1" applyAlignment="1">
      <alignment vertical="center"/>
    </xf>
    <xf numFmtId="0" fontId="15" fillId="0" borderId="0" xfId="4" applyFont="1" applyAlignment="1">
      <alignment horizontal="left" vertical="center"/>
    </xf>
    <xf numFmtId="165" fontId="22" fillId="0" borderId="1" xfId="2" applyNumberFormat="1" applyFont="1" applyBorder="1" applyAlignment="1">
      <alignment horizontal="right" vertical="center"/>
    </xf>
    <xf numFmtId="0" fontId="48" fillId="0" borderId="0" xfId="11" applyFont="1" applyAlignment="1">
      <alignment horizontal="left" vertical="top" wrapText="1" indent="4"/>
    </xf>
    <xf numFmtId="0" fontId="51" fillId="0" borderId="0" xfId="11" applyFont="1" applyAlignment="1">
      <alignment horizontal="left" vertical="top" wrapText="1"/>
    </xf>
    <xf numFmtId="0" fontId="48" fillId="0" borderId="0" xfId="11" applyFont="1" applyAlignment="1">
      <alignment horizontal="left" vertical="top" wrapText="1" indent="7"/>
    </xf>
    <xf numFmtId="0" fontId="51" fillId="0" borderId="0" xfId="15" applyFont="1" applyAlignment="1">
      <alignment horizontal="left" vertical="top" wrapText="1"/>
    </xf>
    <xf numFmtId="0" fontId="51" fillId="0" borderId="0" xfId="12" applyFont="1" applyAlignment="1">
      <alignment horizontal="left" vertical="top" wrapText="1"/>
    </xf>
    <xf numFmtId="0" fontId="48" fillId="0" borderId="0" xfId="12" applyFont="1" applyAlignment="1">
      <alignment horizontal="left" vertical="top" wrapText="1" indent="4"/>
    </xf>
    <xf numFmtId="0" fontId="48" fillId="0" borderId="0" xfId="15" applyFont="1" applyAlignment="1">
      <alignment horizontal="left" vertical="top" wrapText="1" indent="2"/>
    </xf>
    <xf numFmtId="0" fontId="31" fillId="0" borderId="0" xfId="13" applyFont="1" applyAlignment="1">
      <alignment horizontal="left" vertical="top" wrapText="1"/>
    </xf>
    <xf numFmtId="0" fontId="48" fillId="0" borderId="0" xfId="11" applyFont="1" applyAlignment="1">
      <alignment horizontal="left" vertical="top" wrapText="1" indent="5"/>
    </xf>
  </cellXfs>
  <cellStyles count="18">
    <cellStyle name="Гиперссылка 2" xfId="3" xr:uid="{116430CC-DA43-4F3A-8B73-2F5864D5B129}"/>
    <cellStyle name="Обычный" xfId="0" builtinId="0"/>
    <cellStyle name="Обычный 2 2" xfId="1" xr:uid="{3A5F8F8C-AD7C-4EDE-B340-0ECBDDC37538}"/>
    <cellStyle name="Обычный 2 2 2" xfId="8" xr:uid="{1BBEA8A7-AA78-449A-83B1-CE9E9E9D3D24}"/>
    <cellStyle name="Обычный 2 2 2 3" xfId="11" xr:uid="{E6DE2E78-18B1-458E-A238-773F3BF438AE}"/>
    <cellStyle name="Обычный 2 2 5" xfId="17" xr:uid="{7E65E4F2-4189-4AE1-B927-5EA21048EA51}"/>
    <cellStyle name="Обычный 2 3" xfId="5" xr:uid="{8CC106EB-AE59-4CC4-A4B6-B6BF1CA2CA12}"/>
    <cellStyle name="Обычный 2 3 2" xfId="10" xr:uid="{370DE62D-B7A8-461F-9C52-EC6CB1B51B77}"/>
    <cellStyle name="Обычный 3" xfId="2" xr:uid="{2286BA2D-D7B4-49DF-89C8-0AB3956032E1}"/>
    <cellStyle name="Обычный 3 2 2" xfId="12" xr:uid="{0EBD4F20-F50C-47E5-A5F3-3DF741D9913F}"/>
    <cellStyle name="Обычный 3 2 2 2" xfId="15" xr:uid="{E7CF660D-5E63-4162-81E4-C4CA793FC089}"/>
    <cellStyle name="Обычный 3 3" xfId="13" xr:uid="{591438C5-BD1C-48C1-BB20-EB9B8712B972}"/>
    <cellStyle name="Обычный 4" xfId="4" xr:uid="{58B61D5D-2967-462C-A131-49B15D373DE9}"/>
    <cellStyle name="Обычный 5" xfId="9" xr:uid="{E28E9036-38A7-46AB-8CFD-452FDEF08C38}"/>
    <cellStyle name="Обычный 5 2" xfId="14" xr:uid="{E0EE2777-8C64-46D6-B056-E6CB58405AA9}"/>
    <cellStyle name="Обычный 6" xfId="16" xr:uid="{3E4DC81E-9412-4379-8277-2540901FF036}"/>
    <cellStyle name="Обычный_Лист1" xfId="7" xr:uid="{D1B87B1A-31D7-4B83-A70C-38B9647DDD6F}"/>
    <cellStyle name="Обычный_Лист1 2" xfId="6" xr:uid="{AC45C6EF-896B-4676-9F04-66F91888883C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43543</xdr:colOff>
      <xdr:row>0</xdr:row>
      <xdr:rowOff>81643</xdr:rowOff>
    </xdr:from>
    <xdr:to>
      <xdr:col>3</xdr:col>
      <xdr:colOff>1449669</xdr:colOff>
      <xdr:row>5</xdr:row>
      <xdr:rowOff>66535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B0CFFD1D-F5AB-4DB9-939A-16A240CBF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572" y="81643"/>
          <a:ext cx="1857883" cy="10680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19080</xdr:colOff>
      <xdr:row>0</xdr:row>
      <xdr:rowOff>22320</xdr:rowOff>
    </xdr:from>
    <xdr:to>
      <xdr:col>15</xdr:col>
      <xdr:colOff>656640</xdr:colOff>
      <xdr:row>8</xdr:row>
      <xdr:rowOff>121320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261E322-4521-4931-B565-1930CA33AD30}"/>
            </a:ext>
          </a:extLst>
        </xdr:cNvPr>
        <xdr:cNvSpPr/>
      </xdr:nvSpPr>
      <xdr:spPr>
        <a:xfrm>
          <a:off x="258566" y="22320"/>
          <a:ext cx="9471317" cy="1541357"/>
        </a:xfrm>
        <a:prstGeom prst="rect">
          <a:avLst/>
        </a:prstGeom>
        <a:solidFill>
          <a:srgbClr val="02392F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b">
          <a:noAutofit/>
        </a:bodyPr>
        <a:lstStyle/>
        <a:p>
          <a:pPr algn="r">
            <a:lnSpc>
              <a:spcPct val="100000"/>
            </a:lnSpc>
          </a:pPr>
          <a:r>
            <a:rPr lang="ru-RU" sz="2000" b="0" strike="noStrike" spc="-1">
              <a:solidFill>
                <a:srgbClr val="FFFFFF"/>
              </a:solidFill>
              <a:latin typeface="Arial"/>
            </a:rPr>
            <a:t>Растения для профессионалов</a:t>
          </a:r>
          <a:endParaRPr lang="ru-RU" sz="20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ru-RU" sz="1000" b="0" strike="noStrike" spc="-1">
              <a:solidFill>
                <a:srgbClr val="FFFFFF"/>
              </a:solidFill>
              <a:latin typeface="Arial"/>
            </a:rPr>
            <a:t>Россия, Владимирская область, Киржачский район, пос. Знаменское</a:t>
          </a:r>
          <a:br/>
          <a:r>
            <a:rPr lang="ru-RU" sz="1000" b="0" strike="noStrike" spc="-1">
              <a:solidFill>
                <a:srgbClr val="FFFFFF"/>
              </a:solidFill>
              <a:latin typeface="Arial"/>
            </a:rPr>
            <a:t>Тел.: 8 (495) 280-08-97</a:t>
          </a:r>
          <a:br/>
          <a:r>
            <a:rPr lang="en-US" sz="1000" b="0" strike="noStrike" spc="-1">
              <a:solidFill>
                <a:srgbClr val="FFFFFF"/>
              </a:solidFill>
              <a:latin typeface="Arial"/>
            </a:rPr>
            <a:t>E-mail: zakaz@plantmarket.ru</a:t>
          </a:r>
          <a:br/>
          <a:r>
            <a:rPr lang="ru-RU" sz="1000" b="0" strike="noStrike" spc="-1">
              <a:solidFill>
                <a:srgbClr val="FFFFFF"/>
              </a:solidFill>
              <a:latin typeface="Arial"/>
            </a:rPr>
            <a:t>Сайт: </a:t>
          </a:r>
          <a:r>
            <a:rPr lang="en-US" sz="1000" b="0" strike="noStrike" spc="-1">
              <a:solidFill>
                <a:srgbClr val="FFFFFF"/>
              </a:solidFill>
              <a:latin typeface="Arial"/>
            </a:rPr>
            <a:t>www.plantmarket.ru</a:t>
          </a:r>
          <a:endParaRPr lang="ru-RU" sz="10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30240</xdr:colOff>
      <xdr:row>10</xdr:row>
      <xdr:rowOff>12960</xdr:rowOff>
    </xdr:from>
    <xdr:to>
      <xdr:col>12</xdr:col>
      <xdr:colOff>592560</xdr:colOff>
      <xdr:row>11</xdr:row>
      <xdr:rowOff>248040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FCAAC79-FE2B-46F2-81BE-FB100ABF9A4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69726" y="1760117"/>
          <a:ext cx="7452977" cy="44190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19080</xdr:colOff>
      <xdr:row>60</xdr:row>
      <xdr:rowOff>0</xdr:rowOff>
    </xdr:from>
    <xdr:to>
      <xdr:col>5</xdr:col>
      <xdr:colOff>171000</xdr:colOff>
      <xdr:row>62</xdr:row>
      <xdr:rowOff>123120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59FBCAC8-CD58-421C-A382-03B964A78F65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58566" y="15659100"/>
          <a:ext cx="2508677" cy="49323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19080</xdr:colOff>
      <xdr:row>72</xdr:row>
      <xdr:rowOff>0</xdr:rowOff>
    </xdr:from>
    <xdr:to>
      <xdr:col>6</xdr:col>
      <xdr:colOff>152280</xdr:colOff>
      <xdr:row>74</xdr:row>
      <xdr:rowOff>104040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D6C1DBC4-8A8E-46CD-B282-85EBCDC26C4B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258566" y="18532929"/>
          <a:ext cx="3137657" cy="47415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19080</xdr:colOff>
      <xdr:row>22</xdr:row>
      <xdr:rowOff>44280</xdr:rowOff>
    </xdr:from>
    <xdr:to>
      <xdr:col>13</xdr:col>
      <xdr:colOff>152640</xdr:colOff>
      <xdr:row>25</xdr:row>
      <xdr:rowOff>7921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485A2CD-C70F-4D08-8C48-9BA2DA598D7F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258566" y="4159080"/>
          <a:ext cx="7671917" cy="518812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19080</xdr:colOff>
      <xdr:row>38</xdr:row>
      <xdr:rowOff>11160</xdr:rowOff>
    </xdr:from>
    <xdr:to>
      <xdr:col>11</xdr:col>
      <xdr:colOff>457560</xdr:colOff>
      <xdr:row>40</xdr:row>
      <xdr:rowOff>163080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58431D33-753D-4306-9398-F304AED0FAF2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258566" y="8828589"/>
          <a:ext cx="6681437" cy="52203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19080</xdr:colOff>
      <xdr:row>90</xdr:row>
      <xdr:rowOff>0</xdr:rowOff>
    </xdr:from>
    <xdr:to>
      <xdr:col>9</xdr:col>
      <xdr:colOff>171360</xdr:colOff>
      <xdr:row>92</xdr:row>
      <xdr:rowOff>104040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E49E61AA-3CEE-48D8-9FC3-F4A4E063B432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258566" y="24155400"/>
          <a:ext cx="5099837" cy="47415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38160</xdr:colOff>
      <xdr:row>95</xdr:row>
      <xdr:rowOff>162000</xdr:rowOff>
    </xdr:from>
    <xdr:to>
      <xdr:col>15</xdr:col>
      <xdr:colOff>646920</xdr:colOff>
      <xdr:row>111</xdr:row>
      <xdr:rowOff>94680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47B4F4DD-9224-4CC6-B77B-47D5B7066653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277646" y="25248129"/>
          <a:ext cx="9442517" cy="289359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114120</xdr:colOff>
      <xdr:row>0</xdr:row>
      <xdr:rowOff>50760</xdr:rowOff>
    </xdr:from>
    <xdr:to>
      <xdr:col>7</xdr:col>
      <xdr:colOff>5040</xdr:colOff>
      <xdr:row>4</xdr:row>
      <xdr:rowOff>156558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FDA9A64A-7A78-41C6-88B4-590F8CE4B1CF}"/>
            </a:ext>
          </a:extLst>
        </xdr:cNvPr>
        <xdr:cNvPicPr/>
      </xdr:nvPicPr>
      <xdr:blipFill>
        <a:blip xmlns:r="http://schemas.openxmlformats.org/officeDocument/2006/relationships" r:embed="rId8"/>
        <a:srcRect b="651"/>
        <a:stretch/>
      </xdr:blipFill>
      <xdr:spPr>
        <a:xfrm>
          <a:off x="353606" y="50760"/>
          <a:ext cx="3543077" cy="85146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28440</xdr:colOff>
      <xdr:row>55</xdr:row>
      <xdr:rowOff>9360</xdr:rowOff>
    </xdr:from>
    <xdr:to>
      <xdr:col>10</xdr:col>
      <xdr:colOff>28440</xdr:colOff>
      <xdr:row>57</xdr:row>
      <xdr:rowOff>113399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98639837-DEAC-4653-9C93-B5D94FEAA0C8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267926" y="14661531"/>
          <a:ext cx="5595257" cy="474154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wnloads/roses_oks_2022_1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8;&#1072;&#1073;&#1086;&#1090;&#1072;_&#1087;&#1083;&#1072;&#1085;&#1090;&#1084;&#1072;&#1088;&#1082;&#1077;&#1090;\&#1046;&#1072;&#1085;&#1085;&#1077;&#1090;\2021\&#1089;&#1077;&#1085;&#1090;&#1103;&#1073;&#1088;&#1100;\909\&#1050;&#1086;&#1087;&#1080;&#1103;%20paeonia_aut_2021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wnloads/Renault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eme/Desktop/&#1089;&#1077;&#1085;&#1090;&#1103;&#1073;&#1088;&#1100;%202021/&#1088;&#1072;&#1073;&#1086;&#1090;&#1072;%20&#1089;&#1077;&#1085;&#1090;&#1103;&#1073;&#1088;&#1100;%202021/&#1089;&#1077;&#1085;&#1090;&#1103;&#1073;&#1088;&#1100;/1709/&#1087;&#1080;&#1086;&#1085;&#1099;%20&#1089;&#1090;&#1086;&#1082;%2017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надские рабочий 1"/>
      <sheetName val="Лист1"/>
      <sheetName val="Сербия"/>
      <sheetName val="канадские рабочий"/>
      <sheetName val="2022"/>
      <sheetName val="Условия работ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"/>
      <sheetName val="Лист1"/>
      <sheetName val="Лист2"/>
      <sheetName val="проверка"/>
      <sheetName val="paeonia crates aut 2021"/>
      <sheetName val="Условия работы"/>
    </sheetNames>
    <sheetDataSet>
      <sheetData sheetId="0" refreshError="1"/>
      <sheetData sheetId="1" refreshError="1"/>
      <sheetData sheetId="2">
        <row r="1">
          <cell r="A1" t="str">
            <v>Артикул</v>
          </cell>
          <cell r="B1" t="str">
            <v>минус резерв</v>
          </cell>
          <cell r="C1" t="str">
            <v>минус резерв</v>
          </cell>
        </row>
        <row r="2">
          <cell r="A2" t="str">
            <v>87-104-0004</v>
          </cell>
          <cell r="B2">
            <v>0</v>
          </cell>
          <cell r="C2">
            <v>0</v>
          </cell>
        </row>
        <row r="3">
          <cell r="A3" t="str">
            <v>87-104-0005</v>
          </cell>
          <cell r="B3">
            <v>0</v>
          </cell>
          <cell r="C3">
            <v>0</v>
          </cell>
        </row>
        <row r="4">
          <cell r="A4" t="str">
            <v>87-104-0010</v>
          </cell>
          <cell r="B4">
            <v>30</v>
          </cell>
          <cell r="C4">
            <v>30</v>
          </cell>
        </row>
        <row r="5">
          <cell r="A5" t="str">
            <v>87-104-0017</v>
          </cell>
          <cell r="B5">
            <v>25</v>
          </cell>
          <cell r="C5">
            <v>25</v>
          </cell>
        </row>
        <row r="6">
          <cell r="A6" t="str">
            <v>87-104-0018</v>
          </cell>
          <cell r="B6">
            <v>25</v>
          </cell>
          <cell r="C6">
            <v>25</v>
          </cell>
        </row>
        <row r="7">
          <cell r="A7" t="str">
            <v>87-104-0038</v>
          </cell>
          <cell r="B7">
            <v>0</v>
          </cell>
          <cell r="C7">
            <v>0</v>
          </cell>
        </row>
        <row r="8">
          <cell r="A8" t="str">
            <v>87-104-0056</v>
          </cell>
          <cell r="B8">
            <v>0</v>
          </cell>
          <cell r="C8">
            <v>0</v>
          </cell>
        </row>
        <row r="9">
          <cell r="A9" t="str">
            <v>87-104-0057</v>
          </cell>
          <cell r="B9">
            <v>0</v>
          </cell>
          <cell r="C9">
            <v>0</v>
          </cell>
        </row>
        <row r="10">
          <cell r="A10" t="str">
            <v>87-104-0089</v>
          </cell>
          <cell r="B10">
            <v>0</v>
          </cell>
          <cell r="C10">
            <v>0</v>
          </cell>
        </row>
        <row r="11">
          <cell r="A11" t="str">
            <v>87-104-0139</v>
          </cell>
          <cell r="B11">
            <v>35</v>
          </cell>
          <cell r="C11">
            <v>35</v>
          </cell>
        </row>
        <row r="12">
          <cell r="A12" t="str">
            <v>87-104-0148</v>
          </cell>
          <cell r="B12">
            <v>25</v>
          </cell>
          <cell r="C12">
            <v>25</v>
          </cell>
        </row>
        <row r="13">
          <cell r="A13" t="str">
            <v>87-104-0152</v>
          </cell>
          <cell r="B13">
            <v>-15</v>
          </cell>
          <cell r="C13">
            <v>0</v>
          </cell>
        </row>
        <row r="14">
          <cell r="A14" t="str">
            <v>87-104-0154</v>
          </cell>
          <cell r="B14">
            <v>0</v>
          </cell>
          <cell r="C14">
            <v>0</v>
          </cell>
        </row>
        <row r="15">
          <cell r="A15" t="str">
            <v>87-104-0257</v>
          </cell>
          <cell r="B15">
            <v>50</v>
          </cell>
          <cell r="C15">
            <v>50</v>
          </cell>
        </row>
        <row r="16">
          <cell r="A16" t="str">
            <v>87-104-0258</v>
          </cell>
          <cell r="B16">
            <v>-15</v>
          </cell>
          <cell r="C16">
            <v>0</v>
          </cell>
        </row>
        <row r="17">
          <cell r="A17" t="str">
            <v>87-104-0273</v>
          </cell>
          <cell r="B17">
            <v>0</v>
          </cell>
          <cell r="C17">
            <v>0</v>
          </cell>
        </row>
        <row r="18">
          <cell r="A18" t="str">
            <v>87-104-0309</v>
          </cell>
          <cell r="B18">
            <v>15</v>
          </cell>
          <cell r="C18">
            <v>15</v>
          </cell>
        </row>
        <row r="19">
          <cell r="A19" t="str">
            <v>87-104-0321</v>
          </cell>
          <cell r="B19">
            <v>-15</v>
          </cell>
          <cell r="C19">
            <v>0</v>
          </cell>
        </row>
        <row r="20">
          <cell r="A20" t="str">
            <v>87-104-0360</v>
          </cell>
          <cell r="B20">
            <v>0</v>
          </cell>
          <cell r="C20">
            <v>0</v>
          </cell>
        </row>
        <row r="21">
          <cell r="A21" t="str">
            <v>87-104-0361</v>
          </cell>
          <cell r="B21">
            <v>140</v>
          </cell>
          <cell r="C21">
            <v>140</v>
          </cell>
        </row>
        <row r="22">
          <cell r="A22" t="str">
            <v>87-104-0362</v>
          </cell>
          <cell r="B22">
            <v>-55</v>
          </cell>
          <cell r="C22">
            <v>0</v>
          </cell>
        </row>
        <row r="23">
          <cell r="A23" t="str">
            <v>87-104-0363</v>
          </cell>
          <cell r="B23">
            <v>15</v>
          </cell>
          <cell r="C23">
            <v>15</v>
          </cell>
        </row>
        <row r="24">
          <cell r="A24" t="str">
            <v>87-104-0367</v>
          </cell>
          <cell r="B24">
            <v>40</v>
          </cell>
          <cell r="C24">
            <v>40</v>
          </cell>
        </row>
        <row r="25">
          <cell r="A25" t="str">
            <v>87-104-0404</v>
          </cell>
          <cell r="B25">
            <v>4</v>
          </cell>
          <cell r="C25">
            <v>4</v>
          </cell>
        </row>
        <row r="26">
          <cell r="A26" t="str">
            <v>87-104-0414</v>
          </cell>
          <cell r="B26">
            <v>20</v>
          </cell>
          <cell r="C26">
            <v>20</v>
          </cell>
        </row>
        <row r="27">
          <cell r="A27" t="str">
            <v>87-104-0417</v>
          </cell>
          <cell r="B27">
            <v>0</v>
          </cell>
          <cell r="C27">
            <v>0</v>
          </cell>
        </row>
        <row r="28">
          <cell r="A28" t="str">
            <v>87-104-0418</v>
          </cell>
          <cell r="B28">
            <v>0</v>
          </cell>
          <cell r="C28">
            <v>0</v>
          </cell>
        </row>
        <row r="29">
          <cell r="A29" t="str">
            <v>87-104-0433</v>
          </cell>
          <cell r="B29">
            <v>55</v>
          </cell>
          <cell r="C29">
            <v>55</v>
          </cell>
        </row>
        <row r="30">
          <cell r="A30" t="str">
            <v>87-104-0434</v>
          </cell>
          <cell r="B30">
            <v>25</v>
          </cell>
          <cell r="C30">
            <v>25</v>
          </cell>
        </row>
        <row r="31">
          <cell r="A31" t="str">
            <v>87-104-0442</v>
          </cell>
          <cell r="B31">
            <v>0</v>
          </cell>
          <cell r="C31">
            <v>0</v>
          </cell>
        </row>
        <row r="32">
          <cell r="A32" t="str">
            <v>87-104-0462</v>
          </cell>
          <cell r="B32">
            <v>-15</v>
          </cell>
          <cell r="C32">
            <v>0</v>
          </cell>
        </row>
        <row r="33">
          <cell r="A33" t="str">
            <v>87-104-0472</v>
          </cell>
          <cell r="B33">
            <v>60</v>
          </cell>
          <cell r="C33">
            <v>60</v>
          </cell>
        </row>
        <row r="34">
          <cell r="A34" t="str">
            <v>87-104-0473</v>
          </cell>
          <cell r="B34">
            <v>10</v>
          </cell>
          <cell r="C34">
            <v>10</v>
          </cell>
        </row>
        <row r="35">
          <cell r="A35" t="str">
            <v>87-104-0489</v>
          </cell>
          <cell r="B35">
            <v>0</v>
          </cell>
          <cell r="C35">
            <v>0</v>
          </cell>
        </row>
        <row r="36">
          <cell r="A36" t="str">
            <v>87-104-0491</v>
          </cell>
          <cell r="B36">
            <v>-20</v>
          </cell>
          <cell r="C36">
            <v>0</v>
          </cell>
        </row>
        <row r="37">
          <cell r="A37" t="str">
            <v>87-104-0492</v>
          </cell>
          <cell r="B37">
            <v>70</v>
          </cell>
          <cell r="C37">
            <v>70</v>
          </cell>
        </row>
        <row r="38">
          <cell r="A38" t="str">
            <v>87-104-0493</v>
          </cell>
          <cell r="B38">
            <v>-5</v>
          </cell>
          <cell r="C38">
            <v>0</v>
          </cell>
        </row>
        <row r="39">
          <cell r="A39" t="str">
            <v>87-104-0509</v>
          </cell>
          <cell r="B39">
            <v>0</v>
          </cell>
          <cell r="C39">
            <v>0</v>
          </cell>
        </row>
        <row r="40">
          <cell r="A40" t="str">
            <v>87-104-0519</v>
          </cell>
          <cell r="B40">
            <v>38</v>
          </cell>
          <cell r="C40">
            <v>38</v>
          </cell>
        </row>
        <row r="41">
          <cell r="A41" t="str">
            <v>87-104-0528</v>
          </cell>
          <cell r="B41">
            <v>95</v>
          </cell>
          <cell r="C41">
            <v>95</v>
          </cell>
        </row>
        <row r="42">
          <cell r="A42" t="str">
            <v>87-104-0529</v>
          </cell>
          <cell r="B42">
            <v>40</v>
          </cell>
          <cell r="C42">
            <v>40</v>
          </cell>
        </row>
        <row r="43">
          <cell r="A43" t="str">
            <v>87-104-0538</v>
          </cell>
          <cell r="B43">
            <v>60</v>
          </cell>
          <cell r="C43">
            <v>60</v>
          </cell>
        </row>
        <row r="44">
          <cell r="A44" t="str">
            <v>87-104-0539</v>
          </cell>
          <cell r="B44">
            <v>0</v>
          </cell>
          <cell r="C44">
            <v>0</v>
          </cell>
        </row>
        <row r="45">
          <cell r="A45" t="str">
            <v>87-104-0540</v>
          </cell>
          <cell r="B45">
            <v>0</v>
          </cell>
          <cell r="C45">
            <v>0</v>
          </cell>
        </row>
        <row r="46">
          <cell r="A46" t="str">
            <v>87-104-0556</v>
          </cell>
          <cell r="B46">
            <v>0</v>
          </cell>
          <cell r="C46">
            <v>0</v>
          </cell>
        </row>
        <row r="47">
          <cell r="A47" t="str">
            <v>87-104-0557</v>
          </cell>
          <cell r="B47">
            <v>60</v>
          </cell>
          <cell r="C47">
            <v>60</v>
          </cell>
        </row>
        <row r="48">
          <cell r="A48" t="str">
            <v>87-104-0583</v>
          </cell>
          <cell r="B48">
            <v>30</v>
          </cell>
          <cell r="C48">
            <v>30</v>
          </cell>
        </row>
        <row r="49">
          <cell r="A49" t="str">
            <v>87-104-0594</v>
          </cell>
          <cell r="B49">
            <v>40</v>
          </cell>
          <cell r="C49">
            <v>40</v>
          </cell>
        </row>
        <row r="50">
          <cell r="A50" t="str">
            <v>87-104-0595</v>
          </cell>
          <cell r="B50">
            <v>-20</v>
          </cell>
          <cell r="C50">
            <v>0</v>
          </cell>
        </row>
        <row r="51">
          <cell r="A51" t="str">
            <v>87-104-0596</v>
          </cell>
          <cell r="B51">
            <v>26</v>
          </cell>
          <cell r="C51">
            <v>26</v>
          </cell>
        </row>
        <row r="52">
          <cell r="A52" t="str">
            <v>87-104-0598</v>
          </cell>
          <cell r="B52">
            <v>70</v>
          </cell>
          <cell r="C52">
            <v>70</v>
          </cell>
        </row>
        <row r="53">
          <cell r="A53" t="str">
            <v>87-104-0599</v>
          </cell>
          <cell r="B53">
            <v>0</v>
          </cell>
          <cell r="C53">
            <v>0</v>
          </cell>
        </row>
        <row r="54">
          <cell r="A54" t="str">
            <v>87-104-0611</v>
          </cell>
          <cell r="B54">
            <v>-25</v>
          </cell>
          <cell r="C54">
            <v>0</v>
          </cell>
        </row>
        <row r="55">
          <cell r="A55" t="str">
            <v>87-104-0642</v>
          </cell>
          <cell r="B55">
            <v>82</v>
          </cell>
          <cell r="C55">
            <v>82</v>
          </cell>
        </row>
        <row r="56">
          <cell r="A56" t="str">
            <v>87-104-0643</v>
          </cell>
          <cell r="B56">
            <v>0</v>
          </cell>
          <cell r="C56">
            <v>0</v>
          </cell>
        </row>
        <row r="57">
          <cell r="A57" t="str">
            <v>87-104-0644</v>
          </cell>
          <cell r="B57">
            <v>0</v>
          </cell>
          <cell r="C57">
            <v>0</v>
          </cell>
        </row>
        <row r="58">
          <cell r="A58" t="str">
            <v>87-104-0645</v>
          </cell>
          <cell r="B58">
            <v>0</v>
          </cell>
          <cell r="C58">
            <v>0</v>
          </cell>
        </row>
        <row r="59">
          <cell r="A59" t="str">
            <v>87-104-0657</v>
          </cell>
          <cell r="B59">
            <v>-25</v>
          </cell>
          <cell r="C59">
            <v>0</v>
          </cell>
        </row>
        <row r="60">
          <cell r="A60" t="str">
            <v>87-104-0677</v>
          </cell>
          <cell r="B60">
            <v>15</v>
          </cell>
          <cell r="C60">
            <v>15</v>
          </cell>
        </row>
        <row r="61">
          <cell r="A61" t="str">
            <v>87-104-0689</v>
          </cell>
          <cell r="B61">
            <v>0</v>
          </cell>
          <cell r="C61">
            <v>0</v>
          </cell>
        </row>
        <row r="62">
          <cell r="A62" t="str">
            <v>87-104-0703</v>
          </cell>
          <cell r="B62">
            <v>20</v>
          </cell>
          <cell r="C62">
            <v>20</v>
          </cell>
        </row>
        <row r="63">
          <cell r="A63" t="str">
            <v>87-104-0705</v>
          </cell>
          <cell r="B63">
            <v>90</v>
          </cell>
          <cell r="C63">
            <v>90</v>
          </cell>
        </row>
        <row r="64">
          <cell r="A64" t="str">
            <v>87-104-0711</v>
          </cell>
          <cell r="B64">
            <v>20</v>
          </cell>
          <cell r="C64">
            <v>20</v>
          </cell>
        </row>
        <row r="65">
          <cell r="A65" t="str">
            <v>87-104-0745</v>
          </cell>
          <cell r="B65">
            <v>5</v>
          </cell>
          <cell r="C65">
            <v>5</v>
          </cell>
        </row>
        <row r="66">
          <cell r="A66" t="str">
            <v>87-104-0764</v>
          </cell>
          <cell r="B66">
            <v>0</v>
          </cell>
          <cell r="C66">
            <v>0</v>
          </cell>
        </row>
        <row r="67">
          <cell r="A67" t="str">
            <v>87-104-0766</v>
          </cell>
          <cell r="B67">
            <v>0</v>
          </cell>
          <cell r="C67">
            <v>0</v>
          </cell>
        </row>
        <row r="68">
          <cell r="A68" t="str">
            <v>87-104-0786</v>
          </cell>
          <cell r="B68">
            <v>-10</v>
          </cell>
          <cell r="C68">
            <v>0</v>
          </cell>
        </row>
        <row r="69">
          <cell r="A69" t="str">
            <v>87-104-0957</v>
          </cell>
          <cell r="B69">
            <v>0</v>
          </cell>
          <cell r="C69">
            <v>0</v>
          </cell>
        </row>
        <row r="70">
          <cell r="A70" t="str">
            <v>87-107-0091</v>
          </cell>
          <cell r="B70">
            <v>0</v>
          </cell>
          <cell r="C70">
            <v>0</v>
          </cell>
        </row>
        <row r="71">
          <cell r="A71" t="str">
            <v>87-107-0092</v>
          </cell>
          <cell r="B71">
            <v>0</v>
          </cell>
          <cell r="C71">
            <v>0</v>
          </cell>
        </row>
        <row r="72">
          <cell r="A72" t="str">
            <v>87-107-0099</v>
          </cell>
          <cell r="B72">
            <v>1</v>
          </cell>
          <cell r="C72">
            <v>1</v>
          </cell>
        </row>
        <row r="73">
          <cell r="A73" t="str">
            <v>87-107-0100</v>
          </cell>
          <cell r="B73">
            <v>65</v>
          </cell>
          <cell r="C73">
            <v>65</v>
          </cell>
        </row>
        <row r="74">
          <cell r="A74" t="str">
            <v>87-107-0101</v>
          </cell>
          <cell r="B74">
            <v>50</v>
          </cell>
          <cell r="C74">
            <v>50</v>
          </cell>
        </row>
        <row r="75">
          <cell r="A75" t="str">
            <v>87-107-0125</v>
          </cell>
          <cell r="B75">
            <v>-10</v>
          </cell>
          <cell r="C75">
            <v>0</v>
          </cell>
        </row>
        <row r="76">
          <cell r="A76" t="str">
            <v>87-107-0128</v>
          </cell>
          <cell r="B76">
            <v>120</v>
          </cell>
          <cell r="C76">
            <v>120</v>
          </cell>
        </row>
        <row r="77">
          <cell r="A77" t="str">
            <v>87-107-0129</v>
          </cell>
          <cell r="B77">
            <v>45</v>
          </cell>
          <cell r="C77">
            <v>45</v>
          </cell>
        </row>
        <row r="78">
          <cell r="A78" t="str">
            <v>87-107-0131</v>
          </cell>
          <cell r="B78">
            <v>5</v>
          </cell>
          <cell r="C78">
            <v>5</v>
          </cell>
        </row>
        <row r="79">
          <cell r="A79" t="str">
            <v>87-107-0132</v>
          </cell>
          <cell r="B79">
            <v>0</v>
          </cell>
          <cell r="C79">
            <v>0</v>
          </cell>
        </row>
        <row r="80">
          <cell r="A80" t="str">
            <v>87-107-0133</v>
          </cell>
          <cell r="B80">
            <v>0</v>
          </cell>
          <cell r="C80">
            <v>0</v>
          </cell>
        </row>
        <row r="81">
          <cell r="A81" t="str">
            <v>87-107-0137</v>
          </cell>
          <cell r="B81">
            <v>0</v>
          </cell>
          <cell r="C81">
            <v>0</v>
          </cell>
        </row>
        <row r="82">
          <cell r="A82" t="str">
            <v>87-107-0143</v>
          </cell>
          <cell r="B82">
            <v>25</v>
          </cell>
          <cell r="C82">
            <v>25</v>
          </cell>
        </row>
        <row r="83">
          <cell r="A83" t="str">
            <v>87-107-0150</v>
          </cell>
          <cell r="B83">
            <v>0</v>
          </cell>
          <cell r="C83">
            <v>0</v>
          </cell>
        </row>
        <row r="84">
          <cell r="A84" t="str">
            <v>87-107-0158</v>
          </cell>
          <cell r="B84">
            <v>0</v>
          </cell>
          <cell r="C84">
            <v>0</v>
          </cell>
        </row>
        <row r="85">
          <cell r="A85" t="str">
            <v>87-107-0169</v>
          </cell>
          <cell r="B85">
            <v>0</v>
          </cell>
          <cell r="C85">
            <v>0</v>
          </cell>
        </row>
        <row r="86">
          <cell r="A86" t="str">
            <v>87-107-0170</v>
          </cell>
          <cell r="B86">
            <v>0</v>
          </cell>
          <cell r="C86">
            <v>0</v>
          </cell>
        </row>
        <row r="87">
          <cell r="A87" t="str">
            <v>87-107-0171</v>
          </cell>
          <cell r="B87">
            <v>18</v>
          </cell>
          <cell r="C87">
            <v>18</v>
          </cell>
        </row>
        <row r="88">
          <cell r="A88" t="str">
            <v>87-107-0172</v>
          </cell>
          <cell r="B88">
            <v>25</v>
          </cell>
          <cell r="C88">
            <v>25</v>
          </cell>
        </row>
        <row r="89">
          <cell r="A89" t="str">
            <v>87-107-0173</v>
          </cell>
          <cell r="B89">
            <v>60</v>
          </cell>
          <cell r="C89">
            <v>60</v>
          </cell>
        </row>
        <row r="90">
          <cell r="A90" t="str">
            <v>87-107-0174</v>
          </cell>
          <cell r="B90">
            <v>-5</v>
          </cell>
          <cell r="C90">
            <v>0</v>
          </cell>
        </row>
        <row r="91">
          <cell r="A91" t="str">
            <v>87-107-0177</v>
          </cell>
          <cell r="B91">
            <v>5</v>
          </cell>
          <cell r="C91">
            <v>5</v>
          </cell>
        </row>
        <row r="92">
          <cell r="A92" t="str">
            <v>87-107-0178</v>
          </cell>
          <cell r="B92">
            <v>0</v>
          </cell>
          <cell r="C92">
            <v>0</v>
          </cell>
        </row>
        <row r="93">
          <cell r="A93" t="str">
            <v>87-107-0183</v>
          </cell>
          <cell r="B93">
            <v>70</v>
          </cell>
          <cell r="C93">
            <v>70</v>
          </cell>
        </row>
        <row r="94">
          <cell r="A94" t="str">
            <v>87-107-0184</v>
          </cell>
          <cell r="B94">
            <v>15</v>
          </cell>
          <cell r="C94">
            <v>15</v>
          </cell>
        </row>
        <row r="95">
          <cell r="A95" t="str">
            <v>87-107-0195</v>
          </cell>
          <cell r="B95">
            <v>-13</v>
          </cell>
          <cell r="C95">
            <v>0</v>
          </cell>
        </row>
        <row r="96">
          <cell r="A96" t="str">
            <v>87-107-0197</v>
          </cell>
          <cell r="B96">
            <v>0</v>
          </cell>
          <cell r="C96">
            <v>0</v>
          </cell>
        </row>
        <row r="97">
          <cell r="A97" t="str">
            <v>87-107-0198</v>
          </cell>
          <cell r="B97">
            <v>0</v>
          </cell>
          <cell r="C97">
            <v>0</v>
          </cell>
        </row>
        <row r="98">
          <cell r="A98" t="str">
            <v>87-107-0200</v>
          </cell>
          <cell r="B98">
            <v>10</v>
          </cell>
          <cell r="C98">
            <v>10</v>
          </cell>
        </row>
        <row r="99">
          <cell r="A99" t="str">
            <v>87-107-0204</v>
          </cell>
          <cell r="B99">
            <v>5</v>
          </cell>
          <cell r="C99">
            <v>5</v>
          </cell>
        </row>
        <row r="100">
          <cell r="A100" t="str">
            <v>87-107-0208</v>
          </cell>
          <cell r="B100">
            <v>30</v>
          </cell>
          <cell r="C100">
            <v>30</v>
          </cell>
        </row>
        <row r="101">
          <cell r="A101" t="str">
            <v>87-107-0209</v>
          </cell>
          <cell r="B101">
            <v>-40</v>
          </cell>
          <cell r="C101">
            <v>0</v>
          </cell>
        </row>
        <row r="102">
          <cell r="A102" t="str">
            <v>87-107-0213</v>
          </cell>
          <cell r="B102">
            <v>0</v>
          </cell>
          <cell r="C102">
            <v>0</v>
          </cell>
        </row>
        <row r="103">
          <cell r="A103" t="str">
            <v>87-107-0214</v>
          </cell>
          <cell r="B103">
            <v>60</v>
          </cell>
          <cell r="C103">
            <v>60</v>
          </cell>
        </row>
        <row r="104">
          <cell r="A104" t="str">
            <v>87-107-0216</v>
          </cell>
          <cell r="B104">
            <v>10</v>
          </cell>
          <cell r="C104">
            <v>10</v>
          </cell>
        </row>
        <row r="105">
          <cell r="A105" t="str">
            <v>87-107-0224</v>
          </cell>
          <cell r="B105">
            <v>30</v>
          </cell>
          <cell r="C105">
            <v>30</v>
          </cell>
        </row>
        <row r="106">
          <cell r="A106" t="str">
            <v>87-107-0234</v>
          </cell>
          <cell r="B106">
            <v>15</v>
          </cell>
          <cell r="C106">
            <v>15</v>
          </cell>
        </row>
        <row r="107">
          <cell r="A107" t="str">
            <v>87-107-0235</v>
          </cell>
          <cell r="B107">
            <v>30</v>
          </cell>
          <cell r="C107">
            <v>30</v>
          </cell>
        </row>
        <row r="108">
          <cell r="A108" t="str">
            <v>87-107-0238</v>
          </cell>
          <cell r="B108">
            <v>0</v>
          </cell>
          <cell r="C108">
            <v>0</v>
          </cell>
        </row>
        <row r="109">
          <cell r="A109" t="str">
            <v>87-107-0241</v>
          </cell>
          <cell r="B109">
            <v>-5</v>
          </cell>
          <cell r="C109">
            <v>0</v>
          </cell>
        </row>
        <row r="110">
          <cell r="A110" t="str">
            <v>87-107-0242</v>
          </cell>
          <cell r="B110">
            <v>0</v>
          </cell>
          <cell r="C110">
            <v>0</v>
          </cell>
        </row>
        <row r="111">
          <cell r="A111" t="str">
            <v>87-107-0243</v>
          </cell>
          <cell r="B111">
            <v>0</v>
          </cell>
          <cell r="C111">
            <v>0</v>
          </cell>
        </row>
        <row r="112">
          <cell r="A112" t="str">
            <v>87-107-0245</v>
          </cell>
          <cell r="B112">
            <v>10</v>
          </cell>
          <cell r="C112">
            <v>10</v>
          </cell>
        </row>
        <row r="113">
          <cell r="A113" t="str">
            <v>87-107-0246</v>
          </cell>
          <cell r="B113">
            <v>-10</v>
          </cell>
          <cell r="C113">
            <v>0</v>
          </cell>
        </row>
        <row r="114">
          <cell r="A114" t="str">
            <v>87-107-0253</v>
          </cell>
          <cell r="B114">
            <v>50</v>
          </cell>
          <cell r="C114">
            <v>50</v>
          </cell>
        </row>
        <row r="115">
          <cell r="A115" t="str">
            <v>87-107-0254</v>
          </cell>
          <cell r="B115">
            <v>10</v>
          </cell>
          <cell r="C115">
            <v>10</v>
          </cell>
        </row>
        <row r="116">
          <cell r="A116" t="str">
            <v>87-107-0298</v>
          </cell>
          <cell r="B116">
            <v>0</v>
          </cell>
          <cell r="C116">
            <v>0</v>
          </cell>
        </row>
        <row r="117">
          <cell r="A117" t="str">
            <v>87-107-0311</v>
          </cell>
          <cell r="B117">
            <v>0</v>
          </cell>
          <cell r="C117">
            <v>0</v>
          </cell>
        </row>
        <row r="118">
          <cell r="A118" t="str">
            <v>87-107-0314</v>
          </cell>
          <cell r="B118">
            <v>0</v>
          </cell>
          <cell r="C118">
            <v>0</v>
          </cell>
        </row>
        <row r="119">
          <cell r="A119" t="str">
            <v>87-107-0315</v>
          </cell>
          <cell r="B119">
            <v>100</v>
          </cell>
          <cell r="C119">
            <v>100</v>
          </cell>
        </row>
        <row r="120">
          <cell r="A120" t="str">
            <v>87-52-0002</v>
          </cell>
          <cell r="B120">
            <v>1335</v>
          </cell>
          <cell r="C120">
            <v>1335</v>
          </cell>
        </row>
        <row r="121">
          <cell r="A121" t="str">
            <v>87-52-0003</v>
          </cell>
          <cell r="B121">
            <v>10</v>
          </cell>
          <cell r="C121">
            <v>10</v>
          </cell>
        </row>
        <row r="122">
          <cell r="A122" t="str">
            <v>87-52-0004</v>
          </cell>
          <cell r="B122">
            <v>0</v>
          </cell>
          <cell r="C122">
            <v>0</v>
          </cell>
        </row>
        <row r="123">
          <cell r="A123" t="str">
            <v>87-52-0005</v>
          </cell>
          <cell r="B123">
            <v>-80</v>
          </cell>
          <cell r="C123">
            <v>0</v>
          </cell>
        </row>
        <row r="124">
          <cell r="A124" t="str">
            <v>87-52-0007</v>
          </cell>
          <cell r="B124">
            <v>145</v>
          </cell>
          <cell r="C124">
            <v>145</v>
          </cell>
        </row>
        <row r="125">
          <cell r="A125" t="str">
            <v>87-52-0011</v>
          </cell>
          <cell r="B125">
            <v>0</v>
          </cell>
          <cell r="C125">
            <v>0</v>
          </cell>
        </row>
        <row r="126">
          <cell r="A126" t="str">
            <v>87-52-0018</v>
          </cell>
          <cell r="B126">
            <v>20</v>
          </cell>
          <cell r="C126">
            <v>20</v>
          </cell>
        </row>
        <row r="127">
          <cell r="A127" t="str">
            <v>87-52-0019</v>
          </cell>
          <cell r="B127">
            <v>1</v>
          </cell>
          <cell r="C127">
            <v>1</v>
          </cell>
        </row>
        <row r="128">
          <cell r="A128" t="str">
            <v>87-52-0021</v>
          </cell>
          <cell r="B128">
            <v>55</v>
          </cell>
          <cell r="C128">
            <v>55</v>
          </cell>
        </row>
        <row r="129">
          <cell r="A129" t="str">
            <v>87-52-0034</v>
          </cell>
          <cell r="B129">
            <v>-25</v>
          </cell>
          <cell r="C129">
            <v>0</v>
          </cell>
        </row>
        <row r="130">
          <cell r="A130" t="str">
            <v>87-52-0035</v>
          </cell>
          <cell r="B130">
            <v>-15</v>
          </cell>
          <cell r="C130">
            <v>0</v>
          </cell>
        </row>
        <row r="131">
          <cell r="A131" t="str">
            <v>87-52-0036</v>
          </cell>
          <cell r="B131">
            <v>-10</v>
          </cell>
          <cell r="C131">
            <v>0</v>
          </cell>
        </row>
        <row r="132">
          <cell r="A132" t="str">
            <v>87-52-0037</v>
          </cell>
          <cell r="B132">
            <v>45</v>
          </cell>
          <cell r="C132">
            <v>45</v>
          </cell>
        </row>
        <row r="133">
          <cell r="A133" t="str">
            <v>87-52-0038</v>
          </cell>
          <cell r="B133">
            <v>0</v>
          </cell>
          <cell r="C133">
            <v>0</v>
          </cell>
        </row>
        <row r="134">
          <cell r="A134" t="str">
            <v>87-52-0039</v>
          </cell>
          <cell r="B134">
            <v>80</v>
          </cell>
          <cell r="C134">
            <v>80</v>
          </cell>
        </row>
        <row r="135">
          <cell r="A135" t="str">
            <v>87-52-0041</v>
          </cell>
          <cell r="B135">
            <v>0</v>
          </cell>
          <cell r="C135">
            <v>0</v>
          </cell>
        </row>
        <row r="136">
          <cell r="A136" t="str">
            <v>87-52-0042</v>
          </cell>
          <cell r="B136">
            <v>50</v>
          </cell>
          <cell r="C136">
            <v>50</v>
          </cell>
        </row>
        <row r="137">
          <cell r="A137" t="str">
            <v>87-52-0043</v>
          </cell>
          <cell r="B137">
            <v>0</v>
          </cell>
          <cell r="C137">
            <v>0</v>
          </cell>
        </row>
        <row r="138">
          <cell r="A138" t="str">
            <v>87-52-0050</v>
          </cell>
          <cell r="B138">
            <v>20</v>
          </cell>
          <cell r="C138">
            <v>20</v>
          </cell>
        </row>
        <row r="139">
          <cell r="A139" t="str">
            <v>87-52-0053</v>
          </cell>
          <cell r="B139">
            <v>75</v>
          </cell>
          <cell r="C139">
            <v>75</v>
          </cell>
        </row>
        <row r="140">
          <cell r="A140" t="str">
            <v>87-52-0055</v>
          </cell>
          <cell r="B140">
            <v>10</v>
          </cell>
          <cell r="C140">
            <v>10</v>
          </cell>
        </row>
        <row r="141">
          <cell r="A141" t="str">
            <v>87-52-0056</v>
          </cell>
          <cell r="B141">
            <v>40</v>
          </cell>
          <cell r="C141">
            <v>40</v>
          </cell>
        </row>
        <row r="142">
          <cell r="A142" t="str">
            <v>87-52-0061</v>
          </cell>
          <cell r="B142">
            <v>25</v>
          </cell>
          <cell r="C142">
            <v>25</v>
          </cell>
        </row>
        <row r="143">
          <cell r="A143" t="str">
            <v>87-52-0068</v>
          </cell>
          <cell r="B143">
            <v>55</v>
          </cell>
          <cell r="C143">
            <v>55</v>
          </cell>
        </row>
        <row r="144">
          <cell r="A144" t="str">
            <v>87-52-0069</v>
          </cell>
          <cell r="B144">
            <v>-25</v>
          </cell>
          <cell r="C144">
            <v>0</v>
          </cell>
        </row>
        <row r="145">
          <cell r="A145" t="str">
            <v>87-52-0070</v>
          </cell>
          <cell r="B145">
            <v>-20</v>
          </cell>
          <cell r="C145">
            <v>0</v>
          </cell>
        </row>
        <row r="146">
          <cell r="A146" t="str">
            <v>87-52-0071</v>
          </cell>
          <cell r="B146">
            <v>155</v>
          </cell>
          <cell r="C146">
            <v>155</v>
          </cell>
        </row>
        <row r="147">
          <cell r="A147" t="str">
            <v>87-52-0072</v>
          </cell>
          <cell r="B147">
            <v>0</v>
          </cell>
          <cell r="C147">
            <v>0</v>
          </cell>
        </row>
        <row r="148">
          <cell r="A148" t="str">
            <v>87-52-0073</v>
          </cell>
          <cell r="B148">
            <v>0</v>
          </cell>
          <cell r="C148">
            <v>0</v>
          </cell>
        </row>
        <row r="149">
          <cell r="A149" t="str">
            <v>87-52-0075</v>
          </cell>
          <cell r="B149">
            <v>0</v>
          </cell>
          <cell r="C149">
            <v>0</v>
          </cell>
        </row>
        <row r="150">
          <cell r="A150" t="str">
            <v>87-52-0077</v>
          </cell>
          <cell r="B150">
            <v>90</v>
          </cell>
          <cell r="C150">
            <v>90</v>
          </cell>
        </row>
        <row r="151">
          <cell r="A151" t="str">
            <v>87-52-0079</v>
          </cell>
          <cell r="B151">
            <v>-39</v>
          </cell>
          <cell r="C151">
            <v>0</v>
          </cell>
        </row>
        <row r="152">
          <cell r="A152" t="str">
            <v>87-52-0080</v>
          </cell>
          <cell r="B152">
            <v>125</v>
          </cell>
          <cell r="C152">
            <v>125</v>
          </cell>
        </row>
        <row r="153">
          <cell r="A153" t="str">
            <v>87-52-0082</v>
          </cell>
          <cell r="B153">
            <v>1</v>
          </cell>
          <cell r="C153">
            <v>1</v>
          </cell>
        </row>
        <row r="154">
          <cell r="A154" t="str">
            <v>87-52-0088</v>
          </cell>
          <cell r="B154">
            <v>0</v>
          </cell>
          <cell r="C154">
            <v>0</v>
          </cell>
        </row>
        <row r="155">
          <cell r="A155" t="str">
            <v>87-52-0091</v>
          </cell>
          <cell r="B155">
            <v>0</v>
          </cell>
          <cell r="C155">
            <v>0</v>
          </cell>
        </row>
        <row r="156">
          <cell r="A156" t="str">
            <v>87-52-0093</v>
          </cell>
          <cell r="B156">
            <v>-25</v>
          </cell>
          <cell r="C156">
            <v>0</v>
          </cell>
        </row>
        <row r="157">
          <cell r="A157" t="str">
            <v>87-52-0094</v>
          </cell>
          <cell r="B157">
            <v>205</v>
          </cell>
          <cell r="C157">
            <v>205</v>
          </cell>
        </row>
        <row r="158">
          <cell r="A158" t="str">
            <v>87-52-0095</v>
          </cell>
          <cell r="B158">
            <v>25</v>
          </cell>
          <cell r="C158">
            <v>25</v>
          </cell>
        </row>
        <row r="159">
          <cell r="A159" t="str">
            <v>87-52-0097</v>
          </cell>
          <cell r="B159">
            <v>70</v>
          </cell>
          <cell r="C159">
            <v>70</v>
          </cell>
        </row>
        <row r="160">
          <cell r="A160" t="str">
            <v>87-52-0098</v>
          </cell>
          <cell r="B160">
            <v>0</v>
          </cell>
          <cell r="C160">
            <v>0</v>
          </cell>
        </row>
        <row r="161">
          <cell r="A161" t="str">
            <v>87-52-0101</v>
          </cell>
          <cell r="B161">
            <v>25</v>
          </cell>
          <cell r="C161">
            <v>25</v>
          </cell>
        </row>
        <row r="162">
          <cell r="A162" t="str">
            <v>87-52-0102</v>
          </cell>
          <cell r="B162">
            <v>10</v>
          </cell>
          <cell r="C162">
            <v>10</v>
          </cell>
        </row>
        <row r="163">
          <cell r="A163" t="str">
            <v>87-52-0104</v>
          </cell>
          <cell r="B163">
            <v>45</v>
          </cell>
          <cell r="C163">
            <v>45</v>
          </cell>
        </row>
        <row r="164">
          <cell r="A164" t="str">
            <v>87-52-0113</v>
          </cell>
          <cell r="B164">
            <v>10</v>
          </cell>
          <cell r="C164">
            <v>10</v>
          </cell>
        </row>
        <row r="165">
          <cell r="A165" t="str">
            <v>87-52-0115</v>
          </cell>
          <cell r="B165">
            <v>5</v>
          </cell>
          <cell r="C165">
            <v>5</v>
          </cell>
        </row>
        <row r="166">
          <cell r="A166" t="str">
            <v>87-52-0116</v>
          </cell>
          <cell r="B166">
            <v>10</v>
          </cell>
          <cell r="C166">
            <v>10</v>
          </cell>
        </row>
        <row r="167">
          <cell r="A167" t="str">
            <v>87-52-0118</v>
          </cell>
          <cell r="B167">
            <v>20</v>
          </cell>
          <cell r="C167">
            <v>20</v>
          </cell>
        </row>
        <row r="168">
          <cell r="A168" t="str">
            <v>87-52-0119</v>
          </cell>
          <cell r="B168">
            <v>180</v>
          </cell>
          <cell r="C168">
            <v>180</v>
          </cell>
        </row>
        <row r="169">
          <cell r="A169" t="str">
            <v>87-52-0123</v>
          </cell>
          <cell r="B169">
            <v>20</v>
          </cell>
          <cell r="C169">
            <v>20</v>
          </cell>
        </row>
        <row r="170">
          <cell r="A170" t="str">
            <v>87-52-0125</v>
          </cell>
          <cell r="B170">
            <v>-20</v>
          </cell>
          <cell r="C170">
            <v>0</v>
          </cell>
        </row>
        <row r="171">
          <cell r="A171" t="str">
            <v>87-52-0126</v>
          </cell>
          <cell r="B171">
            <v>-15</v>
          </cell>
          <cell r="C171">
            <v>0</v>
          </cell>
        </row>
        <row r="172">
          <cell r="A172" t="str">
            <v>87-52-0127</v>
          </cell>
          <cell r="B172">
            <v>0</v>
          </cell>
          <cell r="C172">
            <v>0</v>
          </cell>
        </row>
        <row r="173">
          <cell r="A173" t="str">
            <v>87-52-0136</v>
          </cell>
          <cell r="B173">
            <v>30</v>
          </cell>
          <cell r="C173">
            <v>30</v>
          </cell>
        </row>
        <row r="174">
          <cell r="A174" t="str">
            <v>87-52-0138</v>
          </cell>
          <cell r="B174">
            <v>105</v>
          </cell>
          <cell r="C174">
            <v>105</v>
          </cell>
        </row>
        <row r="175">
          <cell r="A175" t="str">
            <v>87-52-0143</v>
          </cell>
          <cell r="B175">
            <v>435</v>
          </cell>
          <cell r="C175">
            <v>435</v>
          </cell>
        </row>
        <row r="176">
          <cell r="A176" t="str">
            <v>87-52-0144</v>
          </cell>
          <cell r="B176">
            <v>0</v>
          </cell>
          <cell r="C176">
            <v>0</v>
          </cell>
        </row>
        <row r="177">
          <cell r="A177" t="str">
            <v>87-52-0145</v>
          </cell>
          <cell r="B177">
            <v>40</v>
          </cell>
          <cell r="C177">
            <v>40</v>
          </cell>
        </row>
        <row r="178">
          <cell r="A178" t="str">
            <v>87-52-0150</v>
          </cell>
          <cell r="B178">
            <v>0</v>
          </cell>
          <cell r="C178">
            <v>0</v>
          </cell>
        </row>
        <row r="179">
          <cell r="A179" t="str">
            <v>87-52-0151</v>
          </cell>
          <cell r="B179">
            <v>30</v>
          </cell>
          <cell r="C179">
            <v>30</v>
          </cell>
        </row>
        <row r="180">
          <cell r="A180" t="str">
            <v>87-52-0157</v>
          </cell>
          <cell r="B180">
            <v>29</v>
          </cell>
          <cell r="C180">
            <v>29</v>
          </cell>
        </row>
        <row r="181">
          <cell r="A181" t="str">
            <v>87-52-0158</v>
          </cell>
          <cell r="B181">
            <v>24</v>
          </cell>
          <cell r="C181">
            <v>24</v>
          </cell>
        </row>
        <row r="182">
          <cell r="A182" t="str">
            <v>87-52-0159</v>
          </cell>
          <cell r="B182">
            <v>0</v>
          </cell>
          <cell r="C182">
            <v>0</v>
          </cell>
        </row>
        <row r="183">
          <cell r="A183" t="str">
            <v>87-52-0160</v>
          </cell>
          <cell r="B183">
            <v>0</v>
          </cell>
          <cell r="C183">
            <v>0</v>
          </cell>
        </row>
        <row r="184">
          <cell r="A184" t="str">
            <v>87-52-0161</v>
          </cell>
          <cell r="B184">
            <v>30</v>
          </cell>
          <cell r="C184">
            <v>30</v>
          </cell>
        </row>
        <row r="185">
          <cell r="A185" t="str">
            <v>87-52-0162</v>
          </cell>
          <cell r="B185">
            <v>34</v>
          </cell>
          <cell r="C185">
            <v>34</v>
          </cell>
        </row>
        <row r="186">
          <cell r="A186" t="str">
            <v>87-52-0164</v>
          </cell>
          <cell r="B186">
            <v>60</v>
          </cell>
          <cell r="C186">
            <v>60</v>
          </cell>
        </row>
        <row r="187">
          <cell r="A187" t="str">
            <v>87-52-0165</v>
          </cell>
          <cell r="B187">
            <v>5</v>
          </cell>
          <cell r="C187">
            <v>5</v>
          </cell>
        </row>
        <row r="188">
          <cell r="A188" t="str">
            <v>87-52-0166</v>
          </cell>
          <cell r="B188">
            <v>-25</v>
          </cell>
          <cell r="C188">
            <v>0</v>
          </cell>
        </row>
        <row r="189">
          <cell r="A189" t="str">
            <v>87-52-0169</v>
          </cell>
          <cell r="B189">
            <v>35</v>
          </cell>
          <cell r="C189">
            <v>35</v>
          </cell>
        </row>
        <row r="190">
          <cell r="A190" t="str">
            <v>87-52-0170</v>
          </cell>
          <cell r="B190">
            <v>25</v>
          </cell>
          <cell r="C190">
            <v>25</v>
          </cell>
        </row>
        <row r="191">
          <cell r="A191" t="str">
            <v>87-52-0174</v>
          </cell>
          <cell r="B191">
            <v>70</v>
          </cell>
          <cell r="C191">
            <v>70</v>
          </cell>
        </row>
        <row r="192">
          <cell r="A192" t="str">
            <v>87-52-0177</v>
          </cell>
          <cell r="B192">
            <v>15</v>
          </cell>
          <cell r="C192">
            <v>15</v>
          </cell>
        </row>
        <row r="193">
          <cell r="A193" t="str">
            <v>87-52-0178</v>
          </cell>
          <cell r="B193">
            <v>0</v>
          </cell>
          <cell r="C193">
            <v>0</v>
          </cell>
        </row>
        <row r="194">
          <cell r="A194" t="str">
            <v>87-52-0191</v>
          </cell>
          <cell r="B194">
            <v>35</v>
          </cell>
          <cell r="C194">
            <v>35</v>
          </cell>
        </row>
        <row r="195">
          <cell r="A195" t="str">
            <v>87-52-0192</v>
          </cell>
          <cell r="B195">
            <v>35</v>
          </cell>
          <cell r="C195">
            <v>35</v>
          </cell>
        </row>
        <row r="196">
          <cell r="A196" t="str">
            <v>87-52-0193</v>
          </cell>
          <cell r="B196">
            <v>40</v>
          </cell>
          <cell r="C196">
            <v>40</v>
          </cell>
        </row>
        <row r="197">
          <cell r="A197" t="str">
            <v>87-52-0194</v>
          </cell>
          <cell r="B197">
            <v>-10</v>
          </cell>
          <cell r="C197">
            <v>0</v>
          </cell>
        </row>
        <row r="198">
          <cell r="A198" t="str">
            <v>87-52-0195</v>
          </cell>
          <cell r="B198">
            <v>19</v>
          </cell>
          <cell r="C198">
            <v>19</v>
          </cell>
        </row>
        <row r="199">
          <cell r="A199" t="str">
            <v>87-52-0196</v>
          </cell>
          <cell r="B199">
            <v>10</v>
          </cell>
          <cell r="C199">
            <v>10</v>
          </cell>
        </row>
        <row r="200">
          <cell r="A200" t="str">
            <v>87-52-0197</v>
          </cell>
          <cell r="B200">
            <v>-10</v>
          </cell>
          <cell r="C200">
            <v>0</v>
          </cell>
        </row>
        <row r="201">
          <cell r="A201" t="str">
            <v>87-52-0198</v>
          </cell>
          <cell r="B201">
            <v>25</v>
          </cell>
          <cell r="C201">
            <v>25</v>
          </cell>
        </row>
        <row r="202">
          <cell r="A202" t="str">
            <v>87-52-0203</v>
          </cell>
          <cell r="B202">
            <v>11</v>
          </cell>
          <cell r="C202">
            <v>11</v>
          </cell>
        </row>
        <row r="203">
          <cell r="A203" t="str">
            <v>87-52-0205</v>
          </cell>
          <cell r="B203">
            <v>25</v>
          </cell>
          <cell r="C203">
            <v>25</v>
          </cell>
        </row>
        <row r="204">
          <cell r="A204" t="str">
            <v>87-52-0206</v>
          </cell>
          <cell r="B204">
            <v>55</v>
          </cell>
          <cell r="C204">
            <v>55</v>
          </cell>
        </row>
        <row r="205">
          <cell r="A205" t="str">
            <v>87-52-0210</v>
          </cell>
          <cell r="B205">
            <v>-5</v>
          </cell>
          <cell r="C205">
            <v>0</v>
          </cell>
        </row>
        <row r="206">
          <cell r="A206" t="str">
            <v>87-52-0213</v>
          </cell>
          <cell r="B206">
            <v>5</v>
          </cell>
          <cell r="C206">
            <v>5</v>
          </cell>
        </row>
        <row r="207">
          <cell r="A207" t="str">
            <v>87-52-0214</v>
          </cell>
          <cell r="B207">
            <v>80</v>
          </cell>
          <cell r="C207">
            <v>80</v>
          </cell>
        </row>
        <row r="208">
          <cell r="A208" t="str">
            <v>87-52-0216</v>
          </cell>
          <cell r="B208">
            <v>-10</v>
          </cell>
          <cell r="C208">
            <v>0</v>
          </cell>
        </row>
        <row r="209">
          <cell r="A209" t="str">
            <v>87-52-0220</v>
          </cell>
          <cell r="B209">
            <v>-5</v>
          </cell>
          <cell r="C209">
            <v>0</v>
          </cell>
        </row>
        <row r="210">
          <cell r="A210" t="str">
            <v>87-52-0221</v>
          </cell>
          <cell r="B210">
            <v>8</v>
          </cell>
          <cell r="C210">
            <v>8</v>
          </cell>
        </row>
        <row r="211">
          <cell r="A211" t="str">
            <v>87-52-0222</v>
          </cell>
          <cell r="B211">
            <v>-55</v>
          </cell>
          <cell r="C211">
            <v>0</v>
          </cell>
        </row>
        <row r="212">
          <cell r="A212" t="str">
            <v>87-52-0223</v>
          </cell>
          <cell r="B212">
            <v>0</v>
          </cell>
          <cell r="C212">
            <v>0</v>
          </cell>
        </row>
        <row r="213">
          <cell r="A213" t="str">
            <v>87-52-0225</v>
          </cell>
          <cell r="B213">
            <v>0</v>
          </cell>
          <cell r="C213">
            <v>0</v>
          </cell>
        </row>
        <row r="214">
          <cell r="A214" t="str">
            <v>87-52-0229</v>
          </cell>
          <cell r="B214">
            <v>45</v>
          </cell>
          <cell r="C214">
            <v>45</v>
          </cell>
        </row>
        <row r="215">
          <cell r="A215" t="str">
            <v>87-52-0230</v>
          </cell>
          <cell r="B215">
            <v>-10</v>
          </cell>
          <cell r="C215">
            <v>0</v>
          </cell>
        </row>
        <row r="216">
          <cell r="A216" t="str">
            <v>87-52-0231</v>
          </cell>
          <cell r="B216">
            <v>0</v>
          </cell>
          <cell r="C216">
            <v>0</v>
          </cell>
        </row>
        <row r="217">
          <cell r="A217" t="str">
            <v>87-52-0232</v>
          </cell>
          <cell r="B217">
            <v>175</v>
          </cell>
          <cell r="C217">
            <v>175</v>
          </cell>
        </row>
        <row r="218">
          <cell r="A218" t="str">
            <v>87-52-0233</v>
          </cell>
          <cell r="B218">
            <v>25</v>
          </cell>
          <cell r="C218">
            <v>25</v>
          </cell>
        </row>
        <row r="219">
          <cell r="A219" t="str">
            <v>87-52-0234</v>
          </cell>
          <cell r="B219">
            <v>245</v>
          </cell>
          <cell r="C219">
            <v>245</v>
          </cell>
        </row>
        <row r="220">
          <cell r="A220" t="str">
            <v>87-52-0238</v>
          </cell>
          <cell r="B220">
            <v>75</v>
          </cell>
          <cell r="C220">
            <v>75</v>
          </cell>
        </row>
        <row r="221">
          <cell r="A221" t="str">
            <v>87-52-0242</v>
          </cell>
          <cell r="B221">
            <v>-15</v>
          </cell>
          <cell r="C221">
            <v>0</v>
          </cell>
        </row>
        <row r="222">
          <cell r="A222" t="str">
            <v>87-52-0250</v>
          </cell>
          <cell r="B222">
            <v>10</v>
          </cell>
          <cell r="C222">
            <v>10</v>
          </cell>
        </row>
        <row r="223">
          <cell r="A223" t="str">
            <v>87-52-0251</v>
          </cell>
          <cell r="B223">
            <v>30</v>
          </cell>
          <cell r="C223">
            <v>30</v>
          </cell>
        </row>
        <row r="224">
          <cell r="A224" t="str">
            <v>87-52-0252</v>
          </cell>
          <cell r="B224">
            <v>0</v>
          </cell>
          <cell r="C224">
            <v>0</v>
          </cell>
        </row>
        <row r="225">
          <cell r="A225" t="str">
            <v>87-52-0255</v>
          </cell>
          <cell r="B225">
            <v>30</v>
          </cell>
          <cell r="C225">
            <v>30</v>
          </cell>
        </row>
        <row r="226">
          <cell r="A226" t="str">
            <v>87-52-0258</v>
          </cell>
          <cell r="B226">
            <v>165</v>
          </cell>
          <cell r="C226">
            <v>165</v>
          </cell>
        </row>
        <row r="227">
          <cell r="A227" t="str">
            <v>87-52-0262</v>
          </cell>
          <cell r="B227">
            <v>-15</v>
          </cell>
          <cell r="C227">
            <v>0</v>
          </cell>
        </row>
        <row r="228">
          <cell r="A228" t="str">
            <v>87-52-0263</v>
          </cell>
          <cell r="B228">
            <v>-10</v>
          </cell>
          <cell r="C228">
            <v>0</v>
          </cell>
        </row>
        <row r="229">
          <cell r="A229" t="str">
            <v>87-52-0264</v>
          </cell>
          <cell r="B229">
            <v>12</v>
          </cell>
          <cell r="C229">
            <v>12</v>
          </cell>
        </row>
        <row r="230">
          <cell r="A230" t="str">
            <v>87-52-0265</v>
          </cell>
          <cell r="B230">
            <v>50</v>
          </cell>
          <cell r="C230">
            <v>50</v>
          </cell>
        </row>
        <row r="231">
          <cell r="A231" t="str">
            <v>87-52-0266</v>
          </cell>
          <cell r="B231">
            <v>2</v>
          </cell>
          <cell r="C231">
            <v>2</v>
          </cell>
        </row>
        <row r="232">
          <cell r="A232" t="str">
            <v>87-52-0274</v>
          </cell>
          <cell r="B232">
            <v>35</v>
          </cell>
          <cell r="C232">
            <v>35</v>
          </cell>
        </row>
        <row r="233">
          <cell r="A233" t="str">
            <v>87-52-0276</v>
          </cell>
          <cell r="B233">
            <v>40</v>
          </cell>
          <cell r="C233">
            <v>40</v>
          </cell>
        </row>
        <row r="234">
          <cell r="A234" t="str">
            <v>87-52-0277</v>
          </cell>
          <cell r="B234">
            <v>15</v>
          </cell>
          <cell r="C234">
            <v>15</v>
          </cell>
        </row>
        <row r="235">
          <cell r="A235" t="str">
            <v>87-52-0279</v>
          </cell>
          <cell r="B235">
            <v>5</v>
          </cell>
          <cell r="C235">
            <v>5</v>
          </cell>
        </row>
        <row r="236">
          <cell r="A236" t="str">
            <v>87-52-0280</v>
          </cell>
          <cell r="B236">
            <v>35</v>
          </cell>
          <cell r="C236">
            <v>35</v>
          </cell>
        </row>
        <row r="237">
          <cell r="A237" t="str">
            <v>87-52-0284</v>
          </cell>
          <cell r="B237">
            <v>20</v>
          </cell>
          <cell r="C237">
            <v>20</v>
          </cell>
        </row>
        <row r="238">
          <cell r="A238" t="str">
            <v>87-52-0286</v>
          </cell>
          <cell r="B238">
            <v>0</v>
          </cell>
          <cell r="C238">
            <v>0</v>
          </cell>
        </row>
        <row r="239">
          <cell r="A239" t="str">
            <v>87-52-0287</v>
          </cell>
          <cell r="B239">
            <v>5</v>
          </cell>
          <cell r="C239">
            <v>5</v>
          </cell>
        </row>
        <row r="240">
          <cell r="A240" t="str">
            <v>87-52-0288</v>
          </cell>
          <cell r="B240">
            <v>65</v>
          </cell>
          <cell r="C240">
            <v>65</v>
          </cell>
        </row>
        <row r="241">
          <cell r="A241" t="str">
            <v>87-52-0290</v>
          </cell>
          <cell r="B241">
            <v>100</v>
          </cell>
          <cell r="C241">
            <v>100</v>
          </cell>
        </row>
        <row r="242">
          <cell r="A242" t="str">
            <v>87-52-0297</v>
          </cell>
          <cell r="B242">
            <v>0</v>
          </cell>
          <cell r="C242">
            <v>0</v>
          </cell>
        </row>
        <row r="243">
          <cell r="A243" t="str">
            <v>87-52-0299</v>
          </cell>
          <cell r="B243">
            <v>0</v>
          </cell>
          <cell r="C243">
            <v>0</v>
          </cell>
        </row>
        <row r="244">
          <cell r="A244" t="str">
            <v>87-52-0300</v>
          </cell>
          <cell r="B244">
            <v>105</v>
          </cell>
          <cell r="C244">
            <v>105</v>
          </cell>
        </row>
        <row r="245">
          <cell r="A245" t="str">
            <v>87-52-0304</v>
          </cell>
          <cell r="B245">
            <v>340</v>
          </cell>
          <cell r="C245">
            <v>340</v>
          </cell>
        </row>
        <row r="246">
          <cell r="A246" t="str">
            <v>87-52-0305</v>
          </cell>
          <cell r="B246">
            <v>90</v>
          </cell>
          <cell r="C246">
            <v>90</v>
          </cell>
        </row>
        <row r="247">
          <cell r="A247" t="str">
            <v>87-52-0306</v>
          </cell>
          <cell r="B247">
            <v>15</v>
          </cell>
          <cell r="C247">
            <v>15</v>
          </cell>
        </row>
        <row r="248">
          <cell r="A248" t="str">
            <v>87-52-0311</v>
          </cell>
          <cell r="B248">
            <v>0</v>
          </cell>
          <cell r="C248">
            <v>0</v>
          </cell>
        </row>
        <row r="249">
          <cell r="A249" t="str">
            <v>87-52-0312</v>
          </cell>
          <cell r="B249">
            <v>30</v>
          </cell>
          <cell r="C249">
            <v>30</v>
          </cell>
        </row>
        <row r="250">
          <cell r="A250" t="str">
            <v>87-52-0315</v>
          </cell>
          <cell r="B250">
            <v>20</v>
          </cell>
          <cell r="C250">
            <v>20</v>
          </cell>
        </row>
        <row r="251">
          <cell r="A251" t="str">
            <v>87-52-0318</v>
          </cell>
          <cell r="B251">
            <v>19</v>
          </cell>
          <cell r="C251">
            <v>19</v>
          </cell>
        </row>
        <row r="252">
          <cell r="A252" t="str">
            <v>87-52-0335</v>
          </cell>
          <cell r="B252">
            <v>-220</v>
          </cell>
          <cell r="C252">
            <v>0</v>
          </cell>
        </row>
        <row r="253">
          <cell r="A253" t="str">
            <v>87-52-0340</v>
          </cell>
          <cell r="B253">
            <v>0</v>
          </cell>
          <cell r="C253">
            <v>0</v>
          </cell>
        </row>
        <row r="254">
          <cell r="A254" t="str">
            <v>87-52-0341</v>
          </cell>
          <cell r="B254">
            <v>3</v>
          </cell>
          <cell r="C254">
            <v>3</v>
          </cell>
        </row>
        <row r="255">
          <cell r="A255" t="str">
            <v>87-52-0342</v>
          </cell>
          <cell r="B255">
            <v>-5</v>
          </cell>
          <cell r="C255">
            <v>0</v>
          </cell>
        </row>
        <row r="256">
          <cell r="A256" t="str">
            <v>87-52-0344</v>
          </cell>
          <cell r="B256">
            <v>-15</v>
          </cell>
          <cell r="C256">
            <v>0</v>
          </cell>
        </row>
        <row r="257">
          <cell r="A257" t="str">
            <v>87-52-0346</v>
          </cell>
          <cell r="B257">
            <v>-15</v>
          </cell>
          <cell r="C257">
            <v>0</v>
          </cell>
        </row>
        <row r="258">
          <cell r="A258" t="str">
            <v>87-52-0379</v>
          </cell>
          <cell r="B258">
            <v>18</v>
          </cell>
          <cell r="C258">
            <v>18</v>
          </cell>
        </row>
        <row r="259">
          <cell r="A259" t="str">
            <v>87-52-0380</v>
          </cell>
          <cell r="B259">
            <v>0</v>
          </cell>
          <cell r="C259">
            <v>0</v>
          </cell>
        </row>
        <row r="260">
          <cell r="A260" t="str">
            <v>87-52-0381</v>
          </cell>
          <cell r="B260">
            <v>70</v>
          </cell>
          <cell r="C260">
            <v>70</v>
          </cell>
        </row>
        <row r="261">
          <cell r="A261" t="str">
            <v>87-52-0382</v>
          </cell>
          <cell r="B261">
            <v>0</v>
          </cell>
          <cell r="C261">
            <v>0</v>
          </cell>
        </row>
        <row r="262">
          <cell r="A262" t="str">
            <v>87-52-0387</v>
          </cell>
          <cell r="B262">
            <v>0</v>
          </cell>
          <cell r="C262">
            <v>0</v>
          </cell>
        </row>
        <row r="263">
          <cell r="A263" t="str">
            <v>87-52-0388</v>
          </cell>
          <cell r="B263">
            <v>0</v>
          </cell>
          <cell r="C263">
            <v>0</v>
          </cell>
        </row>
        <row r="264">
          <cell r="A264" t="str">
            <v>87-52-0391</v>
          </cell>
          <cell r="B264">
            <v>7</v>
          </cell>
          <cell r="C264">
            <v>7</v>
          </cell>
        </row>
        <row r="265">
          <cell r="A265" t="str">
            <v>87-52-0392</v>
          </cell>
          <cell r="B265">
            <v>25</v>
          </cell>
          <cell r="C265">
            <v>25</v>
          </cell>
        </row>
        <row r="266">
          <cell r="A266" t="str">
            <v>87-52-0395</v>
          </cell>
          <cell r="B266">
            <v>0</v>
          </cell>
          <cell r="C266">
            <v>0</v>
          </cell>
        </row>
        <row r="267">
          <cell r="A267" t="str">
            <v>87-52-0399</v>
          </cell>
          <cell r="B267">
            <v>6</v>
          </cell>
          <cell r="C267">
            <v>6</v>
          </cell>
        </row>
        <row r="268">
          <cell r="A268" t="str">
            <v>87-52-0448</v>
          </cell>
          <cell r="B268">
            <v>25</v>
          </cell>
          <cell r="C268">
            <v>25</v>
          </cell>
        </row>
        <row r="269">
          <cell r="A269" t="str">
            <v>87-52-0465</v>
          </cell>
          <cell r="B269">
            <v>0</v>
          </cell>
          <cell r="C269">
            <v>0</v>
          </cell>
        </row>
        <row r="270">
          <cell r="A270" t="str">
            <v>87-52-0488</v>
          </cell>
          <cell r="B270">
            <v>5</v>
          </cell>
          <cell r="C270">
            <v>5</v>
          </cell>
        </row>
        <row r="271">
          <cell r="A271" t="str">
            <v>87-52-0489</v>
          </cell>
          <cell r="B271">
            <v>-20</v>
          </cell>
          <cell r="C271">
            <v>0</v>
          </cell>
        </row>
        <row r="272">
          <cell r="A272" t="str">
            <v>87-52-0493</v>
          </cell>
          <cell r="B272">
            <v>0</v>
          </cell>
          <cell r="C272">
            <v>0</v>
          </cell>
        </row>
        <row r="273">
          <cell r="A273" t="str">
            <v>87-52-0495</v>
          </cell>
          <cell r="B273">
            <v>25</v>
          </cell>
          <cell r="C273">
            <v>25</v>
          </cell>
        </row>
        <row r="274">
          <cell r="A274" t="str">
            <v>87-52-0500</v>
          </cell>
          <cell r="B274">
            <v>20</v>
          </cell>
          <cell r="C274">
            <v>20</v>
          </cell>
        </row>
        <row r="275">
          <cell r="A275" t="str">
            <v>87-52-0501</v>
          </cell>
          <cell r="B275">
            <v>5</v>
          </cell>
          <cell r="C275">
            <v>5</v>
          </cell>
        </row>
        <row r="276">
          <cell r="A276" t="str">
            <v>87-52-0503</v>
          </cell>
          <cell r="B276">
            <v>35</v>
          </cell>
          <cell r="C276">
            <v>35</v>
          </cell>
        </row>
        <row r="277">
          <cell r="A277" t="str">
            <v>87-52-0511</v>
          </cell>
          <cell r="B277">
            <v>0</v>
          </cell>
          <cell r="C277">
            <v>0</v>
          </cell>
        </row>
        <row r="278">
          <cell r="A278" t="str">
            <v>87-52-0512</v>
          </cell>
          <cell r="B278">
            <v>0</v>
          </cell>
          <cell r="C278">
            <v>0</v>
          </cell>
        </row>
        <row r="279">
          <cell r="A279" t="str">
            <v>87-52-0515</v>
          </cell>
          <cell r="B279">
            <v>25</v>
          </cell>
          <cell r="C279">
            <v>25</v>
          </cell>
        </row>
        <row r="280">
          <cell r="A280" t="str">
            <v>87-52-0516</v>
          </cell>
          <cell r="B280">
            <v>-15</v>
          </cell>
          <cell r="C280">
            <v>0</v>
          </cell>
        </row>
        <row r="281">
          <cell r="A281" t="str">
            <v>87-52-0526</v>
          </cell>
          <cell r="B281">
            <v>30</v>
          </cell>
          <cell r="C281">
            <v>30</v>
          </cell>
        </row>
        <row r="282">
          <cell r="A282" t="str">
            <v>87-52-0541</v>
          </cell>
          <cell r="B282">
            <v>60</v>
          </cell>
          <cell r="C282">
            <v>60</v>
          </cell>
        </row>
        <row r="283">
          <cell r="A283" t="str">
            <v>87-52-0542</v>
          </cell>
          <cell r="B283">
            <v>-30</v>
          </cell>
          <cell r="C283">
            <v>0</v>
          </cell>
        </row>
        <row r="284">
          <cell r="A284" t="str">
            <v>87-52-0551</v>
          </cell>
          <cell r="B284">
            <v>30</v>
          </cell>
          <cell r="C284">
            <v>30</v>
          </cell>
        </row>
        <row r="285">
          <cell r="A285" t="str">
            <v>87-52-0552</v>
          </cell>
          <cell r="B285">
            <v>20</v>
          </cell>
          <cell r="C285">
            <v>20</v>
          </cell>
        </row>
        <row r="286">
          <cell r="A286" t="str">
            <v>87-52-0575</v>
          </cell>
          <cell r="B286">
            <v>65</v>
          </cell>
          <cell r="C286">
            <v>65</v>
          </cell>
        </row>
        <row r="287">
          <cell r="A287" t="str">
            <v>87-52-0576</v>
          </cell>
          <cell r="B287">
            <v>65</v>
          </cell>
          <cell r="C287">
            <v>65</v>
          </cell>
        </row>
        <row r="288">
          <cell r="A288" t="str">
            <v>87-52-0579</v>
          </cell>
          <cell r="B288">
            <v>55</v>
          </cell>
          <cell r="C288">
            <v>55</v>
          </cell>
        </row>
        <row r="289">
          <cell r="A289" t="str">
            <v>87-52-0585</v>
          </cell>
          <cell r="B289">
            <v>20</v>
          </cell>
          <cell r="C289">
            <v>20</v>
          </cell>
        </row>
        <row r="290">
          <cell r="A290" t="str">
            <v>87-77-0017</v>
          </cell>
          <cell r="B290">
            <v>0</v>
          </cell>
          <cell r="C290">
            <v>0</v>
          </cell>
        </row>
        <row r="291">
          <cell r="A291" t="str">
            <v>87-77-0023</v>
          </cell>
          <cell r="B291">
            <v>40</v>
          </cell>
          <cell r="C291">
            <v>40</v>
          </cell>
        </row>
        <row r="292">
          <cell r="A292" t="str">
            <v>87-77-0039</v>
          </cell>
          <cell r="B292">
            <v>0</v>
          </cell>
          <cell r="C292">
            <v>0</v>
          </cell>
        </row>
        <row r="293">
          <cell r="A293" t="str">
            <v>87-77-0040</v>
          </cell>
          <cell r="B293">
            <v>20</v>
          </cell>
          <cell r="C293">
            <v>20</v>
          </cell>
        </row>
        <row r="294">
          <cell r="A294" t="str">
            <v>87-77-0045</v>
          </cell>
          <cell r="B294">
            <v>0</v>
          </cell>
          <cell r="C294">
            <v>0</v>
          </cell>
        </row>
        <row r="295">
          <cell r="A295" t="str">
            <v>87-77-0053</v>
          </cell>
          <cell r="B295">
            <v>0</v>
          </cell>
          <cell r="C295">
            <v>0</v>
          </cell>
        </row>
        <row r="296">
          <cell r="A296" t="str">
            <v>87-77-1308</v>
          </cell>
          <cell r="B296">
            <v>0</v>
          </cell>
          <cell r="C296">
            <v>0</v>
          </cell>
        </row>
        <row r="297">
          <cell r="A297" t="str">
            <v>87-77-1314</v>
          </cell>
          <cell r="B297">
            <v>52</v>
          </cell>
          <cell r="C297">
            <v>52</v>
          </cell>
        </row>
        <row r="298">
          <cell r="A298" t="str">
            <v>87-77-1315</v>
          </cell>
          <cell r="B298">
            <v>45</v>
          </cell>
          <cell r="C298">
            <v>45</v>
          </cell>
        </row>
        <row r="299">
          <cell r="A299" t="str">
            <v>87-77-1331</v>
          </cell>
          <cell r="B299">
            <v>0</v>
          </cell>
          <cell r="C299">
            <v>0</v>
          </cell>
        </row>
        <row r="300">
          <cell r="A300" t="str">
            <v>87-77-1332</v>
          </cell>
          <cell r="B300">
            <v>45</v>
          </cell>
          <cell r="C300">
            <v>45</v>
          </cell>
        </row>
        <row r="301">
          <cell r="A301" t="str">
            <v>87-77-1336</v>
          </cell>
          <cell r="B301">
            <v>0</v>
          </cell>
          <cell r="C301">
            <v>0</v>
          </cell>
        </row>
        <row r="302">
          <cell r="A302" t="str">
            <v>87-77-1344</v>
          </cell>
          <cell r="B302">
            <v>0</v>
          </cell>
          <cell r="C302">
            <v>0</v>
          </cell>
        </row>
        <row r="303">
          <cell r="A303" t="str">
            <v>87-77-1346</v>
          </cell>
          <cell r="B303">
            <v>95</v>
          </cell>
          <cell r="C303">
            <v>95</v>
          </cell>
        </row>
        <row r="304">
          <cell r="A304" t="str">
            <v>87-77-1379</v>
          </cell>
          <cell r="B304">
            <v>-15</v>
          </cell>
          <cell r="C304">
            <v>0</v>
          </cell>
        </row>
        <row r="305">
          <cell r="A305" t="str">
            <v>87-77-1381</v>
          </cell>
          <cell r="B305">
            <v>55</v>
          </cell>
          <cell r="C305">
            <v>55</v>
          </cell>
        </row>
        <row r="306">
          <cell r="A306" t="str">
            <v>87-77-1399</v>
          </cell>
          <cell r="B306">
            <v>35</v>
          </cell>
          <cell r="C306">
            <v>35</v>
          </cell>
        </row>
        <row r="307">
          <cell r="A307" t="str">
            <v>87-77-1422</v>
          </cell>
          <cell r="B307">
            <v>0</v>
          </cell>
          <cell r="C307">
            <v>0</v>
          </cell>
        </row>
        <row r="308">
          <cell r="A308" t="str">
            <v>87-77-1428</v>
          </cell>
          <cell r="B308">
            <v>210</v>
          </cell>
          <cell r="C308">
            <v>210</v>
          </cell>
        </row>
        <row r="309">
          <cell r="A309" t="str">
            <v>87-77-1434</v>
          </cell>
          <cell r="B309">
            <v>195</v>
          </cell>
          <cell r="C309">
            <v>195</v>
          </cell>
        </row>
        <row r="310">
          <cell r="A310" t="str">
            <v>87-77-1456</v>
          </cell>
          <cell r="B310">
            <v>0</v>
          </cell>
          <cell r="C310">
            <v>0</v>
          </cell>
        </row>
        <row r="311">
          <cell r="A311" t="str">
            <v>87-77-1472</v>
          </cell>
          <cell r="B311">
            <v>20</v>
          </cell>
          <cell r="C311">
            <v>20</v>
          </cell>
        </row>
        <row r="312">
          <cell r="A312" t="str">
            <v>87-77-1479</v>
          </cell>
          <cell r="B312">
            <v>0</v>
          </cell>
          <cell r="C312">
            <v>0</v>
          </cell>
        </row>
        <row r="313">
          <cell r="A313" t="str">
            <v>87-77-1501</v>
          </cell>
          <cell r="B313">
            <v>0</v>
          </cell>
          <cell r="C313">
            <v>0</v>
          </cell>
        </row>
        <row r="314">
          <cell r="A314" t="str">
            <v>87-77-1556</v>
          </cell>
          <cell r="B314">
            <v>190</v>
          </cell>
          <cell r="C314">
            <v>190</v>
          </cell>
        </row>
        <row r="315">
          <cell r="A315" t="str">
            <v>87-77-1557</v>
          </cell>
          <cell r="B315">
            <v>0</v>
          </cell>
          <cell r="C315">
            <v>0</v>
          </cell>
        </row>
        <row r="316">
          <cell r="A316" t="str">
            <v>87-77-1606</v>
          </cell>
          <cell r="B316">
            <v>-20</v>
          </cell>
          <cell r="C316">
            <v>0</v>
          </cell>
        </row>
        <row r="317">
          <cell r="A317" t="str">
            <v>87-77-1643</v>
          </cell>
          <cell r="B317">
            <v>-40</v>
          </cell>
          <cell r="C317">
            <v>0</v>
          </cell>
        </row>
        <row r="318">
          <cell r="A318" t="str">
            <v>87-77-1654</v>
          </cell>
          <cell r="B318">
            <v>20</v>
          </cell>
          <cell r="C318">
            <v>20</v>
          </cell>
        </row>
        <row r="319">
          <cell r="A319" t="str">
            <v>87-77-1691</v>
          </cell>
          <cell r="B319">
            <v>70</v>
          </cell>
          <cell r="C319">
            <v>70</v>
          </cell>
        </row>
        <row r="320">
          <cell r="A320" t="str">
            <v>87-77-1692</v>
          </cell>
          <cell r="B320">
            <v>-10</v>
          </cell>
          <cell r="C320">
            <v>0</v>
          </cell>
        </row>
        <row r="321">
          <cell r="A321" t="str">
            <v>87-77-1706</v>
          </cell>
          <cell r="B321">
            <v>105</v>
          </cell>
          <cell r="C321">
            <v>105</v>
          </cell>
        </row>
        <row r="322">
          <cell r="A322" t="str">
            <v>87-77-1707</v>
          </cell>
          <cell r="B322">
            <v>175</v>
          </cell>
          <cell r="C322">
            <v>175</v>
          </cell>
        </row>
        <row r="323">
          <cell r="A323" t="str">
            <v>87-77-1733</v>
          </cell>
          <cell r="B323">
            <v>10</v>
          </cell>
          <cell r="C323">
            <v>10</v>
          </cell>
        </row>
        <row r="324">
          <cell r="A324" t="str">
            <v>87-77-1735</v>
          </cell>
          <cell r="B324">
            <v>2</v>
          </cell>
          <cell r="C324">
            <v>2</v>
          </cell>
        </row>
        <row r="325">
          <cell r="A325" t="str">
            <v>87-77-1736</v>
          </cell>
          <cell r="B325">
            <v>-25</v>
          </cell>
          <cell r="C325">
            <v>0</v>
          </cell>
        </row>
        <row r="326">
          <cell r="A326" t="str">
            <v>87-77-1737</v>
          </cell>
          <cell r="B326">
            <v>5</v>
          </cell>
          <cell r="C326">
            <v>5</v>
          </cell>
        </row>
        <row r="327">
          <cell r="A327" t="str">
            <v>87-77-1767</v>
          </cell>
          <cell r="B327">
            <v>45</v>
          </cell>
          <cell r="C327">
            <v>45</v>
          </cell>
        </row>
        <row r="328">
          <cell r="A328" t="str">
            <v>87-77-1768</v>
          </cell>
          <cell r="B328">
            <v>-45</v>
          </cell>
          <cell r="C328">
            <v>0</v>
          </cell>
        </row>
        <row r="329">
          <cell r="A329" t="str">
            <v>87-77-1788</v>
          </cell>
          <cell r="B329">
            <v>70</v>
          </cell>
          <cell r="C329">
            <v>70</v>
          </cell>
        </row>
        <row r="330">
          <cell r="A330" t="str">
            <v>87-77-1789</v>
          </cell>
          <cell r="B330">
            <v>-30</v>
          </cell>
          <cell r="C330">
            <v>0</v>
          </cell>
        </row>
        <row r="331">
          <cell r="A331" t="str">
            <v>87-77-1830</v>
          </cell>
          <cell r="B331">
            <v>5</v>
          </cell>
          <cell r="C331">
            <v>5</v>
          </cell>
        </row>
        <row r="332">
          <cell r="A332" t="str">
            <v>87-77-1834</v>
          </cell>
          <cell r="B332">
            <v>0</v>
          </cell>
          <cell r="C332">
            <v>0</v>
          </cell>
        </row>
        <row r="333">
          <cell r="A333" t="str">
            <v>87-77-1848</v>
          </cell>
          <cell r="B333">
            <v>0</v>
          </cell>
          <cell r="C333">
            <v>0</v>
          </cell>
        </row>
        <row r="334">
          <cell r="A334" t="str">
            <v>87-77-1858</v>
          </cell>
          <cell r="B334">
            <v>-5</v>
          </cell>
          <cell r="C334">
            <v>0</v>
          </cell>
        </row>
        <row r="335">
          <cell r="A335" t="str">
            <v>87-77-1859</v>
          </cell>
          <cell r="B335">
            <v>40</v>
          </cell>
          <cell r="C335">
            <v>40</v>
          </cell>
        </row>
        <row r="336">
          <cell r="A336" t="str">
            <v>87-77-1862</v>
          </cell>
          <cell r="B336">
            <v>35</v>
          </cell>
          <cell r="C336">
            <v>35</v>
          </cell>
        </row>
        <row r="337">
          <cell r="A337" t="str">
            <v>87-77-1871</v>
          </cell>
          <cell r="B337">
            <v>0</v>
          </cell>
          <cell r="C337">
            <v>0</v>
          </cell>
        </row>
        <row r="338">
          <cell r="A338" t="str">
            <v>87-77-1904</v>
          </cell>
          <cell r="B338">
            <v>0</v>
          </cell>
          <cell r="C338">
            <v>0</v>
          </cell>
        </row>
        <row r="339">
          <cell r="A339" t="str">
            <v>87-77-1908</v>
          </cell>
          <cell r="B339">
            <v>0</v>
          </cell>
          <cell r="C339">
            <v>0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lantmarket.pro/rozy-oks.html/nid/67492" TargetMode="External"/><Relationship Id="rId21" Type="http://schemas.openxmlformats.org/officeDocument/2006/relationships/hyperlink" Target="https://plantmarket.pro/rozy-oks.html/nid/61177" TargetMode="External"/><Relationship Id="rId63" Type="http://schemas.openxmlformats.org/officeDocument/2006/relationships/hyperlink" Target="https://plantmarket.pro/rozy-oks.html/nid/63187" TargetMode="External"/><Relationship Id="rId159" Type="http://schemas.openxmlformats.org/officeDocument/2006/relationships/hyperlink" Target="https://plantmarket.pro/rozy-oks.html/nid/69482" TargetMode="External"/><Relationship Id="rId170" Type="http://schemas.openxmlformats.org/officeDocument/2006/relationships/hyperlink" Target="https://plantmarket.pro/rozy-oks.html/nid/67593" TargetMode="External"/><Relationship Id="rId226" Type="http://schemas.openxmlformats.org/officeDocument/2006/relationships/hyperlink" Target="https://plantmarket.pro/rozy-oks.html/nid/67513" TargetMode="External"/><Relationship Id="rId268" Type="http://schemas.openxmlformats.org/officeDocument/2006/relationships/hyperlink" Target="https://plantmarket.pro/rozy-oks.html/nid/67550" TargetMode="External"/><Relationship Id="rId32" Type="http://schemas.openxmlformats.org/officeDocument/2006/relationships/hyperlink" Target="https://plantmarket.pro/rozy-oks.html/nid/61182" TargetMode="External"/><Relationship Id="rId74" Type="http://schemas.openxmlformats.org/officeDocument/2006/relationships/hyperlink" Target="https://plantmarket.pro/rozy-oks.html/nid/61203" TargetMode="External"/><Relationship Id="rId128" Type="http://schemas.openxmlformats.org/officeDocument/2006/relationships/hyperlink" Target="https://plantmarket.pro/rozy-oks.html/nid/67609" TargetMode="External"/><Relationship Id="rId5" Type="http://schemas.openxmlformats.org/officeDocument/2006/relationships/hyperlink" Target="https://plantmarket.pro/rozy-oks.html/nid/61171" TargetMode="External"/><Relationship Id="rId95" Type="http://schemas.openxmlformats.org/officeDocument/2006/relationships/hyperlink" Target="https://plantmarket.pro/rozy-oks.html/nid/64622" TargetMode="External"/><Relationship Id="rId160" Type="http://schemas.openxmlformats.org/officeDocument/2006/relationships/hyperlink" Target="https://plantmarket.pro/rozy-oks.html/nid/67587" TargetMode="External"/><Relationship Id="rId181" Type="http://schemas.openxmlformats.org/officeDocument/2006/relationships/hyperlink" Target="https://plantmarket.pro/rozy-oks.html/nid/64615" TargetMode="External"/><Relationship Id="rId216" Type="http://schemas.openxmlformats.org/officeDocument/2006/relationships/hyperlink" Target="https://plantmarket.pro/rozy-oks.html/nid/64616" TargetMode="External"/><Relationship Id="rId237" Type="http://schemas.openxmlformats.org/officeDocument/2006/relationships/hyperlink" Target="https://plantmarket.pro/rozy-oks.html/nid/69454" TargetMode="External"/><Relationship Id="rId258" Type="http://schemas.openxmlformats.org/officeDocument/2006/relationships/hyperlink" Target="https://plantmarket.pro/rozy-oks.html/nid/67544" TargetMode="External"/><Relationship Id="rId22" Type="http://schemas.openxmlformats.org/officeDocument/2006/relationships/hyperlink" Target="https://plantmarket.pro/rozy-oks.html/nid/61176" TargetMode="External"/><Relationship Id="rId43" Type="http://schemas.openxmlformats.org/officeDocument/2006/relationships/hyperlink" Target="https://plantmarket.pro/rozy-oks.html/nid/61187" TargetMode="External"/><Relationship Id="rId64" Type="http://schemas.openxmlformats.org/officeDocument/2006/relationships/hyperlink" Target="https://plantmarket.pro/rozy-oks.html/nid/61199" TargetMode="External"/><Relationship Id="rId118" Type="http://schemas.openxmlformats.org/officeDocument/2006/relationships/hyperlink" Target="https://plantmarket.pro/rozy-oks.html/nid/67494" TargetMode="External"/><Relationship Id="rId139" Type="http://schemas.openxmlformats.org/officeDocument/2006/relationships/hyperlink" Target="https://plantmarket.pro/rozy-oks.html/nid/67615" TargetMode="External"/><Relationship Id="rId85" Type="http://schemas.openxmlformats.org/officeDocument/2006/relationships/hyperlink" Target="https://plantmarket.pro/rozy-oks.html/nid/67431" TargetMode="External"/><Relationship Id="rId150" Type="http://schemas.openxmlformats.org/officeDocument/2006/relationships/hyperlink" Target="https://plantmarket.pro/rozy-oks.html/nid/67580" TargetMode="External"/><Relationship Id="rId171" Type="http://schemas.openxmlformats.org/officeDocument/2006/relationships/hyperlink" Target="https://plantmarket.pro/rozy-oks.html/nid/67594" TargetMode="External"/><Relationship Id="rId192" Type="http://schemas.openxmlformats.org/officeDocument/2006/relationships/hyperlink" Target="https://plantmarket.pro/rozy-oks.html/nid/67554" TargetMode="External"/><Relationship Id="rId206" Type="http://schemas.openxmlformats.org/officeDocument/2006/relationships/hyperlink" Target="https://plantmarket.pro/rozy-oks.html/nid/67565" TargetMode="External"/><Relationship Id="rId227" Type="http://schemas.openxmlformats.org/officeDocument/2006/relationships/hyperlink" Target="https://plantmarket.pro/rozy-oks.html/nid/69451" TargetMode="External"/><Relationship Id="rId248" Type="http://schemas.openxmlformats.org/officeDocument/2006/relationships/hyperlink" Target="https://plantmarket.pro/rozy-oks.html/nid/67534" TargetMode="External"/><Relationship Id="rId269" Type="http://schemas.openxmlformats.org/officeDocument/2006/relationships/hyperlink" Target="https://plantmarket.pro/rozy-oks.html/nid/69463" TargetMode="External"/><Relationship Id="rId12" Type="http://schemas.openxmlformats.org/officeDocument/2006/relationships/hyperlink" Target="https://plantmarket.pro/rozy-oks.html/nid/61173" TargetMode="External"/><Relationship Id="rId33" Type="http://schemas.openxmlformats.org/officeDocument/2006/relationships/hyperlink" Target="https://plantmarket.pro/rozy-oks.html/nid/61185" TargetMode="External"/><Relationship Id="rId108" Type="http://schemas.openxmlformats.org/officeDocument/2006/relationships/hyperlink" Target="https://plantmarket.pro/rozy-oks.html/nid/64637" TargetMode="External"/><Relationship Id="rId129" Type="http://schemas.openxmlformats.org/officeDocument/2006/relationships/hyperlink" Target="https://plantmarket.pro/rozy-oks.html/nid/69494" TargetMode="External"/><Relationship Id="rId54" Type="http://schemas.openxmlformats.org/officeDocument/2006/relationships/hyperlink" Target="https://plantmarket.pro/rozy-oks.html/nid/61193" TargetMode="External"/><Relationship Id="rId75" Type="http://schemas.openxmlformats.org/officeDocument/2006/relationships/hyperlink" Target="https://plantmarket.pro/rozy-oks.html/nid/63188" TargetMode="External"/><Relationship Id="rId96" Type="http://schemas.openxmlformats.org/officeDocument/2006/relationships/hyperlink" Target="https://plantmarket.pro/rozy-oks.html/nid/67462" TargetMode="External"/><Relationship Id="rId140" Type="http://schemas.openxmlformats.org/officeDocument/2006/relationships/hyperlink" Target="https://plantmarket.pro/rozy-oks.html/nid/69475" TargetMode="External"/><Relationship Id="rId161" Type="http://schemas.openxmlformats.org/officeDocument/2006/relationships/hyperlink" Target="https://plantmarket.pro/rozy-oks.html/nid/67588" TargetMode="External"/><Relationship Id="rId182" Type="http://schemas.openxmlformats.org/officeDocument/2006/relationships/hyperlink" Target="https://plantmarket.pro/rozy-oks.html/nid/67604" TargetMode="External"/><Relationship Id="rId217" Type="http://schemas.openxmlformats.org/officeDocument/2006/relationships/hyperlink" Target="https://plantmarket.pro/rozy-oks.html/nid/67570" TargetMode="External"/><Relationship Id="rId6" Type="http://schemas.openxmlformats.org/officeDocument/2006/relationships/hyperlink" Target="https://plantmarket.pro/rozy-oks.html/nid/61171" TargetMode="External"/><Relationship Id="rId238" Type="http://schemas.openxmlformats.org/officeDocument/2006/relationships/hyperlink" Target="https://plantmarket.pro/rozy-oks.html/nid/67526" TargetMode="External"/><Relationship Id="rId259" Type="http://schemas.openxmlformats.org/officeDocument/2006/relationships/hyperlink" Target="https://plantmarket.pro/rozy-oks.html/nid/67545" TargetMode="External"/><Relationship Id="rId23" Type="http://schemas.openxmlformats.org/officeDocument/2006/relationships/hyperlink" Target="https://plantmarket.pro/rozy-oks.html/nid/61176" TargetMode="External"/><Relationship Id="rId119" Type="http://schemas.openxmlformats.org/officeDocument/2006/relationships/hyperlink" Target="https://plantmarket.pro/rozy-oks.html/nid/67618" TargetMode="External"/><Relationship Id="rId270" Type="http://schemas.openxmlformats.org/officeDocument/2006/relationships/hyperlink" Target="https://plantmarket.pro/rozy-oks.html/nid/67614" TargetMode="External"/><Relationship Id="rId44" Type="http://schemas.openxmlformats.org/officeDocument/2006/relationships/hyperlink" Target="https://plantmarket.pro/rozy-oks.html/nid/61187" TargetMode="External"/><Relationship Id="rId65" Type="http://schemas.openxmlformats.org/officeDocument/2006/relationships/hyperlink" Target="https://plantmarket.pro/rozy-oks.html/nid/69447" TargetMode="External"/><Relationship Id="rId86" Type="http://schemas.openxmlformats.org/officeDocument/2006/relationships/hyperlink" Target="https://plantmarket.pro/rozy-oks.html/nid/67433" TargetMode="External"/><Relationship Id="rId130" Type="http://schemas.openxmlformats.org/officeDocument/2006/relationships/hyperlink" Target="https://plantmarket.pro/rozy-oks.html/nid/69495" TargetMode="External"/><Relationship Id="rId151" Type="http://schemas.openxmlformats.org/officeDocument/2006/relationships/hyperlink" Target="https://plantmarket.pro/rozy-oks.html/nid/67581" TargetMode="External"/><Relationship Id="rId172" Type="http://schemas.openxmlformats.org/officeDocument/2006/relationships/hyperlink" Target="https://plantmarket.pro/rozy-oks.html/nid/67595" TargetMode="External"/><Relationship Id="rId193" Type="http://schemas.openxmlformats.org/officeDocument/2006/relationships/hyperlink" Target="https://plantmarket.pro/rozy-oks.html/nid/67555" TargetMode="External"/><Relationship Id="rId207" Type="http://schemas.openxmlformats.org/officeDocument/2006/relationships/hyperlink" Target="https://plantmarket.pro/rozy-oks.html/nid/67566" TargetMode="External"/><Relationship Id="rId228" Type="http://schemas.openxmlformats.org/officeDocument/2006/relationships/hyperlink" Target="https://plantmarket.pro/rozy-oks.html/nid/67514" TargetMode="External"/><Relationship Id="rId249" Type="http://schemas.openxmlformats.org/officeDocument/2006/relationships/hyperlink" Target="https://plantmarket.pro/rozy-oks.html/nid/67535" TargetMode="External"/><Relationship Id="rId13" Type="http://schemas.openxmlformats.org/officeDocument/2006/relationships/hyperlink" Target="https://plantmarket.pro/rozy-oks.html/nid/61172" TargetMode="External"/><Relationship Id="rId109" Type="http://schemas.openxmlformats.org/officeDocument/2006/relationships/hyperlink" Target="https://plantmarket.pro/rozy-oks.html/nid/64614" TargetMode="External"/><Relationship Id="rId260" Type="http://schemas.openxmlformats.org/officeDocument/2006/relationships/hyperlink" Target="https://plantmarket.pro/rozy-oks.html/nid/67546" TargetMode="External"/><Relationship Id="rId34" Type="http://schemas.openxmlformats.org/officeDocument/2006/relationships/hyperlink" Target="https://plantmarket.pro/rozy-oks.html/nid/61185" TargetMode="External"/><Relationship Id="rId55" Type="http://schemas.openxmlformats.org/officeDocument/2006/relationships/hyperlink" Target="https://plantmarket.pro/rozy-oks.html/nid/63186" TargetMode="External"/><Relationship Id="rId76" Type="http://schemas.openxmlformats.org/officeDocument/2006/relationships/hyperlink" Target="https://plantmarket.pro/rozy-oks.html/nid/63188" TargetMode="External"/><Relationship Id="rId97" Type="http://schemas.openxmlformats.org/officeDocument/2006/relationships/hyperlink" Target="https://plantmarket.pro/rozy-oks.html/nid/64624" TargetMode="External"/><Relationship Id="rId120" Type="http://schemas.openxmlformats.org/officeDocument/2006/relationships/hyperlink" Target="https://plantmarket.pro/rozy-oks.html/nid/67619" TargetMode="External"/><Relationship Id="rId141" Type="http://schemas.openxmlformats.org/officeDocument/2006/relationships/hyperlink" Target="https://plantmarket.pro/rozy-oks.html/nid/67571" TargetMode="External"/><Relationship Id="rId7" Type="http://schemas.openxmlformats.org/officeDocument/2006/relationships/hyperlink" Target="https://plantmarket.pro/rozy-oks.html/nid/61170" TargetMode="External"/><Relationship Id="rId162" Type="http://schemas.openxmlformats.org/officeDocument/2006/relationships/hyperlink" Target="https://plantmarket.pro/rozy-oks.html/nid/69483" TargetMode="External"/><Relationship Id="rId183" Type="http://schemas.openxmlformats.org/officeDocument/2006/relationships/hyperlink" Target="https://plantmarket.pro/rozy-oks.html/nid/67605" TargetMode="External"/><Relationship Id="rId218" Type="http://schemas.openxmlformats.org/officeDocument/2006/relationships/hyperlink" Target="https://plantmarket.pro/rozy-oks.html/nid/69474" TargetMode="External"/><Relationship Id="rId239" Type="http://schemas.openxmlformats.org/officeDocument/2006/relationships/hyperlink" Target="https://plantmarket.pro/rozy-oks.html/nid/67527" TargetMode="External"/><Relationship Id="rId250" Type="http://schemas.openxmlformats.org/officeDocument/2006/relationships/hyperlink" Target="https://plantmarket.pro/rozy-oks.html/nid/67537" TargetMode="External"/><Relationship Id="rId271" Type="http://schemas.openxmlformats.org/officeDocument/2006/relationships/hyperlink" Target="https://plantmarket.pro/rozy-oks.html/nid/67615" TargetMode="External"/><Relationship Id="rId24" Type="http://schemas.openxmlformats.org/officeDocument/2006/relationships/hyperlink" Target="https://plantmarket.pro/rozy-oks.html/nid/61181" TargetMode="External"/><Relationship Id="rId45" Type="http://schemas.openxmlformats.org/officeDocument/2006/relationships/hyperlink" Target="https://plantmarket.pro/rozy-oks.html/nid/61188" TargetMode="External"/><Relationship Id="rId66" Type="http://schemas.openxmlformats.org/officeDocument/2006/relationships/hyperlink" Target="https://plantmarket.pro/rozy-oks.html/nid/61197" TargetMode="External"/><Relationship Id="rId87" Type="http://schemas.openxmlformats.org/officeDocument/2006/relationships/hyperlink" Target="https://plantmarket.pro/rozy-oks.html/nid/67434" TargetMode="External"/><Relationship Id="rId110" Type="http://schemas.openxmlformats.org/officeDocument/2006/relationships/hyperlink" Target="https://plantmarket.pro/rozy-oks.html/nid/64640" TargetMode="External"/><Relationship Id="rId131" Type="http://schemas.openxmlformats.org/officeDocument/2006/relationships/hyperlink" Target="https://plantmarket.pro/rozy-oks.html/nid/67610" TargetMode="External"/><Relationship Id="rId152" Type="http://schemas.openxmlformats.org/officeDocument/2006/relationships/hyperlink" Target="https://plantmarket.pro/rozy-oks.html/nid/67582" TargetMode="External"/><Relationship Id="rId173" Type="http://schemas.openxmlformats.org/officeDocument/2006/relationships/hyperlink" Target="https://plantmarket.pro/rozy-oks.html/nid/67596" TargetMode="External"/><Relationship Id="rId194" Type="http://schemas.openxmlformats.org/officeDocument/2006/relationships/hyperlink" Target="https://plantmarket.pro/rozy-oks.html/nid/67556" TargetMode="External"/><Relationship Id="rId208" Type="http://schemas.openxmlformats.org/officeDocument/2006/relationships/hyperlink" Target="https://plantmarket.pro/rozy-oks.html/nid/64614" TargetMode="External"/><Relationship Id="rId229" Type="http://schemas.openxmlformats.org/officeDocument/2006/relationships/hyperlink" Target="https://plantmarket.pro/rozy-oks.html/nid/67516" TargetMode="External"/><Relationship Id="rId240" Type="http://schemas.openxmlformats.org/officeDocument/2006/relationships/hyperlink" Target="https://plantmarket.pro/rozy-oks.html/nid/67528" TargetMode="External"/><Relationship Id="rId261" Type="http://schemas.openxmlformats.org/officeDocument/2006/relationships/hyperlink" Target="https://plantmarket.pro/rozy-oks.html/nid/67547" TargetMode="External"/><Relationship Id="rId14" Type="http://schemas.openxmlformats.org/officeDocument/2006/relationships/hyperlink" Target="https://plantmarket.pro/rozy-oks.html/nid/61172" TargetMode="External"/><Relationship Id="rId35" Type="http://schemas.openxmlformats.org/officeDocument/2006/relationships/hyperlink" Target="https://plantmarket.pro/rozy-oks.html/nid/61184" TargetMode="External"/><Relationship Id="rId56" Type="http://schemas.openxmlformats.org/officeDocument/2006/relationships/hyperlink" Target="https://plantmarket.pro/rozy-oks.html/nid/63186" TargetMode="External"/><Relationship Id="rId77" Type="http://schemas.openxmlformats.org/officeDocument/2006/relationships/hyperlink" Target="https://plantmarket.pro/rozy-oks.html/nid/61179" TargetMode="External"/><Relationship Id="rId100" Type="http://schemas.openxmlformats.org/officeDocument/2006/relationships/hyperlink" Target="https://plantmarket.pro/rozy-oks.html/nid/64629" TargetMode="External"/><Relationship Id="rId8" Type="http://schemas.openxmlformats.org/officeDocument/2006/relationships/hyperlink" Target="https://plantmarket.pro/rozy-oks.html/nid/61170" TargetMode="External"/><Relationship Id="rId98" Type="http://schemas.openxmlformats.org/officeDocument/2006/relationships/hyperlink" Target="https://plantmarket.pro/rozy-oks.html/nid/64627" TargetMode="External"/><Relationship Id="rId121" Type="http://schemas.openxmlformats.org/officeDocument/2006/relationships/hyperlink" Target="https://plantmarket.pro/rozy-oks.html/nid/67620" TargetMode="External"/><Relationship Id="rId142" Type="http://schemas.openxmlformats.org/officeDocument/2006/relationships/hyperlink" Target="https://plantmarket.pro/rozy-oks.html/nid/67572" TargetMode="External"/><Relationship Id="rId163" Type="http://schemas.openxmlformats.org/officeDocument/2006/relationships/hyperlink" Target="https://plantmarket.pro/rozy-oks.html/nid/69484" TargetMode="External"/><Relationship Id="rId184" Type="http://schemas.openxmlformats.org/officeDocument/2006/relationships/hyperlink" Target="https://plantmarket.pro/rozy-oks.html/nid/67608" TargetMode="External"/><Relationship Id="rId219" Type="http://schemas.openxmlformats.org/officeDocument/2006/relationships/hyperlink" Target="https://plantmarket.pro/rozy-oks.html/nid/67517" TargetMode="External"/><Relationship Id="rId230" Type="http://schemas.openxmlformats.org/officeDocument/2006/relationships/hyperlink" Target="https://plantmarket.pro/rozy-oks.html/nid/67518" TargetMode="External"/><Relationship Id="rId251" Type="http://schemas.openxmlformats.org/officeDocument/2006/relationships/hyperlink" Target="https://plantmarket.pro/rozy-oks.html/nid/67538" TargetMode="External"/><Relationship Id="rId25" Type="http://schemas.openxmlformats.org/officeDocument/2006/relationships/hyperlink" Target="https://plantmarket.pro/rozy-oks.html/nid/61181" TargetMode="External"/><Relationship Id="rId46" Type="http://schemas.openxmlformats.org/officeDocument/2006/relationships/hyperlink" Target="https://plantmarket.pro/rozy-oks.html/nid/61188" TargetMode="External"/><Relationship Id="rId67" Type="http://schemas.openxmlformats.org/officeDocument/2006/relationships/hyperlink" Target="https://plantmarket.pro/rozy-oks.html/nid/61197" TargetMode="External"/><Relationship Id="rId272" Type="http://schemas.openxmlformats.org/officeDocument/2006/relationships/hyperlink" Target="https://plantmarket.pro/rozy-oks.html/nid/67595" TargetMode="External"/><Relationship Id="rId88" Type="http://schemas.openxmlformats.org/officeDocument/2006/relationships/hyperlink" Target="https://plantmarket.pro/rozy-oks.html/nid/67435" TargetMode="External"/><Relationship Id="rId111" Type="http://schemas.openxmlformats.org/officeDocument/2006/relationships/hyperlink" Target="https://plantmarket.pro/rozy-oks.html/nid/64641" TargetMode="External"/><Relationship Id="rId132" Type="http://schemas.openxmlformats.org/officeDocument/2006/relationships/hyperlink" Target="https://plantmarket.pro/rozy-oks.html/nid/69255" TargetMode="External"/><Relationship Id="rId153" Type="http://schemas.openxmlformats.org/officeDocument/2006/relationships/hyperlink" Target="https://plantmarket.pro/rozy-oks.html/nid/67583" TargetMode="External"/><Relationship Id="rId174" Type="http://schemas.openxmlformats.org/officeDocument/2006/relationships/hyperlink" Target="https://plantmarket.pro/rozy-oks.html/nid/67598" TargetMode="External"/><Relationship Id="rId195" Type="http://schemas.openxmlformats.org/officeDocument/2006/relationships/hyperlink" Target="https://plantmarket.pro/rozy-oks.html/nid/69468" TargetMode="External"/><Relationship Id="rId209" Type="http://schemas.openxmlformats.org/officeDocument/2006/relationships/hyperlink" Target="https://plantmarket.pro/rozy-oks.html/nid/69253" TargetMode="External"/><Relationship Id="rId220" Type="http://schemas.openxmlformats.org/officeDocument/2006/relationships/hyperlink" Target="https://plantmarket.pro/rozy-oks.html/nid/69449" TargetMode="External"/><Relationship Id="rId241" Type="http://schemas.openxmlformats.org/officeDocument/2006/relationships/hyperlink" Target="https://plantmarket.pro/rozy-oks.html/nid/69246" TargetMode="External"/><Relationship Id="rId15" Type="http://schemas.openxmlformats.org/officeDocument/2006/relationships/hyperlink" Target="https://plantmarket.pro/rozy-oks.html/nid/63184" TargetMode="External"/><Relationship Id="rId36" Type="http://schemas.openxmlformats.org/officeDocument/2006/relationships/hyperlink" Target="https://plantmarket.pro/rozy-oks.html/nid/61186" TargetMode="External"/><Relationship Id="rId57" Type="http://schemas.openxmlformats.org/officeDocument/2006/relationships/hyperlink" Target="https://plantmarket.pro/rozy-oks.html/nid/61195" TargetMode="External"/><Relationship Id="rId262" Type="http://schemas.openxmlformats.org/officeDocument/2006/relationships/hyperlink" Target="https://plantmarket.pro/rozy-oks.html/nid/69448" TargetMode="External"/><Relationship Id="rId78" Type="http://schemas.openxmlformats.org/officeDocument/2006/relationships/hyperlink" Target="https://plantmarket.pro/rozy-oks.html/nid/67439" TargetMode="External"/><Relationship Id="rId99" Type="http://schemas.openxmlformats.org/officeDocument/2006/relationships/hyperlink" Target="https://plantmarket.pro/rozy-oks.html/nid/64628" TargetMode="External"/><Relationship Id="rId101" Type="http://schemas.openxmlformats.org/officeDocument/2006/relationships/hyperlink" Target="https://plantmarket.pro/rozy-oks.html/nid/64630" TargetMode="External"/><Relationship Id="rId122" Type="http://schemas.openxmlformats.org/officeDocument/2006/relationships/hyperlink" Target="https://plantmarket.pro/rozy-oks.html/nid/69500" TargetMode="External"/><Relationship Id="rId143" Type="http://schemas.openxmlformats.org/officeDocument/2006/relationships/hyperlink" Target="https://plantmarket.pro/rozy-oks.html/nid/69476" TargetMode="External"/><Relationship Id="rId164" Type="http://schemas.openxmlformats.org/officeDocument/2006/relationships/hyperlink" Target="https://plantmarket.pro/rozy-oks.html/nid/69485" TargetMode="External"/><Relationship Id="rId185" Type="http://schemas.openxmlformats.org/officeDocument/2006/relationships/hyperlink" Target="https://plantmarket.pro/rozy-oks.html/nid/69464" TargetMode="External"/><Relationship Id="rId9" Type="http://schemas.openxmlformats.org/officeDocument/2006/relationships/hyperlink" Target="https://plantmarket.pro/rozy-oks.html/nid/63183" TargetMode="External"/><Relationship Id="rId210" Type="http://schemas.openxmlformats.org/officeDocument/2006/relationships/hyperlink" Target="https://plantmarket.pro/rozy-oks.html/nid/67567" TargetMode="External"/><Relationship Id="rId26" Type="http://schemas.openxmlformats.org/officeDocument/2006/relationships/hyperlink" Target="https://plantmarket.pro/rozy-oks.html/nid/63185" TargetMode="External"/><Relationship Id="rId231" Type="http://schemas.openxmlformats.org/officeDocument/2006/relationships/hyperlink" Target="https://plantmarket.pro/rozy-oks.html/nid/69452" TargetMode="External"/><Relationship Id="rId252" Type="http://schemas.openxmlformats.org/officeDocument/2006/relationships/hyperlink" Target="https://plantmarket.pro/rozy-oks.html/nid/67539" TargetMode="External"/><Relationship Id="rId273" Type="http://schemas.openxmlformats.org/officeDocument/2006/relationships/hyperlink" Target="https://plantmarket.pro/rozy-oks.html/nid/67552" TargetMode="External"/><Relationship Id="rId47" Type="http://schemas.openxmlformats.org/officeDocument/2006/relationships/hyperlink" Target="https://plantmarket.pro/rozy-oks.html/nid/61189" TargetMode="External"/><Relationship Id="rId68" Type="http://schemas.openxmlformats.org/officeDocument/2006/relationships/hyperlink" Target="https://plantmarket.pro/rozy-oks.html/nid/61200" TargetMode="External"/><Relationship Id="rId89" Type="http://schemas.openxmlformats.org/officeDocument/2006/relationships/hyperlink" Target="https://plantmarket.pro/rozy-oks.html/nid/67452" TargetMode="External"/><Relationship Id="rId112" Type="http://schemas.openxmlformats.org/officeDocument/2006/relationships/hyperlink" Target="https://plantmarket.pro/rozy-oks.html/nid/69448" TargetMode="External"/><Relationship Id="rId133" Type="http://schemas.openxmlformats.org/officeDocument/2006/relationships/hyperlink" Target="https://plantmarket.pro/rozy-oks.html/nid/69497" TargetMode="External"/><Relationship Id="rId154" Type="http://schemas.openxmlformats.org/officeDocument/2006/relationships/hyperlink" Target="https://plantmarket.pro/rozy-oks.html/nid/69479" TargetMode="External"/><Relationship Id="rId175" Type="http://schemas.openxmlformats.org/officeDocument/2006/relationships/hyperlink" Target="https://plantmarket.pro/rozy-oks.html/nid/69491" TargetMode="External"/><Relationship Id="rId196" Type="http://schemas.openxmlformats.org/officeDocument/2006/relationships/hyperlink" Target="https://plantmarket.pro/rozy-oks.html/nid/67557" TargetMode="External"/><Relationship Id="rId200" Type="http://schemas.openxmlformats.org/officeDocument/2006/relationships/hyperlink" Target="https://plantmarket.pro/rozy-oks.html/nid/67558" TargetMode="External"/><Relationship Id="rId16" Type="http://schemas.openxmlformats.org/officeDocument/2006/relationships/hyperlink" Target="https://plantmarket.pro/rozy-oks.html/nid/63184" TargetMode="External"/><Relationship Id="rId221" Type="http://schemas.openxmlformats.org/officeDocument/2006/relationships/hyperlink" Target="https://plantmarket.pro/rozy-oks.html/nid/69450" TargetMode="External"/><Relationship Id="rId242" Type="http://schemas.openxmlformats.org/officeDocument/2006/relationships/hyperlink" Target="https://plantmarket.pro/rozy-oks.html/nid/67529" TargetMode="External"/><Relationship Id="rId263" Type="http://schemas.openxmlformats.org/officeDocument/2006/relationships/hyperlink" Target="https://plantmarket.pro/rozy-oks.html/nid/67548" TargetMode="External"/><Relationship Id="rId37" Type="http://schemas.openxmlformats.org/officeDocument/2006/relationships/hyperlink" Target="https://plantmarket.pro/rozy-oks.html/nid/61183" TargetMode="External"/><Relationship Id="rId58" Type="http://schemas.openxmlformats.org/officeDocument/2006/relationships/hyperlink" Target="https://plantmarket.pro/rozy-oks.html/nid/61195" TargetMode="External"/><Relationship Id="rId79" Type="http://schemas.openxmlformats.org/officeDocument/2006/relationships/hyperlink" Target="https://plantmarket.pro/rozy-oks.html/nid/67440" TargetMode="External"/><Relationship Id="rId102" Type="http://schemas.openxmlformats.org/officeDocument/2006/relationships/hyperlink" Target="https://plantmarket.pro/rozy-oks.html/nid/64631" TargetMode="External"/><Relationship Id="rId123" Type="http://schemas.openxmlformats.org/officeDocument/2006/relationships/hyperlink" Target="https://plantmarket.pro/rozy-oks.html/nid/67621" TargetMode="External"/><Relationship Id="rId144" Type="http://schemas.openxmlformats.org/officeDocument/2006/relationships/hyperlink" Target="https://plantmarket.pro/rozy-oks.html/nid/67573" TargetMode="External"/><Relationship Id="rId90" Type="http://schemas.openxmlformats.org/officeDocument/2006/relationships/hyperlink" Target="https://plantmarket.pro/rozy-oks.html/nid/64617" TargetMode="External"/><Relationship Id="rId165" Type="http://schemas.openxmlformats.org/officeDocument/2006/relationships/hyperlink" Target="https://plantmarket.pro/rozy-oks.html/nid/67589" TargetMode="External"/><Relationship Id="rId186" Type="http://schemas.openxmlformats.org/officeDocument/2006/relationships/hyperlink" Target="https://plantmarket.pro/rozy-oks.html/nid/69465" TargetMode="External"/><Relationship Id="rId211" Type="http://schemas.openxmlformats.org/officeDocument/2006/relationships/hyperlink" Target="https://plantmarket.pro/rozy-oks.html/nid/69471" TargetMode="External"/><Relationship Id="rId232" Type="http://schemas.openxmlformats.org/officeDocument/2006/relationships/hyperlink" Target="https://plantmarket.pro/rozy-oks.html/nid/67519" TargetMode="External"/><Relationship Id="rId253" Type="http://schemas.openxmlformats.org/officeDocument/2006/relationships/hyperlink" Target="https://plantmarket.pro/rozy-oks.html/nid/67540" TargetMode="External"/><Relationship Id="rId274" Type="http://schemas.openxmlformats.org/officeDocument/2006/relationships/printerSettings" Target="../printerSettings/printerSettings1.bin"/><Relationship Id="rId27" Type="http://schemas.openxmlformats.org/officeDocument/2006/relationships/hyperlink" Target="https://plantmarket.pro/rozy-oks.html/nid/61178" TargetMode="External"/><Relationship Id="rId48" Type="http://schemas.openxmlformats.org/officeDocument/2006/relationships/hyperlink" Target="https://plantmarket.pro/rozy-oks.html/nid/61189" TargetMode="External"/><Relationship Id="rId69" Type="http://schemas.openxmlformats.org/officeDocument/2006/relationships/hyperlink" Target="https://plantmarket.pro/rozy-oks.html/nid/61200" TargetMode="External"/><Relationship Id="rId113" Type="http://schemas.openxmlformats.org/officeDocument/2006/relationships/hyperlink" Target="https://plantmarket.pro/rozy-oks.html/nid/67482" TargetMode="External"/><Relationship Id="rId134" Type="http://schemas.openxmlformats.org/officeDocument/2006/relationships/hyperlink" Target="https://plantmarket.pro/rozy-oks.html/nid/67611" TargetMode="External"/><Relationship Id="rId80" Type="http://schemas.openxmlformats.org/officeDocument/2006/relationships/hyperlink" Target="https://plantmarket.pro/rozy-oks.html/nid/67441" TargetMode="External"/><Relationship Id="rId155" Type="http://schemas.openxmlformats.org/officeDocument/2006/relationships/hyperlink" Target="https://plantmarket.pro/rozy-oks.html/nid/67584" TargetMode="External"/><Relationship Id="rId176" Type="http://schemas.openxmlformats.org/officeDocument/2006/relationships/hyperlink" Target="https://plantmarket.pro/rozy-oks.html/nid/69492" TargetMode="External"/><Relationship Id="rId197" Type="http://schemas.openxmlformats.org/officeDocument/2006/relationships/hyperlink" Target="https://plantmarket.pro/rozy-oks.html/nid/69469" TargetMode="External"/><Relationship Id="rId201" Type="http://schemas.openxmlformats.org/officeDocument/2006/relationships/hyperlink" Target="https://plantmarket.pro/rozy-oks.html/nid/67559" TargetMode="External"/><Relationship Id="rId222" Type="http://schemas.openxmlformats.org/officeDocument/2006/relationships/hyperlink" Target="https://plantmarket.pro/rozy-oks.html/nid/67509" TargetMode="External"/><Relationship Id="rId243" Type="http://schemas.openxmlformats.org/officeDocument/2006/relationships/hyperlink" Target="https://plantmarket.pro/rozy-oks.html/nid/67530" TargetMode="External"/><Relationship Id="rId264" Type="http://schemas.openxmlformats.org/officeDocument/2006/relationships/hyperlink" Target="https://plantmarket.pro/rozy-oks.html/nid/67491" TargetMode="External"/><Relationship Id="rId17" Type="http://schemas.openxmlformats.org/officeDocument/2006/relationships/hyperlink" Target="https://plantmarket.pro/rozy-oks.html/nid/61174" TargetMode="External"/><Relationship Id="rId38" Type="http://schemas.openxmlformats.org/officeDocument/2006/relationships/hyperlink" Target="https://plantmarket.pro/rozy-oks.html/nid/61183" TargetMode="External"/><Relationship Id="rId59" Type="http://schemas.openxmlformats.org/officeDocument/2006/relationships/hyperlink" Target="https://plantmarket.pro/rozy-oks.html/nid/61196" TargetMode="External"/><Relationship Id="rId103" Type="http://schemas.openxmlformats.org/officeDocument/2006/relationships/hyperlink" Target="https://plantmarket.pro/rozy-oks.html/nid/64632" TargetMode="External"/><Relationship Id="rId124" Type="http://schemas.openxmlformats.org/officeDocument/2006/relationships/hyperlink" Target="https://plantmarket.pro/rozy-oks.html/nid/69499" TargetMode="External"/><Relationship Id="rId70" Type="http://schemas.openxmlformats.org/officeDocument/2006/relationships/hyperlink" Target="https://plantmarket.pro/rozy-oks.html/nid/61201" TargetMode="External"/><Relationship Id="rId91" Type="http://schemas.openxmlformats.org/officeDocument/2006/relationships/hyperlink" Target="https://plantmarket.pro/rozy-oks.html/nid/67453" TargetMode="External"/><Relationship Id="rId145" Type="http://schemas.openxmlformats.org/officeDocument/2006/relationships/hyperlink" Target="https://plantmarket.pro/rozy-oks.html/nid/67574" TargetMode="External"/><Relationship Id="rId166" Type="http://schemas.openxmlformats.org/officeDocument/2006/relationships/hyperlink" Target="https://plantmarket.pro/rozy-oks.html/nid/69486" TargetMode="External"/><Relationship Id="rId187" Type="http://schemas.openxmlformats.org/officeDocument/2006/relationships/hyperlink" Target="https://plantmarket.pro/rozy-oks.html/nid/69466" TargetMode="External"/><Relationship Id="rId1" Type="http://schemas.openxmlformats.org/officeDocument/2006/relationships/hyperlink" Target="https://plantmarket.pro/rozy-oks.html/nid/61167" TargetMode="External"/><Relationship Id="rId212" Type="http://schemas.openxmlformats.org/officeDocument/2006/relationships/hyperlink" Target="https://plantmarket.pro/rozy-oks.html/nid/69473" TargetMode="External"/><Relationship Id="rId233" Type="http://schemas.openxmlformats.org/officeDocument/2006/relationships/hyperlink" Target="https://plantmarket.pro/rozy-oks.html/nid/67521" TargetMode="External"/><Relationship Id="rId254" Type="http://schemas.openxmlformats.org/officeDocument/2006/relationships/hyperlink" Target="https://plantmarket.pro/rozy-oks.html/nid/67541" TargetMode="External"/><Relationship Id="rId28" Type="http://schemas.openxmlformats.org/officeDocument/2006/relationships/hyperlink" Target="https://plantmarket.pro/rozy-oks.html/nid/61178" TargetMode="External"/><Relationship Id="rId49" Type="http://schemas.openxmlformats.org/officeDocument/2006/relationships/hyperlink" Target="https://plantmarket.pro/rozy-oks.html/nid/61190" TargetMode="External"/><Relationship Id="rId114" Type="http://schemas.openxmlformats.org/officeDocument/2006/relationships/hyperlink" Target="https://plantmarket.pro/rozy-oks.html/nid/67486" TargetMode="External"/><Relationship Id="rId275" Type="http://schemas.openxmlformats.org/officeDocument/2006/relationships/drawing" Target="../drawings/drawing1.xml"/><Relationship Id="rId60" Type="http://schemas.openxmlformats.org/officeDocument/2006/relationships/hyperlink" Target="https://plantmarket.pro/rozy-oks.html/nid/61196" TargetMode="External"/><Relationship Id="rId81" Type="http://schemas.openxmlformats.org/officeDocument/2006/relationships/hyperlink" Target="https://plantmarket.pro/rozy-oks.html/nid/67442" TargetMode="External"/><Relationship Id="rId135" Type="http://schemas.openxmlformats.org/officeDocument/2006/relationships/hyperlink" Target="https://plantmarket.pro/rozy-oks.html/nid/67612" TargetMode="External"/><Relationship Id="rId156" Type="http://schemas.openxmlformats.org/officeDocument/2006/relationships/hyperlink" Target="https://plantmarket.pro/rozy-oks.html/nid/69480" TargetMode="External"/><Relationship Id="rId177" Type="http://schemas.openxmlformats.org/officeDocument/2006/relationships/hyperlink" Target="https://plantmarket.pro/rozy-oks.html/nid/67599" TargetMode="External"/><Relationship Id="rId198" Type="http://schemas.openxmlformats.org/officeDocument/2006/relationships/hyperlink" Target="https://plantmarket.pro/rozy-oks.html/nid/69249" TargetMode="External"/><Relationship Id="rId202" Type="http://schemas.openxmlformats.org/officeDocument/2006/relationships/hyperlink" Target="https://plantmarket.pro/rozy-oks.html/nid/67560" TargetMode="External"/><Relationship Id="rId223" Type="http://schemas.openxmlformats.org/officeDocument/2006/relationships/hyperlink" Target="https://plantmarket.pro/rozy-oks.html/nid/67510" TargetMode="External"/><Relationship Id="rId244" Type="http://schemas.openxmlformats.org/officeDocument/2006/relationships/hyperlink" Target="https://plantmarket.pro/rozy-oks.html/nid/67531" TargetMode="External"/><Relationship Id="rId18" Type="http://schemas.openxmlformats.org/officeDocument/2006/relationships/hyperlink" Target="https://plantmarket.pro/rozy-oks.html/nid/61174" TargetMode="External"/><Relationship Id="rId39" Type="http://schemas.openxmlformats.org/officeDocument/2006/relationships/hyperlink" Target="https://plantmarket.pro/rozy-oks.html/nid/61194" TargetMode="External"/><Relationship Id="rId265" Type="http://schemas.openxmlformats.org/officeDocument/2006/relationships/hyperlink" Target="https://plantmarket.pro/rozy-oks.html/nid/69460" TargetMode="External"/><Relationship Id="rId50" Type="http://schemas.openxmlformats.org/officeDocument/2006/relationships/hyperlink" Target="https://plantmarket.pro/rozy-oks.html/nid/61190" TargetMode="External"/><Relationship Id="rId104" Type="http://schemas.openxmlformats.org/officeDocument/2006/relationships/hyperlink" Target="https://plantmarket.pro/rozy-oks.html/nid/64633" TargetMode="External"/><Relationship Id="rId125" Type="http://schemas.openxmlformats.org/officeDocument/2006/relationships/hyperlink" Target="https://plantmarket.pro/rozy-oks.html/nid/67623" TargetMode="External"/><Relationship Id="rId146" Type="http://schemas.openxmlformats.org/officeDocument/2006/relationships/hyperlink" Target="https://plantmarket.pro/rozy-oks.html/nid/69477" TargetMode="External"/><Relationship Id="rId167" Type="http://schemas.openxmlformats.org/officeDocument/2006/relationships/hyperlink" Target="https://plantmarket.pro/rozy-oks.html/nid/69487" TargetMode="External"/><Relationship Id="rId188" Type="http://schemas.openxmlformats.org/officeDocument/2006/relationships/hyperlink" Target="https://plantmarket.pro/rozy-oks.html/nid/67551" TargetMode="External"/><Relationship Id="rId71" Type="http://schemas.openxmlformats.org/officeDocument/2006/relationships/hyperlink" Target="https://plantmarket.pro/rozy-oks.html/nid/61202" TargetMode="External"/><Relationship Id="rId92" Type="http://schemas.openxmlformats.org/officeDocument/2006/relationships/hyperlink" Target="https://plantmarket.pro/rozy-oks.html/nid/67551" TargetMode="External"/><Relationship Id="rId213" Type="http://schemas.openxmlformats.org/officeDocument/2006/relationships/hyperlink" Target="https://plantmarket.pro/rozy-oks.html/nid/67568" TargetMode="External"/><Relationship Id="rId234" Type="http://schemas.openxmlformats.org/officeDocument/2006/relationships/hyperlink" Target="https://plantmarket.pro/rozy-oks.html/nid/67522" TargetMode="External"/><Relationship Id="rId2" Type="http://schemas.openxmlformats.org/officeDocument/2006/relationships/hyperlink" Target="https://plantmarket.pro/rozy-oks.html/nid/61167" TargetMode="External"/><Relationship Id="rId29" Type="http://schemas.openxmlformats.org/officeDocument/2006/relationships/hyperlink" Target="https://plantmarket.pro/rozy-oks.html/nid/61179" TargetMode="External"/><Relationship Id="rId255" Type="http://schemas.openxmlformats.org/officeDocument/2006/relationships/hyperlink" Target="https://plantmarket.pro/rozy-oks.html/nid/64613" TargetMode="External"/><Relationship Id="rId40" Type="http://schemas.openxmlformats.org/officeDocument/2006/relationships/hyperlink" Target="https://plantmarket.pro/rozy-oks.html/nid/61194" TargetMode="External"/><Relationship Id="rId115" Type="http://schemas.openxmlformats.org/officeDocument/2006/relationships/hyperlink" Target="https://plantmarket.pro/rozy-oks.html/nid/67489" TargetMode="External"/><Relationship Id="rId136" Type="http://schemas.openxmlformats.org/officeDocument/2006/relationships/hyperlink" Target="https://plantmarket.pro/rozy-oks.html/nid/67613" TargetMode="External"/><Relationship Id="rId157" Type="http://schemas.openxmlformats.org/officeDocument/2006/relationships/hyperlink" Target="https://plantmarket.pro/rozy-oks.html/nid/67585" TargetMode="External"/><Relationship Id="rId178" Type="http://schemas.openxmlformats.org/officeDocument/2006/relationships/hyperlink" Target="https://plantmarket.pro/rozy-oks.html/nid/67600" TargetMode="External"/><Relationship Id="rId61" Type="http://schemas.openxmlformats.org/officeDocument/2006/relationships/hyperlink" Target="https://plantmarket.pro/rozy-oks.html/nid/67626" TargetMode="External"/><Relationship Id="rId82" Type="http://schemas.openxmlformats.org/officeDocument/2006/relationships/hyperlink" Target="https://plantmarket.pro/rozy-oks.html/nid/67443" TargetMode="External"/><Relationship Id="rId199" Type="http://schemas.openxmlformats.org/officeDocument/2006/relationships/hyperlink" Target="https://plantmarket.pro/rozy-oks.html/nid/69250" TargetMode="External"/><Relationship Id="rId203" Type="http://schemas.openxmlformats.org/officeDocument/2006/relationships/hyperlink" Target="https://plantmarket.pro/rozy-oks.html/nid/67561" TargetMode="External"/><Relationship Id="rId19" Type="http://schemas.openxmlformats.org/officeDocument/2006/relationships/hyperlink" Target="https://plantmarket.pro/rozy-oks.html/nid/61175" TargetMode="External"/><Relationship Id="rId224" Type="http://schemas.openxmlformats.org/officeDocument/2006/relationships/hyperlink" Target="https://plantmarket.pro/rozy-oks.html/nid/67511" TargetMode="External"/><Relationship Id="rId245" Type="http://schemas.openxmlformats.org/officeDocument/2006/relationships/hyperlink" Target="https://plantmarket.pro/rozy-oks.html/nid/67533" TargetMode="External"/><Relationship Id="rId266" Type="http://schemas.openxmlformats.org/officeDocument/2006/relationships/hyperlink" Target="https://plantmarket.pro/rozy-oks.html/nid/69461" TargetMode="External"/><Relationship Id="rId30" Type="http://schemas.openxmlformats.org/officeDocument/2006/relationships/hyperlink" Target="https://plantmarket.pro/rozy-oks.html/nid/61180" TargetMode="External"/><Relationship Id="rId105" Type="http://schemas.openxmlformats.org/officeDocument/2006/relationships/hyperlink" Target="https://plantmarket.pro/rozy-oks.html/nid/67563" TargetMode="External"/><Relationship Id="rId126" Type="http://schemas.openxmlformats.org/officeDocument/2006/relationships/hyperlink" Target="https://plantmarket.pro/rozy-oks.html/nid/67624" TargetMode="External"/><Relationship Id="rId147" Type="http://schemas.openxmlformats.org/officeDocument/2006/relationships/hyperlink" Target="https://plantmarket.pro/rozy-oks.html/nid/69478" TargetMode="External"/><Relationship Id="rId168" Type="http://schemas.openxmlformats.org/officeDocument/2006/relationships/hyperlink" Target="https://plantmarket.pro/rozy-oks.html/nid/67591" TargetMode="External"/><Relationship Id="rId51" Type="http://schemas.openxmlformats.org/officeDocument/2006/relationships/hyperlink" Target="https://plantmarket.pro/rozy-oks.html/nid/61192" TargetMode="External"/><Relationship Id="rId72" Type="http://schemas.openxmlformats.org/officeDocument/2006/relationships/hyperlink" Target="https://plantmarket.pro/rozy-oks.html/nid/61202" TargetMode="External"/><Relationship Id="rId93" Type="http://schemas.openxmlformats.org/officeDocument/2006/relationships/hyperlink" Target="https://plantmarket.pro/rozy-oks.html/nid/64619" TargetMode="External"/><Relationship Id="rId189" Type="http://schemas.openxmlformats.org/officeDocument/2006/relationships/hyperlink" Target="https://plantmarket.pro/rozy-oks.html/nid/67552" TargetMode="External"/><Relationship Id="rId3" Type="http://schemas.openxmlformats.org/officeDocument/2006/relationships/hyperlink" Target="https://plantmarket.pro/rozy-oks.html/nid/61168" TargetMode="External"/><Relationship Id="rId214" Type="http://schemas.openxmlformats.org/officeDocument/2006/relationships/hyperlink" Target="https://plantmarket.pro/rozy-oks.html/nid/67482" TargetMode="External"/><Relationship Id="rId235" Type="http://schemas.openxmlformats.org/officeDocument/2006/relationships/hyperlink" Target="https://plantmarket.pro/rozy-oks.html/nid/67524" TargetMode="External"/><Relationship Id="rId256" Type="http://schemas.openxmlformats.org/officeDocument/2006/relationships/hyperlink" Target="https://plantmarket.pro/rozy-oks.html/nid/69458" TargetMode="External"/><Relationship Id="rId116" Type="http://schemas.openxmlformats.org/officeDocument/2006/relationships/hyperlink" Target="https://plantmarket.pro/rozy-oks.html/nid/67491" TargetMode="External"/><Relationship Id="rId137" Type="http://schemas.openxmlformats.org/officeDocument/2006/relationships/hyperlink" Target="https://plantmarket.pro/rozy-oks.html/nid/67614" TargetMode="External"/><Relationship Id="rId158" Type="http://schemas.openxmlformats.org/officeDocument/2006/relationships/hyperlink" Target="https://plantmarket.pro/rozy-oks.html/nid/67586" TargetMode="External"/><Relationship Id="rId20" Type="http://schemas.openxmlformats.org/officeDocument/2006/relationships/hyperlink" Target="https://plantmarket.pro/rozy-oks.html/nid/61177" TargetMode="External"/><Relationship Id="rId41" Type="http://schemas.openxmlformats.org/officeDocument/2006/relationships/hyperlink" Target="https://plantmarket.pro/rozy-oks.html/nid/61191" TargetMode="External"/><Relationship Id="rId62" Type="http://schemas.openxmlformats.org/officeDocument/2006/relationships/hyperlink" Target="https://plantmarket.pro/rozy-oks.html/nid/67626" TargetMode="External"/><Relationship Id="rId83" Type="http://schemas.openxmlformats.org/officeDocument/2006/relationships/hyperlink" Target="https://plantmarket.pro/rozy-oks.html/nid/67429" TargetMode="External"/><Relationship Id="rId179" Type="http://schemas.openxmlformats.org/officeDocument/2006/relationships/hyperlink" Target="https://plantmarket.pro/rozy-oks.html/nid/67601" TargetMode="External"/><Relationship Id="rId190" Type="http://schemas.openxmlformats.org/officeDocument/2006/relationships/hyperlink" Target="https://plantmarket.pro/rozy-oks.html/nid/67553" TargetMode="External"/><Relationship Id="rId204" Type="http://schemas.openxmlformats.org/officeDocument/2006/relationships/hyperlink" Target="https://plantmarket.pro/rozy-oks.html/nid/67562" TargetMode="External"/><Relationship Id="rId225" Type="http://schemas.openxmlformats.org/officeDocument/2006/relationships/hyperlink" Target="https://plantmarket.pro/rozy-oks.html/nid/67512" TargetMode="External"/><Relationship Id="rId246" Type="http://schemas.openxmlformats.org/officeDocument/2006/relationships/hyperlink" Target="https://plantmarket.pro/rozy-oks.html/nid/69455" TargetMode="External"/><Relationship Id="rId267" Type="http://schemas.openxmlformats.org/officeDocument/2006/relationships/hyperlink" Target="https://plantmarket.pro/rozy-oks.html/nid/67549" TargetMode="External"/><Relationship Id="rId106" Type="http://schemas.openxmlformats.org/officeDocument/2006/relationships/hyperlink" Target="https://plantmarket.pro/rozy-oks.html/nid/67469" TargetMode="External"/><Relationship Id="rId127" Type="http://schemas.openxmlformats.org/officeDocument/2006/relationships/hyperlink" Target="https://plantmarket.pro/rozy-oks.html/nid/67625" TargetMode="External"/><Relationship Id="rId10" Type="http://schemas.openxmlformats.org/officeDocument/2006/relationships/hyperlink" Target="https://plantmarket.pro/rozy-oks.html/nid/61169" TargetMode="External"/><Relationship Id="rId31" Type="http://schemas.openxmlformats.org/officeDocument/2006/relationships/hyperlink" Target="https://plantmarket.pro/rozy-oks.html/nid/61180" TargetMode="External"/><Relationship Id="rId52" Type="http://schemas.openxmlformats.org/officeDocument/2006/relationships/hyperlink" Target="https://plantmarket.pro/rozy-oks.html/nid/61192" TargetMode="External"/><Relationship Id="rId73" Type="http://schemas.openxmlformats.org/officeDocument/2006/relationships/hyperlink" Target="https://plantmarket.pro/rozy-oks.html/nid/61203" TargetMode="External"/><Relationship Id="rId94" Type="http://schemas.openxmlformats.org/officeDocument/2006/relationships/hyperlink" Target="https://plantmarket.pro/rozy-oks.html/nid/64620" TargetMode="External"/><Relationship Id="rId148" Type="http://schemas.openxmlformats.org/officeDocument/2006/relationships/hyperlink" Target="https://plantmarket.pro/rozy-oks.html/nid/67575" TargetMode="External"/><Relationship Id="rId169" Type="http://schemas.openxmlformats.org/officeDocument/2006/relationships/hyperlink" Target="https://plantmarket.pro/rozy-oks.html/nid/67592" TargetMode="External"/><Relationship Id="rId4" Type="http://schemas.openxmlformats.org/officeDocument/2006/relationships/hyperlink" Target="https://plantmarket.pro/rozy-oks.html/nid/61168" TargetMode="External"/><Relationship Id="rId180" Type="http://schemas.openxmlformats.org/officeDocument/2006/relationships/hyperlink" Target="https://plantmarket.pro/rozy-oks.html/nid/69493" TargetMode="External"/><Relationship Id="rId215" Type="http://schemas.openxmlformats.org/officeDocument/2006/relationships/hyperlink" Target="https://plantmarket.pro/rozy-oks.html/nid/67569" TargetMode="External"/><Relationship Id="rId236" Type="http://schemas.openxmlformats.org/officeDocument/2006/relationships/hyperlink" Target="https://plantmarket.pro/rozy-oks.html/nid/67525" TargetMode="External"/><Relationship Id="rId257" Type="http://schemas.openxmlformats.org/officeDocument/2006/relationships/hyperlink" Target="https://plantmarket.pro/rozy-oks.html/nid/67543" TargetMode="External"/><Relationship Id="rId42" Type="http://schemas.openxmlformats.org/officeDocument/2006/relationships/hyperlink" Target="https://plantmarket.pro/rozy-oks.html/nid/61191" TargetMode="External"/><Relationship Id="rId84" Type="http://schemas.openxmlformats.org/officeDocument/2006/relationships/hyperlink" Target="https://plantmarket.pro/rozy-oks.html/nid/67430" TargetMode="External"/><Relationship Id="rId138" Type="http://schemas.openxmlformats.org/officeDocument/2006/relationships/hyperlink" Target="https://plantmarket.pro/rozy-oks.html/nid/67494" TargetMode="External"/><Relationship Id="rId191" Type="http://schemas.openxmlformats.org/officeDocument/2006/relationships/hyperlink" Target="https://plantmarket.pro/rozy-oks.html/nid/69467" TargetMode="External"/><Relationship Id="rId205" Type="http://schemas.openxmlformats.org/officeDocument/2006/relationships/hyperlink" Target="https://plantmarket.pro/rozy-oks.html/nid/67563" TargetMode="External"/><Relationship Id="rId247" Type="http://schemas.openxmlformats.org/officeDocument/2006/relationships/hyperlink" Target="https://plantmarket.pro/rozy-oks.html/nid/67520" TargetMode="External"/><Relationship Id="rId107" Type="http://schemas.openxmlformats.org/officeDocument/2006/relationships/hyperlink" Target="https://plantmarket.pro/rozy-oks.html/nid/64636" TargetMode="External"/><Relationship Id="rId11" Type="http://schemas.openxmlformats.org/officeDocument/2006/relationships/hyperlink" Target="https://plantmarket.pro/rozy-oks.html/nid/61169" TargetMode="External"/><Relationship Id="rId53" Type="http://schemas.openxmlformats.org/officeDocument/2006/relationships/hyperlink" Target="https://plantmarket.pro/rozy-oks.html/nid/61193" TargetMode="External"/><Relationship Id="rId149" Type="http://schemas.openxmlformats.org/officeDocument/2006/relationships/hyperlink" Target="https://plantmarket.pro/rozy-oks.html/nid/67577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FED41-1681-4B67-93DB-B4BD534E7CB6}">
  <sheetPr codeName="Лист3" filterMode="1"/>
  <dimension ref="A1:AMF409"/>
  <sheetViews>
    <sheetView showGridLines="0" tabSelected="1" zoomScaleNormal="100" workbookViewId="0">
      <selection activeCell="J28" sqref="J28"/>
    </sheetView>
  </sheetViews>
  <sheetFormatPr defaultColWidth="14.81640625" defaultRowHeight="15.5"/>
  <cols>
    <col min="1" max="1" width="10.1796875" style="151" customWidth="1"/>
    <col min="2" max="2" width="6.81640625" style="49" hidden="1" customWidth="1"/>
    <col min="3" max="3" width="6.36328125" style="49" customWidth="1"/>
    <col min="4" max="4" width="26.36328125" style="62" customWidth="1"/>
    <col min="5" max="5" width="19.54296875" style="62" customWidth="1"/>
    <col min="6" max="6" width="21.1796875" style="62" customWidth="1"/>
    <col min="7" max="7" width="9.36328125" style="63" customWidth="1"/>
    <col min="8" max="9" width="9.36328125" style="64" customWidth="1"/>
    <col min="10" max="10" width="11.54296875" style="64" customWidth="1"/>
    <col min="11" max="11" width="11.453125" style="49" customWidth="1"/>
    <col min="12" max="12" width="14.7265625" style="49" customWidth="1"/>
    <col min="13" max="13" width="50.6328125" style="49" customWidth="1"/>
    <col min="14" max="14" width="17.1796875" style="65" customWidth="1"/>
    <col min="15" max="15" width="11.1796875" style="50" customWidth="1"/>
    <col min="16" max="1020" width="14.81640625" style="49"/>
    <col min="1021" max="16384" width="14.81640625" style="60"/>
  </cols>
  <sheetData>
    <row r="1" spans="1:17" s="8" customFormat="1" ht="16.5" customHeight="1">
      <c r="A1" s="148">
        <v>44966</v>
      </c>
      <c r="B1" s="1"/>
      <c r="C1" s="2"/>
      <c r="D1" s="1"/>
      <c r="E1" s="1"/>
      <c r="F1" s="1"/>
      <c r="G1" s="3"/>
      <c r="H1" s="4"/>
      <c r="I1" s="4"/>
      <c r="J1" s="4"/>
      <c r="K1" s="5"/>
      <c r="L1" s="5"/>
      <c r="M1" s="6"/>
      <c r="N1" s="7"/>
      <c r="O1" s="9"/>
    </row>
    <row r="2" spans="1:17" s="8" customFormat="1" ht="29.15" customHeight="1">
      <c r="A2" s="149"/>
      <c r="C2" s="162" t="s">
        <v>0</v>
      </c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0"/>
      <c r="O2" s="9"/>
    </row>
    <row r="3" spans="1:17" s="8" customFormat="1" ht="8.25" customHeight="1">
      <c r="A3" s="149"/>
      <c r="B3" s="11"/>
      <c r="C3" s="12"/>
      <c r="D3" s="12"/>
      <c r="E3" s="13"/>
      <c r="F3" s="13"/>
      <c r="G3" s="14"/>
      <c r="H3" s="13"/>
      <c r="I3" s="13"/>
      <c r="J3" s="15"/>
      <c r="K3" s="15"/>
      <c r="L3" s="11"/>
      <c r="M3" s="11"/>
      <c r="N3" s="11"/>
      <c r="O3" s="9"/>
    </row>
    <row r="4" spans="1:17" s="8" customFormat="1" ht="16" customHeight="1">
      <c r="A4" s="149"/>
      <c r="B4" s="11"/>
      <c r="C4" s="12"/>
      <c r="D4" s="12"/>
      <c r="E4" s="13"/>
      <c r="H4" s="16" t="s">
        <v>1</v>
      </c>
      <c r="J4" s="15"/>
      <c r="K4" s="15"/>
      <c r="L4" s="11"/>
      <c r="M4" s="11"/>
      <c r="N4" s="11"/>
      <c r="O4" s="9"/>
    </row>
    <row r="5" spans="1:17" s="8" customFormat="1" ht="16" customHeight="1">
      <c r="A5" s="149"/>
      <c r="B5" s="11"/>
      <c r="C5" s="12"/>
      <c r="D5" s="12"/>
      <c r="E5" s="12"/>
      <c r="F5" s="13"/>
      <c r="G5" s="163" t="s">
        <v>2</v>
      </c>
      <c r="H5" s="163"/>
      <c r="I5" s="163"/>
      <c r="J5" s="17"/>
      <c r="K5" s="17"/>
      <c r="L5" s="15"/>
      <c r="M5" s="15"/>
      <c r="N5" s="11"/>
      <c r="O5" s="11"/>
      <c r="P5" s="18"/>
    </row>
    <row r="6" spans="1:17" s="8" customFormat="1" ht="16" customHeight="1">
      <c r="A6" s="149"/>
      <c r="B6" s="11"/>
      <c r="C6" s="12"/>
      <c r="D6" s="12"/>
      <c r="E6" s="13"/>
      <c r="G6" s="3"/>
      <c r="I6" s="19" t="s">
        <v>3</v>
      </c>
      <c r="J6" s="20" t="s">
        <v>4</v>
      </c>
      <c r="K6" s="15"/>
      <c r="L6" s="11"/>
      <c r="M6" s="11"/>
      <c r="N6" s="11"/>
      <c r="O6" s="9"/>
    </row>
    <row r="7" spans="1:17" s="8" customFormat="1" ht="14.25" customHeight="1">
      <c r="A7" s="149"/>
      <c r="D7" s="1"/>
      <c r="E7" s="1"/>
      <c r="F7" s="1"/>
      <c r="G7" s="3"/>
      <c r="K7" s="4"/>
      <c r="L7" s="4"/>
      <c r="M7" s="11"/>
      <c r="N7" s="7"/>
      <c r="O7" s="9"/>
    </row>
    <row r="8" spans="1:17" s="8" customFormat="1" ht="15.75" customHeight="1">
      <c r="A8" s="149"/>
      <c r="C8" s="21" t="s">
        <v>5</v>
      </c>
      <c r="G8" s="3"/>
      <c r="J8" s="1"/>
      <c r="K8" s="164">
        <v>83.33</v>
      </c>
      <c r="L8" s="165"/>
      <c r="M8" s="22" t="s">
        <v>6</v>
      </c>
      <c r="O8" s="9"/>
      <c r="P8" s="9"/>
      <c r="Q8" s="9"/>
    </row>
    <row r="9" spans="1:17" s="8" customFormat="1" ht="15.75" customHeight="1">
      <c r="A9" s="149"/>
      <c r="C9" s="23" t="s">
        <v>919</v>
      </c>
      <c r="D9" s="24"/>
      <c r="E9" s="1"/>
      <c r="F9" s="1"/>
      <c r="G9" s="3"/>
      <c r="H9" s="1"/>
      <c r="I9" s="1"/>
      <c r="J9" s="1"/>
      <c r="K9" s="166" t="s">
        <v>7</v>
      </c>
      <c r="L9" s="166"/>
      <c r="M9" s="25" t="s">
        <v>8</v>
      </c>
      <c r="N9" s="26"/>
      <c r="O9" s="9"/>
      <c r="P9" s="9"/>
      <c r="Q9" s="9"/>
    </row>
    <row r="10" spans="1:17" s="8" customFormat="1" ht="15" customHeight="1">
      <c r="A10" s="149"/>
      <c r="C10" s="23" t="s">
        <v>831</v>
      </c>
      <c r="D10" s="1"/>
      <c r="E10" s="1"/>
      <c r="F10" s="1"/>
      <c r="G10" s="3"/>
      <c r="H10" s="1"/>
      <c r="I10" s="1"/>
      <c r="J10" s="1"/>
      <c r="K10" s="167">
        <f>SUM(J23:J402)</f>
        <v>0</v>
      </c>
      <c r="L10" s="167"/>
      <c r="M10" s="26" t="s">
        <v>9</v>
      </c>
      <c r="O10" s="9"/>
      <c r="P10" s="9"/>
      <c r="Q10" s="9"/>
    </row>
    <row r="11" spans="1:17" s="8" customFormat="1" ht="15" customHeight="1">
      <c r="A11" s="149"/>
      <c r="C11" s="21" t="s">
        <v>10</v>
      </c>
      <c r="D11" s="1"/>
      <c r="E11" s="1"/>
      <c r="F11" s="1"/>
      <c r="G11" s="3"/>
      <c r="H11" s="1"/>
      <c r="I11" s="1"/>
      <c r="J11" s="1"/>
      <c r="K11" s="167">
        <f>(SUM(K23:K114)+SUM(K167:K402))+(SUM(K116:K165))*2</f>
        <v>0</v>
      </c>
      <c r="L11" s="167"/>
      <c r="M11" s="26" t="s">
        <v>11</v>
      </c>
      <c r="O11" s="9"/>
      <c r="P11" s="9"/>
      <c r="Q11" s="9"/>
    </row>
    <row r="12" spans="1:17" s="8" customFormat="1" ht="15" customHeight="1">
      <c r="A12" s="149"/>
      <c r="C12" s="27" t="s">
        <v>12</v>
      </c>
      <c r="D12" s="1"/>
      <c r="E12" s="1"/>
      <c r="F12" s="1"/>
      <c r="G12" s="3"/>
      <c r="H12" s="1"/>
      <c r="I12" s="1"/>
      <c r="J12" s="1"/>
      <c r="K12" s="167">
        <f>SUM(L23:L402)</f>
        <v>0</v>
      </c>
      <c r="L12" s="167"/>
      <c r="M12" s="26" t="s">
        <v>13</v>
      </c>
      <c r="O12" s="9"/>
      <c r="P12" s="9"/>
      <c r="Q12" s="9"/>
    </row>
    <row r="13" spans="1:17" s="8" customFormat="1" ht="15" customHeight="1">
      <c r="A13" s="149"/>
      <c r="C13" s="28" t="s">
        <v>14</v>
      </c>
      <c r="D13" s="1"/>
      <c r="E13" s="1"/>
      <c r="F13" s="1"/>
      <c r="G13" s="3"/>
      <c r="H13" s="1"/>
      <c r="I13" s="1"/>
      <c r="J13" s="1"/>
      <c r="K13" s="168">
        <f>IF(K9="Торф+пленка",((SUM(J23:J400))*0.95),0)</f>
        <v>0</v>
      </c>
      <c r="L13" s="168"/>
      <c r="M13" s="26" t="s">
        <v>15</v>
      </c>
      <c r="O13" s="9"/>
      <c r="P13" s="9"/>
      <c r="Q13" s="9"/>
    </row>
    <row r="14" spans="1:17" s="8" customFormat="1" ht="15" customHeight="1">
      <c r="A14" s="149"/>
      <c r="C14" s="169" t="s">
        <v>16</v>
      </c>
      <c r="D14" s="169"/>
      <c r="E14" s="169"/>
      <c r="F14" s="169"/>
      <c r="G14" s="169"/>
      <c r="H14" s="169"/>
      <c r="I14" s="169" t="s">
        <v>17</v>
      </c>
      <c r="J14" s="169"/>
      <c r="K14" s="170" t="str">
        <f>IF((K12+O10/K8)&gt;2000,"-4%",IF((K12+O10/K8)&gt;1500,"-3%",IF((K12+O10/K8)&gt;1000,"-2%",IF(AND((K12+O10/K8)&lt;500,(K12+O10/K8)&gt;0),"+10%","0%"))))</f>
        <v>0%</v>
      </c>
      <c r="L14" s="170"/>
      <c r="M14" s="26" t="s">
        <v>18</v>
      </c>
      <c r="O14" s="9"/>
      <c r="P14" s="9"/>
      <c r="Q14" s="9"/>
    </row>
    <row r="15" spans="1:17" s="8" customFormat="1" ht="15" customHeight="1">
      <c r="A15" s="149"/>
      <c r="C15" s="121" t="s">
        <v>850</v>
      </c>
      <c r="D15" s="1"/>
      <c r="E15" s="1"/>
      <c r="F15" s="1"/>
      <c r="G15" s="3"/>
      <c r="H15" s="1"/>
      <c r="I15" s="1"/>
      <c r="J15" s="1"/>
      <c r="K15" s="170">
        <f>K12+K12*K14+K13</f>
        <v>0</v>
      </c>
      <c r="L15" s="170"/>
      <c r="M15" s="30" t="s">
        <v>19</v>
      </c>
      <c r="N15" s="31"/>
      <c r="O15" s="9"/>
      <c r="P15" s="9"/>
      <c r="Q15" s="9"/>
    </row>
    <row r="16" spans="1:17" s="8" customFormat="1" ht="15" customHeight="1">
      <c r="A16" s="149"/>
      <c r="C16" s="21" t="s">
        <v>849</v>
      </c>
      <c r="D16" s="1"/>
      <c r="E16" s="1"/>
      <c r="F16" s="1"/>
      <c r="G16" s="3"/>
      <c r="H16" s="1"/>
      <c r="I16" s="1" t="s">
        <v>17</v>
      </c>
      <c r="J16" s="1"/>
      <c r="K16" s="161">
        <f>IF(K14="-     %","-     ₽ ",K15*K8+O14)</f>
        <v>0</v>
      </c>
      <c r="L16" s="161"/>
      <c r="M16" s="30" t="s">
        <v>20</v>
      </c>
      <c r="O16" s="9"/>
      <c r="P16" s="9"/>
      <c r="Q16" s="9"/>
    </row>
    <row r="17" spans="1:18" s="8" customFormat="1" ht="15" customHeight="1">
      <c r="A17" s="149"/>
      <c r="C17" s="21" t="s">
        <v>21</v>
      </c>
      <c r="D17" s="1"/>
      <c r="E17" s="1"/>
      <c r="F17" s="1"/>
      <c r="G17" s="3"/>
      <c r="H17" s="4"/>
      <c r="I17" s="4"/>
      <c r="N17" s="8" t="s">
        <v>17</v>
      </c>
      <c r="O17" s="9"/>
      <c r="P17" s="9"/>
      <c r="Q17" s="9"/>
    </row>
    <row r="18" spans="1:18" s="8" customFormat="1" ht="15" customHeight="1">
      <c r="A18" s="149"/>
      <c r="C18" s="29" t="s">
        <v>854</v>
      </c>
      <c r="D18" s="1"/>
      <c r="E18" s="1"/>
      <c r="F18" s="1"/>
      <c r="G18" s="3"/>
      <c r="H18" s="4"/>
      <c r="I18" s="4"/>
      <c r="L18" s="32"/>
      <c r="M18" s="30"/>
      <c r="N18" s="32"/>
      <c r="O18" s="9"/>
    </row>
    <row r="19" spans="1:18" s="8" customFormat="1" ht="20.149999999999999" customHeight="1">
      <c r="A19" s="149"/>
      <c r="C19" s="128" t="s">
        <v>22</v>
      </c>
      <c r="D19" s="1"/>
      <c r="E19" s="1"/>
      <c r="F19" s="1"/>
      <c r="G19" s="3"/>
      <c r="H19" s="4"/>
      <c r="I19" s="4"/>
      <c r="M19" s="33"/>
      <c r="O19" s="9"/>
    </row>
    <row r="20" spans="1:18" s="8" customFormat="1" ht="73.5" customHeight="1">
      <c r="A20" s="149"/>
      <c r="C20" s="160" t="s">
        <v>918</v>
      </c>
      <c r="D20" s="160"/>
      <c r="E20" s="160"/>
      <c r="F20" s="160"/>
      <c r="G20" s="160"/>
      <c r="H20" s="160"/>
      <c r="I20" s="160"/>
      <c r="J20" s="160"/>
      <c r="M20" s="33"/>
      <c r="O20" s="9"/>
    </row>
    <row r="21" spans="1:18" s="8" customFormat="1" ht="13.5" customHeight="1">
      <c r="A21" s="150">
        <v>44970</v>
      </c>
      <c r="B21" s="34"/>
      <c r="C21" s="2"/>
      <c r="D21" s="1"/>
      <c r="E21" s="1"/>
      <c r="F21" s="1"/>
      <c r="G21" s="3"/>
      <c r="H21" s="4"/>
      <c r="I21" s="4"/>
      <c r="J21" s="4"/>
      <c r="K21" s="5"/>
      <c r="M21" s="33"/>
      <c r="O21" s="9"/>
    </row>
    <row r="22" spans="1:18" s="41" customFormat="1" ht="47" customHeight="1">
      <c r="A22" s="156" t="s">
        <v>924</v>
      </c>
      <c r="B22" s="152" t="s">
        <v>23</v>
      </c>
      <c r="C22" s="35" t="s">
        <v>24</v>
      </c>
      <c r="D22" s="36" t="s">
        <v>25</v>
      </c>
      <c r="E22" s="36"/>
      <c r="F22" s="36" t="s">
        <v>26</v>
      </c>
      <c r="G22" s="35" t="s">
        <v>27</v>
      </c>
      <c r="H22" s="37" t="s">
        <v>28</v>
      </c>
      <c r="I22" s="37" t="s">
        <v>29</v>
      </c>
      <c r="J22" s="35" t="s">
        <v>30</v>
      </c>
      <c r="K22" s="38" t="s">
        <v>31</v>
      </c>
      <c r="L22" s="39" t="s">
        <v>32</v>
      </c>
      <c r="M22" s="40" t="s">
        <v>33</v>
      </c>
      <c r="Q22" s="41" t="s">
        <v>17</v>
      </c>
      <c r="R22" s="41" t="s">
        <v>17</v>
      </c>
    </row>
    <row r="23" spans="1:18" s="49" customFormat="1" ht="15.75" customHeight="1">
      <c r="A23" s="157"/>
      <c r="B23" s="153"/>
      <c r="C23" s="42" t="s">
        <v>34</v>
      </c>
      <c r="D23" s="43"/>
      <c r="E23" s="43"/>
      <c r="F23" s="43"/>
      <c r="G23" s="44"/>
      <c r="H23" s="45"/>
      <c r="I23" s="46"/>
      <c r="J23" s="46"/>
      <c r="K23" s="46"/>
      <c r="L23" s="47"/>
      <c r="M23" s="48"/>
      <c r="O23" s="50"/>
    </row>
    <row r="24" spans="1:18" s="141" customFormat="1" ht="16.5" hidden="1" customHeight="1">
      <c r="A24" s="158">
        <v>0</v>
      </c>
      <c r="B24" s="154" t="s">
        <v>35</v>
      </c>
      <c r="C24" s="132" t="s">
        <v>36</v>
      </c>
      <c r="D24" s="133" t="s">
        <v>37</v>
      </c>
      <c r="E24" s="133" t="s">
        <v>38</v>
      </c>
      <c r="F24" s="133" t="s">
        <v>39</v>
      </c>
      <c r="G24" s="134" t="s">
        <v>40</v>
      </c>
      <c r="H24" s="135">
        <v>3.36</v>
      </c>
      <c r="I24" s="136">
        <v>20</v>
      </c>
      <c r="J24" s="137"/>
      <c r="K24" s="138" t="str">
        <f t="shared" ref="K24:K87" si="0">IF(J24="","-",J24/250)</f>
        <v>-</v>
      </c>
      <c r="L24" s="139">
        <f t="shared" ref="L24:L87" si="1">H24*J24</f>
        <v>0</v>
      </c>
      <c r="M24" s="140" t="s">
        <v>41</v>
      </c>
      <c r="O24" s="142"/>
      <c r="P24" s="143"/>
    </row>
    <row r="25" spans="1:18" s="141" customFormat="1" ht="16.5" hidden="1" customHeight="1">
      <c r="A25" s="158">
        <v>0</v>
      </c>
      <c r="B25" s="154" t="s">
        <v>42</v>
      </c>
      <c r="C25" s="132" t="s">
        <v>36</v>
      </c>
      <c r="D25" s="133" t="s">
        <v>37</v>
      </c>
      <c r="E25" s="133" t="s">
        <v>43</v>
      </c>
      <c r="F25" s="133" t="s">
        <v>39</v>
      </c>
      <c r="G25" s="134" t="s">
        <v>40</v>
      </c>
      <c r="H25" s="135">
        <v>4.24</v>
      </c>
      <c r="I25" s="136">
        <v>10</v>
      </c>
      <c r="J25" s="137"/>
      <c r="K25" s="138" t="str">
        <f t="shared" si="0"/>
        <v>-</v>
      </c>
      <c r="L25" s="139">
        <f t="shared" si="1"/>
        <v>0</v>
      </c>
      <c r="M25" s="140" t="s">
        <v>41</v>
      </c>
      <c r="O25" s="142"/>
      <c r="P25" s="143"/>
    </row>
    <row r="26" spans="1:18" s="141" customFormat="1" ht="16.5" hidden="1" customHeight="1">
      <c r="A26" s="158">
        <v>0</v>
      </c>
      <c r="B26" s="154" t="s">
        <v>44</v>
      </c>
      <c r="C26" s="132" t="s">
        <v>36</v>
      </c>
      <c r="D26" s="133" t="s">
        <v>45</v>
      </c>
      <c r="E26" s="133" t="s">
        <v>38</v>
      </c>
      <c r="F26" s="133" t="s">
        <v>39</v>
      </c>
      <c r="G26" s="134" t="s">
        <v>40</v>
      </c>
      <c r="H26" s="135">
        <v>3.36</v>
      </c>
      <c r="I26" s="136">
        <v>20</v>
      </c>
      <c r="J26" s="137"/>
      <c r="K26" s="138" t="str">
        <f t="shared" si="0"/>
        <v>-</v>
      </c>
      <c r="L26" s="139">
        <f t="shared" si="1"/>
        <v>0</v>
      </c>
      <c r="M26" s="140" t="s">
        <v>46</v>
      </c>
      <c r="O26" s="142"/>
      <c r="P26" s="143"/>
    </row>
    <row r="27" spans="1:18" s="141" customFormat="1" ht="16.5" hidden="1" customHeight="1">
      <c r="A27" s="158">
        <v>0</v>
      </c>
      <c r="B27" s="154" t="s">
        <v>47</v>
      </c>
      <c r="C27" s="132" t="s">
        <v>36</v>
      </c>
      <c r="D27" s="133" t="s">
        <v>45</v>
      </c>
      <c r="E27" s="133" t="s">
        <v>43</v>
      </c>
      <c r="F27" s="133" t="s">
        <v>39</v>
      </c>
      <c r="G27" s="134" t="s">
        <v>40</v>
      </c>
      <c r="H27" s="135">
        <v>4.24</v>
      </c>
      <c r="I27" s="136">
        <v>10</v>
      </c>
      <c r="J27" s="137"/>
      <c r="K27" s="138" t="str">
        <f t="shared" si="0"/>
        <v>-</v>
      </c>
      <c r="L27" s="139">
        <f t="shared" si="1"/>
        <v>0</v>
      </c>
      <c r="M27" s="140" t="s">
        <v>46</v>
      </c>
      <c r="O27" s="142"/>
      <c r="P27" s="143"/>
    </row>
    <row r="28" spans="1:18" s="117" customFormat="1" ht="16.5" customHeight="1">
      <c r="A28" s="159" t="s">
        <v>928</v>
      </c>
      <c r="B28" s="155" t="s">
        <v>48</v>
      </c>
      <c r="C28" s="129" t="s">
        <v>36</v>
      </c>
      <c r="D28" s="130" t="s">
        <v>49</v>
      </c>
      <c r="E28" s="51" t="s">
        <v>38</v>
      </c>
      <c r="F28" s="51" t="s">
        <v>39</v>
      </c>
      <c r="G28" s="52" t="s">
        <v>40</v>
      </c>
      <c r="H28" s="53">
        <v>3.36</v>
      </c>
      <c r="I28" s="54">
        <v>20</v>
      </c>
      <c r="J28" s="55"/>
      <c r="K28" s="56" t="str">
        <f t="shared" si="0"/>
        <v>-</v>
      </c>
      <c r="L28" s="57">
        <f t="shared" si="1"/>
        <v>0</v>
      </c>
      <c r="M28" s="58" t="s">
        <v>50</v>
      </c>
      <c r="O28" s="120"/>
      <c r="P28" s="118"/>
    </row>
    <row r="29" spans="1:18" s="117" customFormat="1" ht="16.5" customHeight="1">
      <c r="A29" s="159">
        <v>40</v>
      </c>
      <c r="B29" s="155" t="s">
        <v>51</v>
      </c>
      <c r="C29" s="129" t="s">
        <v>36</v>
      </c>
      <c r="D29" s="51" t="s">
        <v>49</v>
      </c>
      <c r="E29" s="51" t="s">
        <v>43</v>
      </c>
      <c r="F29" s="51" t="s">
        <v>39</v>
      </c>
      <c r="G29" s="52" t="s">
        <v>40</v>
      </c>
      <c r="H29" s="53">
        <v>4.24</v>
      </c>
      <c r="I29" s="54">
        <v>10</v>
      </c>
      <c r="J29" s="55"/>
      <c r="K29" s="56" t="str">
        <f t="shared" si="0"/>
        <v>-</v>
      </c>
      <c r="L29" s="57">
        <f t="shared" si="1"/>
        <v>0</v>
      </c>
      <c r="M29" s="58" t="s">
        <v>50</v>
      </c>
      <c r="O29" s="120"/>
      <c r="P29" s="118"/>
    </row>
    <row r="30" spans="1:18" s="141" customFormat="1" ht="16.5" hidden="1" customHeight="1">
      <c r="A30" s="158">
        <v>0</v>
      </c>
      <c r="B30" s="154" t="s">
        <v>52</v>
      </c>
      <c r="C30" s="132" t="s">
        <v>36</v>
      </c>
      <c r="D30" s="133" t="s">
        <v>53</v>
      </c>
      <c r="E30" s="133" t="s">
        <v>38</v>
      </c>
      <c r="F30" s="133" t="s">
        <v>39</v>
      </c>
      <c r="G30" s="134" t="s">
        <v>40</v>
      </c>
      <c r="H30" s="135">
        <v>3.36</v>
      </c>
      <c r="I30" s="136">
        <v>20</v>
      </c>
      <c r="J30" s="137"/>
      <c r="K30" s="138" t="str">
        <f t="shared" si="0"/>
        <v>-</v>
      </c>
      <c r="L30" s="139">
        <f t="shared" si="1"/>
        <v>0</v>
      </c>
      <c r="M30" s="140" t="s">
        <v>41</v>
      </c>
      <c r="O30" s="142"/>
      <c r="P30" s="143"/>
    </row>
    <row r="31" spans="1:18" s="141" customFormat="1" ht="16.5" hidden="1" customHeight="1">
      <c r="A31" s="158">
        <v>0</v>
      </c>
      <c r="B31" s="154" t="s">
        <v>54</v>
      </c>
      <c r="C31" s="132" t="s">
        <v>36</v>
      </c>
      <c r="D31" s="133" t="s">
        <v>53</v>
      </c>
      <c r="E31" s="133" t="s">
        <v>43</v>
      </c>
      <c r="F31" s="133" t="s">
        <v>39</v>
      </c>
      <c r="G31" s="134" t="s">
        <v>40</v>
      </c>
      <c r="H31" s="135">
        <v>4.24</v>
      </c>
      <c r="I31" s="136">
        <v>10</v>
      </c>
      <c r="J31" s="137"/>
      <c r="K31" s="138" t="str">
        <f t="shared" si="0"/>
        <v>-</v>
      </c>
      <c r="L31" s="139">
        <f t="shared" si="1"/>
        <v>0</v>
      </c>
      <c r="M31" s="140" t="s">
        <v>41</v>
      </c>
      <c r="O31" s="142"/>
      <c r="P31" s="143"/>
    </row>
    <row r="32" spans="1:18" s="117" customFormat="1" ht="16.5" customHeight="1">
      <c r="A32" s="159" t="s">
        <v>928</v>
      </c>
      <c r="B32" s="155" t="s">
        <v>55</v>
      </c>
      <c r="C32" s="129" t="s">
        <v>36</v>
      </c>
      <c r="D32" s="51" t="s">
        <v>56</v>
      </c>
      <c r="E32" s="51" t="s">
        <v>38</v>
      </c>
      <c r="F32" s="51" t="s">
        <v>39</v>
      </c>
      <c r="G32" s="52" t="s">
        <v>40</v>
      </c>
      <c r="H32" s="53">
        <v>3.36</v>
      </c>
      <c r="I32" s="54">
        <v>20</v>
      </c>
      <c r="J32" s="55"/>
      <c r="K32" s="56" t="str">
        <f t="shared" si="0"/>
        <v>-</v>
      </c>
      <c r="L32" s="57">
        <f t="shared" si="1"/>
        <v>0</v>
      </c>
      <c r="M32" s="58" t="s">
        <v>57</v>
      </c>
      <c r="O32" s="120"/>
      <c r="P32" s="118"/>
    </row>
    <row r="33" spans="1:16" s="141" customFormat="1" ht="16.5" hidden="1" customHeight="1">
      <c r="A33" s="158">
        <v>0</v>
      </c>
      <c r="B33" s="154" t="s">
        <v>58</v>
      </c>
      <c r="C33" s="132" t="s">
        <v>36</v>
      </c>
      <c r="D33" s="133" t="s">
        <v>59</v>
      </c>
      <c r="E33" s="133" t="s">
        <v>38</v>
      </c>
      <c r="F33" s="133" t="s">
        <v>39</v>
      </c>
      <c r="G33" s="134" t="s">
        <v>40</v>
      </c>
      <c r="H33" s="135">
        <v>3.36</v>
      </c>
      <c r="I33" s="136">
        <v>20</v>
      </c>
      <c r="J33" s="137"/>
      <c r="K33" s="138" t="str">
        <f t="shared" si="0"/>
        <v>-</v>
      </c>
      <c r="L33" s="139">
        <f t="shared" si="1"/>
        <v>0</v>
      </c>
      <c r="M33" s="140" t="s">
        <v>60</v>
      </c>
      <c r="O33" s="142"/>
      <c r="P33" s="143"/>
    </row>
    <row r="34" spans="1:16" s="141" customFormat="1" ht="16.5" hidden="1" customHeight="1">
      <c r="A34" s="158">
        <v>0</v>
      </c>
      <c r="B34" s="154" t="s">
        <v>61</v>
      </c>
      <c r="C34" s="132" t="s">
        <v>36</v>
      </c>
      <c r="D34" s="133" t="s">
        <v>62</v>
      </c>
      <c r="E34" s="133" t="s">
        <v>43</v>
      </c>
      <c r="F34" s="133" t="s">
        <v>39</v>
      </c>
      <c r="G34" s="134" t="s">
        <v>40</v>
      </c>
      <c r="H34" s="135">
        <v>4.24</v>
      </c>
      <c r="I34" s="136">
        <v>10</v>
      </c>
      <c r="J34" s="137"/>
      <c r="K34" s="138" t="str">
        <f t="shared" si="0"/>
        <v>-</v>
      </c>
      <c r="L34" s="139">
        <f t="shared" si="1"/>
        <v>0</v>
      </c>
      <c r="M34" s="140" t="s">
        <v>60</v>
      </c>
      <c r="O34" s="142"/>
      <c r="P34" s="143"/>
    </row>
    <row r="35" spans="1:16" s="117" customFormat="1" ht="16.5" customHeight="1">
      <c r="A35" s="159" t="s">
        <v>928</v>
      </c>
      <c r="B35" s="155" t="s">
        <v>63</v>
      </c>
      <c r="C35" s="129" t="s">
        <v>36</v>
      </c>
      <c r="D35" s="51" t="s">
        <v>64</v>
      </c>
      <c r="E35" s="51" t="s">
        <v>38</v>
      </c>
      <c r="F35" s="51" t="s">
        <v>39</v>
      </c>
      <c r="G35" s="52" t="s">
        <v>40</v>
      </c>
      <c r="H35" s="53">
        <v>3.36</v>
      </c>
      <c r="I35" s="54">
        <v>20</v>
      </c>
      <c r="J35" s="55"/>
      <c r="K35" s="56" t="str">
        <f t="shared" si="0"/>
        <v>-</v>
      </c>
      <c r="L35" s="57">
        <f t="shared" si="1"/>
        <v>0</v>
      </c>
      <c r="M35" s="58" t="s">
        <v>65</v>
      </c>
      <c r="O35" s="120"/>
      <c r="P35" s="118"/>
    </row>
    <row r="36" spans="1:16" s="117" customFormat="1" ht="16.5" customHeight="1">
      <c r="A36" s="159">
        <v>10</v>
      </c>
      <c r="B36" s="155" t="s">
        <v>66</v>
      </c>
      <c r="C36" s="129" t="s">
        <v>36</v>
      </c>
      <c r="D36" s="51" t="s">
        <v>67</v>
      </c>
      <c r="E36" s="51" t="s">
        <v>43</v>
      </c>
      <c r="F36" s="51" t="s">
        <v>39</v>
      </c>
      <c r="G36" s="52" t="s">
        <v>40</v>
      </c>
      <c r="H36" s="53">
        <v>4.24</v>
      </c>
      <c r="I36" s="54">
        <v>10</v>
      </c>
      <c r="J36" s="55"/>
      <c r="K36" s="56" t="str">
        <f t="shared" si="0"/>
        <v>-</v>
      </c>
      <c r="L36" s="57">
        <f t="shared" si="1"/>
        <v>0</v>
      </c>
      <c r="M36" s="58" t="s">
        <v>68</v>
      </c>
      <c r="O36" s="120"/>
      <c r="P36" s="118"/>
    </row>
    <row r="37" spans="1:16" s="141" customFormat="1" ht="16.5" hidden="1" customHeight="1">
      <c r="A37" s="158">
        <v>0</v>
      </c>
      <c r="B37" s="154" t="s">
        <v>69</v>
      </c>
      <c r="C37" s="132" t="s">
        <v>36</v>
      </c>
      <c r="D37" s="133" t="s">
        <v>70</v>
      </c>
      <c r="E37" s="133" t="s">
        <v>38</v>
      </c>
      <c r="F37" s="133" t="s">
        <v>39</v>
      </c>
      <c r="G37" s="134" t="s">
        <v>40</v>
      </c>
      <c r="H37" s="135">
        <v>3.36</v>
      </c>
      <c r="I37" s="136">
        <v>20</v>
      </c>
      <c r="J37" s="137"/>
      <c r="K37" s="138" t="str">
        <f t="shared" si="0"/>
        <v>-</v>
      </c>
      <c r="L37" s="139">
        <f t="shared" si="1"/>
        <v>0</v>
      </c>
      <c r="M37" s="140" t="s">
        <v>68</v>
      </c>
      <c r="O37" s="142"/>
      <c r="P37" s="143"/>
    </row>
    <row r="38" spans="1:16" s="141" customFormat="1" ht="16.5" hidden="1" customHeight="1">
      <c r="A38" s="158">
        <v>0</v>
      </c>
      <c r="B38" s="154" t="s">
        <v>71</v>
      </c>
      <c r="C38" s="132" t="s">
        <v>36</v>
      </c>
      <c r="D38" s="133" t="s">
        <v>72</v>
      </c>
      <c r="E38" s="133" t="s">
        <v>38</v>
      </c>
      <c r="F38" s="133" t="s">
        <v>39</v>
      </c>
      <c r="G38" s="134" t="s">
        <v>40</v>
      </c>
      <c r="H38" s="135">
        <v>3.36</v>
      </c>
      <c r="I38" s="136">
        <v>20</v>
      </c>
      <c r="J38" s="137"/>
      <c r="K38" s="138" t="str">
        <f t="shared" si="0"/>
        <v>-</v>
      </c>
      <c r="L38" s="139">
        <f t="shared" si="1"/>
        <v>0</v>
      </c>
      <c r="M38" s="140" t="s">
        <v>57</v>
      </c>
      <c r="O38" s="142"/>
      <c r="P38" s="143"/>
    </row>
    <row r="39" spans="1:16" s="141" customFormat="1" ht="16.5" hidden="1" customHeight="1">
      <c r="A39" s="158">
        <v>0</v>
      </c>
      <c r="B39" s="154" t="s">
        <v>73</v>
      </c>
      <c r="C39" s="132" t="s">
        <v>36</v>
      </c>
      <c r="D39" s="133" t="s">
        <v>72</v>
      </c>
      <c r="E39" s="133" t="s">
        <v>43</v>
      </c>
      <c r="F39" s="133" t="s">
        <v>39</v>
      </c>
      <c r="G39" s="134" t="s">
        <v>40</v>
      </c>
      <c r="H39" s="135">
        <v>4.24</v>
      </c>
      <c r="I39" s="136">
        <v>10</v>
      </c>
      <c r="J39" s="137"/>
      <c r="K39" s="138" t="str">
        <f t="shared" si="0"/>
        <v>-</v>
      </c>
      <c r="L39" s="139">
        <f t="shared" si="1"/>
        <v>0</v>
      </c>
      <c r="M39" s="140" t="s">
        <v>57</v>
      </c>
      <c r="O39" s="142"/>
      <c r="P39" s="143"/>
    </row>
    <row r="40" spans="1:16" s="117" customFormat="1" ht="16.5" customHeight="1">
      <c r="A40" s="159" t="s">
        <v>928</v>
      </c>
      <c r="B40" s="155" t="s">
        <v>74</v>
      </c>
      <c r="C40" s="129" t="s">
        <v>36</v>
      </c>
      <c r="D40" s="51" t="s">
        <v>75</v>
      </c>
      <c r="E40" s="51" t="s">
        <v>38</v>
      </c>
      <c r="F40" s="51" t="s">
        <v>39</v>
      </c>
      <c r="G40" s="52" t="s">
        <v>40</v>
      </c>
      <c r="H40" s="53">
        <v>3.36</v>
      </c>
      <c r="I40" s="54">
        <v>20</v>
      </c>
      <c r="J40" s="55"/>
      <c r="K40" s="56" t="str">
        <f t="shared" si="0"/>
        <v>-</v>
      </c>
      <c r="L40" s="57">
        <f t="shared" si="1"/>
        <v>0</v>
      </c>
      <c r="M40" s="58" t="s">
        <v>65</v>
      </c>
      <c r="O40" s="120"/>
      <c r="P40" s="118"/>
    </row>
    <row r="41" spans="1:16" s="117" customFormat="1" ht="16.5" customHeight="1">
      <c r="A41" s="159">
        <v>10</v>
      </c>
      <c r="B41" s="155" t="s">
        <v>76</v>
      </c>
      <c r="C41" s="129" t="s">
        <v>36</v>
      </c>
      <c r="D41" s="51" t="s">
        <v>75</v>
      </c>
      <c r="E41" s="51" t="s">
        <v>43</v>
      </c>
      <c r="F41" s="51" t="s">
        <v>39</v>
      </c>
      <c r="G41" s="52" t="s">
        <v>40</v>
      </c>
      <c r="H41" s="53">
        <v>4.24</v>
      </c>
      <c r="I41" s="54">
        <v>10</v>
      </c>
      <c r="J41" s="55"/>
      <c r="K41" s="56" t="str">
        <f t="shared" si="0"/>
        <v>-</v>
      </c>
      <c r="L41" s="57">
        <f t="shared" si="1"/>
        <v>0</v>
      </c>
      <c r="M41" s="58" t="s">
        <v>65</v>
      </c>
      <c r="O41" s="120"/>
      <c r="P41" s="118"/>
    </row>
    <row r="42" spans="1:16" s="117" customFormat="1" ht="16.5" customHeight="1">
      <c r="A42" s="159" t="s">
        <v>928</v>
      </c>
      <c r="B42" s="155" t="s">
        <v>77</v>
      </c>
      <c r="C42" s="129" t="s">
        <v>36</v>
      </c>
      <c r="D42" s="51" t="s">
        <v>78</v>
      </c>
      <c r="E42" s="51" t="s">
        <v>43</v>
      </c>
      <c r="F42" s="51" t="s">
        <v>39</v>
      </c>
      <c r="G42" s="52" t="s">
        <v>40</v>
      </c>
      <c r="H42" s="53">
        <v>4.24</v>
      </c>
      <c r="I42" s="54">
        <v>10</v>
      </c>
      <c r="J42" s="55"/>
      <c r="K42" s="56" t="str">
        <f t="shared" si="0"/>
        <v>-</v>
      </c>
      <c r="L42" s="57">
        <f t="shared" si="1"/>
        <v>0</v>
      </c>
      <c r="M42" s="58" t="s">
        <v>68</v>
      </c>
      <c r="O42" s="120"/>
      <c r="P42" s="118"/>
    </row>
    <row r="43" spans="1:16" s="117" customFormat="1" ht="16.5" customHeight="1">
      <c r="A43" s="159" t="s">
        <v>928</v>
      </c>
      <c r="B43" s="155" t="s">
        <v>79</v>
      </c>
      <c r="C43" s="129" t="s">
        <v>36</v>
      </c>
      <c r="D43" s="51" t="s">
        <v>80</v>
      </c>
      <c r="E43" s="51" t="s">
        <v>38</v>
      </c>
      <c r="F43" s="51" t="s">
        <v>39</v>
      </c>
      <c r="G43" s="52" t="s">
        <v>40</v>
      </c>
      <c r="H43" s="53">
        <v>3.36</v>
      </c>
      <c r="I43" s="54">
        <v>20</v>
      </c>
      <c r="J43" s="55"/>
      <c r="K43" s="56" t="str">
        <f t="shared" si="0"/>
        <v>-</v>
      </c>
      <c r="L43" s="57">
        <f t="shared" si="1"/>
        <v>0</v>
      </c>
      <c r="M43" s="58" t="s">
        <v>46</v>
      </c>
      <c r="O43" s="120"/>
      <c r="P43" s="118"/>
    </row>
    <row r="44" spans="1:16" s="117" customFormat="1" ht="16.5" customHeight="1">
      <c r="A44" s="159">
        <v>60</v>
      </c>
      <c r="B44" s="155" t="s">
        <v>81</v>
      </c>
      <c r="C44" s="129" t="s">
        <v>36</v>
      </c>
      <c r="D44" s="51" t="s">
        <v>80</v>
      </c>
      <c r="E44" s="51" t="s">
        <v>43</v>
      </c>
      <c r="F44" s="51" t="s">
        <v>39</v>
      </c>
      <c r="G44" s="52" t="s">
        <v>40</v>
      </c>
      <c r="H44" s="53">
        <v>4.24</v>
      </c>
      <c r="I44" s="54">
        <v>10</v>
      </c>
      <c r="J44" s="55"/>
      <c r="K44" s="56" t="str">
        <f t="shared" si="0"/>
        <v>-</v>
      </c>
      <c r="L44" s="57">
        <f t="shared" si="1"/>
        <v>0</v>
      </c>
      <c r="M44" s="58" t="s">
        <v>46</v>
      </c>
      <c r="O44" s="120"/>
      <c r="P44" s="118"/>
    </row>
    <row r="45" spans="1:16" s="117" customFormat="1" ht="16.5" customHeight="1">
      <c r="A45" s="159">
        <v>10</v>
      </c>
      <c r="B45" s="155" t="s">
        <v>82</v>
      </c>
      <c r="C45" s="129" t="s">
        <v>36</v>
      </c>
      <c r="D45" s="51" t="s">
        <v>83</v>
      </c>
      <c r="E45" s="51" t="s">
        <v>38</v>
      </c>
      <c r="F45" s="51" t="s">
        <v>39</v>
      </c>
      <c r="G45" s="52" t="s">
        <v>40</v>
      </c>
      <c r="H45" s="53">
        <v>3.36</v>
      </c>
      <c r="I45" s="54">
        <v>20</v>
      </c>
      <c r="J45" s="55"/>
      <c r="K45" s="56" t="str">
        <f t="shared" si="0"/>
        <v>-</v>
      </c>
      <c r="L45" s="57">
        <f t="shared" si="1"/>
        <v>0</v>
      </c>
      <c r="M45" s="58" t="s">
        <v>60</v>
      </c>
      <c r="O45" s="120"/>
      <c r="P45" s="118"/>
    </row>
    <row r="46" spans="1:16" s="141" customFormat="1" ht="16.5" hidden="1" customHeight="1">
      <c r="A46" s="158">
        <v>0</v>
      </c>
      <c r="B46" s="154" t="s">
        <v>84</v>
      </c>
      <c r="C46" s="132" t="s">
        <v>36</v>
      </c>
      <c r="D46" s="133" t="s">
        <v>83</v>
      </c>
      <c r="E46" s="133" t="s">
        <v>43</v>
      </c>
      <c r="F46" s="133" t="s">
        <v>39</v>
      </c>
      <c r="G46" s="134" t="s">
        <v>40</v>
      </c>
      <c r="H46" s="135">
        <v>4.24</v>
      </c>
      <c r="I46" s="136">
        <v>10</v>
      </c>
      <c r="J46" s="137"/>
      <c r="K46" s="138" t="str">
        <f t="shared" si="0"/>
        <v>-</v>
      </c>
      <c r="L46" s="139">
        <f t="shared" si="1"/>
        <v>0</v>
      </c>
      <c r="M46" s="140" t="s">
        <v>60</v>
      </c>
      <c r="O46" s="142"/>
      <c r="P46" s="143"/>
    </row>
    <row r="47" spans="1:16" s="141" customFormat="1" ht="16.5" hidden="1" customHeight="1">
      <c r="A47" s="158">
        <v>0</v>
      </c>
      <c r="B47" s="154" t="s">
        <v>85</v>
      </c>
      <c r="C47" s="132" t="s">
        <v>36</v>
      </c>
      <c r="D47" s="133" t="s">
        <v>86</v>
      </c>
      <c r="E47" s="133" t="s">
        <v>38</v>
      </c>
      <c r="F47" s="133" t="s">
        <v>39</v>
      </c>
      <c r="G47" s="134" t="s">
        <v>40</v>
      </c>
      <c r="H47" s="135">
        <v>3.36</v>
      </c>
      <c r="I47" s="136">
        <v>20</v>
      </c>
      <c r="J47" s="137"/>
      <c r="K47" s="138" t="str">
        <f t="shared" si="0"/>
        <v>-</v>
      </c>
      <c r="L47" s="139">
        <f t="shared" si="1"/>
        <v>0</v>
      </c>
      <c r="M47" s="140" t="s">
        <v>87</v>
      </c>
      <c r="O47" s="142"/>
      <c r="P47" s="143"/>
    </row>
    <row r="48" spans="1:16" s="141" customFormat="1" ht="16.5" hidden="1" customHeight="1">
      <c r="A48" s="158">
        <v>0</v>
      </c>
      <c r="B48" s="154" t="s">
        <v>88</v>
      </c>
      <c r="C48" s="132" t="s">
        <v>36</v>
      </c>
      <c r="D48" s="133" t="s">
        <v>86</v>
      </c>
      <c r="E48" s="133" t="s">
        <v>43</v>
      </c>
      <c r="F48" s="133" t="s">
        <v>39</v>
      </c>
      <c r="G48" s="134" t="s">
        <v>40</v>
      </c>
      <c r="H48" s="135">
        <v>4.24</v>
      </c>
      <c r="I48" s="136">
        <v>10</v>
      </c>
      <c r="J48" s="137"/>
      <c r="K48" s="138" t="str">
        <f t="shared" si="0"/>
        <v>-</v>
      </c>
      <c r="L48" s="139">
        <f t="shared" si="1"/>
        <v>0</v>
      </c>
      <c r="M48" s="140" t="s">
        <v>87</v>
      </c>
      <c r="O48" s="142"/>
      <c r="P48" s="143"/>
    </row>
    <row r="49" spans="1:16" s="117" customFormat="1" ht="16.5" customHeight="1">
      <c r="A49" s="159">
        <v>40</v>
      </c>
      <c r="B49" s="155" t="s">
        <v>89</v>
      </c>
      <c r="C49" s="129" t="s">
        <v>36</v>
      </c>
      <c r="D49" s="51" t="s">
        <v>90</v>
      </c>
      <c r="E49" s="51" t="s">
        <v>38</v>
      </c>
      <c r="F49" s="51" t="s">
        <v>39</v>
      </c>
      <c r="G49" s="52" t="s">
        <v>40</v>
      </c>
      <c r="H49" s="53">
        <v>3.36</v>
      </c>
      <c r="I49" s="54">
        <v>20</v>
      </c>
      <c r="J49" s="55"/>
      <c r="K49" s="56" t="str">
        <f t="shared" si="0"/>
        <v>-</v>
      </c>
      <c r="L49" s="57">
        <f t="shared" si="1"/>
        <v>0</v>
      </c>
      <c r="M49" s="58" t="s">
        <v>57</v>
      </c>
      <c r="O49" s="120"/>
      <c r="P49" s="118"/>
    </row>
    <row r="50" spans="1:16" s="117" customFormat="1" ht="16.5" customHeight="1">
      <c r="A50" s="159">
        <v>40</v>
      </c>
      <c r="B50" s="155" t="s">
        <v>91</v>
      </c>
      <c r="C50" s="129" t="s">
        <v>36</v>
      </c>
      <c r="D50" s="51" t="s">
        <v>92</v>
      </c>
      <c r="E50" s="51" t="s">
        <v>38</v>
      </c>
      <c r="F50" s="51" t="s">
        <v>39</v>
      </c>
      <c r="G50" s="52" t="s">
        <v>40</v>
      </c>
      <c r="H50" s="53">
        <v>3.36</v>
      </c>
      <c r="I50" s="54">
        <v>20</v>
      </c>
      <c r="J50" s="55"/>
      <c r="K50" s="56" t="str">
        <f t="shared" si="0"/>
        <v>-</v>
      </c>
      <c r="L50" s="57">
        <f t="shared" si="1"/>
        <v>0</v>
      </c>
      <c r="M50" s="58" t="s">
        <v>46</v>
      </c>
      <c r="O50" s="120"/>
      <c r="P50" s="118"/>
    </row>
    <row r="51" spans="1:16" s="141" customFormat="1" ht="16.5" hidden="1" customHeight="1">
      <c r="A51" s="158">
        <v>0</v>
      </c>
      <c r="B51" s="154" t="s">
        <v>93</v>
      </c>
      <c r="C51" s="132" t="s">
        <v>36</v>
      </c>
      <c r="D51" s="133" t="s">
        <v>92</v>
      </c>
      <c r="E51" s="133" t="s">
        <v>43</v>
      </c>
      <c r="F51" s="133" t="s">
        <v>39</v>
      </c>
      <c r="G51" s="134" t="s">
        <v>40</v>
      </c>
      <c r="H51" s="135">
        <v>4.24</v>
      </c>
      <c r="I51" s="136">
        <v>10</v>
      </c>
      <c r="J51" s="137"/>
      <c r="K51" s="138" t="str">
        <f t="shared" si="0"/>
        <v>-</v>
      </c>
      <c r="L51" s="139">
        <f t="shared" si="1"/>
        <v>0</v>
      </c>
      <c r="M51" s="140" t="s">
        <v>46</v>
      </c>
      <c r="O51" s="142"/>
      <c r="P51" s="143"/>
    </row>
    <row r="52" spans="1:16" s="141" customFormat="1" ht="16.5" hidden="1" customHeight="1">
      <c r="A52" s="158">
        <v>0</v>
      </c>
      <c r="B52" s="154" t="s">
        <v>94</v>
      </c>
      <c r="C52" s="132" t="s">
        <v>36</v>
      </c>
      <c r="D52" s="133" t="s">
        <v>95</v>
      </c>
      <c r="E52" s="133" t="s">
        <v>38</v>
      </c>
      <c r="F52" s="133" t="s">
        <v>39</v>
      </c>
      <c r="G52" s="134" t="s">
        <v>40</v>
      </c>
      <c r="H52" s="135">
        <v>3.36</v>
      </c>
      <c r="I52" s="136">
        <v>20</v>
      </c>
      <c r="J52" s="137"/>
      <c r="K52" s="138" t="str">
        <f t="shared" si="0"/>
        <v>-</v>
      </c>
      <c r="L52" s="139">
        <f t="shared" si="1"/>
        <v>0</v>
      </c>
      <c r="M52" s="140" t="s">
        <v>68</v>
      </c>
      <c r="O52" s="142"/>
      <c r="P52" s="143"/>
    </row>
    <row r="53" spans="1:16" s="141" customFormat="1" ht="16.5" hidden="1" customHeight="1">
      <c r="A53" s="158">
        <v>0</v>
      </c>
      <c r="B53" s="154" t="s">
        <v>96</v>
      </c>
      <c r="C53" s="132" t="s">
        <v>36</v>
      </c>
      <c r="D53" s="133" t="s">
        <v>97</v>
      </c>
      <c r="E53" s="133" t="s">
        <v>43</v>
      </c>
      <c r="F53" s="133" t="s">
        <v>39</v>
      </c>
      <c r="G53" s="134" t="s">
        <v>40</v>
      </c>
      <c r="H53" s="135">
        <v>4.24</v>
      </c>
      <c r="I53" s="136">
        <v>10</v>
      </c>
      <c r="J53" s="137"/>
      <c r="K53" s="138" t="str">
        <f t="shared" si="0"/>
        <v>-</v>
      </c>
      <c r="L53" s="139">
        <f t="shared" si="1"/>
        <v>0</v>
      </c>
      <c r="M53" s="140" t="s">
        <v>41</v>
      </c>
      <c r="O53" s="142"/>
      <c r="P53" s="143"/>
    </row>
    <row r="54" spans="1:16" s="141" customFormat="1" ht="16.5" hidden="1" customHeight="1">
      <c r="A54" s="158">
        <v>0</v>
      </c>
      <c r="B54" s="154" t="s">
        <v>98</v>
      </c>
      <c r="C54" s="132" t="s">
        <v>36</v>
      </c>
      <c r="D54" s="133" t="s">
        <v>99</v>
      </c>
      <c r="E54" s="133" t="s">
        <v>38</v>
      </c>
      <c r="F54" s="133" t="s">
        <v>39</v>
      </c>
      <c r="G54" s="134" t="s">
        <v>40</v>
      </c>
      <c r="H54" s="135">
        <v>3.36</v>
      </c>
      <c r="I54" s="136">
        <v>20</v>
      </c>
      <c r="J54" s="137"/>
      <c r="K54" s="138" t="str">
        <f t="shared" si="0"/>
        <v>-</v>
      </c>
      <c r="L54" s="139">
        <f t="shared" si="1"/>
        <v>0</v>
      </c>
      <c r="M54" s="140" t="s">
        <v>41</v>
      </c>
      <c r="O54" s="142"/>
      <c r="P54" s="143"/>
    </row>
    <row r="55" spans="1:16" s="141" customFormat="1" ht="16.5" hidden="1" customHeight="1">
      <c r="A55" s="158">
        <v>0</v>
      </c>
      <c r="B55" s="154" t="s">
        <v>100</v>
      </c>
      <c r="C55" s="132" t="s">
        <v>36</v>
      </c>
      <c r="D55" s="133" t="s">
        <v>101</v>
      </c>
      <c r="E55" s="133" t="s">
        <v>38</v>
      </c>
      <c r="F55" s="133" t="s">
        <v>39</v>
      </c>
      <c r="G55" s="134" t="s">
        <v>40</v>
      </c>
      <c r="H55" s="135">
        <v>3.36</v>
      </c>
      <c r="I55" s="136">
        <v>20</v>
      </c>
      <c r="J55" s="137"/>
      <c r="K55" s="138" t="str">
        <f t="shared" si="0"/>
        <v>-</v>
      </c>
      <c r="L55" s="139">
        <f t="shared" si="1"/>
        <v>0</v>
      </c>
      <c r="M55" s="140" t="s">
        <v>102</v>
      </c>
      <c r="O55" s="142"/>
      <c r="P55" s="143"/>
    </row>
    <row r="56" spans="1:16" s="141" customFormat="1" ht="16.5" hidden="1" customHeight="1">
      <c r="A56" s="158">
        <v>0</v>
      </c>
      <c r="B56" s="154" t="s">
        <v>103</v>
      </c>
      <c r="C56" s="132" t="s">
        <v>36</v>
      </c>
      <c r="D56" s="133" t="s">
        <v>104</v>
      </c>
      <c r="E56" s="133" t="s">
        <v>38</v>
      </c>
      <c r="F56" s="133" t="s">
        <v>39</v>
      </c>
      <c r="G56" s="134" t="s">
        <v>40</v>
      </c>
      <c r="H56" s="135">
        <v>3.36</v>
      </c>
      <c r="I56" s="136">
        <v>20</v>
      </c>
      <c r="J56" s="137"/>
      <c r="K56" s="138" t="str">
        <f t="shared" si="0"/>
        <v>-</v>
      </c>
      <c r="L56" s="139">
        <f t="shared" si="1"/>
        <v>0</v>
      </c>
      <c r="M56" s="140" t="s">
        <v>102</v>
      </c>
      <c r="O56" s="142"/>
      <c r="P56" s="143"/>
    </row>
    <row r="57" spans="1:16" s="141" customFormat="1" ht="16.5" hidden="1" customHeight="1">
      <c r="A57" s="158">
        <v>0</v>
      </c>
      <c r="B57" s="154" t="s">
        <v>105</v>
      </c>
      <c r="C57" s="132" t="s">
        <v>36</v>
      </c>
      <c r="D57" s="133" t="s">
        <v>104</v>
      </c>
      <c r="E57" s="133" t="s">
        <v>43</v>
      </c>
      <c r="F57" s="133" t="s">
        <v>39</v>
      </c>
      <c r="G57" s="134" t="s">
        <v>40</v>
      </c>
      <c r="H57" s="135">
        <v>4.24</v>
      </c>
      <c r="I57" s="136">
        <v>10</v>
      </c>
      <c r="J57" s="137"/>
      <c r="K57" s="138" t="str">
        <f t="shared" si="0"/>
        <v>-</v>
      </c>
      <c r="L57" s="139">
        <f t="shared" si="1"/>
        <v>0</v>
      </c>
      <c r="M57" s="140" t="s">
        <v>102</v>
      </c>
      <c r="O57" s="142"/>
      <c r="P57" s="143"/>
    </row>
    <row r="58" spans="1:16" s="141" customFormat="1" ht="16.5" hidden="1" customHeight="1">
      <c r="A58" s="158">
        <v>0</v>
      </c>
      <c r="B58" s="154" t="s">
        <v>106</v>
      </c>
      <c r="C58" s="132" t="s">
        <v>36</v>
      </c>
      <c r="D58" s="133" t="s">
        <v>107</v>
      </c>
      <c r="E58" s="133" t="s">
        <v>38</v>
      </c>
      <c r="F58" s="133" t="s">
        <v>39</v>
      </c>
      <c r="G58" s="134" t="s">
        <v>40</v>
      </c>
      <c r="H58" s="135">
        <v>3.36</v>
      </c>
      <c r="I58" s="136">
        <v>20</v>
      </c>
      <c r="J58" s="137"/>
      <c r="K58" s="138" t="str">
        <f t="shared" si="0"/>
        <v>-</v>
      </c>
      <c r="L58" s="139">
        <f t="shared" si="1"/>
        <v>0</v>
      </c>
      <c r="M58" s="140" t="s">
        <v>57</v>
      </c>
      <c r="O58" s="142"/>
      <c r="P58" s="143"/>
    </row>
    <row r="59" spans="1:16" s="117" customFormat="1" ht="16.5" customHeight="1">
      <c r="A59" s="159">
        <v>40</v>
      </c>
      <c r="B59" s="155" t="s">
        <v>108</v>
      </c>
      <c r="C59" s="129" t="s">
        <v>36</v>
      </c>
      <c r="D59" s="51" t="s">
        <v>109</v>
      </c>
      <c r="E59" s="51" t="s">
        <v>38</v>
      </c>
      <c r="F59" s="51" t="s">
        <v>39</v>
      </c>
      <c r="G59" s="52" t="s">
        <v>40</v>
      </c>
      <c r="H59" s="53">
        <v>3.36</v>
      </c>
      <c r="I59" s="54">
        <v>20</v>
      </c>
      <c r="J59" s="55"/>
      <c r="K59" s="56" t="str">
        <f t="shared" si="0"/>
        <v>-</v>
      </c>
      <c r="L59" s="57">
        <f t="shared" si="1"/>
        <v>0</v>
      </c>
      <c r="M59" s="58" t="s">
        <v>102</v>
      </c>
      <c r="O59" s="120"/>
      <c r="P59" s="118"/>
    </row>
    <row r="60" spans="1:16" s="141" customFormat="1" ht="16.5" hidden="1" customHeight="1">
      <c r="A60" s="158">
        <v>0</v>
      </c>
      <c r="B60" s="154" t="s">
        <v>110</v>
      </c>
      <c r="C60" s="132" t="s">
        <v>36</v>
      </c>
      <c r="D60" s="133" t="s">
        <v>111</v>
      </c>
      <c r="E60" s="133" t="s">
        <v>38</v>
      </c>
      <c r="F60" s="133" t="s">
        <v>39</v>
      </c>
      <c r="G60" s="134" t="s">
        <v>40</v>
      </c>
      <c r="H60" s="135">
        <v>3.36</v>
      </c>
      <c r="I60" s="136">
        <v>20</v>
      </c>
      <c r="J60" s="137"/>
      <c r="K60" s="138" t="str">
        <f t="shared" si="0"/>
        <v>-</v>
      </c>
      <c r="L60" s="139">
        <f t="shared" si="1"/>
        <v>0</v>
      </c>
      <c r="M60" s="140" t="s">
        <v>112</v>
      </c>
      <c r="O60" s="142"/>
      <c r="P60" s="143"/>
    </row>
    <row r="61" spans="1:16" s="117" customFormat="1" ht="16.5" customHeight="1">
      <c r="A61" s="159">
        <v>90</v>
      </c>
      <c r="B61" s="155" t="s">
        <v>113</v>
      </c>
      <c r="C61" s="129" t="s">
        <v>36</v>
      </c>
      <c r="D61" s="51" t="s">
        <v>111</v>
      </c>
      <c r="E61" s="51" t="s">
        <v>43</v>
      </c>
      <c r="F61" s="51" t="s">
        <v>39</v>
      </c>
      <c r="G61" s="52" t="s">
        <v>40</v>
      </c>
      <c r="H61" s="53">
        <v>4.24</v>
      </c>
      <c r="I61" s="54">
        <v>10</v>
      </c>
      <c r="J61" s="55"/>
      <c r="K61" s="56" t="str">
        <f t="shared" si="0"/>
        <v>-</v>
      </c>
      <c r="L61" s="57">
        <f t="shared" si="1"/>
        <v>0</v>
      </c>
      <c r="M61" s="58" t="s">
        <v>112</v>
      </c>
      <c r="O61" s="120"/>
      <c r="P61" s="118"/>
    </row>
    <row r="62" spans="1:16" s="117" customFormat="1" ht="16.5" customHeight="1">
      <c r="A62" s="159">
        <v>60</v>
      </c>
      <c r="B62" s="155" t="s">
        <v>114</v>
      </c>
      <c r="C62" s="129" t="s">
        <v>36</v>
      </c>
      <c r="D62" s="51" t="s">
        <v>115</v>
      </c>
      <c r="E62" s="51" t="s">
        <v>38</v>
      </c>
      <c r="F62" s="51" t="s">
        <v>39</v>
      </c>
      <c r="G62" s="52" t="s">
        <v>40</v>
      </c>
      <c r="H62" s="53">
        <v>3.36</v>
      </c>
      <c r="I62" s="54">
        <v>20</v>
      </c>
      <c r="J62" s="55"/>
      <c r="K62" s="56" t="str">
        <f t="shared" si="0"/>
        <v>-</v>
      </c>
      <c r="L62" s="57">
        <f t="shared" si="1"/>
        <v>0</v>
      </c>
      <c r="M62" s="58" t="s">
        <v>116</v>
      </c>
      <c r="O62" s="120"/>
      <c r="P62" s="118"/>
    </row>
    <row r="63" spans="1:16" s="141" customFormat="1" ht="16.5" hidden="1" customHeight="1">
      <c r="A63" s="158">
        <v>0</v>
      </c>
      <c r="B63" s="154" t="s">
        <v>117</v>
      </c>
      <c r="C63" s="132" t="s">
        <v>36</v>
      </c>
      <c r="D63" s="133" t="s">
        <v>115</v>
      </c>
      <c r="E63" s="133" t="s">
        <v>43</v>
      </c>
      <c r="F63" s="133" t="s">
        <v>39</v>
      </c>
      <c r="G63" s="134" t="s">
        <v>40</v>
      </c>
      <c r="H63" s="135">
        <v>4.24</v>
      </c>
      <c r="I63" s="136">
        <v>10</v>
      </c>
      <c r="J63" s="137"/>
      <c r="K63" s="138" t="str">
        <f t="shared" si="0"/>
        <v>-</v>
      </c>
      <c r="L63" s="139">
        <f t="shared" si="1"/>
        <v>0</v>
      </c>
      <c r="M63" s="140" t="s">
        <v>116</v>
      </c>
      <c r="O63" s="142"/>
      <c r="P63" s="143"/>
    </row>
    <row r="64" spans="1:16" s="141" customFormat="1" ht="16.5" hidden="1" customHeight="1">
      <c r="A64" s="158">
        <v>0</v>
      </c>
      <c r="B64" s="154" t="s">
        <v>118</v>
      </c>
      <c r="C64" s="132" t="s">
        <v>36</v>
      </c>
      <c r="D64" s="133" t="s">
        <v>119</v>
      </c>
      <c r="E64" s="133" t="s">
        <v>38</v>
      </c>
      <c r="F64" s="133" t="s">
        <v>39</v>
      </c>
      <c r="G64" s="134" t="s">
        <v>40</v>
      </c>
      <c r="H64" s="135">
        <v>3.36</v>
      </c>
      <c r="I64" s="136">
        <v>20</v>
      </c>
      <c r="J64" s="137"/>
      <c r="K64" s="138" t="str">
        <f t="shared" si="0"/>
        <v>-</v>
      </c>
      <c r="L64" s="139">
        <f t="shared" si="1"/>
        <v>0</v>
      </c>
      <c r="M64" s="140" t="s">
        <v>68</v>
      </c>
      <c r="O64" s="142"/>
      <c r="P64" s="143"/>
    </row>
    <row r="65" spans="1:16" s="117" customFormat="1" ht="16.5" customHeight="1">
      <c r="A65" s="159">
        <v>60</v>
      </c>
      <c r="B65" s="155" t="s">
        <v>120</v>
      </c>
      <c r="C65" s="129" t="s">
        <v>36</v>
      </c>
      <c r="D65" s="51" t="s">
        <v>119</v>
      </c>
      <c r="E65" s="51" t="s">
        <v>43</v>
      </c>
      <c r="F65" s="51" t="s">
        <v>39</v>
      </c>
      <c r="G65" s="52" t="s">
        <v>40</v>
      </c>
      <c r="H65" s="53">
        <v>4.24</v>
      </c>
      <c r="I65" s="54">
        <v>10</v>
      </c>
      <c r="J65" s="55"/>
      <c r="K65" s="56" t="str">
        <f t="shared" si="0"/>
        <v>-</v>
      </c>
      <c r="L65" s="57">
        <f t="shared" si="1"/>
        <v>0</v>
      </c>
      <c r="M65" s="58" t="s">
        <v>68</v>
      </c>
      <c r="O65" s="120"/>
      <c r="P65" s="118"/>
    </row>
    <row r="66" spans="1:16" s="141" customFormat="1" ht="16.5" hidden="1" customHeight="1">
      <c r="A66" s="158">
        <v>0</v>
      </c>
      <c r="B66" s="154" t="s">
        <v>121</v>
      </c>
      <c r="C66" s="132" t="s">
        <v>36</v>
      </c>
      <c r="D66" s="133" t="s">
        <v>122</v>
      </c>
      <c r="E66" s="133" t="s">
        <v>38</v>
      </c>
      <c r="F66" s="133" t="s">
        <v>39</v>
      </c>
      <c r="G66" s="134" t="s">
        <v>40</v>
      </c>
      <c r="H66" s="135">
        <v>3.36</v>
      </c>
      <c r="I66" s="136">
        <v>20</v>
      </c>
      <c r="J66" s="137"/>
      <c r="K66" s="138" t="str">
        <f t="shared" si="0"/>
        <v>-</v>
      </c>
      <c r="L66" s="139">
        <f t="shared" si="1"/>
        <v>0</v>
      </c>
      <c r="M66" s="140" t="s">
        <v>123</v>
      </c>
      <c r="O66" s="142"/>
      <c r="P66" s="143"/>
    </row>
    <row r="67" spans="1:16" s="117" customFormat="1" ht="16.5" customHeight="1">
      <c r="A67" s="159">
        <v>30</v>
      </c>
      <c r="B67" s="155" t="s">
        <v>124</v>
      </c>
      <c r="C67" s="129" t="s">
        <v>36</v>
      </c>
      <c r="D67" s="51" t="s">
        <v>122</v>
      </c>
      <c r="E67" s="51" t="s">
        <v>43</v>
      </c>
      <c r="F67" s="51" t="s">
        <v>39</v>
      </c>
      <c r="G67" s="52" t="s">
        <v>40</v>
      </c>
      <c r="H67" s="53">
        <v>4.24</v>
      </c>
      <c r="I67" s="54">
        <v>10</v>
      </c>
      <c r="J67" s="55"/>
      <c r="K67" s="56" t="str">
        <f t="shared" si="0"/>
        <v>-</v>
      </c>
      <c r="L67" s="57">
        <f t="shared" si="1"/>
        <v>0</v>
      </c>
      <c r="M67" s="58" t="s">
        <v>123</v>
      </c>
      <c r="O67" s="120"/>
      <c r="P67" s="118"/>
    </row>
    <row r="68" spans="1:16" s="117" customFormat="1" ht="16.5" customHeight="1">
      <c r="A68" s="159">
        <v>10</v>
      </c>
      <c r="B68" s="155" t="s">
        <v>125</v>
      </c>
      <c r="C68" s="129" t="s">
        <v>36</v>
      </c>
      <c r="D68" s="51" t="s">
        <v>126</v>
      </c>
      <c r="E68" s="51" t="s">
        <v>38</v>
      </c>
      <c r="F68" s="51" t="s">
        <v>39</v>
      </c>
      <c r="G68" s="52" t="s">
        <v>40</v>
      </c>
      <c r="H68" s="53">
        <v>3.36</v>
      </c>
      <c r="I68" s="54">
        <v>20</v>
      </c>
      <c r="J68" s="55"/>
      <c r="K68" s="56" t="str">
        <f t="shared" si="0"/>
        <v>-</v>
      </c>
      <c r="L68" s="57">
        <f t="shared" si="1"/>
        <v>0</v>
      </c>
      <c r="M68" s="58" t="s">
        <v>57</v>
      </c>
      <c r="O68" s="120"/>
      <c r="P68" s="118"/>
    </row>
    <row r="69" spans="1:16" s="141" customFormat="1" ht="16.5" hidden="1" customHeight="1">
      <c r="A69" s="158">
        <v>0</v>
      </c>
      <c r="B69" s="154" t="s">
        <v>127</v>
      </c>
      <c r="C69" s="132" t="s">
        <v>36</v>
      </c>
      <c r="D69" s="133" t="s">
        <v>126</v>
      </c>
      <c r="E69" s="133" t="s">
        <v>43</v>
      </c>
      <c r="F69" s="133" t="s">
        <v>39</v>
      </c>
      <c r="G69" s="134" t="s">
        <v>40</v>
      </c>
      <c r="H69" s="135">
        <v>4.24</v>
      </c>
      <c r="I69" s="136">
        <v>10</v>
      </c>
      <c r="J69" s="137"/>
      <c r="K69" s="138" t="str">
        <f t="shared" si="0"/>
        <v>-</v>
      </c>
      <c r="L69" s="139">
        <f t="shared" si="1"/>
        <v>0</v>
      </c>
      <c r="M69" s="140" t="s">
        <v>57</v>
      </c>
      <c r="O69" s="142"/>
      <c r="P69" s="143"/>
    </row>
    <row r="70" spans="1:16" s="117" customFormat="1" ht="16.5" customHeight="1">
      <c r="A70" s="159" t="s">
        <v>928</v>
      </c>
      <c r="B70" s="155" t="s">
        <v>128</v>
      </c>
      <c r="C70" s="129" t="s">
        <v>36</v>
      </c>
      <c r="D70" s="51" t="s">
        <v>129</v>
      </c>
      <c r="E70" s="51" t="s">
        <v>38</v>
      </c>
      <c r="F70" s="51" t="s">
        <v>39</v>
      </c>
      <c r="G70" s="52" t="s">
        <v>40</v>
      </c>
      <c r="H70" s="53">
        <v>3.36</v>
      </c>
      <c r="I70" s="54">
        <v>20</v>
      </c>
      <c r="J70" s="55"/>
      <c r="K70" s="56" t="str">
        <f t="shared" si="0"/>
        <v>-</v>
      </c>
      <c r="L70" s="57">
        <f t="shared" si="1"/>
        <v>0</v>
      </c>
      <c r="M70" s="58" t="s">
        <v>57</v>
      </c>
      <c r="O70" s="120"/>
      <c r="P70" s="118"/>
    </row>
    <row r="71" spans="1:16" s="141" customFormat="1" ht="16.5" hidden="1" customHeight="1">
      <c r="A71" s="158">
        <v>0</v>
      </c>
      <c r="B71" s="154" t="s">
        <v>130</v>
      </c>
      <c r="C71" s="132" t="s">
        <v>36</v>
      </c>
      <c r="D71" s="133" t="s">
        <v>129</v>
      </c>
      <c r="E71" s="133" t="s">
        <v>43</v>
      </c>
      <c r="F71" s="133" t="s">
        <v>39</v>
      </c>
      <c r="G71" s="134" t="s">
        <v>40</v>
      </c>
      <c r="H71" s="135">
        <v>4.24</v>
      </c>
      <c r="I71" s="136">
        <v>10</v>
      </c>
      <c r="J71" s="137"/>
      <c r="K71" s="138" t="str">
        <f t="shared" si="0"/>
        <v>-</v>
      </c>
      <c r="L71" s="139">
        <f t="shared" si="1"/>
        <v>0</v>
      </c>
      <c r="M71" s="140" t="s">
        <v>57</v>
      </c>
      <c r="O71" s="142"/>
      <c r="P71" s="143"/>
    </row>
    <row r="72" spans="1:16" s="141" customFormat="1" ht="16.5" hidden="1" customHeight="1">
      <c r="A72" s="158">
        <v>0</v>
      </c>
      <c r="B72" s="154" t="s">
        <v>131</v>
      </c>
      <c r="C72" s="132" t="s">
        <v>36</v>
      </c>
      <c r="D72" s="133" t="s">
        <v>132</v>
      </c>
      <c r="E72" s="133" t="s">
        <v>38</v>
      </c>
      <c r="F72" s="133" t="s">
        <v>39</v>
      </c>
      <c r="G72" s="134" t="s">
        <v>40</v>
      </c>
      <c r="H72" s="135">
        <v>3.36</v>
      </c>
      <c r="I72" s="136">
        <v>20</v>
      </c>
      <c r="J72" s="137"/>
      <c r="K72" s="138" t="str">
        <f t="shared" si="0"/>
        <v>-</v>
      </c>
      <c r="L72" s="139">
        <f t="shared" si="1"/>
        <v>0</v>
      </c>
      <c r="M72" s="140" t="s">
        <v>133</v>
      </c>
      <c r="O72" s="142"/>
      <c r="P72" s="143"/>
    </row>
    <row r="73" spans="1:16" s="141" customFormat="1" ht="16.5" hidden="1" customHeight="1">
      <c r="A73" s="158">
        <v>0</v>
      </c>
      <c r="B73" s="154" t="s">
        <v>134</v>
      </c>
      <c r="C73" s="132" t="s">
        <v>36</v>
      </c>
      <c r="D73" s="133" t="s">
        <v>132</v>
      </c>
      <c r="E73" s="133" t="s">
        <v>43</v>
      </c>
      <c r="F73" s="133" t="s">
        <v>39</v>
      </c>
      <c r="G73" s="134" t="s">
        <v>40</v>
      </c>
      <c r="H73" s="135">
        <v>4.24</v>
      </c>
      <c r="I73" s="136">
        <v>10</v>
      </c>
      <c r="J73" s="137"/>
      <c r="K73" s="138" t="str">
        <f t="shared" si="0"/>
        <v>-</v>
      </c>
      <c r="L73" s="139">
        <f t="shared" si="1"/>
        <v>0</v>
      </c>
      <c r="M73" s="140" t="s">
        <v>133</v>
      </c>
      <c r="O73" s="142"/>
      <c r="P73" s="143"/>
    </row>
    <row r="74" spans="1:16" s="117" customFormat="1" ht="16.5" customHeight="1">
      <c r="A74" s="159" t="s">
        <v>928</v>
      </c>
      <c r="B74" s="155" t="s">
        <v>135</v>
      </c>
      <c r="C74" s="129" t="s">
        <v>36</v>
      </c>
      <c r="D74" s="51" t="s">
        <v>136</v>
      </c>
      <c r="E74" s="51" t="s">
        <v>38</v>
      </c>
      <c r="F74" s="51" t="s">
        <v>39</v>
      </c>
      <c r="G74" s="52" t="s">
        <v>40</v>
      </c>
      <c r="H74" s="53">
        <v>3.36</v>
      </c>
      <c r="I74" s="54">
        <v>20</v>
      </c>
      <c r="J74" s="55"/>
      <c r="K74" s="56" t="str">
        <f t="shared" si="0"/>
        <v>-</v>
      </c>
      <c r="L74" s="57">
        <f t="shared" si="1"/>
        <v>0</v>
      </c>
      <c r="M74" s="58" t="s">
        <v>57</v>
      </c>
      <c r="O74" s="120"/>
      <c r="P74" s="118"/>
    </row>
    <row r="75" spans="1:16" s="117" customFormat="1" ht="16.5" customHeight="1">
      <c r="A75" s="159">
        <v>90</v>
      </c>
      <c r="B75" s="155" t="s">
        <v>137</v>
      </c>
      <c r="C75" s="129" t="s">
        <v>36</v>
      </c>
      <c r="D75" s="51" t="s">
        <v>136</v>
      </c>
      <c r="E75" s="51" t="s">
        <v>43</v>
      </c>
      <c r="F75" s="51" t="s">
        <v>39</v>
      </c>
      <c r="G75" s="52" t="s">
        <v>40</v>
      </c>
      <c r="H75" s="53">
        <v>4.24</v>
      </c>
      <c r="I75" s="54">
        <v>10</v>
      </c>
      <c r="J75" s="55"/>
      <c r="K75" s="56" t="str">
        <f t="shared" si="0"/>
        <v>-</v>
      </c>
      <c r="L75" s="57">
        <f t="shared" si="1"/>
        <v>0</v>
      </c>
      <c r="M75" s="58" t="s">
        <v>57</v>
      </c>
      <c r="O75" s="120"/>
      <c r="P75" s="118"/>
    </row>
    <row r="76" spans="1:16" s="117" customFormat="1" ht="16.5" customHeight="1">
      <c r="A76" s="159" t="s">
        <v>928</v>
      </c>
      <c r="B76" s="155" t="s">
        <v>138</v>
      </c>
      <c r="C76" s="129" t="s">
        <v>36</v>
      </c>
      <c r="D76" s="51" t="s">
        <v>139</v>
      </c>
      <c r="E76" s="51" t="s">
        <v>38</v>
      </c>
      <c r="F76" s="51" t="s">
        <v>39</v>
      </c>
      <c r="G76" s="52" t="s">
        <v>40</v>
      </c>
      <c r="H76" s="53">
        <v>3.36</v>
      </c>
      <c r="I76" s="54">
        <v>20</v>
      </c>
      <c r="J76" s="55"/>
      <c r="K76" s="56" t="str">
        <f t="shared" si="0"/>
        <v>-</v>
      </c>
      <c r="L76" s="57">
        <f t="shared" si="1"/>
        <v>0</v>
      </c>
      <c r="M76" s="58" t="s">
        <v>102</v>
      </c>
      <c r="O76" s="120"/>
      <c r="P76" s="118"/>
    </row>
    <row r="77" spans="1:16" s="141" customFormat="1" ht="16.5" hidden="1" customHeight="1">
      <c r="A77" s="158">
        <v>0</v>
      </c>
      <c r="B77" s="154" t="s">
        <v>140</v>
      </c>
      <c r="C77" s="132" t="s">
        <v>36</v>
      </c>
      <c r="D77" s="133" t="s">
        <v>139</v>
      </c>
      <c r="E77" s="133" t="s">
        <v>43</v>
      </c>
      <c r="F77" s="133" t="s">
        <v>39</v>
      </c>
      <c r="G77" s="134" t="s">
        <v>40</v>
      </c>
      <c r="H77" s="135">
        <v>4.24</v>
      </c>
      <c r="I77" s="136">
        <v>10</v>
      </c>
      <c r="J77" s="137"/>
      <c r="K77" s="138" t="str">
        <f t="shared" si="0"/>
        <v>-</v>
      </c>
      <c r="L77" s="139">
        <f t="shared" si="1"/>
        <v>0</v>
      </c>
      <c r="M77" s="140" t="s">
        <v>102</v>
      </c>
      <c r="O77" s="142"/>
      <c r="P77" s="143"/>
    </row>
    <row r="78" spans="1:16" s="141" customFormat="1" ht="16.5" hidden="1" customHeight="1">
      <c r="A78" s="158">
        <v>0</v>
      </c>
      <c r="B78" s="154" t="s">
        <v>141</v>
      </c>
      <c r="C78" s="132" t="s">
        <v>36</v>
      </c>
      <c r="D78" s="133" t="s">
        <v>142</v>
      </c>
      <c r="E78" s="133" t="s">
        <v>38</v>
      </c>
      <c r="F78" s="133" t="s">
        <v>39</v>
      </c>
      <c r="G78" s="134" t="s">
        <v>40</v>
      </c>
      <c r="H78" s="135">
        <v>3.36</v>
      </c>
      <c r="I78" s="136">
        <v>20</v>
      </c>
      <c r="J78" s="137"/>
      <c r="K78" s="138" t="str">
        <f>IF(J78="","-",J78/250)</f>
        <v>-</v>
      </c>
      <c r="L78" s="139">
        <f>H78*J78</f>
        <v>0</v>
      </c>
      <c r="M78" s="140" t="s">
        <v>143</v>
      </c>
      <c r="O78" s="142"/>
      <c r="P78" s="143"/>
    </row>
    <row r="79" spans="1:16" s="141" customFormat="1" ht="16.5" hidden="1" customHeight="1">
      <c r="A79" s="158">
        <v>0</v>
      </c>
      <c r="B79" s="154" t="s">
        <v>144</v>
      </c>
      <c r="C79" s="132" t="s">
        <v>36</v>
      </c>
      <c r="D79" s="133" t="s">
        <v>145</v>
      </c>
      <c r="E79" s="133" t="s">
        <v>43</v>
      </c>
      <c r="F79" s="133" t="s">
        <v>39</v>
      </c>
      <c r="G79" s="134" t="s">
        <v>40</v>
      </c>
      <c r="H79" s="135">
        <v>4.24</v>
      </c>
      <c r="I79" s="136">
        <v>10</v>
      </c>
      <c r="J79" s="137"/>
      <c r="K79" s="138" t="str">
        <f t="shared" si="0"/>
        <v>-</v>
      </c>
      <c r="L79" s="139">
        <f t="shared" si="1"/>
        <v>0</v>
      </c>
      <c r="M79" s="140" t="s">
        <v>143</v>
      </c>
      <c r="O79" s="142"/>
      <c r="P79" s="143"/>
    </row>
    <row r="80" spans="1:16" s="141" customFormat="1" ht="16.5" hidden="1" customHeight="1">
      <c r="A80" s="158">
        <v>0</v>
      </c>
      <c r="B80" s="154" t="s">
        <v>146</v>
      </c>
      <c r="C80" s="132" t="s">
        <v>36</v>
      </c>
      <c r="D80" s="133" t="s">
        <v>147</v>
      </c>
      <c r="E80" s="133" t="s">
        <v>38</v>
      </c>
      <c r="F80" s="133" t="s">
        <v>39</v>
      </c>
      <c r="G80" s="134" t="s">
        <v>40</v>
      </c>
      <c r="H80" s="135">
        <v>3.36</v>
      </c>
      <c r="I80" s="136">
        <v>20</v>
      </c>
      <c r="J80" s="137"/>
      <c r="K80" s="138" t="str">
        <f t="shared" si="0"/>
        <v>-</v>
      </c>
      <c r="L80" s="139">
        <f t="shared" si="1"/>
        <v>0</v>
      </c>
      <c r="M80" s="140" t="s">
        <v>41</v>
      </c>
      <c r="O80" s="142"/>
      <c r="P80" s="143"/>
    </row>
    <row r="81" spans="1:16" s="141" customFormat="1" ht="16.5" hidden="1" customHeight="1">
      <c r="A81" s="158">
        <v>0</v>
      </c>
      <c r="B81" s="154" t="s">
        <v>148</v>
      </c>
      <c r="C81" s="132" t="s">
        <v>36</v>
      </c>
      <c r="D81" s="133" t="s">
        <v>147</v>
      </c>
      <c r="E81" s="133" t="s">
        <v>43</v>
      </c>
      <c r="F81" s="133" t="s">
        <v>39</v>
      </c>
      <c r="G81" s="134" t="s">
        <v>40</v>
      </c>
      <c r="H81" s="135">
        <v>4.24</v>
      </c>
      <c r="I81" s="136">
        <v>10</v>
      </c>
      <c r="J81" s="137"/>
      <c r="K81" s="138" t="str">
        <f t="shared" si="0"/>
        <v>-</v>
      </c>
      <c r="L81" s="139">
        <f t="shared" si="1"/>
        <v>0</v>
      </c>
      <c r="M81" s="140" t="s">
        <v>41</v>
      </c>
      <c r="O81" s="142"/>
      <c r="P81" s="143"/>
    </row>
    <row r="82" spans="1:16" s="117" customFormat="1" ht="16.5" customHeight="1">
      <c r="A82" s="159" t="s">
        <v>928</v>
      </c>
      <c r="B82" s="155" t="s">
        <v>149</v>
      </c>
      <c r="C82" s="129" t="s">
        <v>36</v>
      </c>
      <c r="D82" s="51" t="s">
        <v>150</v>
      </c>
      <c r="E82" s="51" t="s">
        <v>38</v>
      </c>
      <c r="F82" s="51" t="s">
        <v>39</v>
      </c>
      <c r="G82" s="52" t="s">
        <v>40</v>
      </c>
      <c r="H82" s="53">
        <v>3.36</v>
      </c>
      <c r="I82" s="54">
        <v>20</v>
      </c>
      <c r="J82" s="55"/>
      <c r="K82" s="56" t="str">
        <f t="shared" si="0"/>
        <v>-</v>
      </c>
      <c r="L82" s="57">
        <f t="shared" si="1"/>
        <v>0</v>
      </c>
      <c r="M82" s="58" t="s">
        <v>57</v>
      </c>
      <c r="O82" s="120"/>
      <c r="P82" s="118"/>
    </row>
    <row r="83" spans="1:16" s="141" customFormat="1" ht="16.5" hidden="1" customHeight="1">
      <c r="A83" s="158">
        <v>0</v>
      </c>
      <c r="B83" s="154" t="s">
        <v>151</v>
      </c>
      <c r="C83" s="132" t="s">
        <v>36</v>
      </c>
      <c r="D83" s="133" t="s">
        <v>150</v>
      </c>
      <c r="E83" s="133" t="s">
        <v>43</v>
      </c>
      <c r="F83" s="133" t="s">
        <v>39</v>
      </c>
      <c r="G83" s="134" t="s">
        <v>40</v>
      </c>
      <c r="H83" s="135">
        <v>4.24</v>
      </c>
      <c r="I83" s="136">
        <v>10</v>
      </c>
      <c r="J83" s="137"/>
      <c r="K83" s="138" t="str">
        <f t="shared" si="0"/>
        <v>-</v>
      </c>
      <c r="L83" s="139">
        <f t="shared" si="1"/>
        <v>0</v>
      </c>
      <c r="M83" s="140" t="s">
        <v>57</v>
      </c>
      <c r="O83" s="142"/>
      <c r="P83" s="143"/>
    </row>
    <row r="84" spans="1:16" s="141" customFormat="1" ht="16.5" hidden="1" customHeight="1">
      <c r="A84" s="158">
        <v>0</v>
      </c>
      <c r="B84" s="154" t="s">
        <v>152</v>
      </c>
      <c r="C84" s="132" t="s">
        <v>36</v>
      </c>
      <c r="D84" s="133" t="s">
        <v>153</v>
      </c>
      <c r="E84" s="133" t="s">
        <v>38</v>
      </c>
      <c r="F84" s="133" t="s">
        <v>39</v>
      </c>
      <c r="G84" s="134" t="s">
        <v>40</v>
      </c>
      <c r="H84" s="135">
        <v>3.36</v>
      </c>
      <c r="I84" s="136">
        <v>20</v>
      </c>
      <c r="J84" s="137"/>
      <c r="K84" s="138" t="str">
        <f t="shared" si="0"/>
        <v>-</v>
      </c>
      <c r="L84" s="139">
        <f t="shared" si="1"/>
        <v>0</v>
      </c>
      <c r="M84" s="140" t="s">
        <v>41</v>
      </c>
      <c r="O84" s="142"/>
      <c r="P84" s="143"/>
    </row>
    <row r="85" spans="1:16" s="141" customFormat="1" ht="16.5" hidden="1" customHeight="1">
      <c r="A85" s="158">
        <v>0</v>
      </c>
      <c r="B85" s="154" t="s">
        <v>154</v>
      </c>
      <c r="C85" s="132" t="s">
        <v>36</v>
      </c>
      <c r="D85" s="133" t="s">
        <v>153</v>
      </c>
      <c r="E85" s="133" t="s">
        <v>43</v>
      </c>
      <c r="F85" s="133" t="s">
        <v>39</v>
      </c>
      <c r="G85" s="134" t="s">
        <v>40</v>
      </c>
      <c r="H85" s="135">
        <v>4.24</v>
      </c>
      <c r="I85" s="136">
        <v>10</v>
      </c>
      <c r="J85" s="137"/>
      <c r="K85" s="138" t="str">
        <f t="shared" si="0"/>
        <v>-</v>
      </c>
      <c r="L85" s="139">
        <f t="shared" si="1"/>
        <v>0</v>
      </c>
      <c r="M85" s="140" t="s">
        <v>41</v>
      </c>
      <c r="O85" s="142"/>
      <c r="P85" s="143"/>
    </row>
    <row r="86" spans="1:16" s="117" customFormat="1" ht="16.5" customHeight="1">
      <c r="A86" s="159">
        <v>75</v>
      </c>
      <c r="B86" s="155" t="s">
        <v>155</v>
      </c>
      <c r="C86" s="129" t="s">
        <v>36</v>
      </c>
      <c r="D86" s="51" t="s">
        <v>156</v>
      </c>
      <c r="E86" s="51" t="s">
        <v>43</v>
      </c>
      <c r="F86" s="51" t="s">
        <v>39</v>
      </c>
      <c r="G86" s="52" t="s">
        <v>40</v>
      </c>
      <c r="H86" s="53">
        <v>4.24</v>
      </c>
      <c r="I86" s="54">
        <v>10</v>
      </c>
      <c r="J86" s="55"/>
      <c r="K86" s="56" t="str">
        <f t="shared" si="0"/>
        <v>-</v>
      </c>
      <c r="L86" s="57">
        <f t="shared" si="1"/>
        <v>0</v>
      </c>
      <c r="M86" s="58" t="s">
        <v>46</v>
      </c>
      <c r="O86" s="120"/>
      <c r="P86" s="118"/>
    </row>
    <row r="87" spans="1:16" s="117" customFormat="1" ht="16.5" customHeight="1">
      <c r="A87" s="159">
        <v>90</v>
      </c>
      <c r="B87" s="155" t="s">
        <v>157</v>
      </c>
      <c r="C87" s="129" t="s">
        <v>36</v>
      </c>
      <c r="D87" s="51" t="s">
        <v>158</v>
      </c>
      <c r="E87" s="51" t="s">
        <v>43</v>
      </c>
      <c r="F87" s="51" t="s">
        <v>39</v>
      </c>
      <c r="G87" s="52" t="s">
        <v>40</v>
      </c>
      <c r="H87" s="53">
        <v>4.24</v>
      </c>
      <c r="I87" s="54">
        <v>10</v>
      </c>
      <c r="J87" s="55"/>
      <c r="K87" s="56" t="str">
        <f t="shared" si="0"/>
        <v>-</v>
      </c>
      <c r="L87" s="57">
        <f t="shared" si="1"/>
        <v>0</v>
      </c>
      <c r="M87" s="58" t="s">
        <v>57</v>
      </c>
      <c r="O87" s="120"/>
      <c r="P87" s="118"/>
    </row>
    <row r="88" spans="1:16" s="117" customFormat="1" ht="16.5" customHeight="1">
      <c r="A88" s="159">
        <v>60</v>
      </c>
      <c r="B88" s="155" t="s">
        <v>159</v>
      </c>
      <c r="C88" s="129" t="s">
        <v>36</v>
      </c>
      <c r="D88" s="51" t="s">
        <v>160</v>
      </c>
      <c r="E88" s="51" t="s">
        <v>38</v>
      </c>
      <c r="F88" s="51" t="s">
        <v>39</v>
      </c>
      <c r="G88" s="52" t="s">
        <v>40</v>
      </c>
      <c r="H88" s="53">
        <v>3.36</v>
      </c>
      <c r="I88" s="54">
        <v>20</v>
      </c>
      <c r="J88" s="55"/>
      <c r="K88" s="56" t="str">
        <f t="shared" ref="K88:K114" si="2">IF(J88="","-",J88/250)</f>
        <v>-</v>
      </c>
      <c r="L88" s="57">
        <f t="shared" ref="L88:L152" si="3">H88*J88</f>
        <v>0</v>
      </c>
      <c r="M88" s="58" t="s">
        <v>57</v>
      </c>
      <c r="O88" s="120"/>
      <c r="P88" s="118"/>
    </row>
    <row r="89" spans="1:16" s="117" customFormat="1" ht="16.5" customHeight="1">
      <c r="A89" s="159" t="s">
        <v>928</v>
      </c>
      <c r="B89" s="155" t="s">
        <v>161</v>
      </c>
      <c r="C89" s="129" t="s">
        <v>36</v>
      </c>
      <c r="D89" s="51" t="s">
        <v>162</v>
      </c>
      <c r="E89" s="51" t="s">
        <v>38</v>
      </c>
      <c r="F89" s="51" t="s">
        <v>39</v>
      </c>
      <c r="G89" s="52" t="s">
        <v>40</v>
      </c>
      <c r="H89" s="53">
        <v>3.36</v>
      </c>
      <c r="I89" s="54">
        <v>20</v>
      </c>
      <c r="J89" s="55"/>
      <c r="K89" s="56" t="str">
        <f t="shared" si="2"/>
        <v>-</v>
      </c>
      <c r="L89" s="57">
        <f t="shared" si="3"/>
        <v>0</v>
      </c>
      <c r="M89" s="58" t="s">
        <v>57</v>
      </c>
      <c r="O89" s="120"/>
      <c r="P89" s="118"/>
    </row>
    <row r="90" spans="1:16" s="141" customFormat="1" ht="16.5" hidden="1" customHeight="1">
      <c r="A90" s="158">
        <v>0</v>
      </c>
      <c r="B90" s="154" t="s">
        <v>163</v>
      </c>
      <c r="C90" s="132" t="s">
        <v>36</v>
      </c>
      <c r="D90" s="133" t="s">
        <v>162</v>
      </c>
      <c r="E90" s="133" t="s">
        <v>43</v>
      </c>
      <c r="F90" s="133" t="s">
        <v>39</v>
      </c>
      <c r="G90" s="134" t="s">
        <v>40</v>
      </c>
      <c r="H90" s="135">
        <v>4.24</v>
      </c>
      <c r="I90" s="136">
        <v>10</v>
      </c>
      <c r="J90" s="137"/>
      <c r="K90" s="138" t="str">
        <f t="shared" si="2"/>
        <v>-</v>
      </c>
      <c r="L90" s="139">
        <f t="shared" si="3"/>
        <v>0</v>
      </c>
      <c r="M90" s="140" t="s">
        <v>57</v>
      </c>
      <c r="O90" s="142"/>
      <c r="P90" s="143"/>
    </row>
    <row r="91" spans="1:16" s="141" customFormat="1" ht="16.5" hidden="1" customHeight="1">
      <c r="A91" s="158">
        <v>0</v>
      </c>
      <c r="B91" s="154" t="s">
        <v>164</v>
      </c>
      <c r="C91" s="132" t="s">
        <v>36</v>
      </c>
      <c r="D91" s="133" t="s">
        <v>165</v>
      </c>
      <c r="E91" s="133" t="s">
        <v>38</v>
      </c>
      <c r="F91" s="133" t="s">
        <v>39</v>
      </c>
      <c r="G91" s="134" t="s">
        <v>40</v>
      </c>
      <c r="H91" s="135">
        <v>3.36</v>
      </c>
      <c r="I91" s="136">
        <v>20</v>
      </c>
      <c r="J91" s="137"/>
      <c r="K91" s="138" t="str">
        <f t="shared" si="2"/>
        <v>-</v>
      </c>
      <c r="L91" s="139">
        <f t="shared" si="3"/>
        <v>0</v>
      </c>
      <c r="M91" s="140" t="s">
        <v>57</v>
      </c>
      <c r="O91" s="142"/>
      <c r="P91" s="143"/>
    </row>
    <row r="92" spans="1:16" s="117" customFormat="1" ht="16.5" customHeight="1">
      <c r="A92" s="159">
        <v>10</v>
      </c>
      <c r="B92" s="155" t="s">
        <v>166</v>
      </c>
      <c r="C92" s="129" t="s">
        <v>36</v>
      </c>
      <c r="D92" s="51" t="s">
        <v>165</v>
      </c>
      <c r="E92" s="51" t="s">
        <v>43</v>
      </c>
      <c r="F92" s="51" t="s">
        <v>39</v>
      </c>
      <c r="G92" s="52" t="s">
        <v>40</v>
      </c>
      <c r="H92" s="53">
        <v>4.24</v>
      </c>
      <c r="I92" s="54">
        <v>10</v>
      </c>
      <c r="J92" s="55"/>
      <c r="K92" s="56" t="str">
        <f t="shared" si="2"/>
        <v>-</v>
      </c>
      <c r="L92" s="57">
        <f t="shared" si="3"/>
        <v>0</v>
      </c>
      <c r="M92" s="58" t="s">
        <v>57</v>
      </c>
      <c r="O92" s="120"/>
      <c r="P92" s="118"/>
    </row>
    <row r="93" spans="1:16" s="117" customFormat="1" ht="16.5" customHeight="1">
      <c r="A93" s="159" t="s">
        <v>928</v>
      </c>
      <c r="B93" s="155" t="s">
        <v>167</v>
      </c>
      <c r="C93" s="129" t="s">
        <v>36</v>
      </c>
      <c r="D93" s="51" t="s">
        <v>168</v>
      </c>
      <c r="E93" s="51" t="s">
        <v>38</v>
      </c>
      <c r="F93" s="51" t="s">
        <v>39</v>
      </c>
      <c r="G93" s="52" t="s">
        <v>40</v>
      </c>
      <c r="H93" s="53">
        <v>3.36</v>
      </c>
      <c r="I93" s="54">
        <v>20</v>
      </c>
      <c r="J93" s="55"/>
      <c r="K93" s="56" t="str">
        <f t="shared" si="2"/>
        <v>-</v>
      </c>
      <c r="L93" s="57">
        <f t="shared" si="3"/>
        <v>0</v>
      </c>
      <c r="M93" s="58" t="s">
        <v>57</v>
      </c>
      <c r="O93" s="120"/>
      <c r="P93" s="118"/>
    </row>
    <row r="94" spans="1:16" s="117" customFormat="1" ht="16.5" customHeight="1">
      <c r="A94" s="159" t="s">
        <v>928</v>
      </c>
      <c r="B94" s="155" t="s">
        <v>169</v>
      </c>
      <c r="C94" s="129" t="s">
        <v>36</v>
      </c>
      <c r="D94" s="51" t="s">
        <v>170</v>
      </c>
      <c r="E94" s="51" t="s">
        <v>38</v>
      </c>
      <c r="F94" s="51" t="s">
        <v>39</v>
      </c>
      <c r="G94" s="52" t="s">
        <v>40</v>
      </c>
      <c r="H94" s="53">
        <v>3.36</v>
      </c>
      <c r="I94" s="54">
        <v>20</v>
      </c>
      <c r="J94" s="55"/>
      <c r="K94" s="56" t="str">
        <f t="shared" si="2"/>
        <v>-</v>
      </c>
      <c r="L94" s="57">
        <f t="shared" si="3"/>
        <v>0</v>
      </c>
      <c r="M94" s="58" t="s">
        <v>57</v>
      </c>
      <c r="O94" s="120"/>
      <c r="P94" s="118"/>
    </row>
    <row r="95" spans="1:16" s="141" customFormat="1" ht="16.5" hidden="1" customHeight="1">
      <c r="A95" s="158">
        <v>0</v>
      </c>
      <c r="B95" s="154" t="s">
        <v>171</v>
      </c>
      <c r="C95" s="132" t="s">
        <v>36</v>
      </c>
      <c r="D95" s="133" t="s">
        <v>170</v>
      </c>
      <c r="E95" s="133" t="s">
        <v>43</v>
      </c>
      <c r="F95" s="133" t="s">
        <v>39</v>
      </c>
      <c r="G95" s="134" t="s">
        <v>40</v>
      </c>
      <c r="H95" s="135">
        <v>4.24</v>
      </c>
      <c r="I95" s="136">
        <v>10</v>
      </c>
      <c r="J95" s="137"/>
      <c r="K95" s="138" t="str">
        <f t="shared" si="2"/>
        <v>-</v>
      </c>
      <c r="L95" s="139">
        <f t="shared" si="3"/>
        <v>0</v>
      </c>
      <c r="M95" s="140" t="s">
        <v>57</v>
      </c>
      <c r="O95" s="142"/>
      <c r="P95" s="143"/>
    </row>
    <row r="96" spans="1:16" s="117" customFormat="1" ht="16.5" customHeight="1">
      <c r="A96" s="159">
        <v>40</v>
      </c>
      <c r="B96" s="155" t="s">
        <v>172</v>
      </c>
      <c r="C96" s="129" t="s">
        <v>36</v>
      </c>
      <c r="D96" s="51" t="s">
        <v>173</v>
      </c>
      <c r="E96" s="51" t="s">
        <v>38</v>
      </c>
      <c r="F96" s="51" t="s">
        <v>39</v>
      </c>
      <c r="G96" s="52" t="s">
        <v>40</v>
      </c>
      <c r="H96" s="53">
        <v>3.36</v>
      </c>
      <c r="I96" s="54">
        <v>20</v>
      </c>
      <c r="J96" s="55"/>
      <c r="K96" s="56" t="str">
        <f>IF(J96="","-",J96/250)</f>
        <v>-</v>
      </c>
      <c r="L96" s="57">
        <f>H96*J96</f>
        <v>0</v>
      </c>
      <c r="M96" s="58" t="s">
        <v>41</v>
      </c>
      <c r="O96" s="120"/>
      <c r="P96" s="118"/>
    </row>
    <row r="97" spans="1:16" s="117" customFormat="1" ht="16.5" customHeight="1">
      <c r="A97" s="159">
        <v>50</v>
      </c>
      <c r="B97" s="155" t="s">
        <v>174</v>
      </c>
      <c r="C97" s="129" t="s">
        <v>36</v>
      </c>
      <c r="D97" s="51" t="s">
        <v>175</v>
      </c>
      <c r="E97" s="51" t="s">
        <v>43</v>
      </c>
      <c r="F97" s="51" t="s">
        <v>39</v>
      </c>
      <c r="G97" s="52" t="s">
        <v>40</v>
      </c>
      <c r="H97" s="53">
        <v>4.24</v>
      </c>
      <c r="I97" s="54">
        <v>10</v>
      </c>
      <c r="J97" s="55"/>
      <c r="K97" s="56" t="str">
        <f t="shared" si="2"/>
        <v>-</v>
      </c>
      <c r="L97" s="57">
        <f t="shared" si="3"/>
        <v>0</v>
      </c>
      <c r="M97" s="58" t="s">
        <v>41</v>
      </c>
      <c r="O97" s="120"/>
      <c r="P97" s="118"/>
    </row>
    <row r="98" spans="1:16" s="117" customFormat="1" ht="16.5" customHeight="1">
      <c r="A98" s="159">
        <v>80</v>
      </c>
      <c r="B98" s="155" t="s">
        <v>176</v>
      </c>
      <c r="C98" s="129" t="s">
        <v>36</v>
      </c>
      <c r="D98" s="51" t="s">
        <v>177</v>
      </c>
      <c r="E98" s="51" t="s">
        <v>38</v>
      </c>
      <c r="F98" s="51" t="s">
        <v>39</v>
      </c>
      <c r="G98" s="52" t="s">
        <v>40</v>
      </c>
      <c r="H98" s="53">
        <v>3.36</v>
      </c>
      <c r="I98" s="54">
        <v>20</v>
      </c>
      <c r="J98" s="55"/>
      <c r="K98" s="56" t="str">
        <f t="shared" si="2"/>
        <v>-</v>
      </c>
      <c r="L98" s="57">
        <f t="shared" si="3"/>
        <v>0</v>
      </c>
      <c r="M98" s="58" t="s">
        <v>57</v>
      </c>
      <c r="O98" s="120"/>
      <c r="P98" s="118"/>
    </row>
    <row r="99" spans="1:16" s="141" customFormat="1" ht="16.5" hidden="1" customHeight="1">
      <c r="A99" s="158">
        <v>0</v>
      </c>
      <c r="B99" s="154" t="s">
        <v>178</v>
      </c>
      <c r="C99" s="132" t="s">
        <v>36</v>
      </c>
      <c r="D99" s="133" t="s">
        <v>177</v>
      </c>
      <c r="E99" s="133" t="s">
        <v>43</v>
      </c>
      <c r="F99" s="133" t="s">
        <v>39</v>
      </c>
      <c r="G99" s="134" t="s">
        <v>40</v>
      </c>
      <c r="H99" s="135">
        <v>4.24</v>
      </c>
      <c r="I99" s="136">
        <v>10</v>
      </c>
      <c r="J99" s="137"/>
      <c r="K99" s="138" t="str">
        <f t="shared" si="2"/>
        <v>-</v>
      </c>
      <c r="L99" s="139">
        <f t="shared" si="3"/>
        <v>0</v>
      </c>
      <c r="M99" s="140" t="s">
        <v>57</v>
      </c>
      <c r="O99" s="142"/>
      <c r="P99" s="143"/>
    </row>
    <row r="100" spans="1:16" s="141" customFormat="1" ht="16.5" hidden="1" customHeight="1">
      <c r="A100" s="158">
        <v>0</v>
      </c>
      <c r="B100" s="154" t="s">
        <v>179</v>
      </c>
      <c r="C100" s="132" t="s">
        <v>36</v>
      </c>
      <c r="D100" s="133" t="s">
        <v>95</v>
      </c>
      <c r="E100" s="133" t="s">
        <v>43</v>
      </c>
      <c r="F100" s="133" t="s">
        <v>180</v>
      </c>
      <c r="G100" s="134" t="s">
        <v>40</v>
      </c>
      <c r="H100" s="135">
        <v>4.24</v>
      </c>
      <c r="I100" s="136">
        <v>10</v>
      </c>
      <c r="J100" s="137"/>
      <c r="K100" s="138" t="str">
        <f t="shared" si="2"/>
        <v>-</v>
      </c>
      <c r="L100" s="139">
        <f t="shared" si="3"/>
        <v>0</v>
      </c>
      <c r="M100" s="140" t="s">
        <v>68</v>
      </c>
      <c r="O100" s="142"/>
      <c r="P100" s="143"/>
    </row>
    <row r="101" spans="1:16" s="117" customFormat="1" ht="15.75" customHeight="1">
      <c r="A101" s="158"/>
      <c r="B101" s="153"/>
      <c r="C101" s="42" t="s">
        <v>181</v>
      </c>
      <c r="D101" s="43"/>
      <c r="E101" s="43"/>
      <c r="F101" s="43"/>
      <c r="G101" s="44"/>
      <c r="H101" s="45"/>
      <c r="I101" s="46"/>
      <c r="J101" s="46"/>
      <c r="K101" s="46"/>
      <c r="L101" s="47"/>
      <c r="M101" s="48"/>
      <c r="O101" s="118"/>
    </row>
    <row r="102" spans="1:16" s="117" customFormat="1" ht="16.5" customHeight="1">
      <c r="A102" s="159">
        <v>10</v>
      </c>
      <c r="B102" s="155" t="s">
        <v>182</v>
      </c>
      <c r="C102" s="129" t="s">
        <v>36</v>
      </c>
      <c r="D102" s="51" t="s">
        <v>183</v>
      </c>
      <c r="E102" s="51" t="s">
        <v>43</v>
      </c>
      <c r="F102" s="51" t="s">
        <v>184</v>
      </c>
      <c r="G102" s="52" t="s">
        <v>40</v>
      </c>
      <c r="H102" s="53">
        <v>5.93</v>
      </c>
      <c r="I102" s="54">
        <v>10</v>
      </c>
      <c r="J102" s="55"/>
      <c r="K102" s="56" t="str">
        <f t="shared" si="2"/>
        <v>-</v>
      </c>
      <c r="L102" s="57">
        <f t="shared" si="3"/>
        <v>0</v>
      </c>
      <c r="M102" s="58" t="s">
        <v>102</v>
      </c>
      <c r="O102" s="120"/>
      <c r="P102" s="118"/>
    </row>
    <row r="103" spans="1:16" s="117" customFormat="1" ht="16.5" customHeight="1">
      <c r="A103" s="159">
        <v>20</v>
      </c>
      <c r="B103" s="155" t="s">
        <v>185</v>
      </c>
      <c r="C103" s="129" t="s">
        <v>36</v>
      </c>
      <c r="D103" s="51" t="s">
        <v>186</v>
      </c>
      <c r="E103" s="51" t="s">
        <v>43</v>
      </c>
      <c r="F103" s="51" t="s">
        <v>184</v>
      </c>
      <c r="G103" s="52" t="s">
        <v>40</v>
      </c>
      <c r="H103" s="53">
        <v>5.93</v>
      </c>
      <c r="I103" s="54">
        <v>10</v>
      </c>
      <c r="J103" s="55"/>
      <c r="K103" s="56" t="str">
        <f t="shared" si="2"/>
        <v>-</v>
      </c>
      <c r="L103" s="57">
        <f t="shared" si="3"/>
        <v>0</v>
      </c>
      <c r="M103" s="58" t="s">
        <v>187</v>
      </c>
      <c r="O103" s="120"/>
      <c r="P103" s="118"/>
    </row>
    <row r="104" spans="1:16" s="141" customFormat="1" ht="16.5" hidden="1" customHeight="1">
      <c r="A104" s="158">
        <v>0</v>
      </c>
      <c r="B104" s="154" t="s">
        <v>188</v>
      </c>
      <c r="C104" s="132" t="s">
        <v>36</v>
      </c>
      <c r="D104" s="133" t="s">
        <v>189</v>
      </c>
      <c r="E104" s="133" t="s">
        <v>43</v>
      </c>
      <c r="F104" s="133" t="s">
        <v>184</v>
      </c>
      <c r="G104" s="134" t="s">
        <v>40</v>
      </c>
      <c r="H104" s="135">
        <v>5.93</v>
      </c>
      <c r="I104" s="136">
        <v>10</v>
      </c>
      <c r="J104" s="137"/>
      <c r="K104" s="138" t="str">
        <f t="shared" si="2"/>
        <v>-</v>
      </c>
      <c r="L104" s="139">
        <f t="shared" si="3"/>
        <v>0</v>
      </c>
      <c r="M104" s="140" t="s">
        <v>123</v>
      </c>
      <c r="O104" s="142"/>
      <c r="P104" s="143"/>
    </row>
    <row r="105" spans="1:16" s="141" customFormat="1" ht="16.5" hidden="1" customHeight="1">
      <c r="A105" s="158">
        <v>0</v>
      </c>
      <c r="B105" s="154" t="s">
        <v>190</v>
      </c>
      <c r="C105" s="132" t="s">
        <v>36</v>
      </c>
      <c r="D105" s="133" t="s">
        <v>191</v>
      </c>
      <c r="E105" s="133" t="s">
        <v>43</v>
      </c>
      <c r="F105" s="133" t="s">
        <v>184</v>
      </c>
      <c r="G105" s="134" t="s">
        <v>40</v>
      </c>
      <c r="H105" s="135">
        <v>5.93</v>
      </c>
      <c r="I105" s="136">
        <v>10</v>
      </c>
      <c r="J105" s="137"/>
      <c r="K105" s="138" t="str">
        <f t="shared" si="2"/>
        <v>-</v>
      </c>
      <c r="L105" s="139">
        <f t="shared" si="3"/>
        <v>0</v>
      </c>
      <c r="M105" s="140" t="s">
        <v>192</v>
      </c>
      <c r="O105" s="142"/>
      <c r="P105" s="143"/>
    </row>
    <row r="106" spans="1:16" s="117" customFormat="1" ht="16.5" customHeight="1">
      <c r="A106" s="159">
        <v>20</v>
      </c>
      <c r="B106" s="155" t="s">
        <v>193</v>
      </c>
      <c r="C106" s="129" t="s">
        <v>36</v>
      </c>
      <c r="D106" s="51" t="s">
        <v>194</v>
      </c>
      <c r="E106" s="51" t="s">
        <v>43</v>
      </c>
      <c r="F106" s="51" t="s">
        <v>184</v>
      </c>
      <c r="G106" s="52" t="s">
        <v>40</v>
      </c>
      <c r="H106" s="53">
        <v>5.93</v>
      </c>
      <c r="I106" s="54">
        <v>10</v>
      </c>
      <c r="J106" s="55"/>
      <c r="K106" s="56" t="str">
        <f t="shared" si="2"/>
        <v>-</v>
      </c>
      <c r="L106" s="57">
        <f t="shared" si="3"/>
        <v>0</v>
      </c>
      <c r="M106" s="58" t="s">
        <v>57</v>
      </c>
      <c r="O106" s="120"/>
      <c r="P106" s="118"/>
    </row>
    <row r="107" spans="1:16" s="117" customFormat="1" ht="15.75" customHeight="1">
      <c r="A107" s="158"/>
      <c r="B107" s="153"/>
      <c r="C107" s="42" t="s">
        <v>195</v>
      </c>
      <c r="D107" s="43"/>
      <c r="E107" s="43"/>
      <c r="F107" s="43"/>
      <c r="G107" s="44"/>
      <c r="H107" s="45"/>
      <c r="I107" s="46"/>
      <c r="J107" s="46"/>
      <c r="K107" s="46"/>
      <c r="L107" s="47"/>
      <c r="M107" s="48"/>
      <c r="O107" s="118"/>
    </row>
    <row r="108" spans="1:16" s="141" customFormat="1" ht="16.5" hidden="1" customHeight="1">
      <c r="A108" s="158">
        <v>0</v>
      </c>
      <c r="B108" s="154" t="s">
        <v>196</v>
      </c>
      <c r="C108" s="132" t="s">
        <v>36</v>
      </c>
      <c r="D108" s="133" t="s">
        <v>197</v>
      </c>
      <c r="E108" s="133" t="s">
        <v>43</v>
      </c>
      <c r="F108" s="133" t="s">
        <v>198</v>
      </c>
      <c r="G108" s="134" t="s">
        <v>40</v>
      </c>
      <c r="H108" s="135">
        <v>5.93</v>
      </c>
      <c r="I108" s="136">
        <v>10</v>
      </c>
      <c r="J108" s="137"/>
      <c r="K108" s="138" t="str">
        <f t="shared" si="2"/>
        <v>-</v>
      </c>
      <c r="L108" s="139">
        <f t="shared" si="3"/>
        <v>0</v>
      </c>
      <c r="M108" s="140" t="s">
        <v>199</v>
      </c>
      <c r="O108" s="142"/>
      <c r="P108" s="143"/>
    </row>
    <row r="109" spans="1:16" s="141" customFormat="1" ht="16.5" hidden="1" customHeight="1">
      <c r="A109" s="158">
        <v>0</v>
      </c>
      <c r="B109" s="154" t="s">
        <v>200</v>
      </c>
      <c r="C109" s="132" t="s">
        <v>36</v>
      </c>
      <c r="D109" s="133" t="s">
        <v>201</v>
      </c>
      <c r="E109" s="133" t="s">
        <v>43</v>
      </c>
      <c r="F109" s="133" t="s">
        <v>198</v>
      </c>
      <c r="G109" s="134" t="s">
        <v>40</v>
      </c>
      <c r="H109" s="135">
        <v>5.93</v>
      </c>
      <c r="I109" s="136">
        <v>10</v>
      </c>
      <c r="J109" s="137"/>
      <c r="K109" s="138" t="str">
        <f t="shared" si="2"/>
        <v>-</v>
      </c>
      <c r="L109" s="139">
        <f t="shared" si="3"/>
        <v>0</v>
      </c>
      <c r="M109" s="140" t="s">
        <v>57</v>
      </c>
      <c r="O109" s="142"/>
      <c r="P109" s="143"/>
    </row>
    <row r="110" spans="1:16" s="141" customFormat="1" ht="16.5" hidden="1" customHeight="1">
      <c r="A110" s="158">
        <v>0</v>
      </c>
      <c r="B110" s="154" t="s">
        <v>202</v>
      </c>
      <c r="C110" s="132" t="s">
        <v>36</v>
      </c>
      <c r="D110" s="133" t="s">
        <v>203</v>
      </c>
      <c r="E110" s="133" t="s">
        <v>43</v>
      </c>
      <c r="F110" s="133" t="s">
        <v>198</v>
      </c>
      <c r="G110" s="134" t="s">
        <v>40</v>
      </c>
      <c r="H110" s="135">
        <v>5.93</v>
      </c>
      <c r="I110" s="136">
        <v>10</v>
      </c>
      <c r="J110" s="137"/>
      <c r="K110" s="138" t="str">
        <f t="shared" si="2"/>
        <v>-</v>
      </c>
      <c r="L110" s="139">
        <f t="shared" si="3"/>
        <v>0</v>
      </c>
      <c r="M110" s="140" t="s">
        <v>41</v>
      </c>
      <c r="O110" s="142"/>
      <c r="P110" s="143"/>
    </row>
    <row r="111" spans="1:16" s="117" customFormat="1" ht="15.75" customHeight="1">
      <c r="A111" s="158"/>
      <c r="B111" s="153"/>
      <c r="C111" s="42" t="s">
        <v>204</v>
      </c>
      <c r="D111" s="43"/>
      <c r="E111" s="43"/>
      <c r="F111" s="43"/>
      <c r="G111" s="44"/>
      <c r="H111" s="45"/>
      <c r="I111" s="46"/>
      <c r="J111" s="46"/>
      <c r="K111" s="46"/>
      <c r="L111" s="47"/>
      <c r="M111" s="48"/>
      <c r="O111" s="118"/>
    </row>
    <row r="112" spans="1:16" s="117" customFormat="1" ht="16.5" customHeight="1">
      <c r="A112" s="159">
        <v>40</v>
      </c>
      <c r="B112" s="155" t="s">
        <v>205</v>
      </c>
      <c r="C112" s="129" t="s">
        <v>36</v>
      </c>
      <c r="D112" s="51" t="s">
        <v>206</v>
      </c>
      <c r="E112" s="51" t="s">
        <v>43</v>
      </c>
      <c r="F112" s="51" t="s">
        <v>207</v>
      </c>
      <c r="G112" s="52" t="s">
        <v>40</v>
      </c>
      <c r="H112" s="53">
        <v>5.93</v>
      </c>
      <c r="I112" s="54">
        <v>10</v>
      </c>
      <c r="J112" s="55"/>
      <c r="K112" s="56" t="str">
        <f t="shared" si="2"/>
        <v>-</v>
      </c>
      <c r="L112" s="57">
        <f t="shared" si="3"/>
        <v>0</v>
      </c>
      <c r="M112" s="58" t="s">
        <v>208</v>
      </c>
      <c r="O112" s="120"/>
      <c r="P112" s="118"/>
    </row>
    <row r="113" spans="1:16" s="117" customFormat="1" ht="16.5" customHeight="1">
      <c r="A113" s="159">
        <v>70</v>
      </c>
      <c r="B113" s="155" t="s">
        <v>209</v>
      </c>
      <c r="C113" s="129" t="s">
        <v>36</v>
      </c>
      <c r="D113" s="51" t="s">
        <v>210</v>
      </c>
      <c r="E113" s="51" t="s">
        <v>43</v>
      </c>
      <c r="F113" s="51" t="s">
        <v>207</v>
      </c>
      <c r="G113" s="52" t="s">
        <v>40</v>
      </c>
      <c r="H113" s="53">
        <v>5.93</v>
      </c>
      <c r="I113" s="54">
        <v>10</v>
      </c>
      <c r="J113" s="55"/>
      <c r="K113" s="56" t="str">
        <f t="shared" si="2"/>
        <v>-</v>
      </c>
      <c r="L113" s="57">
        <f t="shared" si="3"/>
        <v>0</v>
      </c>
      <c r="M113" s="58" t="s">
        <v>41</v>
      </c>
      <c r="O113" s="120"/>
      <c r="P113" s="118"/>
    </row>
    <row r="114" spans="1:16" s="117" customFormat="1" ht="16.5" customHeight="1">
      <c r="A114" s="159">
        <v>80</v>
      </c>
      <c r="B114" s="155" t="s">
        <v>211</v>
      </c>
      <c r="C114" s="129" t="s">
        <v>36</v>
      </c>
      <c r="D114" s="51" t="s">
        <v>212</v>
      </c>
      <c r="E114" s="51" t="s">
        <v>43</v>
      </c>
      <c r="F114" s="51" t="s">
        <v>207</v>
      </c>
      <c r="G114" s="52" t="s">
        <v>40</v>
      </c>
      <c r="H114" s="53">
        <v>5.93</v>
      </c>
      <c r="I114" s="54">
        <v>10</v>
      </c>
      <c r="J114" s="55"/>
      <c r="K114" s="56" t="str">
        <f t="shared" si="2"/>
        <v>-</v>
      </c>
      <c r="L114" s="57">
        <f t="shared" si="3"/>
        <v>0</v>
      </c>
      <c r="M114" s="58" t="s">
        <v>213</v>
      </c>
      <c r="O114" s="120"/>
      <c r="P114" s="118"/>
    </row>
    <row r="115" spans="1:16" s="117" customFormat="1" ht="15.75" customHeight="1">
      <c r="A115" s="158"/>
      <c r="B115" s="153"/>
      <c r="C115" s="42" t="s">
        <v>214</v>
      </c>
      <c r="D115" s="43"/>
      <c r="E115" s="43"/>
      <c r="F115" s="43"/>
      <c r="G115" s="44"/>
      <c r="H115" s="45"/>
      <c r="I115" s="46"/>
      <c r="J115" s="46"/>
      <c r="K115" s="46"/>
      <c r="L115" s="47"/>
      <c r="M115" s="48"/>
      <c r="O115" s="118"/>
    </row>
    <row r="116" spans="1:16" s="141" customFormat="1" ht="16.5" hidden="1" customHeight="1">
      <c r="A116" s="158">
        <v>0</v>
      </c>
      <c r="B116" s="154" t="s">
        <v>215</v>
      </c>
      <c r="C116" s="132" t="s">
        <v>17</v>
      </c>
      <c r="D116" s="133" t="s">
        <v>216</v>
      </c>
      <c r="E116" s="133" t="s">
        <v>217</v>
      </c>
      <c r="F116" s="133"/>
      <c r="G116" s="134" t="s">
        <v>218</v>
      </c>
      <c r="H116" s="135">
        <v>18.34</v>
      </c>
      <c r="I116" s="136">
        <v>10</v>
      </c>
      <c r="J116" s="137"/>
      <c r="K116" s="138" t="str">
        <f>IF(J116="","-",J116/60)</f>
        <v>-</v>
      </c>
      <c r="L116" s="139">
        <f t="shared" si="3"/>
        <v>0</v>
      </c>
      <c r="M116" s="144" t="s">
        <v>832</v>
      </c>
      <c r="O116" s="142"/>
      <c r="P116" s="143"/>
    </row>
    <row r="117" spans="1:16" s="141" customFormat="1" ht="16.5" hidden="1" customHeight="1">
      <c r="A117" s="158">
        <v>0</v>
      </c>
      <c r="B117" s="154" t="s">
        <v>219</v>
      </c>
      <c r="C117" s="132" t="s">
        <v>17</v>
      </c>
      <c r="D117" s="133" t="s">
        <v>220</v>
      </c>
      <c r="E117" s="133" t="s">
        <v>217</v>
      </c>
      <c r="F117" s="133"/>
      <c r="G117" s="134" t="s">
        <v>218</v>
      </c>
      <c r="H117" s="135">
        <v>18.34</v>
      </c>
      <c r="I117" s="136">
        <v>10</v>
      </c>
      <c r="J117" s="137"/>
      <c r="K117" s="138" t="str">
        <f t="shared" ref="K117:K165" si="4">IF(J117="","-",J117/60)</f>
        <v>-</v>
      </c>
      <c r="L117" s="139">
        <f t="shared" si="3"/>
        <v>0</v>
      </c>
      <c r="M117" s="144" t="s">
        <v>60</v>
      </c>
      <c r="O117" s="142"/>
      <c r="P117" s="143"/>
    </row>
    <row r="118" spans="1:16" s="141" customFormat="1" ht="16.5" hidden="1" customHeight="1">
      <c r="A118" s="158">
        <v>0</v>
      </c>
      <c r="B118" s="154" t="s">
        <v>221</v>
      </c>
      <c r="C118" s="132" t="s">
        <v>36</v>
      </c>
      <c r="D118" s="133" t="s">
        <v>222</v>
      </c>
      <c r="E118" s="133" t="s">
        <v>217</v>
      </c>
      <c r="F118" s="133"/>
      <c r="G118" s="134" t="s">
        <v>218</v>
      </c>
      <c r="H118" s="135">
        <v>18.34</v>
      </c>
      <c r="I118" s="136">
        <v>10</v>
      </c>
      <c r="J118" s="137"/>
      <c r="K118" s="138" t="str">
        <f t="shared" si="4"/>
        <v>-</v>
      </c>
      <c r="L118" s="139">
        <f t="shared" si="3"/>
        <v>0</v>
      </c>
      <c r="M118" s="144" t="s">
        <v>60</v>
      </c>
      <c r="O118" s="142"/>
      <c r="P118" s="143"/>
    </row>
    <row r="119" spans="1:16" s="141" customFormat="1" ht="16.5" hidden="1" customHeight="1">
      <c r="A119" s="158">
        <v>0</v>
      </c>
      <c r="B119" s="154" t="s">
        <v>223</v>
      </c>
      <c r="C119" s="132" t="s">
        <v>36</v>
      </c>
      <c r="D119" s="133" t="s">
        <v>224</v>
      </c>
      <c r="E119" s="133" t="s">
        <v>217</v>
      </c>
      <c r="F119" s="133"/>
      <c r="G119" s="134" t="s">
        <v>218</v>
      </c>
      <c r="H119" s="135">
        <v>18.34</v>
      </c>
      <c r="I119" s="136">
        <v>10</v>
      </c>
      <c r="J119" s="137"/>
      <c r="K119" s="138" t="str">
        <f t="shared" si="4"/>
        <v>-</v>
      </c>
      <c r="L119" s="139">
        <f t="shared" si="3"/>
        <v>0</v>
      </c>
      <c r="M119" s="144" t="s">
        <v>133</v>
      </c>
      <c r="O119" s="142"/>
      <c r="P119" s="143"/>
    </row>
    <row r="120" spans="1:16" s="141" customFormat="1" ht="16.5" hidden="1" customHeight="1">
      <c r="A120" s="158">
        <v>0</v>
      </c>
      <c r="B120" s="154" t="s">
        <v>225</v>
      </c>
      <c r="C120" s="132" t="s">
        <v>36</v>
      </c>
      <c r="D120" s="133" t="s">
        <v>226</v>
      </c>
      <c r="E120" s="133" t="s">
        <v>217</v>
      </c>
      <c r="F120" s="133"/>
      <c r="G120" s="134" t="s">
        <v>218</v>
      </c>
      <c r="H120" s="135">
        <v>18.34</v>
      </c>
      <c r="I120" s="136">
        <v>10</v>
      </c>
      <c r="J120" s="137"/>
      <c r="K120" s="138" t="str">
        <f t="shared" si="4"/>
        <v>-</v>
      </c>
      <c r="L120" s="139">
        <f t="shared" si="3"/>
        <v>0</v>
      </c>
      <c r="M120" s="144" t="s">
        <v>102</v>
      </c>
      <c r="O120" s="142"/>
      <c r="P120" s="143"/>
    </row>
    <row r="121" spans="1:16" s="141" customFormat="1" ht="16.5" hidden="1" customHeight="1">
      <c r="A121" s="158">
        <v>0</v>
      </c>
      <c r="B121" s="154" t="s">
        <v>227</v>
      </c>
      <c r="C121" s="132" t="s">
        <v>36</v>
      </c>
      <c r="D121" s="133" t="s">
        <v>228</v>
      </c>
      <c r="E121" s="133" t="s">
        <v>217</v>
      </c>
      <c r="F121" s="133"/>
      <c r="G121" s="134" t="s">
        <v>218</v>
      </c>
      <c r="H121" s="135">
        <v>18.34</v>
      </c>
      <c r="I121" s="136">
        <v>10</v>
      </c>
      <c r="J121" s="137"/>
      <c r="K121" s="138" t="str">
        <f t="shared" si="4"/>
        <v>-</v>
      </c>
      <c r="L121" s="139">
        <f t="shared" si="3"/>
        <v>0</v>
      </c>
      <c r="M121" s="144" t="s">
        <v>229</v>
      </c>
      <c r="O121" s="142"/>
      <c r="P121" s="143"/>
    </row>
    <row r="122" spans="1:16" s="141" customFormat="1" ht="16.5" hidden="1" customHeight="1">
      <c r="A122" s="158">
        <v>0</v>
      </c>
      <c r="B122" s="154" t="s">
        <v>230</v>
      </c>
      <c r="C122" s="132" t="s">
        <v>36</v>
      </c>
      <c r="D122" s="133" t="s">
        <v>231</v>
      </c>
      <c r="E122" s="133" t="s">
        <v>217</v>
      </c>
      <c r="F122" s="133"/>
      <c r="G122" s="134" t="s">
        <v>218</v>
      </c>
      <c r="H122" s="135">
        <v>18.34</v>
      </c>
      <c r="I122" s="136">
        <v>10</v>
      </c>
      <c r="J122" s="137"/>
      <c r="K122" s="138" t="str">
        <f t="shared" si="4"/>
        <v>-</v>
      </c>
      <c r="L122" s="139">
        <f t="shared" si="3"/>
        <v>0</v>
      </c>
      <c r="M122" s="144" t="s">
        <v>123</v>
      </c>
      <c r="O122" s="142"/>
      <c r="P122" s="143"/>
    </row>
    <row r="123" spans="1:16" s="141" customFormat="1" ht="16.5" hidden="1" customHeight="1">
      <c r="A123" s="158">
        <v>0</v>
      </c>
      <c r="B123" s="154" t="s">
        <v>232</v>
      </c>
      <c r="C123" s="132" t="s">
        <v>36</v>
      </c>
      <c r="D123" s="133" t="s">
        <v>233</v>
      </c>
      <c r="E123" s="133" t="s">
        <v>217</v>
      </c>
      <c r="F123" s="133"/>
      <c r="G123" s="134" t="s">
        <v>218</v>
      </c>
      <c r="H123" s="135">
        <v>18.34</v>
      </c>
      <c r="I123" s="136">
        <v>10</v>
      </c>
      <c r="J123" s="137"/>
      <c r="K123" s="138" t="str">
        <f t="shared" si="4"/>
        <v>-</v>
      </c>
      <c r="L123" s="139">
        <f t="shared" si="3"/>
        <v>0</v>
      </c>
      <c r="M123" s="144" t="s">
        <v>229</v>
      </c>
      <c r="O123" s="142"/>
      <c r="P123" s="143"/>
    </row>
    <row r="124" spans="1:16" s="141" customFormat="1" ht="16.5" hidden="1" customHeight="1">
      <c r="A124" s="158">
        <v>0</v>
      </c>
      <c r="B124" s="154" t="s">
        <v>234</v>
      </c>
      <c r="C124" s="132" t="s">
        <v>36</v>
      </c>
      <c r="D124" s="133" t="s">
        <v>235</v>
      </c>
      <c r="E124" s="133" t="s">
        <v>217</v>
      </c>
      <c r="F124" s="133"/>
      <c r="G124" s="134" t="s">
        <v>218</v>
      </c>
      <c r="H124" s="135">
        <v>18.34</v>
      </c>
      <c r="I124" s="136">
        <v>10</v>
      </c>
      <c r="J124" s="137"/>
      <c r="K124" s="138" t="str">
        <f t="shared" si="4"/>
        <v>-</v>
      </c>
      <c r="L124" s="139">
        <f t="shared" si="3"/>
        <v>0</v>
      </c>
      <c r="M124" s="144" t="s">
        <v>112</v>
      </c>
      <c r="O124" s="142"/>
      <c r="P124" s="143"/>
    </row>
    <row r="125" spans="1:16" s="141" customFormat="1" ht="16.5" hidden="1" customHeight="1">
      <c r="A125" s="158">
        <v>0</v>
      </c>
      <c r="B125" s="154" t="s">
        <v>236</v>
      </c>
      <c r="C125" s="132" t="s">
        <v>36</v>
      </c>
      <c r="D125" s="133" t="s">
        <v>237</v>
      </c>
      <c r="E125" s="133" t="s">
        <v>217</v>
      </c>
      <c r="F125" s="133"/>
      <c r="G125" s="134" t="s">
        <v>218</v>
      </c>
      <c r="H125" s="135">
        <v>18.34</v>
      </c>
      <c r="I125" s="136">
        <v>10</v>
      </c>
      <c r="J125" s="137"/>
      <c r="K125" s="138" t="str">
        <f t="shared" si="4"/>
        <v>-</v>
      </c>
      <c r="L125" s="139">
        <f t="shared" si="3"/>
        <v>0</v>
      </c>
      <c r="M125" s="144" t="s">
        <v>238</v>
      </c>
      <c r="O125" s="142"/>
      <c r="P125" s="143"/>
    </row>
    <row r="126" spans="1:16" s="141" customFormat="1" ht="16.5" hidden="1" customHeight="1">
      <c r="A126" s="158">
        <v>0</v>
      </c>
      <c r="B126" s="154" t="s">
        <v>239</v>
      </c>
      <c r="C126" s="132" t="s">
        <v>17</v>
      </c>
      <c r="D126" s="133" t="s">
        <v>240</v>
      </c>
      <c r="E126" s="133" t="s">
        <v>217</v>
      </c>
      <c r="F126" s="133"/>
      <c r="G126" s="134" t="s">
        <v>218</v>
      </c>
      <c r="H126" s="135">
        <v>18.34</v>
      </c>
      <c r="I126" s="136">
        <v>10</v>
      </c>
      <c r="J126" s="137"/>
      <c r="K126" s="138" t="str">
        <f t="shared" si="4"/>
        <v>-</v>
      </c>
      <c r="L126" s="139">
        <f t="shared" si="3"/>
        <v>0</v>
      </c>
      <c r="M126" s="144" t="s">
        <v>57</v>
      </c>
      <c r="O126" s="142"/>
      <c r="P126" s="143"/>
    </row>
    <row r="127" spans="1:16" s="141" customFormat="1" ht="16.5" hidden="1" customHeight="1">
      <c r="A127" s="158">
        <v>0</v>
      </c>
      <c r="B127" s="154" t="s">
        <v>241</v>
      </c>
      <c r="C127" s="132" t="s">
        <v>36</v>
      </c>
      <c r="D127" s="133" t="s">
        <v>242</v>
      </c>
      <c r="E127" s="133" t="s">
        <v>217</v>
      </c>
      <c r="F127" s="133"/>
      <c r="G127" s="134" t="s">
        <v>218</v>
      </c>
      <c r="H127" s="135">
        <v>18.34</v>
      </c>
      <c r="I127" s="136">
        <v>10</v>
      </c>
      <c r="J127" s="137"/>
      <c r="K127" s="138" t="str">
        <f t="shared" si="4"/>
        <v>-</v>
      </c>
      <c r="L127" s="139">
        <f t="shared" si="3"/>
        <v>0</v>
      </c>
      <c r="M127" s="144" t="s">
        <v>243</v>
      </c>
      <c r="O127" s="142"/>
      <c r="P127" s="143"/>
    </row>
    <row r="128" spans="1:16" s="141" customFormat="1" ht="16.5" hidden="1" customHeight="1">
      <c r="A128" s="158">
        <v>0</v>
      </c>
      <c r="B128" s="154" t="s">
        <v>244</v>
      </c>
      <c r="C128" s="132" t="s">
        <v>17</v>
      </c>
      <c r="D128" s="133" t="s">
        <v>245</v>
      </c>
      <c r="E128" s="133" t="s">
        <v>217</v>
      </c>
      <c r="F128" s="133"/>
      <c r="G128" s="134" t="s">
        <v>218</v>
      </c>
      <c r="H128" s="135">
        <v>18.34</v>
      </c>
      <c r="I128" s="136">
        <v>10</v>
      </c>
      <c r="J128" s="137"/>
      <c r="K128" s="138" t="str">
        <f t="shared" si="4"/>
        <v>-</v>
      </c>
      <c r="L128" s="139">
        <f t="shared" si="3"/>
        <v>0</v>
      </c>
      <c r="M128" s="144" t="s">
        <v>57</v>
      </c>
      <c r="O128" s="142"/>
      <c r="P128" s="143"/>
    </row>
    <row r="129" spans="1:16" s="141" customFormat="1" ht="16.5" hidden="1" customHeight="1">
      <c r="A129" s="158">
        <v>0</v>
      </c>
      <c r="B129" s="154" t="s">
        <v>246</v>
      </c>
      <c r="C129" s="132" t="s">
        <v>17</v>
      </c>
      <c r="D129" s="133" t="s">
        <v>247</v>
      </c>
      <c r="E129" s="133" t="s">
        <v>217</v>
      </c>
      <c r="F129" s="133"/>
      <c r="G129" s="134" t="s">
        <v>218</v>
      </c>
      <c r="H129" s="135">
        <v>18.34</v>
      </c>
      <c r="I129" s="136">
        <v>10</v>
      </c>
      <c r="J129" s="137"/>
      <c r="K129" s="138" t="str">
        <f t="shared" si="4"/>
        <v>-</v>
      </c>
      <c r="L129" s="139">
        <f t="shared" si="3"/>
        <v>0</v>
      </c>
      <c r="M129" s="144" t="s">
        <v>68</v>
      </c>
      <c r="O129" s="142"/>
      <c r="P129" s="143"/>
    </row>
    <row r="130" spans="1:16" s="141" customFormat="1" ht="16.5" hidden="1" customHeight="1">
      <c r="A130" s="158">
        <v>0</v>
      </c>
      <c r="B130" s="154" t="s">
        <v>248</v>
      </c>
      <c r="C130" s="132" t="s">
        <v>17</v>
      </c>
      <c r="D130" s="133" t="s">
        <v>249</v>
      </c>
      <c r="E130" s="133" t="s">
        <v>217</v>
      </c>
      <c r="F130" s="133"/>
      <c r="G130" s="134" t="s">
        <v>218</v>
      </c>
      <c r="H130" s="135">
        <v>18.34</v>
      </c>
      <c r="I130" s="136">
        <v>10</v>
      </c>
      <c r="J130" s="137"/>
      <c r="K130" s="138" t="str">
        <f t="shared" si="4"/>
        <v>-</v>
      </c>
      <c r="L130" s="139">
        <f t="shared" si="3"/>
        <v>0</v>
      </c>
      <c r="M130" s="144" t="s">
        <v>402</v>
      </c>
      <c r="O130" s="142"/>
      <c r="P130" s="143"/>
    </row>
    <row r="131" spans="1:16" s="141" customFormat="1" ht="16.5" hidden="1" customHeight="1">
      <c r="A131" s="158">
        <v>0</v>
      </c>
      <c r="B131" s="154" t="s">
        <v>250</v>
      </c>
      <c r="C131" s="132" t="s">
        <v>36</v>
      </c>
      <c r="D131" s="133" t="s">
        <v>251</v>
      </c>
      <c r="E131" s="133" t="s">
        <v>217</v>
      </c>
      <c r="F131" s="133"/>
      <c r="G131" s="134" t="s">
        <v>218</v>
      </c>
      <c r="H131" s="135">
        <v>18.34</v>
      </c>
      <c r="I131" s="136">
        <v>10</v>
      </c>
      <c r="J131" s="137"/>
      <c r="K131" s="138" t="str">
        <f t="shared" si="4"/>
        <v>-</v>
      </c>
      <c r="L131" s="139">
        <f t="shared" si="3"/>
        <v>0</v>
      </c>
      <c r="M131" s="144" t="s">
        <v>57</v>
      </c>
      <c r="O131" s="142"/>
      <c r="P131" s="143"/>
    </row>
    <row r="132" spans="1:16" s="141" customFormat="1" ht="16.5" hidden="1" customHeight="1">
      <c r="A132" s="158">
        <v>0</v>
      </c>
      <c r="B132" s="154" t="s">
        <v>252</v>
      </c>
      <c r="C132" s="132" t="s">
        <v>36</v>
      </c>
      <c r="D132" s="133" t="s">
        <v>253</v>
      </c>
      <c r="E132" s="133" t="s">
        <v>217</v>
      </c>
      <c r="F132" s="133"/>
      <c r="G132" s="134" t="s">
        <v>218</v>
      </c>
      <c r="H132" s="135">
        <v>18.34</v>
      </c>
      <c r="I132" s="136">
        <v>10</v>
      </c>
      <c r="J132" s="137"/>
      <c r="K132" s="138" t="str">
        <f t="shared" si="4"/>
        <v>-</v>
      </c>
      <c r="L132" s="139">
        <f t="shared" si="3"/>
        <v>0</v>
      </c>
      <c r="M132" s="144" t="s">
        <v>229</v>
      </c>
      <c r="O132" s="142"/>
      <c r="P132" s="143"/>
    </row>
    <row r="133" spans="1:16" s="141" customFormat="1" ht="16.5" hidden="1" customHeight="1">
      <c r="A133" s="158">
        <v>0</v>
      </c>
      <c r="B133" s="154" t="s">
        <v>254</v>
      </c>
      <c r="C133" s="132" t="s">
        <v>17</v>
      </c>
      <c r="D133" s="133" t="s">
        <v>255</v>
      </c>
      <c r="E133" s="133" t="s">
        <v>217</v>
      </c>
      <c r="F133" s="133"/>
      <c r="G133" s="134" t="s">
        <v>218</v>
      </c>
      <c r="H133" s="135">
        <v>18.34</v>
      </c>
      <c r="I133" s="136">
        <v>10</v>
      </c>
      <c r="J133" s="137"/>
      <c r="K133" s="138" t="str">
        <f t="shared" si="4"/>
        <v>-</v>
      </c>
      <c r="L133" s="139">
        <f t="shared" si="3"/>
        <v>0</v>
      </c>
      <c r="M133" s="144" t="s">
        <v>833</v>
      </c>
      <c r="O133" s="142"/>
      <c r="P133" s="143"/>
    </row>
    <row r="134" spans="1:16" s="141" customFormat="1" ht="16.5" hidden="1" customHeight="1">
      <c r="A134" s="158">
        <v>0</v>
      </c>
      <c r="B134" s="154" t="s">
        <v>256</v>
      </c>
      <c r="C134" s="132" t="s">
        <v>36</v>
      </c>
      <c r="D134" s="133" t="s">
        <v>257</v>
      </c>
      <c r="E134" s="133" t="s">
        <v>217</v>
      </c>
      <c r="F134" s="133"/>
      <c r="G134" s="134" t="s">
        <v>218</v>
      </c>
      <c r="H134" s="135">
        <v>18.34</v>
      </c>
      <c r="I134" s="136">
        <v>10</v>
      </c>
      <c r="J134" s="137"/>
      <c r="K134" s="138" t="str">
        <f t="shared" si="4"/>
        <v>-</v>
      </c>
      <c r="L134" s="139">
        <f t="shared" si="3"/>
        <v>0</v>
      </c>
      <c r="M134" s="144" t="s">
        <v>258</v>
      </c>
      <c r="O134" s="142"/>
      <c r="P134" s="143"/>
    </row>
    <row r="135" spans="1:16" s="141" customFormat="1" ht="16.5" hidden="1" customHeight="1">
      <c r="A135" s="158">
        <v>0</v>
      </c>
      <c r="B135" s="154" t="s">
        <v>259</v>
      </c>
      <c r="C135" s="132" t="s">
        <v>36</v>
      </c>
      <c r="D135" s="133" t="s">
        <v>260</v>
      </c>
      <c r="E135" s="133" t="s">
        <v>217</v>
      </c>
      <c r="F135" s="133"/>
      <c r="G135" s="134" t="s">
        <v>218</v>
      </c>
      <c r="H135" s="135">
        <v>18.34</v>
      </c>
      <c r="I135" s="136">
        <v>10</v>
      </c>
      <c r="J135" s="137"/>
      <c r="K135" s="138" t="str">
        <f t="shared" si="4"/>
        <v>-</v>
      </c>
      <c r="L135" s="139">
        <f t="shared" si="3"/>
        <v>0</v>
      </c>
      <c r="M135" s="144" t="s">
        <v>261</v>
      </c>
      <c r="O135" s="142"/>
      <c r="P135" s="143"/>
    </row>
    <row r="136" spans="1:16" s="141" customFormat="1" ht="16.5" hidden="1" customHeight="1">
      <c r="A136" s="158">
        <v>0</v>
      </c>
      <c r="B136" s="154" t="s">
        <v>262</v>
      </c>
      <c r="C136" s="132" t="s">
        <v>36</v>
      </c>
      <c r="D136" s="133" t="s">
        <v>263</v>
      </c>
      <c r="E136" s="133" t="s">
        <v>217</v>
      </c>
      <c r="F136" s="133"/>
      <c r="G136" s="134" t="s">
        <v>218</v>
      </c>
      <c r="H136" s="135">
        <v>18.34</v>
      </c>
      <c r="I136" s="136">
        <v>10</v>
      </c>
      <c r="J136" s="137"/>
      <c r="K136" s="138" t="str">
        <f t="shared" si="4"/>
        <v>-</v>
      </c>
      <c r="L136" s="139">
        <f t="shared" si="3"/>
        <v>0</v>
      </c>
      <c r="M136" s="144" t="s">
        <v>60</v>
      </c>
      <c r="O136" s="142"/>
      <c r="P136" s="143"/>
    </row>
    <row r="137" spans="1:16" s="141" customFormat="1" ht="16.5" hidden="1" customHeight="1">
      <c r="A137" s="158">
        <v>0</v>
      </c>
      <c r="B137" s="154" t="s">
        <v>264</v>
      </c>
      <c r="C137" s="132" t="s">
        <v>36</v>
      </c>
      <c r="D137" s="133" t="s">
        <v>265</v>
      </c>
      <c r="E137" s="133" t="s">
        <v>217</v>
      </c>
      <c r="F137" s="133"/>
      <c r="G137" s="134" t="s">
        <v>218</v>
      </c>
      <c r="H137" s="135">
        <v>18.34</v>
      </c>
      <c r="I137" s="136">
        <v>10</v>
      </c>
      <c r="J137" s="137"/>
      <c r="K137" s="138" t="str">
        <f t="shared" si="4"/>
        <v>-</v>
      </c>
      <c r="L137" s="139">
        <f t="shared" si="3"/>
        <v>0</v>
      </c>
      <c r="M137" s="144" t="s">
        <v>266</v>
      </c>
      <c r="O137" s="142"/>
      <c r="P137" s="143"/>
    </row>
    <row r="138" spans="1:16" s="141" customFormat="1" ht="16.5" hidden="1" customHeight="1">
      <c r="A138" s="158">
        <v>0</v>
      </c>
      <c r="B138" s="154" t="s">
        <v>267</v>
      </c>
      <c r="C138" s="132" t="s">
        <v>36</v>
      </c>
      <c r="D138" s="133" t="s">
        <v>268</v>
      </c>
      <c r="E138" s="133" t="s">
        <v>217</v>
      </c>
      <c r="F138" s="133"/>
      <c r="G138" s="134" t="s">
        <v>218</v>
      </c>
      <c r="H138" s="135">
        <v>18.34</v>
      </c>
      <c r="I138" s="136">
        <v>10</v>
      </c>
      <c r="J138" s="137"/>
      <c r="K138" s="138" t="str">
        <f t="shared" si="4"/>
        <v>-</v>
      </c>
      <c r="L138" s="139">
        <f t="shared" si="3"/>
        <v>0</v>
      </c>
      <c r="M138" s="144" t="s">
        <v>41</v>
      </c>
      <c r="O138" s="142"/>
      <c r="P138" s="143"/>
    </row>
    <row r="139" spans="1:16" s="141" customFormat="1" ht="16.5" hidden="1" customHeight="1">
      <c r="A139" s="158">
        <v>0</v>
      </c>
      <c r="B139" s="154" t="s">
        <v>269</v>
      </c>
      <c r="C139" s="132" t="s">
        <v>17</v>
      </c>
      <c r="D139" s="133" t="s">
        <v>270</v>
      </c>
      <c r="E139" s="133" t="s">
        <v>217</v>
      </c>
      <c r="F139" s="133"/>
      <c r="G139" s="134" t="s">
        <v>218</v>
      </c>
      <c r="H139" s="135">
        <v>18.34</v>
      </c>
      <c r="I139" s="136">
        <v>10</v>
      </c>
      <c r="J139" s="137"/>
      <c r="K139" s="138" t="str">
        <f t="shared" si="4"/>
        <v>-</v>
      </c>
      <c r="L139" s="139">
        <f t="shared" si="3"/>
        <v>0</v>
      </c>
      <c r="M139" s="144" t="s">
        <v>41</v>
      </c>
      <c r="O139" s="142"/>
      <c r="P139" s="143"/>
    </row>
    <row r="140" spans="1:16" s="141" customFormat="1" ht="16.5" hidden="1" customHeight="1">
      <c r="A140" s="158">
        <v>0</v>
      </c>
      <c r="B140" s="154" t="s">
        <v>271</v>
      </c>
      <c r="C140" s="132" t="s">
        <v>36</v>
      </c>
      <c r="D140" s="133" t="s">
        <v>272</v>
      </c>
      <c r="E140" s="133" t="s">
        <v>217</v>
      </c>
      <c r="F140" s="133"/>
      <c r="G140" s="134" t="s">
        <v>218</v>
      </c>
      <c r="H140" s="135">
        <v>18.34</v>
      </c>
      <c r="I140" s="136">
        <v>10</v>
      </c>
      <c r="J140" s="137"/>
      <c r="K140" s="138" t="str">
        <f t="shared" si="4"/>
        <v>-</v>
      </c>
      <c r="L140" s="139">
        <f t="shared" si="3"/>
        <v>0</v>
      </c>
      <c r="M140" s="144" t="s">
        <v>41</v>
      </c>
      <c r="O140" s="142"/>
      <c r="P140" s="143"/>
    </row>
    <row r="141" spans="1:16" s="141" customFormat="1" ht="16.5" hidden="1" customHeight="1">
      <c r="A141" s="158">
        <v>0</v>
      </c>
      <c r="B141" s="154" t="s">
        <v>273</v>
      </c>
      <c r="C141" s="132" t="s">
        <v>36</v>
      </c>
      <c r="D141" s="133" t="s">
        <v>274</v>
      </c>
      <c r="E141" s="133" t="s">
        <v>217</v>
      </c>
      <c r="F141" s="133"/>
      <c r="G141" s="134" t="s">
        <v>218</v>
      </c>
      <c r="H141" s="135">
        <v>18.34</v>
      </c>
      <c r="I141" s="136">
        <v>10</v>
      </c>
      <c r="J141" s="137"/>
      <c r="K141" s="138" t="str">
        <f t="shared" si="4"/>
        <v>-</v>
      </c>
      <c r="L141" s="139">
        <f t="shared" si="3"/>
        <v>0</v>
      </c>
      <c r="M141" s="144" t="s">
        <v>102</v>
      </c>
      <c r="O141" s="142"/>
      <c r="P141" s="143"/>
    </row>
    <row r="142" spans="1:16" s="141" customFormat="1" ht="16.5" hidden="1" customHeight="1">
      <c r="A142" s="158">
        <v>0</v>
      </c>
      <c r="B142" s="154" t="s">
        <v>275</v>
      </c>
      <c r="C142" s="132" t="s">
        <v>36</v>
      </c>
      <c r="D142" s="133" t="s">
        <v>276</v>
      </c>
      <c r="E142" s="133" t="s">
        <v>217</v>
      </c>
      <c r="F142" s="133"/>
      <c r="G142" s="134" t="s">
        <v>218</v>
      </c>
      <c r="H142" s="135">
        <v>18.34</v>
      </c>
      <c r="I142" s="136">
        <v>10</v>
      </c>
      <c r="J142" s="137"/>
      <c r="K142" s="138" t="str">
        <f t="shared" si="4"/>
        <v>-</v>
      </c>
      <c r="L142" s="139">
        <f t="shared" si="3"/>
        <v>0</v>
      </c>
      <c r="M142" s="144" t="s">
        <v>277</v>
      </c>
      <c r="O142" s="142"/>
      <c r="P142" s="143"/>
    </row>
    <row r="143" spans="1:16" s="141" customFormat="1" ht="16.5" hidden="1" customHeight="1">
      <c r="A143" s="158">
        <v>0</v>
      </c>
      <c r="B143" s="154" t="s">
        <v>278</v>
      </c>
      <c r="C143" s="132" t="s">
        <v>17</v>
      </c>
      <c r="D143" s="133" t="s">
        <v>279</v>
      </c>
      <c r="E143" s="133" t="s">
        <v>217</v>
      </c>
      <c r="F143" s="133"/>
      <c r="G143" s="134" t="s">
        <v>218</v>
      </c>
      <c r="H143" s="135">
        <v>18.34</v>
      </c>
      <c r="I143" s="136">
        <v>10</v>
      </c>
      <c r="J143" s="137"/>
      <c r="K143" s="138" t="str">
        <f t="shared" si="4"/>
        <v>-</v>
      </c>
      <c r="L143" s="139">
        <f t="shared" si="3"/>
        <v>0</v>
      </c>
      <c r="M143" s="144" t="s">
        <v>442</v>
      </c>
      <c r="O143" s="142"/>
      <c r="P143" s="143"/>
    </row>
    <row r="144" spans="1:16" s="141" customFormat="1" ht="16.5" hidden="1" customHeight="1">
      <c r="A144" s="158">
        <v>0</v>
      </c>
      <c r="B144" s="154" t="s">
        <v>280</v>
      </c>
      <c r="C144" s="132" t="s">
        <v>17</v>
      </c>
      <c r="D144" s="133" t="s">
        <v>281</v>
      </c>
      <c r="E144" s="133" t="s">
        <v>217</v>
      </c>
      <c r="F144" s="133"/>
      <c r="G144" s="134" t="s">
        <v>218</v>
      </c>
      <c r="H144" s="135">
        <v>18.34</v>
      </c>
      <c r="I144" s="136">
        <v>10</v>
      </c>
      <c r="J144" s="137"/>
      <c r="K144" s="138" t="str">
        <f t="shared" si="4"/>
        <v>-</v>
      </c>
      <c r="L144" s="139">
        <f t="shared" si="3"/>
        <v>0</v>
      </c>
      <c r="M144" s="144" t="s">
        <v>834</v>
      </c>
      <c r="O144" s="142"/>
      <c r="P144" s="143"/>
    </row>
    <row r="145" spans="1:16" s="141" customFormat="1" ht="16.5" hidden="1" customHeight="1">
      <c r="A145" s="158">
        <v>0</v>
      </c>
      <c r="B145" s="154" t="s">
        <v>282</v>
      </c>
      <c r="C145" s="132" t="s">
        <v>36</v>
      </c>
      <c r="D145" s="133" t="s">
        <v>283</v>
      </c>
      <c r="E145" s="133" t="s">
        <v>217</v>
      </c>
      <c r="F145" s="133"/>
      <c r="G145" s="134" t="s">
        <v>218</v>
      </c>
      <c r="H145" s="135">
        <v>18.34</v>
      </c>
      <c r="I145" s="136">
        <v>10</v>
      </c>
      <c r="J145" s="137"/>
      <c r="K145" s="138" t="str">
        <f t="shared" si="4"/>
        <v>-</v>
      </c>
      <c r="L145" s="139">
        <f t="shared" si="3"/>
        <v>0</v>
      </c>
      <c r="M145" s="144" t="s">
        <v>60</v>
      </c>
      <c r="O145" s="142"/>
      <c r="P145" s="143"/>
    </row>
    <row r="146" spans="1:16" s="141" customFormat="1" ht="16.5" hidden="1" customHeight="1">
      <c r="A146" s="158">
        <v>0</v>
      </c>
      <c r="B146" s="154" t="s">
        <v>284</v>
      </c>
      <c r="C146" s="132" t="s">
        <v>17</v>
      </c>
      <c r="D146" s="133" t="s">
        <v>285</v>
      </c>
      <c r="E146" s="133" t="s">
        <v>217</v>
      </c>
      <c r="F146" s="133"/>
      <c r="G146" s="134" t="s">
        <v>218</v>
      </c>
      <c r="H146" s="135">
        <v>18.34</v>
      </c>
      <c r="I146" s="136">
        <v>10</v>
      </c>
      <c r="J146" s="137"/>
      <c r="K146" s="138" t="str">
        <f t="shared" si="4"/>
        <v>-</v>
      </c>
      <c r="L146" s="139">
        <f t="shared" si="3"/>
        <v>0</v>
      </c>
      <c r="M146" s="144" t="s">
        <v>402</v>
      </c>
      <c r="O146" s="142"/>
      <c r="P146" s="143"/>
    </row>
    <row r="147" spans="1:16" s="141" customFormat="1" ht="16.5" hidden="1" customHeight="1">
      <c r="A147" s="158">
        <v>0</v>
      </c>
      <c r="B147" s="154" t="s">
        <v>286</v>
      </c>
      <c r="C147" s="132" t="s">
        <v>36</v>
      </c>
      <c r="D147" s="133" t="s">
        <v>287</v>
      </c>
      <c r="E147" s="133" t="s">
        <v>217</v>
      </c>
      <c r="F147" s="133"/>
      <c r="G147" s="134" t="s">
        <v>218</v>
      </c>
      <c r="H147" s="135">
        <v>18.34</v>
      </c>
      <c r="I147" s="136">
        <v>10</v>
      </c>
      <c r="J147" s="137"/>
      <c r="K147" s="138" t="str">
        <f t="shared" si="4"/>
        <v>-</v>
      </c>
      <c r="L147" s="139">
        <f t="shared" si="3"/>
        <v>0</v>
      </c>
      <c r="M147" s="144" t="s">
        <v>41</v>
      </c>
      <c r="O147" s="142"/>
      <c r="P147" s="143"/>
    </row>
    <row r="148" spans="1:16" s="141" customFormat="1" ht="16.5" hidden="1" customHeight="1">
      <c r="A148" s="158">
        <v>0</v>
      </c>
      <c r="B148" s="154" t="s">
        <v>288</v>
      </c>
      <c r="C148" s="132" t="s">
        <v>17</v>
      </c>
      <c r="D148" s="133" t="s">
        <v>289</v>
      </c>
      <c r="E148" s="133" t="s">
        <v>217</v>
      </c>
      <c r="F148" s="133"/>
      <c r="G148" s="134" t="s">
        <v>218</v>
      </c>
      <c r="H148" s="135">
        <v>18.34</v>
      </c>
      <c r="I148" s="136">
        <v>10</v>
      </c>
      <c r="J148" s="137"/>
      <c r="K148" s="138" t="str">
        <f t="shared" si="4"/>
        <v>-</v>
      </c>
      <c r="L148" s="139">
        <f t="shared" si="3"/>
        <v>0</v>
      </c>
      <c r="M148" s="144" t="s">
        <v>835</v>
      </c>
      <c r="O148" s="142"/>
      <c r="P148" s="143"/>
    </row>
    <row r="149" spans="1:16" s="141" customFormat="1" ht="16.5" hidden="1" customHeight="1">
      <c r="A149" s="158">
        <v>0</v>
      </c>
      <c r="B149" s="154" t="s">
        <v>290</v>
      </c>
      <c r="C149" s="132" t="s">
        <v>17</v>
      </c>
      <c r="D149" s="133" t="s">
        <v>291</v>
      </c>
      <c r="E149" s="133" t="s">
        <v>217</v>
      </c>
      <c r="F149" s="133"/>
      <c r="G149" s="134" t="s">
        <v>218</v>
      </c>
      <c r="H149" s="135">
        <v>18.34</v>
      </c>
      <c r="I149" s="136">
        <v>10</v>
      </c>
      <c r="J149" s="137"/>
      <c r="K149" s="138" t="str">
        <f t="shared" si="4"/>
        <v>-</v>
      </c>
      <c r="L149" s="139">
        <f t="shared" si="3"/>
        <v>0</v>
      </c>
      <c r="M149" s="144" t="s">
        <v>836</v>
      </c>
      <c r="O149" s="142"/>
      <c r="P149" s="143"/>
    </row>
    <row r="150" spans="1:16" s="141" customFormat="1" ht="16.5" hidden="1" customHeight="1">
      <c r="A150" s="158">
        <v>0</v>
      </c>
      <c r="B150" s="154" t="s">
        <v>292</v>
      </c>
      <c r="C150" s="132" t="s">
        <v>36</v>
      </c>
      <c r="D150" s="133" t="s">
        <v>293</v>
      </c>
      <c r="E150" s="133" t="s">
        <v>217</v>
      </c>
      <c r="F150" s="133"/>
      <c r="G150" s="134" t="s">
        <v>218</v>
      </c>
      <c r="H150" s="135">
        <v>18.34</v>
      </c>
      <c r="I150" s="136">
        <v>10</v>
      </c>
      <c r="J150" s="137"/>
      <c r="K150" s="138" t="str">
        <f t="shared" si="4"/>
        <v>-</v>
      </c>
      <c r="L150" s="139">
        <f t="shared" si="3"/>
        <v>0</v>
      </c>
      <c r="M150" s="144" t="s">
        <v>294</v>
      </c>
      <c r="O150" s="142"/>
      <c r="P150" s="143"/>
    </row>
    <row r="151" spans="1:16" s="141" customFormat="1" ht="16.5" hidden="1" customHeight="1">
      <c r="A151" s="158">
        <v>0</v>
      </c>
      <c r="B151" s="154" t="s">
        <v>295</v>
      </c>
      <c r="C151" s="132" t="s">
        <v>36</v>
      </c>
      <c r="D151" s="133" t="s">
        <v>296</v>
      </c>
      <c r="E151" s="133" t="s">
        <v>217</v>
      </c>
      <c r="F151" s="133"/>
      <c r="G151" s="134" t="s">
        <v>218</v>
      </c>
      <c r="H151" s="135">
        <v>18.34</v>
      </c>
      <c r="I151" s="136">
        <v>10</v>
      </c>
      <c r="J151" s="137"/>
      <c r="K151" s="138" t="str">
        <f t="shared" si="4"/>
        <v>-</v>
      </c>
      <c r="L151" s="139">
        <f t="shared" si="3"/>
        <v>0</v>
      </c>
      <c r="M151" s="144" t="s">
        <v>297</v>
      </c>
      <c r="O151" s="142"/>
      <c r="P151" s="143"/>
    </row>
    <row r="152" spans="1:16" s="141" customFormat="1" ht="16.5" hidden="1" customHeight="1">
      <c r="A152" s="158">
        <v>0</v>
      </c>
      <c r="B152" s="154" t="s">
        <v>298</v>
      </c>
      <c r="C152" s="132" t="s">
        <v>36</v>
      </c>
      <c r="D152" s="133" t="s">
        <v>299</v>
      </c>
      <c r="E152" s="133" t="s">
        <v>217</v>
      </c>
      <c r="F152" s="133"/>
      <c r="G152" s="134" t="s">
        <v>218</v>
      </c>
      <c r="H152" s="135">
        <v>18.34</v>
      </c>
      <c r="I152" s="136">
        <v>10</v>
      </c>
      <c r="J152" s="137"/>
      <c r="K152" s="138" t="str">
        <f t="shared" si="4"/>
        <v>-</v>
      </c>
      <c r="L152" s="139">
        <f t="shared" si="3"/>
        <v>0</v>
      </c>
      <c r="M152" s="144" t="s">
        <v>57</v>
      </c>
      <c r="O152" s="142"/>
      <c r="P152" s="143"/>
    </row>
    <row r="153" spans="1:16" s="141" customFormat="1" ht="16.5" hidden="1" customHeight="1">
      <c r="A153" s="158">
        <v>0</v>
      </c>
      <c r="B153" s="154" t="s">
        <v>300</v>
      </c>
      <c r="C153" s="132" t="s">
        <v>36</v>
      </c>
      <c r="D153" s="133" t="s">
        <v>301</v>
      </c>
      <c r="E153" s="133" t="s">
        <v>217</v>
      </c>
      <c r="F153" s="133"/>
      <c r="G153" s="134" t="s">
        <v>218</v>
      </c>
      <c r="H153" s="135">
        <v>18.34</v>
      </c>
      <c r="I153" s="136">
        <v>10</v>
      </c>
      <c r="J153" s="137"/>
      <c r="K153" s="138" t="str">
        <f t="shared" si="4"/>
        <v>-</v>
      </c>
      <c r="L153" s="139">
        <f t="shared" ref="L153:L225" si="5">H153*J153</f>
        <v>0</v>
      </c>
      <c r="M153" s="144" t="s">
        <v>302</v>
      </c>
      <c r="O153" s="142"/>
      <c r="P153" s="143"/>
    </row>
    <row r="154" spans="1:16" s="141" customFormat="1" ht="16.5" hidden="1" customHeight="1">
      <c r="A154" s="158">
        <v>0</v>
      </c>
      <c r="B154" s="154" t="s">
        <v>303</v>
      </c>
      <c r="C154" s="132" t="s">
        <v>36</v>
      </c>
      <c r="D154" s="133" t="s">
        <v>304</v>
      </c>
      <c r="E154" s="133" t="s">
        <v>217</v>
      </c>
      <c r="F154" s="133"/>
      <c r="G154" s="134" t="s">
        <v>218</v>
      </c>
      <c r="H154" s="135">
        <v>18.34</v>
      </c>
      <c r="I154" s="136">
        <v>10</v>
      </c>
      <c r="J154" s="137"/>
      <c r="K154" s="138" t="str">
        <f t="shared" si="4"/>
        <v>-</v>
      </c>
      <c r="L154" s="139">
        <f t="shared" si="5"/>
        <v>0</v>
      </c>
      <c r="M154" s="144" t="s">
        <v>123</v>
      </c>
      <c r="O154" s="142"/>
      <c r="P154" s="143"/>
    </row>
    <row r="155" spans="1:16" s="141" customFormat="1" ht="16.5" hidden="1" customHeight="1">
      <c r="A155" s="158">
        <v>0</v>
      </c>
      <c r="B155" s="154" t="s">
        <v>305</v>
      </c>
      <c r="C155" s="132" t="s">
        <v>17</v>
      </c>
      <c r="D155" s="133" t="s">
        <v>306</v>
      </c>
      <c r="E155" s="133" t="s">
        <v>217</v>
      </c>
      <c r="F155" s="133"/>
      <c r="G155" s="134" t="s">
        <v>218</v>
      </c>
      <c r="H155" s="135">
        <v>18.34</v>
      </c>
      <c r="I155" s="136">
        <v>10</v>
      </c>
      <c r="J155" s="137"/>
      <c r="K155" s="138" t="str">
        <f t="shared" si="4"/>
        <v>-</v>
      </c>
      <c r="L155" s="139">
        <f t="shared" si="5"/>
        <v>0</v>
      </c>
      <c r="M155" s="144" t="s">
        <v>41</v>
      </c>
      <c r="O155" s="142"/>
      <c r="P155" s="143"/>
    </row>
    <row r="156" spans="1:16" s="141" customFormat="1" ht="16.5" hidden="1" customHeight="1">
      <c r="A156" s="158">
        <v>0</v>
      </c>
      <c r="B156" s="154" t="s">
        <v>307</v>
      </c>
      <c r="C156" s="132" t="s">
        <v>36</v>
      </c>
      <c r="D156" s="133" t="s">
        <v>308</v>
      </c>
      <c r="E156" s="133" t="s">
        <v>217</v>
      </c>
      <c r="F156" s="133"/>
      <c r="G156" s="134" t="s">
        <v>218</v>
      </c>
      <c r="H156" s="135">
        <v>18.34</v>
      </c>
      <c r="I156" s="136">
        <v>10</v>
      </c>
      <c r="J156" s="137"/>
      <c r="K156" s="138" t="str">
        <f t="shared" si="4"/>
        <v>-</v>
      </c>
      <c r="L156" s="139">
        <f t="shared" si="5"/>
        <v>0</v>
      </c>
      <c r="M156" s="144" t="s">
        <v>102</v>
      </c>
      <c r="O156" s="142"/>
      <c r="P156" s="143"/>
    </row>
    <row r="157" spans="1:16" s="141" customFormat="1" ht="16.5" hidden="1" customHeight="1">
      <c r="A157" s="158">
        <v>0</v>
      </c>
      <c r="B157" s="154" t="s">
        <v>309</v>
      </c>
      <c r="C157" s="132" t="s">
        <v>36</v>
      </c>
      <c r="D157" s="133" t="s">
        <v>310</v>
      </c>
      <c r="E157" s="133" t="s">
        <v>217</v>
      </c>
      <c r="F157" s="133"/>
      <c r="G157" s="134" t="s">
        <v>218</v>
      </c>
      <c r="H157" s="135">
        <v>18.34</v>
      </c>
      <c r="I157" s="136">
        <v>10</v>
      </c>
      <c r="J157" s="137"/>
      <c r="K157" s="138" t="str">
        <f t="shared" si="4"/>
        <v>-</v>
      </c>
      <c r="L157" s="139">
        <f t="shared" si="5"/>
        <v>0</v>
      </c>
      <c r="M157" s="144" t="s">
        <v>60</v>
      </c>
      <c r="O157" s="142"/>
      <c r="P157" s="143"/>
    </row>
    <row r="158" spans="1:16" s="141" customFormat="1" ht="16.5" hidden="1" customHeight="1">
      <c r="A158" s="158">
        <v>0</v>
      </c>
      <c r="B158" s="154" t="s">
        <v>311</v>
      </c>
      <c r="C158" s="132" t="s">
        <v>17</v>
      </c>
      <c r="D158" s="133" t="s">
        <v>312</v>
      </c>
      <c r="E158" s="133" t="s">
        <v>217</v>
      </c>
      <c r="F158" s="133"/>
      <c r="G158" s="134" t="s">
        <v>218</v>
      </c>
      <c r="H158" s="135">
        <v>18.34</v>
      </c>
      <c r="I158" s="136">
        <v>10</v>
      </c>
      <c r="J158" s="137"/>
      <c r="K158" s="138" t="str">
        <f t="shared" si="4"/>
        <v>-</v>
      </c>
      <c r="L158" s="139">
        <f t="shared" si="5"/>
        <v>0</v>
      </c>
      <c r="M158" s="144" t="s">
        <v>229</v>
      </c>
      <c r="O158" s="142"/>
      <c r="P158" s="143"/>
    </row>
    <row r="159" spans="1:16" s="141" customFormat="1" ht="16.5" hidden="1" customHeight="1">
      <c r="A159" s="158">
        <v>0</v>
      </c>
      <c r="B159" s="154" t="s">
        <v>313</v>
      </c>
      <c r="C159" s="132" t="s">
        <v>17</v>
      </c>
      <c r="D159" s="133" t="s">
        <v>314</v>
      </c>
      <c r="E159" s="133" t="s">
        <v>217</v>
      </c>
      <c r="F159" s="133"/>
      <c r="G159" s="134" t="s">
        <v>218</v>
      </c>
      <c r="H159" s="135">
        <v>18.34</v>
      </c>
      <c r="I159" s="136">
        <v>10</v>
      </c>
      <c r="J159" s="137"/>
      <c r="K159" s="138" t="str">
        <f t="shared" si="4"/>
        <v>-</v>
      </c>
      <c r="L159" s="139">
        <f t="shared" si="5"/>
        <v>0</v>
      </c>
      <c r="M159" s="144" t="s">
        <v>323</v>
      </c>
      <c r="O159" s="142"/>
      <c r="P159" s="143"/>
    </row>
    <row r="160" spans="1:16" s="141" customFormat="1" ht="16.5" hidden="1" customHeight="1">
      <c r="A160" s="158">
        <v>0</v>
      </c>
      <c r="B160" s="154" t="s">
        <v>315</v>
      </c>
      <c r="C160" s="132" t="s">
        <v>17</v>
      </c>
      <c r="D160" s="133" t="s">
        <v>316</v>
      </c>
      <c r="E160" s="133" t="s">
        <v>217</v>
      </c>
      <c r="F160" s="133"/>
      <c r="G160" s="134" t="s">
        <v>218</v>
      </c>
      <c r="H160" s="135">
        <v>18.34</v>
      </c>
      <c r="I160" s="136">
        <v>10</v>
      </c>
      <c r="J160" s="137"/>
      <c r="K160" s="138" t="str">
        <f t="shared" si="4"/>
        <v>-</v>
      </c>
      <c r="L160" s="139">
        <f t="shared" si="5"/>
        <v>0</v>
      </c>
      <c r="M160" s="144" t="s">
        <v>133</v>
      </c>
      <c r="O160" s="142"/>
      <c r="P160" s="143"/>
    </row>
    <row r="161" spans="1:16" s="141" customFormat="1" ht="16.5" hidden="1" customHeight="1">
      <c r="A161" s="158">
        <v>0</v>
      </c>
      <c r="B161" s="154" t="s">
        <v>317</v>
      </c>
      <c r="C161" s="132" t="s">
        <v>36</v>
      </c>
      <c r="D161" s="133" t="s">
        <v>318</v>
      </c>
      <c r="E161" s="133" t="s">
        <v>217</v>
      </c>
      <c r="F161" s="133"/>
      <c r="G161" s="134" t="s">
        <v>218</v>
      </c>
      <c r="H161" s="135">
        <v>18.34</v>
      </c>
      <c r="I161" s="136">
        <v>10</v>
      </c>
      <c r="J161" s="137"/>
      <c r="K161" s="138" t="str">
        <f t="shared" si="4"/>
        <v>-</v>
      </c>
      <c r="L161" s="139">
        <f t="shared" si="5"/>
        <v>0</v>
      </c>
      <c r="M161" s="144" t="s">
        <v>102</v>
      </c>
      <c r="O161" s="142"/>
      <c r="P161" s="143"/>
    </row>
    <row r="162" spans="1:16" s="141" customFormat="1" ht="16.5" hidden="1" customHeight="1">
      <c r="A162" s="158">
        <v>0</v>
      </c>
      <c r="B162" s="154" t="s">
        <v>319</v>
      </c>
      <c r="C162" s="132" t="s">
        <v>17</v>
      </c>
      <c r="D162" s="133" t="s">
        <v>320</v>
      </c>
      <c r="E162" s="133" t="s">
        <v>217</v>
      </c>
      <c r="F162" s="133"/>
      <c r="G162" s="134" t="s">
        <v>218</v>
      </c>
      <c r="H162" s="135">
        <v>18.34</v>
      </c>
      <c r="I162" s="136">
        <v>10</v>
      </c>
      <c r="J162" s="137"/>
      <c r="K162" s="138" t="str">
        <f t="shared" si="4"/>
        <v>-</v>
      </c>
      <c r="L162" s="139">
        <f t="shared" si="5"/>
        <v>0</v>
      </c>
      <c r="M162" s="144" t="s">
        <v>143</v>
      </c>
      <c r="O162" s="142"/>
      <c r="P162" s="143"/>
    </row>
    <row r="163" spans="1:16" s="141" customFormat="1" ht="16.5" hidden="1" customHeight="1">
      <c r="A163" s="158">
        <v>0</v>
      </c>
      <c r="B163" s="154" t="s">
        <v>321</v>
      </c>
      <c r="C163" s="132" t="s">
        <v>36</v>
      </c>
      <c r="D163" s="133" t="s">
        <v>322</v>
      </c>
      <c r="E163" s="133" t="s">
        <v>217</v>
      </c>
      <c r="F163" s="133"/>
      <c r="G163" s="134" t="s">
        <v>218</v>
      </c>
      <c r="H163" s="135">
        <v>18.34</v>
      </c>
      <c r="I163" s="136">
        <v>10</v>
      </c>
      <c r="J163" s="137"/>
      <c r="K163" s="138" t="str">
        <f t="shared" si="4"/>
        <v>-</v>
      </c>
      <c r="L163" s="139">
        <f t="shared" si="5"/>
        <v>0</v>
      </c>
      <c r="M163" s="144" t="s">
        <v>323</v>
      </c>
      <c r="O163" s="142"/>
      <c r="P163" s="143"/>
    </row>
    <row r="164" spans="1:16" s="141" customFormat="1" ht="16.5" hidden="1" customHeight="1">
      <c r="A164" s="158">
        <v>0</v>
      </c>
      <c r="B164" s="154" t="s">
        <v>324</v>
      </c>
      <c r="C164" s="132" t="s">
        <v>17</v>
      </c>
      <c r="D164" s="133" t="s">
        <v>325</v>
      </c>
      <c r="E164" s="133" t="s">
        <v>217</v>
      </c>
      <c r="F164" s="133"/>
      <c r="G164" s="134" t="s">
        <v>218</v>
      </c>
      <c r="H164" s="135">
        <v>18.34</v>
      </c>
      <c r="I164" s="136">
        <v>10</v>
      </c>
      <c r="J164" s="137"/>
      <c r="K164" s="138" t="str">
        <f t="shared" si="4"/>
        <v>-</v>
      </c>
      <c r="L164" s="139">
        <f t="shared" si="5"/>
        <v>0</v>
      </c>
      <c r="M164" s="144" t="s">
        <v>68</v>
      </c>
      <c r="O164" s="142"/>
      <c r="P164" s="143"/>
    </row>
    <row r="165" spans="1:16" s="141" customFormat="1" ht="16.5" hidden="1" customHeight="1">
      <c r="A165" s="158">
        <v>0</v>
      </c>
      <c r="B165" s="154" t="s">
        <v>326</v>
      </c>
      <c r="C165" s="132" t="s">
        <v>17</v>
      </c>
      <c r="D165" s="133" t="s">
        <v>327</v>
      </c>
      <c r="E165" s="133" t="s">
        <v>217</v>
      </c>
      <c r="F165" s="133"/>
      <c r="G165" s="134" t="s">
        <v>218</v>
      </c>
      <c r="H165" s="135">
        <v>18.34</v>
      </c>
      <c r="I165" s="136">
        <v>10</v>
      </c>
      <c r="J165" s="137"/>
      <c r="K165" s="138" t="str">
        <f t="shared" si="4"/>
        <v>-</v>
      </c>
      <c r="L165" s="139">
        <f t="shared" si="5"/>
        <v>0</v>
      </c>
      <c r="M165" s="144" t="s">
        <v>102</v>
      </c>
      <c r="O165" s="142"/>
      <c r="P165" s="143"/>
    </row>
    <row r="166" spans="1:16" s="117" customFormat="1" ht="15.75" customHeight="1">
      <c r="A166" s="158"/>
      <c r="B166" s="153"/>
      <c r="C166" s="42" t="s">
        <v>328</v>
      </c>
      <c r="D166" s="43"/>
      <c r="E166" s="43"/>
      <c r="F166" s="43"/>
      <c r="G166" s="44"/>
      <c r="H166" s="45"/>
      <c r="I166" s="46"/>
      <c r="J166" s="46"/>
      <c r="K166" s="46"/>
      <c r="L166" s="47"/>
      <c r="M166" s="48"/>
      <c r="O166" s="118"/>
    </row>
    <row r="167" spans="1:16" s="141" customFormat="1" ht="16.5" hidden="1" customHeight="1">
      <c r="A167" s="158">
        <v>0</v>
      </c>
      <c r="B167" s="154" t="s">
        <v>329</v>
      </c>
      <c r="C167" s="132" t="s">
        <v>17</v>
      </c>
      <c r="D167" s="133" t="s">
        <v>330</v>
      </c>
      <c r="E167" s="133" t="s">
        <v>43</v>
      </c>
      <c r="F167" s="133" t="s">
        <v>331</v>
      </c>
      <c r="G167" s="134" t="s">
        <v>218</v>
      </c>
      <c r="H167" s="135">
        <v>2.6999999999999997</v>
      </c>
      <c r="I167" s="136">
        <v>20</v>
      </c>
      <c r="J167" s="137"/>
      <c r="K167" s="138" t="str">
        <f t="shared" ref="K167:K237" si="6">IF(J167="","-",J167/250)</f>
        <v>-</v>
      </c>
      <c r="L167" s="139">
        <f t="shared" si="5"/>
        <v>0</v>
      </c>
      <c r="M167" s="144" t="s">
        <v>68</v>
      </c>
      <c r="O167" s="142"/>
      <c r="P167" s="143"/>
    </row>
    <row r="168" spans="1:16" s="141" customFormat="1" ht="16.5" hidden="1" customHeight="1">
      <c r="A168" s="158">
        <v>0</v>
      </c>
      <c r="B168" s="154" t="s">
        <v>332</v>
      </c>
      <c r="C168" s="132" t="s">
        <v>36</v>
      </c>
      <c r="D168" s="133" t="s">
        <v>333</v>
      </c>
      <c r="E168" s="133" t="s">
        <v>43</v>
      </c>
      <c r="F168" s="133" t="s">
        <v>331</v>
      </c>
      <c r="G168" s="134" t="s">
        <v>218</v>
      </c>
      <c r="H168" s="135">
        <v>2.6999999999999997</v>
      </c>
      <c r="I168" s="136">
        <v>20</v>
      </c>
      <c r="J168" s="137"/>
      <c r="K168" s="138" t="str">
        <f t="shared" si="6"/>
        <v>-</v>
      </c>
      <c r="L168" s="139">
        <f t="shared" si="5"/>
        <v>0</v>
      </c>
      <c r="M168" s="144" t="s">
        <v>334</v>
      </c>
      <c r="O168" s="142"/>
      <c r="P168" s="143"/>
    </row>
    <row r="169" spans="1:16" s="141" customFormat="1" ht="16.5" hidden="1" customHeight="1">
      <c r="A169" s="158">
        <v>0</v>
      </c>
      <c r="B169" s="154" t="s">
        <v>335</v>
      </c>
      <c r="C169" s="132" t="s">
        <v>36</v>
      </c>
      <c r="D169" s="133" t="s">
        <v>336</v>
      </c>
      <c r="E169" s="133" t="s">
        <v>43</v>
      </c>
      <c r="F169" s="133" t="s">
        <v>331</v>
      </c>
      <c r="G169" s="134" t="s">
        <v>218</v>
      </c>
      <c r="H169" s="135">
        <v>2.6999999999999997</v>
      </c>
      <c r="I169" s="136">
        <v>20</v>
      </c>
      <c r="J169" s="137"/>
      <c r="K169" s="138" t="str">
        <f t="shared" si="6"/>
        <v>-</v>
      </c>
      <c r="L169" s="139">
        <f t="shared" si="5"/>
        <v>0</v>
      </c>
      <c r="M169" s="144" t="s">
        <v>337</v>
      </c>
      <c r="O169" s="142"/>
      <c r="P169" s="143"/>
    </row>
    <row r="170" spans="1:16" s="141" customFormat="1" ht="16.5" hidden="1" customHeight="1">
      <c r="A170" s="158">
        <v>0</v>
      </c>
      <c r="B170" s="154" t="s">
        <v>338</v>
      </c>
      <c r="C170" s="132" t="s">
        <v>36</v>
      </c>
      <c r="D170" s="133" t="s">
        <v>339</v>
      </c>
      <c r="E170" s="133" t="s">
        <v>43</v>
      </c>
      <c r="F170" s="133" t="s">
        <v>331</v>
      </c>
      <c r="G170" s="134" t="s">
        <v>218</v>
      </c>
      <c r="H170" s="135">
        <v>2.6999999999999997</v>
      </c>
      <c r="I170" s="136">
        <v>20</v>
      </c>
      <c r="J170" s="137"/>
      <c r="K170" s="138" t="str">
        <f t="shared" si="6"/>
        <v>-</v>
      </c>
      <c r="L170" s="139">
        <f t="shared" si="5"/>
        <v>0</v>
      </c>
      <c r="M170" s="144" t="s">
        <v>340</v>
      </c>
      <c r="O170" s="142"/>
      <c r="P170" s="143"/>
    </row>
    <row r="171" spans="1:16" s="141" customFormat="1" ht="16.5" hidden="1" customHeight="1">
      <c r="A171" s="158">
        <v>0</v>
      </c>
      <c r="B171" s="154" t="s">
        <v>341</v>
      </c>
      <c r="C171" s="132" t="s">
        <v>36</v>
      </c>
      <c r="D171" s="133" t="s">
        <v>342</v>
      </c>
      <c r="E171" s="133" t="s">
        <v>43</v>
      </c>
      <c r="F171" s="133" t="s">
        <v>331</v>
      </c>
      <c r="G171" s="134" t="s">
        <v>218</v>
      </c>
      <c r="H171" s="135">
        <v>2.6999999999999997</v>
      </c>
      <c r="I171" s="136">
        <v>20</v>
      </c>
      <c r="J171" s="137"/>
      <c r="K171" s="138" t="str">
        <f t="shared" si="6"/>
        <v>-</v>
      </c>
      <c r="L171" s="139">
        <f t="shared" si="5"/>
        <v>0</v>
      </c>
      <c r="M171" s="144" t="s">
        <v>57</v>
      </c>
      <c r="O171" s="142"/>
      <c r="P171" s="143"/>
    </row>
    <row r="172" spans="1:16" s="141" customFormat="1" ht="16.5" hidden="1" customHeight="1">
      <c r="A172" s="158">
        <v>0</v>
      </c>
      <c r="B172" s="154" t="s">
        <v>343</v>
      </c>
      <c r="C172" s="132" t="s">
        <v>36</v>
      </c>
      <c r="D172" s="133" t="s">
        <v>344</v>
      </c>
      <c r="E172" s="133" t="s">
        <v>43</v>
      </c>
      <c r="F172" s="133" t="s">
        <v>331</v>
      </c>
      <c r="G172" s="134" t="s">
        <v>218</v>
      </c>
      <c r="H172" s="135">
        <v>2.6999999999999997</v>
      </c>
      <c r="I172" s="136">
        <v>20</v>
      </c>
      <c r="J172" s="137"/>
      <c r="K172" s="138" t="str">
        <f t="shared" si="6"/>
        <v>-</v>
      </c>
      <c r="L172" s="139">
        <f t="shared" si="5"/>
        <v>0</v>
      </c>
      <c r="M172" s="144" t="s">
        <v>337</v>
      </c>
      <c r="O172" s="142"/>
      <c r="P172" s="143"/>
    </row>
    <row r="173" spans="1:16" s="141" customFormat="1" ht="16.5" hidden="1" customHeight="1">
      <c r="A173" s="158">
        <v>0</v>
      </c>
      <c r="B173" s="154" t="s">
        <v>345</v>
      </c>
      <c r="C173" s="132" t="s">
        <v>36</v>
      </c>
      <c r="D173" s="133" t="s">
        <v>346</v>
      </c>
      <c r="E173" s="133" t="s">
        <v>43</v>
      </c>
      <c r="F173" s="133" t="s">
        <v>331</v>
      </c>
      <c r="G173" s="134" t="s">
        <v>218</v>
      </c>
      <c r="H173" s="135">
        <v>2.6999999999999997</v>
      </c>
      <c r="I173" s="136">
        <v>20</v>
      </c>
      <c r="J173" s="137"/>
      <c r="K173" s="138" t="str">
        <f t="shared" si="6"/>
        <v>-</v>
      </c>
      <c r="L173" s="139">
        <f t="shared" si="5"/>
        <v>0</v>
      </c>
      <c r="M173" s="144" t="s">
        <v>143</v>
      </c>
      <c r="O173" s="142"/>
      <c r="P173" s="143"/>
    </row>
    <row r="174" spans="1:16" s="141" customFormat="1" ht="16.5" hidden="1" customHeight="1">
      <c r="A174" s="158">
        <v>0</v>
      </c>
      <c r="B174" s="154" t="s">
        <v>347</v>
      </c>
      <c r="C174" s="132" t="s">
        <v>36</v>
      </c>
      <c r="D174" s="133" t="s">
        <v>348</v>
      </c>
      <c r="E174" s="133" t="s">
        <v>43</v>
      </c>
      <c r="F174" s="133" t="s">
        <v>331</v>
      </c>
      <c r="G174" s="134" t="s">
        <v>218</v>
      </c>
      <c r="H174" s="135">
        <v>2.6999999999999997</v>
      </c>
      <c r="I174" s="136">
        <v>20</v>
      </c>
      <c r="J174" s="137"/>
      <c r="K174" s="138" t="str">
        <f t="shared" si="6"/>
        <v>-</v>
      </c>
      <c r="L174" s="139">
        <f t="shared" si="5"/>
        <v>0</v>
      </c>
      <c r="M174" s="144" t="s">
        <v>349</v>
      </c>
      <c r="O174" s="142"/>
      <c r="P174" s="143"/>
    </row>
    <row r="175" spans="1:16" s="141" customFormat="1" ht="16.5" hidden="1" customHeight="1">
      <c r="A175" s="158">
        <v>0</v>
      </c>
      <c r="B175" s="154" t="s">
        <v>350</v>
      </c>
      <c r="C175" s="132" t="s">
        <v>36</v>
      </c>
      <c r="D175" s="133" t="s">
        <v>351</v>
      </c>
      <c r="E175" s="133" t="s">
        <v>43</v>
      </c>
      <c r="F175" s="133" t="s">
        <v>331</v>
      </c>
      <c r="G175" s="134" t="s">
        <v>218</v>
      </c>
      <c r="H175" s="135">
        <v>2.6999999999999997</v>
      </c>
      <c r="I175" s="136">
        <v>20</v>
      </c>
      <c r="J175" s="137"/>
      <c r="K175" s="138" t="str">
        <f t="shared" si="6"/>
        <v>-</v>
      </c>
      <c r="L175" s="139">
        <f t="shared" si="5"/>
        <v>0</v>
      </c>
      <c r="M175" s="144" t="s">
        <v>229</v>
      </c>
      <c r="O175" s="142"/>
      <c r="P175" s="143"/>
    </row>
    <row r="176" spans="1:16" s="141" customFormat="1" ht="16.5" hidden="1" customHeight="1">
      <c r="A176" s="158">
        <v>0</v>
      </c>
      <c r="B176" s="154" t="s">
        <v>352</v>
      </c>
      <c r="C176" s="132" t="s">
        <v>36</v>
      </c>
      <c r="D176" s="133" t="s">
        <v>353</v>
      </c>
      <c r="E176" s="133" t="s">
        <v>43</v>
      </c>
      <c r="F176" s="133" t="s">
        <v>331</v>
      </c>
      <c r="G176" s="134" t="s">
        <v>218</v>
      </c>
      <c r="H176" s="135">
        <v>2.6999999999999997</v>
      </c>
      <c r="I176" s="136">
        <v>20</v>
      </c>
      <c r="J176" s="137"/>
      <c r="K176" s="138" t="str">
        <f t="shared" si="6"/>
        <v>-</v>
      </c>
      <c r="L176" s="139">
        <f t="shared" si="5"/>
        <v>0</v>
      </c>
      <c r="M176" s="144" t="s">
        <v>337</v>
      </c>
      <c r="O176" s="142"/>
      <c r="P176" s="143"/>
    </row>
    <row r="177" spans="1:16" s="117" customFormat="1" ht="15.75" customHeight="1">
      <c r="A177" s="158"/>
      <c r="B177" s="153"/>
      <c r="C177" s="42" t="s">
        <v>354</v>
      </c>
      <c r="D177" s="43"/>
      <c r="E177" s="43"/>
      <c r="F177" s="43"/>
      <c r="G177" s="44"/>
      <c r="H177" s="45"/>
      <c r="I177" s="46"/>
      <c r="J177" s="46"/>
      <c r="K177" s="46"/>
      <c r="L177" s="47"/>
      <c r="M177" s="48"/>
      <c r="O177" s="118"/>
    </row>
    <row r="178" spans="1:16" s="141" customFormat="1" ht="16.5" hidden="1" customHeight="1">
      <c r="A178" s="158">
        <v>0</v>
      </c>
      <c r="B178" s="154" t="s">
        <v>355</v>
      </c>
      <c r="C178" s="132" t="s">
        <v>36</v>
      </c>
      <c r="D178" s="133" t="s">
        <v>356</v>
      </c>
      <c r="E178" s="133" t="s">
        <v>43</v>
      </c>
      <c r="F178" s="133" t="s">
        <v>357</v>
      </c>
      <c r="G178" s="134" t="s">
        <v>218</v>
      </c>
      <c r="H178" s="135">
        <v>2.6999999999999997</v>
      </c>
      <c r="I178" s="136">
        <v>20</v>
      </c>
      <c r="J178" s="137"/>
      <c r="K178" s="138" t="str">
        <f t="shared" si="6"/>
        <v>-</v>
      </c>
      <c r="L178" s="139">
        <f t="shared" si="5"/>
        <v>0</v>
      </c>
      <c r="M178" s="144" t="s">
        <v>57</v>
      </c>
      <c r="O178" s="142"/>
      <c r="P178" s="143"/>
    </row>
    <row r="179" spans="1:16" s="117" customFormat="1" ht="16.5" customHeight="1">
      <c r="A179" s="159">
        <v>20</v>
      </c>
      <c r="B179" s="155" t="s">
        <v>358</v>
      </c>
      <c r="C179" s="129" t="s">
        <v>36</v>
      </c>
      <c r="D179" s="51" t="s">
        <v>359</v>
      </c>
      <c r="E179" s="51" t="s">
        <v>43</v>
      </c>
      <c r="F179" s="51" t="s">
        <v>357</v>
      </c>
      <c r="G179" s="52" t="s">
        <v>218</v>
      </c>
      <c r="H179" s="53">
        <v>3.42</v>
      </c>
      <c r="I179" s="54">
        <v>20</v>
      </c>
      <c r="J179" s="55"/>
      <c r="K179" s="56" t="str">
        <f t="shared" si="6"/>
        <v>-</v>
      </c>
      <c r="L179" s="57">
        <f t="shared" si="5"/>
        <v>0</v>
      </c>
      <c r="M179" s="59" t="s">
        <v>41</v>
      </c>
      <c r="O179" s="120"/>
      <c r="P179" s="118"/>
    </row>
    <row r="180" spans="1:16" s="141" customFormat="1" ht="16.5" hidden="1" customHeight="1">
      <c r="A180" s="158">
        <v>0</v>
      </c>
      <c r="B180" s="154" t="s">
        <v>360</v>
      </c>
      <c r="C180" s="132" t="s">
        <v>36</v>
      </c>
      <c r="D180" s="133" t="s">
        <v>361</v>
      </c>
      <c r="E180" s="133" t="s">
        <v>43</v>
      </c>
      <c r="F180" s="133" t="s">
        <v>357</v>
      </c>
      <c r="G180" s="134" t="s">
        <v>218</v>
      </c>
      <c r="H180" s="135">
        <v>2.6999999999999997</v>
      </c>
      <c r="I180" s="136">
        <v>20</v>
      </c>
      <c r="J180" s="137"/>
      <c r="K180" s="138" t="str">
        <f t="shared" si="6"/>
        <v>-</v>
      </c>
      <c r="L180" s="139">
        <f t="shared" si="5"/>
        <v>0</v>
      </c>
      <c r="M180" s="144" t="s">
        <v>362</v>
      </c>
      <c r="O180" s="142"/>
      <c r="P180" s="143"/>
    </row>
    <row r="181" spans="1:16" s="117" customFormat="1" ht="16.5" customHeight="1">
      <c r="A181" s="159">
        <v>30</v>
      </c>
      <c r="B181" s="155" t="s">
        <v>363</v>
      </c>
      <c r="C181" s="129" t="s">
        <v>36</v>
      </c>
      <c r="D181" s="51" t="s">
        <v>364</v>
      </c>
      <c r="E181" s="51" t="s">
        <v>43</v>
      </c>
      <c r="F181" s="51" t="s">
        <v>357</v>
      </c>
      <c r="G181" s="52" t="s">
        <v>218</v>
      </c>
      <c r="H181" s="53">
        <v>2.6999999999999997</v>
      </c>
      <c r="I181" s="54">
        <v>20</v>
      </c>
      <c r="J181" s="55"/>
      <c r="K181" s="56" t="str">
        <f t="shared" si="6"/>
        <v>-</v>
      </c>
      <c r="L181" s="57">
        <f t="shared" si="5"/>
        <v>0</v>
      </c>
      <c r="M181" s="59" t="s">
        <v>57</v>
      </c>
      <c r="O181" s="120"/>
      <c r="P181" s="118"/>
    </row>
    <row r="182" spans="1:16" s="141" customFormat="1" ht="16.5" hidden="1" customHeight="1">
      <c r="A182" s="158">
        <v>0</v>
      </c>
      <c r="B182" s="154" t="s">
        <v>365</v>
      </c>
      <c r="C182" s="132" t="s">
        <v>36</v>
      </c>
      <c r="D182" s="133" t="s">
        <v>366</v>
      </c>
      <c r="E182" s="133" t="s">
        <v>43</v>
      </c>
      <c r="F182" s="133" t="s">
        <v>357</v>
      </c>
      <c r="G182" s="134" t="s">
        <v>218</v>
      </c>
      <c r="H182" s="135">
        <v>2.6999999999999997</v>
      </c>
      <c r="I182" s="136">
        <v>20</v>
      </c>
      <c r="J182" s="137"/>
      <c r="K182" s="138" t="str">
        <f t="shared" si="6"/>
        <v>-</v>
      </c>
      <c r="L182" s="139">
        <f t="shared" si="5"/>
        <v>0</v>
      </c>
      <c r="M182" s="144" t="s">
        <v>367</v>
      </c>
      <c r="O182" s="142"/>
      <c r="P182" s="143"/>
    </row>
    <row r="183" spans="1:16" s="141" customFormat="1" ht="16.5" hidden="1" customHeight="1">
      <c r="A183" s="158">
        <v>0</v>
      </c>
      <c r="B183" s="154" t="s">
        <v>368</v>
      </c>
      <c r="C183" s="132" t="s">
        <v>36</v>
      </c>
      <c r="D183" s="133" t="s">
        <v>369</v>
      </c>
      <c r="E183" s="133" t="s">
        <v>43</v>
      </c>
      <c r="F183" s="133" t="s">
        <v>357</v>
      </c>
      <c r="G183" s="134" t="s">
        <v>218</v>
      </c>
      <c r="H183" s="135">
        <v>2.6999999999999997</v>
      </c>
      <c r="I183" s="136">
        <v>20</v>
      </c>
      <c r="J183" s="137"/>
      <c r="K183" s="138" t="str">
        <f t="shared" si="6"/>
        <v>-</v>
      </c>
      <c r="L183" s="139">
        <f t="shared" si="5"/>
        <v>0</v>
      </c>
      <c r="M183" s="144" t="s">
        <v>229</v>
      </c>
      <c r="O183" s="142"/>
      <c r="P183" s="143"/>
    </row>
    <row r="184" spans="1:16" s="117" customFormat="1" ht="16.5" customHeight="1">
      <c r="A184" s="159" t="s">
        <v>928</v>
      </c>
      <c r="B184" s="155" t="s">
        <v>923</v>
      </c>
      <c r="C184" s="129"/>
      <c r="D184" s="51" t="s">
        <v>927</v>
      </c>
      <c r="E184" s="51" t="s">
        <v>43</v>
      </c>
      <c r="F184" s="51" t="s">
        <v>357</v>
      </c>
      <c r="G184" s="52" t="s">
        <v>218</v>
      </c>
      <c r="H184" s="53">
        <v>2.4300000000000002</v>
      </c>
      <c r="I184" s="54">
        <v>20</v>
      </c>
      <c r="J184" s="55"/>
      <c r="K184" s="56"/>
      <c r="L184" s="57"/>
      <c r="M184" s="59"/>
      <c r="O184" s="120"/>
      <c r="P184" s="118"/>
    </row>
    <row r="185" spans="1:16" s="141" customFormat="1" ht="16.5" hidden="1" customHeight="1">
      <c r="A185" s="158">
        <v>0</v>
      </c>
      <c r="B185" s="154" t="s">
        <v>370</v>
      </c>
      <c r="C185" s="132" t="s">
        <v>36</v>
      </c>
      <c r="D185" s="133" t="s">
        <v>371</v>
      </c>
      <c r="E185" s="133" t="s">
        <v>43</v>
      </c>
      <c r="F185" s="133" t="s">
        <v>357</v>
      </c>
      <c r="G185" s="134" t="s">
        <v>218</v>
      </c>
      <c r="H185" s="135">
        <v>3.42</v>
      </c>
      <c r="I185" s="136">
        <v>20</v>
      </c>
      <c r="J185" s="137"/>
      <c r="K185" s="138" t="str">
        <f t="shared" si="6"/>
        <v>-</v>
      </c>
      <c r="L185" s="139">
        <f t="shared" si="5"/>
        <v>0</v>
      </c>
      <c r="M185" s="144" t="s">
        <v>372</v>
      </c>
      <c r="O185" s="142"/>
      <c r="P185" s="143"/>
    </row>
    <row r="186" spans="1:16" s="117" customFormat="1" ht="16.5" customHeight="1">
      <c r="A186" s="159" t="s">
        <v>928</v>
      </c>
      <c r="B186" s="155" t="s">
        <v>373</v>
      </c>
      <c r="C186" s="129" t="s">
        <v>17</v>
      </c>
      <c r="D186" s="51" t="s">
        <v>374</v>
      </c>
      <c r="E186" s="51" t="s">
        <v>43</v>
      </c>
      <c r="F186" s="51" t="s">
        <v>357</v>
      </c>
      <c r="G186" s="52" t="s">
        <v>218</v>
      </c>
      <c r="H186" s="53">
        <v>2.4299999999999997</v>
      </c>
      <c r="I186" s="54">
        <v>20</v>
      </c>
      <c r="J186" s="55"/>
      <c r="K186" s="56" t="str">
        <f t="shared" si="6"/>
        <v>-</v>
      </c>
      <c r="L186" s="57">
        <f t="shared" si="5"/>
        <v>0</v>
      </c>
      <c r="M186" s="59" t="s">
        <v>837</v>
      </c>
      <c r="O186" s="120"/>
      <c r="P186" s="118"/>
    </row>
    <row r="187" spans="1:16" s="141" customFormat="1" ht="16.5" hidden="1" customHeight="1">
      <c r="A187" s="158">
        <v>0</v>
      </c>
      <c r="B187" s="154" t="s">
        <v>375</v>
      </c>
      <c r="C187" s="132" t="s">
        <v>17</v>
      </c>
      <c r="D187" s="133" t="s">
        <v>376</v>
      </c>
      <c r="E187" s="133" t="s">
        <v>43</v>
      </c>
      <c r="F187" s="133" t="s">
        <v>357</v>
      </c>
      <c r="G187" s="134" t="s">
        <v>218</v>
      </c>
      <c r="H187" s="135">
        <v>2.6999999999999997</v>
      </c>
      <c r="I187" s="136">
        <v>20</v>
      </c>
      <c r="J187" s="137"/>
      <c r="K187" s="138" t="str">
        <f t="shared" si="6"/>
        <v>-</v>
      </c>
      <c r="L187" s="139">
        <f t="shared" si="5"/>
        <v>0</v>
      </c>
      <c r="M187" s="144" t="s">
        <v>68</v>
      </c>
      <c r="O187" s="142"/>
      <c r="P187" s="143"/>
    </row>
    <row r="188" spans="1:16" s="141" customFormat="1" ht="16.5" hidden="1" customHeight="1">
      <c r="A188" s="158">
        <v>0</v>
      </c>
      <c r="B188" s="154" t="s">
        <v>377</v>
      </c>
      <c r="C188" s="132" t="s">
        <v>36</v>
      </c>
      <c r="D188" s="133" t="s">
        <v>378</v>
      </c>
      <c r="E188" s="133" t="s">
        <v>43</v>
      </c>
      <c r="F188" s="133" t="s">
        <v>357</v>
      </c>
      <c r="G188" s="134" t="s">
        <v>218</v>
      </c>
      <c r="H188" s="135">
        <v>2.6999999999999997</v>
      </c>
      <c r="I188" s="136">
        <v>20</v>
      </c>
      <c r="J188" s="137"/>
      <c r="K188" s="138" t="str">
        <f t="shared" si="6"/>
        <v>-</v>
      </c>
      <c r="L188" s="139">
        <f t="shared" si="5"/>
        <v>0</v>
      </c>
      <c r="M188" s="144" t="s">
        <v>123</v>
      </c>
      <c r="O188" s="142"/>
      <c r="P188" s="143"/>
    </row>
    <row r="189" spans="1:16" s="141" customFormat="1" ht="16.5" hidden="1" customHeight="1">
      <c r="A189" s="158">
        <v>0</v>
      </c>
      <c r="B189" s="154" t="s">
        <v>379</v>
      </c>
      <c r="C189" s="132" t="s">
        <v>36</v>
      </c>
      <c r="D189" s="133" t="s">
        <v>380</v>
      </c>
      <c r="E189" s="133" t="s">
        <v>43</v>
      </c>
      <c r="F189" s="133" t="s">
        <v>357</v>
      </c>
      <c r="G189" s="134" t="s">
        <v>218</v>
      </c>
      <c r="H189" s="135">
        <v>2.4299999999999997</v>
      </c>
      <c r="I189" s="136">
        <v>20</v>
      </c>
      <c r="J189" s="137"/>
      <c r="K189" s="138" t="str">
        <f t="shared" si="6"/>
        <v>-</v>
      </c>
      <c r="L189" s="139">
        <f t="shared" si="5"/>
        <v>0</v>
      </c>
      <c r="M189" s="144" t="s">
        <v>381</v>
      </c>
      <c r="O189" s="142"/>
      <c r="P189" s="143"/>
    </row>
    <row r="190" spans="1:16" s="141" customFormat="1" ht="16.5" hidden="1" customHeight="1">
      <c r="A190" s="158">
        <v>0</v>
      </c>
      <c r="B190" s="154" t="s">
        <v>869</v>
      </c>
      <c r="C190" s="132" t="s">
        <v>36</v>
      </c>
      <c r="D190" s="145" t="s">
        <v>308</v>
      </c>
      <c r="E190" s="145" t="s">
        <v>43</v>
      </c>
      <c r="F190" s="145" t="s">
        <v>884</v>
      </c>
      <c r="G190" s="134" t="s">
        <v>917</v>
      </c>
      <c r="H190" s="135">
        <v>2.84</v>
      </c>
      <c r="I190" s="136">
        <v>10</v>
      </c>
      <c r="J190" s="137"/>
      <c r="K190" s="138" t="str">
        <f t="shared" si="6"/>
        <v>-</v>
      </c>
      <c r="L190" s="139">
        <f t="shared" si="5"/>
        <v>0</v>
      </c>
      <c r="M190" s="144" t="s">
        <v>102</v>
      </c>
      <c r="O190" s="142"/>
      <c r="P190" s="143"/>
    </row>
    <row r="191" spans="1:16" s="141" customFormat="1" ht="16.5" hidden="1" customHeight="1">
      <c r="A191" s="158">
        <v>0</v>
      </c>
      <c r="B191" s="154" t="s">
        <v>382</v>
      </c>
      <c r="C191" s="132" t="s">
        <v>36</v>
      </c>
      <c r="D191" s="133" t="s">
        <v>308</v>
      </c>
      <c r="E191" s="133" t="s">
        <v>43</v>
      </c>
      <c r="F191" s="133" t="s">
        <v>357</v>
      </c>
      <c r="G191" s="134" t="s">
        <v>218</v>
      </c>
      <c r="H191" s="135">
        <v>2.6999999999999997</v>
      </c>
      <c r="I191" s="136">
        <v>20</v>
      </c>
      <c r="J191" s="137"/>
      <c r="K191" s="138" t="str">
        <f t="shared" si="6"/>
        <v>-</v>
      </c>
      <c r="L191" s="139">
        <f t="shared" si="5"/>
        <v>0</v>
      </c>
      <c r="M191" s="144" t="s">
        <v>102</v>
      </c>
      <c r="O191" s="142"/>
      <c r="P191" s="143"/>
    </row>
    <row r="192" spans="1:16" s="141" customFormat="1" ht="16.5" hidden="1" customHeight="1">
      <c r="A192" s="158">
        <v>0</v>
      </c>
      <c r="B192" s="154" t="s">
        <v>383</v>
      </c>
      <c r="C192" s="132" t="s">
        <v>36</v>
      </c>
      <c r="D192" s="133" t="s">
        <v>322</v>
      </c>
      <c r="E192" s="133" t="s">
        <v>43</v>
      </c>
      <c r="F192" s="133" t="s">
        <v>357</v>
      </c>
      <c r="G192" s="134" t="s">
        <v>218</v>
      </c>
      <c r="H192" s="135">
        <v>3.42</v>
      </c>
      <c r="I192" s="136">
        <v>20</v>
      </c>
      <c r="J192" s="137"/>
      <c r="K192" s="138" t="str">
        <f t="shared" si="6"/>
        <v>-</v>
      </c>
      <c r="L192" s="139">
        <f t="shared" si="5"/>
        <v>0</v>
      </c>
      <c r="M192" s="144" t="s">
        <v>323</v>
      </c>
      <c r="O192" s="142"/>
      <c r="P192" s="143"/>
    </row>
    <row r="193" spans="1:16" s="117" customFormat="1" ht="16.5" customHeight="1">
      <c r="A193" s="159" t="s">
        <v>928</v>
      </c>
      <c r="B193" s="155" t="s">
        <v>859</v>
      </c>
      <c r="C193" s="129" t="s">
        <v>36</v>
      </c>
      <c r="D193" s="131" t="s">
        <v>385</v>
      </c>
      <c r="E193" s="131" t="s">
        <v>43</v>
      </c>
      <c r="F193" s="131" t="s">
        <v>884</v>
      </c>
      <c r="G193" s="52" t="s">
        <v>917</v>
      </c>
      <c r="H193" s="53">
        <v>2.84</v>
      </c>
      <c r="I193" s="54">
        <v>10</v>
      </c>
      <c r="J193" s="55"/>
      <c r="K193" s="56" t="str">
        <f t="shared" si="6"/>
        <v>-</v>
      </c>
      <c r="L193" s="57">
        <f t="shared" si="5"/>
        <v>0</v>
      </c>
      <c r="M193" s="59" t="s">
        <v>57</v>
      </c>
      <c r="O193" s="120"/>
      <c r="P193" s="118"/>
    </row>
    <row r="194" spans="1:16" s="141" customFormat="1" ht="16.5" hidden="1" customHeight="1">
      <c r="A194" s="158">
        <v>0</v>
      </c>
      <c r="B194" s="154" t="s">
        <v>384</v>
      </c>
      <c r="C194" s="132" t="s">
        <v>36</v>
      </c>
      <c r="D194" s="133" t="s">
        <v>385</v>
      </c>
      <c r="E194" s="133" t="s">
        <v>43</v>
      </c>
      <c r="F194" s="133" t="s">
        <v>357</v>
      </c>
      <c r="G194" s="134" t="s">
        <v>218</v>
      </c>
      <c r="H194" s="135">
        <v>2.4299999999999997</v>
      </c>
      <c r="I194" s="136">
        <v>20</v>
      </c>
      <c r="J194" s="137"/>
      <c r="K194" s="138" t="str">
        <f t="shared" si="6"/>
        <v>-</v>
      </c>
      <c r="L194" s="139">
        <f t="shared" si="5"/>
        <v>0</v>
      </c>
      <c r="M194" s="144" t="s">
        <v>57</v>
      </c>
      <c r="O194" s="142"/>
      <c r="P194" s="143"/>
    </row>
    <row r="195" spans="1:16" s="117" customFormat="1" ht="16.5" customHeight="1">
      <c r="A195" s="159" t="s">
        <v>928</v>
      </c>
      <c r="B195" s="155" t="s">
        <v>882</v>
      </c>
      <c r="C195" s="129"/>
      <c r="D195" s="131" t="s">
        <v>387</v>
      </c>
      <c r="E195" s="131" t="s">
        <v>43</v>
      </c>
      <c r="F195" s="131" t="s">
        <v>884</v>
      </c>
      <c r="G195" s="52" t="s">
        <v>917</v>
      </c>
      <c r="H195" s="53">
        <v>2.84</v>
      </c>
      <c r="I195" s="54">
        <v>10</v>
      </c>
      <c r="J195" s="55"/>
      <c r="K195" s="56" t="str">
        <f t="shared" si="6"/>
        <v>-</v>
      </c>
      <c r="L195" s="57">
        <f t="shared" si="5"/>
        <v>0</v>
      </c>
      <c r="M195" s="59" t="s">
        <v>116</v>
      </c>
      <c r="O195" s="120"/>
      <c r="P195" s="118"/>
    </row>
    <row r="196" spans="1:16" s="141" customFormat="1" ht="16.5" hidden="1" customHeight="1">
      <c r="A196" s="158">
        <v>0</v>
      </c>
      <c r="B196" s="154" t="s">
        <v>386</v>
      </c>
      <c r="C196" s="132" t="s">
        <v>17</v>
      </c>
      <c r="D196" s="133" t="s">
        <v>387</v>
      </c>
      <c r="E196" s="133" t="s">
        <v>43</v>
      </c>
      <c r="F196" s="133" t="s">
        <v>357</v>
      </c>
      <c r="G196" s="134" t="s">
        <v>218</v>
      </c>
      <c r="H196" s="135">
        <v>2.6999999999999997</v>
      </c>
      <c r="I196" s="136">
        <v>20</v>
      </c>
      <c r="J196" s="137"/>
      <c r="K196" s="138" t="str">
        <f t="shared" si="6"/>
        <v>-</v>
      </c>
      <c r="L196" s="139">
        <f t="shared" si="5"/>
        <v>0</v>
      </c>
      <c r="M196" s="144" t="s">
        <v>133</v>
      </c>
      <c r="O196" s="142"/>
      <c r="P196" s="143"/>
    </row>
    <row r="197" spans="1:16" s="141" customFormat="1" ht="16.5" hidden="1" customHeight="1">
      <c r="A197" s="158">
        <v>0</v>
      </c>
      <c r="B197" s="154" t="s">
        <v>388</v>
      </c>
      <c r="C197" s="132" t="s">
        <v>17</v>
      </c>
      <c r="D197" s="133" t="s">
        <v>389</v>
      </c>
      <c r="E197" s="133" t="s">
        <v>43</v>
      </c>
      <c r="F197" s="133" t="s">
        <v>357</v>
      </c>
      <c r="G197" s="134" t="s">
        <v>218</v>
      </c>
      <c r="H197" s="135">
        <v>2.6999999999999997</v>
      </c>
      <c r="I197" s="136">
        <v>20</v>
      </c>
      <c r="J197" s="137"/>
      <c r="K197" s="138" t="str">
        <f t="shared" si="6"/>
        <v>-</v>
      </c>
      <c r="L197" s="139">
        <f t="shared" si="5"/>
        <v>0</v>
      </c>
      <c r="M197" s="144" t="s">
        <v>838</v>
      </c>
      <c r="O197" s="142"/>
      <c r="P197" s="143"/>
    </row>
    <row r="198" spans="1:16" s="117" customFormat="1" ht="15.75" customHeight="1">
      <c r="A198" s="158"/>
      <c r="B198" s="153"/>
      <c r="C198" s="42" t="s">
        <v>390</v>
      </c>
      <c r="D198" s="43"/>
      <c r="E198" s="43"/>
      <c r="F198" s="43"/>
      <c r="G198" s="44"/>
      <c r="H198" s="45"/>
      <c r="I198" s="46"/>
      <c r="J198" s="46"/>
      <c r="K198" s="46"/>
      <c r="L198" s="47"/>
      <c r="M198" s="48"/>
      <c r="O198" s="118"/>
    </row>
    <row r="199" spans="1:16" s="141" customFormat="1" ht="16.5" hidden="1" customHeight="1">
      <c r="A199" s="158">
        <v>0</v>
      </c>
      <c r="B199" s="154" t="s">
        <v>391</v>
      </c>
      <c r="C199" s="132" t="s">
        <v>36</v>
      </c>
      <c r="D199" s="133" t="s">
        <v>392</v>
      </c>
      <c r="E199" s="133" t="s">
        <v>43</v>
      </c>
      <c r="F199" s="133" t="s">
        <v>393</v>
      </c>
      <c r="G199" s="134" t="s">
        <v>218</v>
      </c>
      <c r="H199" s="135">
        <v>3.42</v>
      </c>
      <c r="I199" s="136">
        <v>20</v>
      </c>
      <c r="J199" s="137"/>
      <c r="K199" s="138" t="str">
        <f t="shared" si="6"/>
        <v>-</v>
      </c>
      <c r="L199" s="139">
        <f t="shared" si="5"/>
        <v>0</v>
      </c>
      <c r="M199" s="144" t="s">
        <v>102</v>
      </c>
      <c r="O199" s="142"/>
      <c r="P199" s="143"/>
    </row>
    <row r="200" spans="1:16" s="141" customFormat="1" ht="16.5" hidden="1" customHeight="1">
      <c r="A200" s="158">
        <v>0</v>
      </c>
      <c r="B200" s="154" t="s">
        <v>394</v>
      </c>
      <c r="C200" s="132" t="s">
        <v>36</v>
      </c>
      <c r="D200" s="133" t="s">
        <v>222</v>
      </c>
      <c r="E200" s="133" t="s">
        <v>43</v>
      </c>
      <c r="F200" s="133" t="s">
        <v>393</v>
      </c>
      <c r="G200" s="134" t="s">
        <v>218</v>
      </c>
      <c r="H200" s="135">
        <v>2.6999999999999997</v>
      </c>
      <c r="I200" s="136">
        <v>20</v>
      </c>
      <c r="J200" s="137"/>
      <c r="K200" s="138" t="str">
        <f t="shared" si="6"/>
        <v>-</v>
      </c>
      <c r="L200" s="139">
        <f t="shared" si="5"/>
        <v>0</v>
      </c>
      <c r="M200" s="144" t="s">
        <v>60</v>
      </c>
      <c r="O200" s="142"/>
      <c r="P200" s="143"/>
    </row>
    <row r="201" spans="1:16" s="141" customFormat="1" ht="16.5" hidden="1" customHeight="1">
      <c r="A201" s="158">
        <v>0</v>
      </c>
      <c r="B201" s="154" t="s">
        <v>395</v>
      </c>
      <c r="C201" s="132" t="s">
        <v>17</v>
      </c>
      <c r="D201" s="133" t="s">
        <v>396</v>
      </c>
      <c r="E201" s="133" t="s">
        <v>43</v>
      </c>
      <c r="F201" s="133" t="s">
        <v>393</v>
      </c>
      <c r="G201" s="134" t="s">
        <v>218</v>
      </c>
      <c r="H201" s="135">
        <v>2.6999999999999997</v>
      </c>
      <c r="I201" s="136">
        <v>20</v>
      </c>
      <c r="J201" s="137"/>
      <c r="K201" s="138" t="str">
        <f t="shared" si="6"/>
        <v>-</v>
      </c>
      <c r="L201" s="139">
        <f t="shared" si="5"/>
        <v>0</v>
      </c>
      <c r="M201" s="144" t="s">
        <v>41</v>
      </c>
      <c r="O201" s="142"/>
      <c r="P201" s="143"/>
    </row>
    <row r="202" spans="1:16" s="141" customFormat="1" ht="16.5" hidden="1" customHeight="1">
      <c r="A202" s="158">
        <v>0</v>
      </c>
      <c r="B202" s="154" t="s">
        <v>397</v>
      </c>
      <c r="C202" s="132" t="s">
        <v>36</v>
      </c>
      <c r="D202" s="133" t="s">
        <v>398</v>
      </c>
      <c r="E202" s="133" t="s">
        <v>43</v>
      </c>
      <c r="F202" s="133" t="s">
        <v>393</v>
      </c>
      <c r="G202" s="134" t="s">
        <v>218</v>
      </c>
      <c r="H202" s="135">
        <v>2.6999999999999997</v>
      </c>
      <c r="I202" s="136">
        <v>20</v>
      </c>
      <c r="J202" s="137"/>
      <c r="K202" s="138" t="str">
        <f t="shared" si="6"/>
        <v>-</v>
      </c>
      <c r="L202" s="139">
        <f t="shared" si="5"/>
        <v>0</v>
      </c>
      <c r="M202" s="144" t="s">
        <v>340</v>
      </c>
      <c r="O202" s="142"/>
      <c r="P202" s="143"/>
    </row>
    <row r="203" spans="1:16" s="117" customFormat="1" ht="16.5" customHeight="1">
      <c r="A203" s="159">
        <v>20</v>
      </c>
      <c r="B203" s="155" t="s">
        <v>399</v>
      </c>
      <c r="C203" s="129" t="s">
        <v>36</v>
      </c>
      <c r="D203" s="51" t="s">
        <v>400</v>
      </c>
      <c r="E203" s="51" t="s">
        <v>43</v>
      </c>
      <c r="F203" s="51" t="s">
        <v>393</v>
      </c>
      <c r="G203" s="52" t="s">
        <v>218</v>
      </c>
      <c r="H203" s="53">
        <v>2.6999999999999997</v>
      </c>
      <c r="I203" s="54">
        <v>20</v>
      </c>
      <c r="J203" s="55"/>
      <c r="K203" s="56" t="str">
        <f t="shared" si="6"/>
        <v>-</v>
      </c>
      <c r="L203" s="57">
        <f t="shared" si="5"/>
        <v>0</v>
      </c>
      <c r="M203" s="59" t="s">
        <v>133</v>
      </c>
      <c r="O203" s="120"/>
      <c r="P203" s="118"/>
    </row>
    <row r="204" spans="1:16" s="141" customFormat="1" ht="16.5" hidden="1" customHeight="1">
      <c r="A204" s="158">
        <v>0</v>
      </c>
      <c r="B204" s="154" t="s">
        <v>401</v>
      </c>
      <c r="C204" s="132" t="s">
        <v>36</v>
      </c>
      <c r="D204" s="133" t="s">
        <v>249</v>
      </c>
      <c r="E204" s="133" t="s">
        <v>43</v>
      </c>
      <c r="F204" s="133" t="s">
        <v>393</v>
      </c>
      <c r="G204" s="134" t="s">
        <v>218</v>
      </c>
      <c r="H204" s="135">
        <v>2.6999999999999997</v>
      </c>
      <c r="I204" s="136">
        <v>20</v>
      </c>
      <c r="J204" s="137"/>
      <c r="K204" s="138" t="str">
        <f t="shared" si="6"/>
        <v>-</v>
      </c>
      <c r="L204" s="139">
        <f t="shared" si="5"/>
        <v>0</v>
      </c>
      <c r="M204" s="144" t="s">
        <v>402</v>
      </c>
      <c r="O204" s="142"/>
      <c r="P204" s="143"/>
    </row>
    <row r="205" spans="1:16" s="117" customFormat="1" ht="16.5" customHeight="1">
      <c r="A205" s="159" t="s">
        <v>928</v>
      </c>
      <c r="B205" s="155" t="s">
        <v>403</v>
      </c>
      <c r="C205" s="129" t="s">
        <v>36</v>
      </c>
      <c r="D205" s="51" t="s">
        <v>404</v>
      </c>
      <c r="E205" s="51" t="s">
        <v>43</v>
      </c>
      <c r="F205" s="51" t="s">
        <v>393</v>
      </c>
      <c r="G205" s="52" t="s">
        <v>218</v>
      </c>
      <c r="H205" s="53">
        <v>3.42</v>
      </c>
      <c r="I205" s="54">
        <v>20</v>
      </c>
      <c r="J205" s="55"/>
      <c r="K205" s="56" t="str">
        <f t="shared" si="6"/>
        <v>-</v>
      </c>
      <c r="L205" s="57">
        <f t="shared" si="5"/>
        <v>0</v>
      </c>
      <c r="M205" s="59" t="s">
        <v>402</v>
      </c>
      <c r="O205" s="120"/>
      <c r="P205" s="118"/>
    </row>
    <row r="206" spans="1:16" s="117" customFormat="1" ht="16.5" customHeight="1">
      <c r="A206" s="159" t="s">
        <v>928</v>
      </c>
      <c r="B206" s="155" t="s">
        <v>405</v>
      </c>
      <c r="C206" s="129" t="s">
        <v>36</v>
      </c>
      <c r="D206" s="51" t="s">
        <v>406</v>
      </c>
      <c r="E206" s="51" t="s">
        <v>43</v>
      </c>
      <c r="F206" s="51" t="s">
        <v>393</v>
      </c>
      <c r="G206" s="52" t="s">
        <v>218</v>
      </c>
      <c r="H206" s="53">
        <v>3.42</v>
      </c>
      <c r="I206" s="54">
        <v>20</v>
      </c>
      <c r="J206" s="55"/>
      <c r="K206" s="56" t="str">
        <f t="shared" si="6"/>
        <v>-</v>
      </c>
      <c r="L206" s="57">
        <f t="shared" si="5"/>
        <v>0</v>
      </c>
      <c r="M206" s="59" t="s">
        <v>57</v>
      </c>
      <c r="O206" s="120"/>
      <c r="P206" s="118"/>
    </row>
    <row r="207" spans="1:16" s="141" customFormat="1" ht="16.5" hidden="1" customHeight="1">
      <c r="A207" s="158">
        <v>0</v>
      </c>
      <c r="B207" s="154" t="s">
        <v>407</v>
      </c>
      <c r="C207" s="132" t="s">
        <v>17</v>
      </c>
      <c r="D207" s="133" t="s">
        <v>408</v>
      </c>
      <c r="E207" s="133" t="s">
        <v>43</v>
      </c>
      <c r="F207" s="133" t="s">
        <v>393</v>
      </c>
      <c r="G207" s="134" t="s">
        <v>218</v>
      </c>
      <c r="H207" s="135">
        <v>2.6999999999999997</v>
      </c>
      <c r="I207" s="136">
        <v>20</v>
      </c>
      <c r="J207" s="137"/>
      <c r="K207" s="138" t="str">
        <f t="shared" si="6"/>
        <v>-</v>
      </c>
      <c r="L207" s="139">
        <f t="shared" si="5"/>
        <v>0</v>
      </c>
      <c r="M207" s="144" t="s">
        <v>839</v>
      </c>
      <c r="O207" s="142"/>
      <c r="P207" s="143"/>
    </row>
    <row r="208" spans="1:16" s="141" customFormat="1" ht="16.5" hidden="1" customHeight="1">
      <c r="A208" s="158">
        <v>0</v>
      </c>
      <c r="B208" s="154" t="s">
        <v>409</v>
      </c>
      <c r="C208" s="132" t="s">
        <v>17</v>
      </c>
      <c r="D208" s="133" t="s">
        <v>410</v>
      </c>
      <c r="E208" s="133" t="s">
        <v>43</v>
      </c>
      <c r="F208" s="133" t="s">
        <v>393</v>
      </c>
      <c r="G208" s="134" t="s">
        <v>218</v>
      </c>
      <c r="H208" s="135">
        <v>3.42</v>
      </c>
      <c r="I208" s="136">
        <v>20</v>
      </c>
      <c r="J208" s="137"/>
      <c r="K208" s="138" t="str">
        <f t="shared" si="6"/>
        <v>-</v>
      </c>
      <c r="L208" s="139">
        <f t="shared" si="5"/>
        <v>0</v>
      </c>
      <c r="M208" s="144" t="s">
        <v>41</v>
      </c>
      <c r="O208" s="142"/>
      <c r="P208" s="143"/>
    </row>
    <row r="209" spans="1:16" s="141" customFormat="1" ht="16.5" hidden="1" customHeight="1">
      <c r="A209" s="158">
        <v>0</v>
      </c>
      <c r="B209" s="154" t="s">
        <v>411</v>
      </c>
      <c r="C209" s="132" t="s">
        <v>36</v>
      </c>
      <c r="D209" s="133" t="s">
        <v>412</v>
      </c>
      <c r="E209" s="133" t="s">
        <v>43</v>
      </c>
      <c r="F209" s="133" t="s">
        <v>393</v>
      </c>
      <c r="G209" s="134" t="s">
        <v>218</v>
      </c>
      <c r="H209" s="135">
        <v>2.6999999999999997</v>
      </c>
      <c r="I209" s="136">
        <v>20</v>
      </c>
      <c r="J209" s="137"/>
      <c r="K209" s="138" t="str">
        <f t="shared" si="6"/>
        <v>-</v>
      </c>
      <c r="L209" s="139">
        <f t="shared" si="5"/>
        <v>0</v>
      </c>
      <c r="M209" s="144" t="s">
        <v>413</v>
      </c>
      <c r="O209" s="142"/>
      <c r="P209" s="143"/>
    </row>
    <row r="210" spans="1:16" s="141" customFormat="1" ht="16.5" hidden="1" customHeight="1">
      <c r="A210" s="158">
        <v>0</v>
      </c>
      <c r="B210" s="154" t="s">
        <v>414</v>
      </c>
      <c r="C210" s="132" t="s">
        <v>36</v>
      </c>
      <c r="D210" s="133" t="s">
        <v>415</v>
      </c>
      <c r="E210" s="133" t="s">
        <v>43</v>
      </c>
      <c r="F210" s="133" t="s">
        <v>393</v>
      </c>
      <c r="G210" s="134" t="s">
        <v>218</v>
      </c>
      <c r="H210" s="135">
        <v>2.6999999999999997</v>
      </c>
      <c r="I210" s="136">
        <v>20</v>
      </c>
      <c r="J210" s="137"/>
      <c r="K210" s="138" t="str">
        <f t="shared" si="6"/>
        <v>-</v>
      </c>
      <c r="L210" s="139">
        <f t="shared" si="5"/>
        <v>0</v>
      </c>
      <c r="M210" s="144" t="s">
        <v>41</v>
      </c>
      <c r="O210" s="142"/>
      <c r="P210" s="143"/>
    </row>
    <row r="211" spans="1:16" s="141" customFormat="1" ht="16.5" hidden="1" customHeight="1">
      <c r="A211" s="158">
        <v>0</v>
      </c>
      <c r="B211" s="154" t="s">
        <v>416</v>
      </c>
      <c r="C211" s="132" t="s">
        <v>36</v>
      </c>
      <c r="D211" s="133" t="s">
        <v>417</v>
      </c>
      <c r="E211" s="133" t="s">
        <v>43</v>
      </c>
      <c r="F211" s="133" t="s">
        <v>393</v>
      </c>
      <c r="G211" s="134" t="s">
        <v>218</v>
      </c>
      <c r="H211" s="135">
        <v>3.42</v>
      </c>
      <c r="I211" s="136">
        <v>20</v>
      </c>
      <c r="J211" s="137"/>
      <c r="K211" s="138" t="str">
        <f t="shared" si="6"/>
        <v>-</v>
      </c>
      <c r="L211" s="139">
        <f t="shared" si="5"/>
        <v>0</v>
      </c>
      <c r="M211" s="144" t="s">
        <v>418</v>
      </c>
      <c r="O211" s="142"/>
      <c r="P211" s="143"/>
    </row>
    <row r="212" spans="1:16" s="141" customFormat="1" ht="16.5" hidden="1" customHeight="1">
      <c r="A212" s="158">
        <v>0</v>
      </c>
      <c r="B212" s="154" t="s">
        <v>419</v>
      </c>
      <c r="C212" s="132" t="s">
        <v>36</v>
      </c>
      <c r="D212" s="133" t="s">
        <v>420</v>
      </c>
      <c r="E212" s="133" t="s">
        <v>43</v>
      </c>
      <c r="F212" s="133" t="s">
        <v>393</v>
      </c>
      <c r="G212" s="134" t="s">
        <v>218</v>
      </c>
      <c r="H212" s="135">
        <v>3.42</v>
      </c>
      <c r="I212" s="136">
        <v>20</v>
      </c>
      <c r="J212" s="137"/>
      <c r="K212" s="138" t="str">
        <f t="shared" si="6"/>
        <v>-</v>
      </c>
      <c r="L212" s="139">
        <f t="shared" si="5"/>
        <v>0</v>
      </c>
      <c r="M212" s="144" t="s">
        <v>102</v>
      </c>
      <c r="O212" s="142"/>
      <c r="P212" s="143"/>
    </row>
    <row r="213" spans="1:16" s="117" customFormat="1" ht="16.5" customHeight="1">
      <c r="A213" s="159">
        <v>39</v>
      </c>
      <c r="B213" s="155" t="s">
        <v>421</v>
      </c>
      <c r="C213" s="129" t="s">
        <v>36</v>
      </c>
      <c r="D213" s="51" t="s">
        <v>422</v>
      </c>
      <c r="E213" s="51" t="s">
        <v>43</v>
      </c>
      <c r="F213" s="51" t="s">
        <v>393</v>
      </c>
      <c r="G213" s="52" t="s">
        <v>218</v>
      </c>
      <c r="H213" s="53">
        <v>2.6999999999999997</v>
      </c>
      <c r="I213" s="54">
        <v>20</v>
      </c>
      <c r="J213" s="55"/>
      <c r="K213" s="56" t="str">
        <f t="shared" si="6"/>
        <v>-</v>
      </c>
      <c r="L213" s="57">
        <f t="shared" si="5"/>
        <v>0</v>
      </c>
      <c r="M213" s="59" t="s">
        <v>41</v>
      </c>
      <c r="O213" s="120"/>
      <c r="P213" s="118"/>
    </row>
    <row r="214" spans="1:16" s="117" customFormat="1" ht="15.75" customHeight="1">
      <c r="A214" s="158"/>
      <c r="B214" s="153"/>
      <c r="C214" s="42" t="s">
        <v>423</v>
      </c>
      <c r="D214" s="43"/>
      <c r="E214" s="43"/>
      <c r="F214" s="43"/>
      <c r="G214" s="44"/>
      <c r="H214" s="45"/>
      <c r="I214" s="46"/>
      <c r="J214" s="46"/>
      <c r="K214" s="46"/>
      <c r="L214" s="47"/>
      <c r="M214" s="48"/>
      <c r="O214" s="118"/>
    </row>
    <row r="215" spans="1:16" s="141" customFormat="1" ht="16.5" hidden="1" customHeight="1">
      <c r="A215" s="158">
        <v>0</v>
      </c>
      <c r="B215" s="154" t="s">
        <v>424</v>
      </c>
      <c r="C215" s="132" t="s">
        <v>36</v>
      </c>
      <c r="D215" s="133" t="s">
        <v>425</v>
      </c>
      <c r="E215" s="133" t="s">
        <v>43</v>
      </c>
      <c r="F215" s="133" t="s">
        <v>426</v>
      </c>
      <c r="G215" s="134" t="s">
        <v>218</v>
      </c>
      <c r="H215" s="135">
        <v>2.6999999999999997</v>
      </c>
      <c r="I215" s="136">
        <v>20</v>
      </c>
      <c r="J215" s="137"/>
      <c r="K215" s="138" t="str">
        <f t="shared" si="6"/>
        <v>-</v>
      </c>
      <c r="L215" s="139">
        <f t="shared" si="5"/>
        <v>0</v>
      </c>
      <c r="M215" s="144" t="s">
        <v>41</v>
      </c>
      <c r="O215" s="142"/>
      <c r="P215" s="143"/>
    </row>
    <row r="216" spans="1:16" s="141" customFormat="1" ht="16.5" hidden="1" customHeight="1">
      <c r="A216" s="158">
        <v>0</v>
      </c>
      <c r="B216" s="154" t="s">
        <v>427</v>
      </c>
      <c r="C216" s="132" t="s">
        <v>17</v>
      </c>
      <c r="D216" s="133" t="s">
        <v>428</v>
      </c>
      <c r="E216" s="133" t="s">
        <v>43</v>
      </c>
      <c r="F216" s="133" t="s">
        <v>426</v>
      </c>
      <c r="G216" s="134" t="s">
        <v>218</v>
      </c>
      <c r="H216" s="135">
        <v>2.4299999999999997</v>
      </c>
      <c r="I216" s="136">
        <v>20</v>
      </c>
      <c r="J216" s="137"/>
      <c r="K216" s="138" t="str">
        <f t="shared" si="6"/>
        <v>-</v>
      </c>
      <c r="L216" s="139">
        <f t="shared" si="5"/>
        <v>0</v>
      </c>
      <c r="M216" s="144" t="s">
        <v>41</v>
      </c>
      <c r="O216" s="142"/>
      <c r="P216" s="143"/>
    </row>
    <row r="217" spans="1:16" s="117" customFormat="1" ht="16.5" customHeight="1">
      <c r="A217" s="159" t="s">
        <v>928</v>
      </c>
      <c r="B217" s="155" t="s">
        <v>429</v>
      </c>
      <c r="C217" s="129" t="s">
        <v>36</v>
      </c>
      <c r="D217" s="51" t="s">
        <v>430</v>
      </c>
      <c r="E217" s="51" t="s">
        <v>43</v>
      </c>
      <c r="F217" s="51" t="s">
        <v>426</v>
      </c>
      <c r="G217" s="52" t="s">
        <v>218</v>
      </c>
      <c r="H217" s="53">
        <v>2.6999999999999997</v>
      </c>
      <c r="I217" s="54">
        <v>20</v>
      </c>
      <c r="J217" s="55"/>
      <c r="K217" s="56" t="str">
        <f t="shared" si="6"/>
        <v>-</v>
      </c>
      <c r="L217" s="57">
        <f t="shared" si="5"/>
        <v>0</v>
      </c>
      <c r="M217" s="59" t="s">
        <v>431</v>
      </c>
      <c r="O217" s="120"/>
      <c r="P217" s="118"/>
    </row>
    <row r="218" spans="1:16" s="141" customFormat="1" ht="16.5" hidden="1" customHeight="1">
      <c r="A218" s="158">
        <v>0</v>
      </c>
      <c r="B218" s="154" t="s">
        <v>432</v>
      </c>
      <c r="C218" s="132" t="s">
        <v>36</v>
      </c>
      <c r="D218" s="133" t="s">
        <v>433</v>
      </c>
      <c r="E218" s="133" t="s">
        <v>43</v>
      </c>
      <c r="F218" s="133" t="s">
        <v>426</v>
      </c>
      <c r="G218" s="134" t="s">
        <v>218</v>
      </c>
      <c r="H218" s="135">
        <v>2.6999999999999997</v>
      </c>
      <c r="I218" s="136">
        <v>20</v>
      </c>
      <c r="J218" s="137"/>
      <c r="K218" s="138" t="str">
        <f t="shared" si="6"/>
        <v>-</v>
      </c>
      <c r="L218" s="139">
        <f t="shared" si="5"/>
        <v>0</v>
      </c>
      <c r="M218" s="144" t="s">
        <v>434</v>
      </c>
      <c r="O218" s="142"/>
      <c r="P218" s="143"/>
    </row>
    <row r="219" spans="1:16" s="117" customFormat="1" ht="16.5" customHeight="1">
      <c r="A219" s="159" t="s">
        <v>928</v>
      </c>
      <c r="B219" s="155" t="s">
        <v>435</v>
      </c>
      <c r="C219" s="129" t="s">
        <v>36</v>
      </c>
      <c r="D219" s="51" t="s">
        <v>436</v>
      </c>
      <c r="E219" s="51" t="s">
        <v>43</v>
      </c>
      <c r="F219" s="51" t="s">
        <v>426</v>
      </c>
      <c r="G219" s="52" t="s">
        <v>218</v>
      </c>
      <c r="H219" s="53">
        <v>2.6999999999999997</v>
      </c>
      <c r="I219" s="54">
        <v>20</v>
      </c>
      <c r="J219" s="55"/>
      <c r="K219" s="56" t="str">
        <f t="shared" si="6"/>
        <v>-</v>
      </c>
      <c r="L219" s="57">
        <f t="shared" si="5"/>
        <v>0</v>
      </c>
      <c r="M219" s="59" t="s">
        <v>402</v>
      </c>
      <c r="O219" s="120"/>
      <c r="P219" s="118"/>
    </row>
    <row r="220" spans="1:16" s="117" customFormat="1" ht="16.5" customHeight="1">
      <c r="A220" s="159" t="s">
        <v>928</v>
      </c>
      <c r="B220" s="155" t="s">
        <v>860</v>
      </c>
      <c r="C220" s="129"/>
      <c r="D220" s="131" t="s">
        <v>899</v>
      </c>
      <c r="E220" s="131" t="s">
        <v>43</v>
      </c>
      <c r="F220" s="131" t="s">
        <v>426</v>
      </c>
      <c r="G220" s="52" t="s">
        <v>917</v>
      </c>
      <c r="H220" s="53">
        <v>2.84</v>
      </c>
      <c r="I220" s="54">
        <v>10</v>
      </c>
      <c r="J220" s="55"/>
      <c r="K220" s="56" t="str">
        <f t="shared" si="6"/>
        <v>-</v>
      </c>
      <c r="L220" s="57">
        <f t="shared" si="5"/>
        <v>0</v>
      </c>
      <c r="M220" s="59" t="s">
        <v>890</v>
      </c>
      <c r="O220" s="120"/>
      <c r="P220" s="118"/>
    </row>
    <row r="221" spans="1:16" s="117" customFormat="1" ht="16.5" customHeight="1">
      <c r="A221" s="159">
        <v>90</v>
      </c>
      <c r="B221" s="155" t="s">
        <v>437</v>
      </c>
      <c r="C221" s="129" t="s">
        <v>36</v>
      </c>
      <c r="D221" s="51" t="s">
        <v>438</v>
      </c>
      <c r="E221" s="51" t="s">
        <v>43</v>
      </c>
      <c r="F221" s="51" t="s">
        <v>426</v>
      </c>
      <c r="G221" s="52" t="s">
        <v>218</v>
      </c>
      <c r="H221" s="53">
        <v>3.42</v>
      </c>
      <c r="I221" s="54">
        <v>20</v>
      </c>
      <c r="J221" s="55"/>
      <c r="K221" s="56" t="str">
        <f t="shared" si="6"/>
        <v>-</v>
      </c>
      <c r="L221" s="57">
        <f t="shared" si="5"/>
        <v>0</v>
      </c>
      <c r="M221" s="59" t="s">
        <v>439</v>
      </c>
      <c r="O221" s="120"/>
      <c r="P221" s="118"/>
    </row>
    <row r="222" spans="1:16" s="117" customFormat="1" ht="16.5" customHeight="1">
      <c r="A222" s="159" t="s">
        <v>928</v>
      </c>
      <c r="B222" s="155" t="s">
        <v>440</v>
      </c>
      <c r="C222" s="129" t="s">
        <v>36</v>
      </c>
      <c r="D222" s="51" t="s">
        <v>441</v>
      </c>
      <c r="E222" s="51" t="s">
        <v>43</v>
      </c>
      <c r="F222" s="51" t="s">
        <v>426</v>
      </c>
      <c r="G222" s="52" t="s">
        <v>218</v>
      </c>
      <c r="H222" s="53">
        <v>2.6999999999999997</v>
      </c>
      <c r="I222" s="54">
        <v>20</v>
      </c>
      <c r="J222" s="55"/>
      <c r="K222" s="56" t="str">
        <f t="shared" si="6"/>
        <v>-</v>
      </c>
      <c r="L222" s="57">
        <f t="shared" si="5"/>
        <v>0</v>
      </c>
      <c r="M222" s="59" t="s">
        <v>442</v>
      </c>
      <c r="O222" s="120"/>
      <c r="P222" s="118"/>
    </row>
    <row r="223" spans="1:16" s="117" customFormat="1" ht="16.5" customHeight="1">
      <c r="A223" s="159" t="s">
        <v>928</v>
      </c>
      <c r="B223" s="155" t="s">
        <v>443</v>
      </c>
      <c r="C223" s="129" t="s">
        <v>36</v>
      </c>
      <c r="D223" s="51" t="s">
        <v>444</v>
      </c>
      <c r="E223" s="51" t="s">
        <v>43</v>
      </c>
      <c r="F223" s="51" t="s">
        <v>426</v>
      </c>
      <c r="G223" s="52" t="s">
        <v>218</v>
      </c>
      <c r="H223" s="53">
        <v>2.4299999999999997</v>
      </c>
      <c r="I223" s="54">
        <v>20</v>
      </c>
      <c r="J223" s="55"/>
      <c r="K223" s="56" t="str">
        <f t="shared" si="6"/>
        <v>-</v>
      </c>
      <c r="L223" s="57">
        <f t="shared" si="5"/>
        <v>0</v>
      </c>
      <c r="M223" s="59" t="s">
        <v>123</v>
      </c>
      <c r="O223" s="120"/>
      <c r="P223" s="118"/>
    </row>
    <row r="224" spans="1:16" s="117" customFormat="1" ht="16.5" customHeight="1">
      <c r="A224" s="159">
        <v>20</v>
      </c>
      <c r="B224" s="155" t="s">
        <v>445</v>
      </c>
      <c r="C224" s="129" t="s">
        <v>17</v>
      </c>
      <c r="D224" s="51" t="s">
        <v>446</v>
      </c>
      <c r="E224" s="51" t="s">
        <v>43</v>
      </c>
      <c r="F224" s="51" t="s">
        <v>426</v>
      </c>
      <c r="G224" s="52" t="s">
        <v>218</v>
      </c>
      <c r="H224" s="53">
        <v>2.6999999999999997</v>
      </c>
      <c r="I224" s="54">
        <v>20</v>
      </c>
      <c r="J224" s="55"/>
      <c r="K224" s="56" t="str">
        <f t="shared" si="6"/>
        <v>-</v>
      </c>
      <c r="L224" s="57">
        <f t="shared" si="5"/>
        <v>0</v>
      </c>
      <c r="M224" s="59" t="s">
        <v>840</v>
      </c>
      <c r="O224" s="120"/>
      <c r="P224" s="118"/>
    </row>
    <row r="225" spans="1:16" s="141" customFormat="1" ht="16.5" hidden="1" customHeight="1">
      <c r="A225" s="158">
        <v>0</v>
      </c>
      <c r="B225" s="154" t="s">
        <v>447</v>
      </c>
      <c r="C225" s="132" t="s">
        <v>36</v>
      </c>
      <c r="D225" s="133" t="s">
        <v>448</v>
      </c>
      <c r="E225" s="133" t="s">
        <v>43</v>
      </c>
      <c r="F225" s="133" t="s">
        <v>426</v>
      </c>
      <c r="G225" s="134" t="s">
        <v>218</v>
      </c>
      <c r="H225" s="135">
        <v>2.6999999999999997</v>
      </c>
      <c r="I225" s="136">
        <v>20</v>
      </c>
      <c r="J225" s="137"/>
      <c r="K225" s="138" t="str">
        <f t="shared" si="6"/>
        <v>-</v>
      </c>
      <c r="L225" s="139">
        <f t="shared" si="5"/>
        <v>0</v>
      </c>
      <c r="M225" s="144" t="s">
        <v>41</v>
      </c>
      <c r="O225" s="142"/>
      <c r="P225" s="143"/>
    </row>
    <row r="226" spans="1:16" s="141" customFormat="1" ht="16.5" hidden="1" customHeight="1">
      <c r="A226" s="158">
        <v>0</v>
      </c>
      <c r="B226" s="154" t="s">
        <v>449</v>
      </c>
      <c r="C226" s="132" t="s">
        <v>36</v>
      </c>
      <c r="D226" s="133" t="s">
        <v>450</v>
      </c>
      <c r="E226" s="133" t="s">
        <v>43</v>
      </c>
      <c r="F226" s="133" t="s">
        <v>426</v>
      </c>
      <c r="G226" s="134" t="s">
        <v>218</v>
      </c>
      <c r="H226" s="135">
        <v>2.6999999999999997</v>
      </c>
      <c r="I226" s="136">
        <v>20</v>
      </c>
      <c r="J226" s="137"/>
      <c r="K226" s="138" t="str">
        <f t="shared" si="6"/>
        <v>-</v>
      </c>
      <c r="L226" s="139">
        <f t="shared" ref="L226:L307" si="7">H226*J226</f>
        <v>0</v>
      </c>
      <c r="M226" s="144" t="s">
        <v>451</v>
      </c>
      <c r="O226" s="142"/>
      <c r="P226" s="143"/>
    </row>
    <row r="227" spans="1:16" s="141" customFormat="1" ht="16.5" hidden="1" customHeight="1">
      <c r="A227" s="158">
        <v>0</v>
      </c>
      <c r="B227" s="154" t="s">
        <v>452</v>
      </c>
      <c r="C227" s="132" t="s">
        <v>36</v>
      </c>
      <c r="D227" s="133" t="s">
        <v>453</v>
      </c>
      <c r="E227" s="133" t="s">
        <v>43</v>
      </c>
      <c r="F227" s="133" t="s">
        <v>426</v>
      </c>
      <c r="G227" s="134" t="s">
        <v>218</v>
      </c>
      <c r="H227" s="135">
        <v>3.42</v>
      </c>
      <c r="I227" s="136">
        <v>20</v>
      </c>
      <c r="J227" s="137"/>
      <c r="K227" s="138" t="str">
        <f t="shared" si="6"/>
        <v>-</v>
      </c>
      <c r="L227" s="139">
        <f t="shared" si="7"/>
        <v>0</v>
      </c>
      <c r="M227" s="144" t="s">
        <v>454</v>
      </c>
      <c r="O227" s="142"/>
      <c r="P227" s="143"/>
    </row>
    <row r="228" spans="1:16" s="117" customFormat="1" ht="16.5" customHeight="1">
      <c r="A228" s="159">
        <v>40</v>
      </c>
      <c r="B228" s="155" t="s">
        <v>455</v>
      </c>
      <c r="C228" s="129" t="s">
        <v>17</v>
      </c>
      <c r="D228" s="51" t="s">
        <v>456</v>
      </c>
      <c r="E228" s="51" t="s">
        <v>43</v>
      </c>
      <c r="F228" s="51" t="s">
        <v>426</v>
      </c>
      <c r="G228" s="52" t="s">
        <v>218</v>
      </c>
      <c r="H228" s="53">
        <v>4.72</v>
      </c>
      <c r="I228" s="54">
        <v>20</v>
      </c>
      <c r="J228" s="55"/>
      <c r="K228" s="56" t="str">
        <f t="shared" si="6"/>
        <v>-</v>
      </c>
      <c r="L228" s="57">
        <f t="shared" si="7"/>
        <v>0</v>
      </c>
      <c r="M228" s="59" t="s">
        <v>841</v>
      </c>
      <c r="O228" s="120"/>
      <c r="P228" s="118"/>
    </row>
    <row r="229" spans="1:16" s="117" customFormat="1" ht="16.5" customHeight="1">
      <c r="A229" s="159" t="s">
        <v>928</v>
      </c>
      <c r="B229" s="155" t="s">
        <v>856</v>
      </c>
      <c r="C229" s="129"/>
      <c r="D229" s="131" t="s">
        <v>903</v>
      </c>
      <c r="E229" s="131" t="s">
        <v>43</v>
      </c>
      <c r="F229" s="131" t="s">
        <v>889</v>
      </c>
      <c r="G229" s="52" t="s">
        <v>917</v>
      </c>
      <c r="H229" s="53">
        <v>2.84</v>
      </c>
      <c r="I229" s="54">
        <v>10</v>
      </c>
      <c r="J229" s="55"/>
      <c r="K229" s="56" t="str">
        <f t="shared" si="6"/>
        <v>-</v>
      </c>
      <c r="L229" s="57">
        <f t="shared" si="7"/>
        <v>0</v>
      </c>
      <c r="M229" s="59" t="s">
        <v>372</v>
      </c>
      <c r="O229" s="120"/>
      <c r="P229" s="118"/>
    </row>
    <row r="230" spans="1:16" s="141" customFormat="1" ht="16.5" hidden="1" customHeight="1">
      <c r="A230" s="158">
        <v>0</v>
      </c>
      <c r="B230" s="154" t="s">
        <v>457</v>
      </c>
      <c r="C230" s="132" t="s">
        <v>36</v>
      </c>
      <c r="D230" s="133" t="s">
        <v>458</v>
      </c>
      <c r="E230" s="133" t="s">
        <v>43</v>
      </c>
      <c r="F230" s="133" t="s">
        <v>426</v>
      </c>
      <c r="G230" s="134" t="s">
        <v>218</v>
      </c>
      <c r="H230" s="135">
        <v>2.6999999999999997</v>
      </c>
      <c r="I230" s="136">
        <v>20</v>
      </c>
      <c r="J230" s="137"/>
      <c r="K230" s="138" t="str">
        <f t="shared" si="6"/>
        <v>-</v>
      </c>
      <c r="L230" s="139">
        <f t="shared" si="7"/>
        <v>0</v>
      </c>
      <c r="M230" s="144" t="s">
        <v>454</v>
      </c>
      <c r="O230" s="142"/>
      <c r="P230" s="143"/>
    </row>
    <row r="231" spans="1:16" s="141" customFormat="1" ht="16.5" hidden="1" customHeight="1">
      <c r="A231" s="158">
        <v>0</v>
      </c>
      <c r="B231" s="154" t="s">
        <v>459</v>
      </c>
      <c r="C231" s="132" t="s">
        <v>36</v>
      </c>
      <c r="D231" s="133" t="s">
        <v>460</v>
      </c>
      <c r="E231" s="133" t="s">
        <v>43</v>
      </c>
      <c r="F231" s="133" t="s">
        <v>426</v>
      </c>
      <c r="G231" s="134" t="s">
        <v>218</v>
      </c>
      <c r="H231" s="135">
        <v>2.6999999999999997</v>
      </c>
      <c r="I231" s="136">
        <v>20</v>
      </c>
      <c r="J231" s="137"/>
      <c r="K231" s="138" t="str">
        <f t="shared" si="6"/>
        <v>-</v>
      </c>
      <c r="L231" s="139">
        <f t="shared" si="7"/>
        <v>0</v>
      </c>
      <c r="M231" s="144" t="s">
        <v>229</v>
      </c>
      <c r="O231" s="142"/>
      <c r="P231" s="143"/>
    </row>
    <row r="232" spans="1:16" s="117" customFormat="1" ht="16.5" customHeight="1">
      <c r="A232" s="159" t="s">
        <v>928</v>
      </c>
      <c r="B232" s="155" t="s">
        <v>461</v>
      </c>
      <c r="C232" s="129" t="s">
        <v>36</v>
      </c>
      <c r="D232" s="51" t="s">
        <v>462</v>
      </c>
      <c r="E232" s="51" t="s">
        <v>43</v>
      </c>
      <c r="F232" s="51" t="s">
        <v>426</v>
      </c>
      <c r="G232" s="52" t="s">
        <v>218</v>
      </c>
      <c r="H232" s="53">
        <v>2.6999999999999997</v>
      </c>
      <c r="I232" s="54">
        <v>20</v>
      </c>
      <c r="J232" s="55"/>
      <c r="K232" s="56" t="str">
        <f t="shared" si="6"/>
        <v>-</v>
      </c>
      <c r="L232" s="57">
        <f t="shared" si="7"/>
        <v>0</v>
      </c>
      <c r="M232" s="59" t="s">
        <v>229</v>
      </c>
      <c r="O232" s="120"/>
      <c r="P232" s="118"/>
    </row>
    <row r="233" spans="1:16" s="141" customFormat="1" ht="16.5" hidden="1" customHeight="1">
      <c r="A233" s="158">
        <v>0</v>
      </c>
      <c r="B233" s="154" t="s">
        <v>463</v>
      </c>
      <c r="C233" s="132" t="s">
        <v>17</v>
      </c>
      <c r="D233" s="133" t="s">
        <v>464</v>
      </c>
      <c r="E233" s="133" t="s">
        <v>43</v>
      </c>
      <c r="F233" s="133" t="s">
        <v>426</v>
      </c>
      <c r="G233" s="134" t="s">
        <v>218</v>
      </c>
      <c r="H233" s="135">
        <v>4.72</v>
      </c>
      <c r="I233" s="136">
        <v>20</v>
      </c>
      <c r="J233" s="137"/>
      <c r="K233" s="138" t="str">
        <f t="shared" si="6"/>
        <v>-</v>
      </c>
      <c r="L233" s="139">
        <f t="shared" si="7"/>
        <v>0</v>
      </c>
      <c r="M233" s="144" t="s">
        <v>842</v>
      </c>
      <c r="O233" s="142"/>
      <c r="P233" s="143"/>
    </row>
    <row r="234" spans="1:16" s="117" customFormat="1" ht="16.5" customHeight="1">
      <c r="A234" s="159" t="s">
        <v>928</v>
      </c>
      <c r="B234" s="155" t="s">
        <v>861</v>
      </c>
      <c r="C234" s="129"/>
      <c r="D234" s="131" t="s">
        <v>895</v>
      </c>
      <c r="E234" s="131" t="s">
        <v>43</v>
      </c>
      <c r="F234" s="131" t="s">
        <v>426</v>
      </c>
      <c r="G234" s="52" t="s">
        <v>917</v>
      </c>
      <c r="H234" s="53">
        <v>2.84</v>
      </c>
      <c r="I234" s="54">
        <v>10</v>
      </c>
      <c r="J234" s="55"/>
      <c r="K234" s="56" t="str">
        <f t="shared" si="6"/>
        <v>-</v>
      </c>
      <c r="L234" s="57">
        <f t="shared" si="7"/>
        <v>0</v>
      </c>
      <c r="M234" s="59" t="s">
        <v>102</v>
      </c>
      <c r="O234" s="120"/>
      <c r="P234" s="118"/>
    </row>
    <row r="235" spans="1:16" s="117" customFormat="1" ht="16.5" customHeight="1">
      <c r="A235" s="159" t="s">
        <v>928</v>
      </c>
      <c r="B235" s="155" t="s">
        <v>465</v>
      </c>
      <c r="C235" s="129" t="s">
        <v>36</v>
      </c>
      <c r="D235" s="51" t="s">
        <v>466</v>
      </c>
      <c r="E235" s="51" t="s">
        <v>43</v>
      </c>
      <c r="F235" s="51" t="s">
        <v>426</v>
      </c>
      <c r="G235" s="52" t="s">
        <v>218</v>
      </c>
      <c r="H235" s="53">
        <v>2.6999999999999997</v>
      </c>
      <c r="I235" s="54">
        <v>20</v>
      </c>
      <c r="J235" s="55"/>
      <c r="K235" s="56" t="str">
        <f t="shared" si="6"/>
        <v>-</v>
      </c>
      <c r="L235" s="57">
        <f t="shared" si="7"/>
        <v>0</v>
      </c>
      <c r="M235" s="59" t="s">
        <v>57</v>
      </c>
      <c r="O235" s="120"/>
      <c r="P235" s="118"/>
    </row>
    <row r="236" spans="1:16" s="117" customFormat="1" ht="16.5" customHeight="1">
      <c r="A236" s="159">
        <v>70</v>
      </c>
      <c r="B236" s="155" t="s">
        <v>467</v>
      </c>
      <c r="C236" s="129" t="s">
        <v>36</v>
      </c>
      <c r="D236" s="51" t="s">
        <v>468</v>
      </c>
      <c r="E236" s="51" t="s">
        <v>43</v>
      </c>
      <c r="F236" s="51" t="s">
        <v>426</v>
      </c>
      <c r="G236" s="52" t="s">
        <v>218</v>
      </c>
      <c r="H236" s="53">
        <v>3.42</v>
      </c>
      <c r="I236" s="54">
        <v>20</v>
      </c>
      <c r="J236" s="55"/>
      <c r="K236" s="56" t="str">
        <f t="shared" si="6"/>
        <v>-</v>
      </c>
      <c r="L236" s="57">
        <f t="shared" si="7"/>
        <v>0</v>
      </c>
      <c r="M236" s="59" t="s">
        <v>57</v>
      </c>
      <c r="O236" s="120"/>
      <c r="P236" s="118"/>
    </row>
    <row r="237" spans="1:16" s="117" customFormat="1" ht="16.5" customHeight="1">
      <c r="A237" s="159">
        <v>50</v>
      </c>
      <c r="B237" s="155" t="s">
        <v>469</v>
      </c>
      <c r="C237" s="129" t="s">
        <v>17</v>
      </c>
      <c r="D237" s="51" t="s">
        <v>470</v>
      </c>
      <c r="E237" s="51" t="s">
        <v>43</v>
      </c>
      <c r="F237" s="51" t="s">
        <v>426</v>
      </c>
      <c r="G237" s="52" t="s">
        <v>218</v>
      </c>
      <c r="H237" s="53">
        <v>4.72</v>
      </c>
      <c r="I237" s="54">
        <v>20</v>
      </c>
      <c r="J237" s="55"/>
      <c r="K237" s="56" t="str">
        <f t="shared" si="6"/>
        <v>-</v>
      </c>
      <c r="L237" s="57">
        <f t="shared" si="7"/>
        <v>0</v>
      </c>
      <c r="M237" s="59" t="s">
        <v>57</v>
      </c>
      <c r="O237" s="120"/>
      <c r="P237" s="118"/>
    </row>
    <row r="238" spans="1:16" s="117" customFormat="1" ht="16.5" customHeight="1">
      <c r="A238" s="159" t="s">
        <v>928</v>
      </c>
      <c r="B238" s="155" t="s">
        <v>858</v>
      </c>
      <c r="C238" s="129"/>
      <c r="D238" s="131" t="s">
        <v>901</v>
      </c>
      <c r="E238" s="131" t="s">
        <v>43</v>
      </c>
      <c r="F238" s="131" t="s">
        <v>883</v>
      </c>
      <c r="G238" s="52" t="s">
        <v>917</v>
      </c>
      <c r="H238" s="53">
        <v>2.84</v>
      </c>
      <c r="I238" s="54">
        <v>10</v>
      </c>
      <c r="J238" s="55"/>
      <c r="K238" s="56" t="str">
        <f t="shared" ref="K238" si="8">IF(J238="","-",J238/250)</f>
        <v>-</v>
      </c>
      <c r="L238" s="57">
        <f t="shared" si="7"/>
        <v>0</v>
      </c>
      <c r="M238" s="59" t="s">
        <v>57</v>
      </c>
      <c r="O238" s="120"/>
      <c r="P238" s="118"/>
    </row>
    <row r="239" spans="1:16" s="117" customFormat="1" ht="16.5" customHeight="1">
      <c r="A239" s="159">
        <v>40</v>
      </c>
      <c r="B239" s="155" t="s">
        <v>921</v>
      </c>
      <c r="C239" s="129"/>
      <c r="D239" s="131" t="s">
        <v>925</v>
      </c>
      <c r="E239" s="131" t="s">
        <v>43</v>
      </c>
      <c r="F239" s="131" t="s">
        <v>883</v>
      </c>
      <c r="G239" s="52" t="s">
        <v>218</v>
      </c>
      <c r="H239" s="53">
        <v>2.4300000000000002</v>
      </c>
      <c r="I239" s="54">
        <v>20</v>
      </c>
      <c r="J239" s="55"/>
      <c r="K239" s="56"/>
      <c r="L239" s="57"/>
      <c r="M239" s="59"/>
      <c r="O239" s="120"/>
      <c r="P239" s="118"/>
    </row>
    <row r="240" spans="1:16" s="141" customFormat="1" ht="16.5" hidden="1" customHeight="1">
      <c r="A240" s="158">
        <v>0</v>
      </c>
      <c r="B240" s="154" t="s">
        <v>471</v>
      </c>
      <c r="C240" s="132" t="s">
        <v>36</v>
      </c>
      <c r="D240" s="133" t="s">
        <v>472</v>
      </c>
      <c r="E240" s="133" t="s">
        <v>43</v>
      </c>
      <c r="F240" s="133" t="s">
        <v>426</v>
      </c>
      <c r="G240" s="134" t="s">
        <v>218</v>
      </c>
      <c r="H240" s="135">
        <v>2.6999999999999997</v>
      </c>
      <c r="I240" s="136">
        <v>20</v>
      </c>
      <c r="J240" s="137"/>
      <c r="K240" s="138" t="str">
        <f t="shared" ref="K240:K318" si="9">IF(J240="","-",J240/250)</f>
        <v>-</v>
      </c>
      <c r="L240" s="139">
        <f t="shared" si="7"/>
        <v>0</v>
      </c>
      <c r="M240" s="144" t="s">
        <v>60</v>
      </c>
      <c r="O240" s="142"/>
      <c r="P240" s="143"/>
    </row>
    <row r="241" spans="1:16" s="117" customFormat="1" ht="16.5" customHeight="1">
      <c r="A241" s="159">
        <v>60</v>
      </c>
      <c r="B241" s="155" t="s">
        <v>473</v>
      </c>
      <c r="C241" s="129" t="s">
        <v>17</v>
      </c>
      <c r="D241" s="51" t="s">
        <v>474</v>
      </c>
      <c r="E241" s="51" t="s">
        <v>43</v>
      </c>
      <c r="F241" s="51" t="s">
        <v>426</v>
      </c>
      <c r="G241" s="52" t="s">
        <v>218</v>
      </c>
      <c r="H241" s="53">
        <v>4.72</v>
      </c>
      <c r="I241" s="54">
        <v>20</v>
      </c>
      <c r="J241" s="55"/>
      <c r="K241" s="56" t="str">
        <f t="shared" si="9"/>
        <v>-</v>
      </c>
      <c r="L241" s="57">
        <f t="shared" si="7"/>
        <v>0</v>
      </c>
      <c r="M241" s="59" t="s">
        <v>41</v>
      </c>
      <c r="O241" s="120"/>
      <c r="P241" s="118"/>
    </row>
    <row r="242" spans="1:16" s="117" customFormat="1" ht="16.5" customHeight="1">
      <c r="A242" s="159">
        <v>30</v>
      </c>
      <c r="B242" s="155" t="s">
        <v>862</v>
      </c>
      <c r="C242" s="129"/>
      <c r="D242" s="131" t="s">
        <v>902</v>
      </c>
      <c r="E242" s="131" t="s">
        <v>43</v>
      </c>
      <c r="F242" s="131" t="s">
        <v>883</v>
      </c>
      <c r="G242" s="52" t="s">
        <v>917</v>
      </c>
      <c r="H242" s="53">
        <v>2.84</v>
      </c>
      <c r="I242" s="54">
        <v>10</v>
      </c>
      <c r="J242" s="55"/>
      <c r="K242" s="56" t="str">
        <f t="shared" si="9"/>
        <v>-</v>
      </c>
      <c r="L242" s="57">
        <f t="shared" si="7"/>
        <v>0</v>
      </c>
      <c r="M242" s="59" t="s">
        <v>372</v>
      </c>
      <c r="O242" s="120"/>
      <c r="P242" s="118"/>
    </row>
    <row r="243" spans="1:16" s="117" customFormat="1" ht="16.5" customHeight="1">
      <c r="A243" s="159" t="s">
        <v>928</v>
      </c>
      <c r="B243" s="155" t="s">
        <v>920</v>
      </c>
      <c r="C243" s="129"/>
      <c r="D243" s="131" t="s">
        <v>902</v>
      </c>
      <c r="E243" s="131" t="s">
        <v>43</v>
      </c>
      <c r="F243" s="131" t="s">
        <v>883</v>
      </c>
      <c r="G243" s="52" t="s">
        <v>218</v>
      </c>
      <c r="H243" s="53">
        <v>2.4300000000000002</v>
      </c>
      <c r="I243" s="54">
        <v>20</v>
      </c>
      <c r="J243" s="55"/>
      <c r="K243" s="56"/>
      <c r="L243" s="57"/>
      <c r="M243" s="59"/>
      <c r="O243" s="120"/>
      <c r="P243" s="118"/>
    </row>
    <row r="244" spans="1:16" s="141" customFormat="1" ht="16.5" hidden="1" customHeight="1">
      <c r="A244" s="158">
        <v>0</v>
      </c>
      <c r="B244" s="154" t="s">
        <v>475</v>
      </c>
      <c r="C244" s="132" t="s">
        <v>36</v>
      </c>
      <c r="D244" s="133" t="s">
        <v>476</v>
      </c>
      <c r="E244" s="133" t="s">
        <v>43</v>
      </c>
      <c r="F244" s="133" t="s">
        <v>426</v>
      </c>
      <c r="G244" s="134" t="s">
        <v>218</v>
      </c>
      <c r="H244" s="135">
        <v>3.42</v>
      </c>
      <c r="I244" s="136">
        <v>20</v>
      </c>
      <c r="J244" s="137"/>
      <c r="K244" s="138" t="str">
        <f t="shared" si="9"/>
        <v>-</v>
      </c>
      <c r="L244" s="139">
        <f t="shared" si="7"/>
        <v>0</v>
      </c>
      <c r="M244" s="144" t="s">
        <v>477</v>
      </c>
      <c r="O244" s="142"/>
      <c r="P244" s="143"/>
    </row>
    <row r="245" spans="1:16" s="117" customFormat="1" ht="16.5" customHeight="1">
      <c r="A245" s="159" t="s">
        <v>928</v>
      </c>
      <c r="B245" s="155" t="s">
        <v>857</v>
      </c>
      <c r="C245" s="129"/>
      <c r="D245" s="131" t="s">
        <v>904</v>
      </c>
      <c r="E245" s="131" t="s">
        <v>43</v>
      </c>
      <c r="F245" s="131" t="s">
        <v>889</v>
      </c>
      <c r="G245" s="52" t="s">
        <v>917</v>
      </c>
      <c r="H245" s="53">
        <v>2.84</v>
      </c>
      <c r="I245" s="54">
        <v>10</v>
      </c>
      <c r="J245" s="55"/>
      <c r="K245" s="56" t="str">
        <f t="shared" si="9"/>
        <v>-</v>
      </c>
      <c r="L245" s="57">
        <f t="shared" si="7"/>
        <v>0</v>
      </c>
      <c r="M245" s="59" t="s">
        <v>46</v>
      </c>
      <c r="O245" s="120"/>
      <c r="P245" s="118"/>
    </row>
    <row r="246" spans="1:16" s="117" customFormat="1" ht="16.5" customHeight="1">
      <c r="A246" s="159">
        <v>60</v>
      </c>
      <c r="B246" s="155" t="s">
        <v>478</v>
      </c>
      <c r="C246" s="129" t="s">
        <v>36</v>
      </c>
      <c r="D246" s="51" t="s">
        <v>479</v>
      </c>
      <c r="E246" s="51" t="s">
        <v>43</v>
      </c>
      <c r="F246" s="51" t="s">
        <v>426</v>
      </c>
      <c r="G246" s="52" t="s">
        <v>218</v>
      </c>
      <c r="H246" s="53">
        <v>3.42</v>
      </c>
      <c r="I246" s="54">
        <v>20</v>
      </c>
      <c r="J246" s="55"/>
      <c r="K246" s="56" t="str">
        <f t="shared" si="9"/>
        <v>-</v>
      </c>
      <c r="L246" s="57">
        <f t="shared" si="7"/>
        <v>0</v>
      </c>
      <c r="M246" s="59" t="s">
        <v>480</v>
      </c>
      <c r="O246" s="120"/>
      <c r="P246" s="118"/>
    </row>
    <row r="247" spans="1:16" s="141" customFormat="1" ht="16.5" hidden="1" customHeight="1">
      <c r="A247" s="158">
        <v>0</v>
      </c>
      <c r="B247" s="154" t="s">
        <v>481</v>
      </c>
      <c r="C247" s="132" t="s">
        <v>36</v>
      </c>
      <c r="D247" s="133" t="s">
        <v>482</v>
      </c>
      <c r="E247" s="133" t="s">
        <v>43</v>
      </c>
      <c r="F247" s="133" t="s">
        <v>426</v>
      </c>
      <c r="G247" s="134" t="s">
        <v>218</v>
      </c>
      <c r="H247" s="135">
        <v>2.6999999999999997</v>
      </c>
      <c r="I247" s="136">
        <v>20</v>
      </c>
      <c r="J247" s="137"/>
      <c r="K247" s="138" t="str">
        <f t="shared" si="9"/>
        <v>-</v>
      </c>
      <c r="L247" s="139">
        <f t="shared" si="7"/>
        <v>0</v>
      </c>
      <c r="M247" s="144" t="s">
        <v>102</v>
      </c>
      <c r="O247" s="142"/>
      <c r="P247" s="143"/>
    </row>
    <row r="248" spans="1:16" s="117" customFormat="1" ht="16.5" customHeight="1">
      <c r="A248" s="159" t="s">
        <v>928</v>
      </c>
      <c r="B248" s="155" t="s">
        <v>483</v>
      </c>
      <c r="C248" s="129" t="s">
        <v>36</v>
      </c>
      <c r="D248" s="51" t="s">
        <v>484</v>
      </c>
      <c r="E248" s="51" t="s">
        <v>43</v>
      </c>
      <c r="F248" s="51" t="s">
        <v>426</v>
      </c>
      <c r="G248" s="52" t="s">
        <v>218</v>
      </c>
      <c r="H248" s="53">
        <v>2.6999999999999997</v>
      </c>
      <c r="I248" s="54">
        <v>20</v>
      </c>
      <c r="J248" s="55"/>
      <c r="K248" s="56" t="str">
        <f t="shared" si="9"/>
        <v>-</v>
      </c>
      <c r="L248" s="57">
        <f t="shared" si="7"/>
        <v>0</v>
      </c>
      <c r="M248" s="59" t="s">
        <v>102</v>
      </c>
      <c r="O248" s="120"/>
      <c r="P248" s="118"/>
    </row>
    <row r="249" spans="1:16" s="117" customFormat="1" ht="16.5" customHeight="1">
      <c r="A249" s="159">
        <v>90</v>
      </c>
      <c r="B249" s="155" t="s">
        <v>863</v>
      </c>
      <c r="C249" s="129" t="s">
        <v>36</v>
      </c>
      <c r="D249" s="131" t="s">
        <v>486</v>
      </c>
      <c r="E249" s="131" t="s">
        <v>43</v>
      </c>
      <c r="F249" s="131" t="s">
        <v>426</v>
      </c>
      <c r="G249" s="52" t="s">
        <v>917</v>
      </c>
      <c r="H249" s="53">
        <v>2.84</v>
      </c>
      <c r="I249" s="54">
        <v>10</v>
      </c>
      <c r="J249" s="55"/>
      <c r="K249" s="56" t="str">
        <f t="shared" si="9"/>
        <v>-</v>
      </c>
      <c r="L249" s="57">
        <f t="shared" si="7"/>
        <v>0</v>
      </c>
      <c r="M249" s="59" t="s">
        <v>41</v>
      </c>
      <c r="O249" s="120"/>
      <c r="P249" s="118"/>
    </row>
    <row r="250" spans="1:16" s="117" customFormat="1" ht="16.5" customHeight="1">
      <c r="A250" s="159">
        <v>40</v>
      </c>
      <c r="B250" s="155" t="s">
        <v>485</v>
      </c>
      <c r="C250" s="129" t="s">
        <v>36</v>
      </c>
      <c r="D250" s="51" t="s">
        <v>486</v>
      </c>
      <c r="E250" s="51" t="s">
        <v>43</v>
      </c>
      <c r="F250" s="51" t="s">
        <v>426</v>
      </c>
      <c r="G250" s="52" t="s">
        <v>218</v>
      </c>
      <c r="H250" s="53">
        <v>2.6999999999999997</v>
      </c>
      <c r="I250" s="54">
        <v>20</v>
      </c>
      <c r="J250" s="55"/>
      <c r="K250" s="56" t="str">
        <f t="shared" si="9"/>
        <v>-</v>
      </c>
      <c r="L250" s="57">
        <f t="shared" si="7"/>
        <v>0</v>
      </c>
      <c r="M250" s="59" t="s">
        <v>41</v>
      </c>
      <c r="O250" s="120"/>
      <c r="P250" s="118"/>
    </row>
    <row r="251" spans="1:16" s="117" customFormat="1" ht="16.5" customHeight="1">
      <c r="A251" s="159">
        <v>70</v>
      </c>
      <c r="B251" s="155" t="s">
        <v>487</v>
      </c>
      <c r="C251" s="129" t="s">
        <v>17</v>
      </c>
      <c r="D251" s="51" t="s">
        <v>488</v>
      </c>
      <c r="E251" s="51" t="s">
        <v>43</v>
      </c>
      <c r="F251" s="51" t="s">
        <v>426</v>
      </c>
      <c r="G251" s="52" t="s">
        <v>218</v>
      </c>
      <c r="H251" s="53">
        <v>2.6999999999999997</v>
      </c>
      <c r="I251" s="54">
        <v>20</v>
      </c>
      <c r="J251" s="55"/>
      <c r="K251" s="56" t="str">
        <f t="shared" si="9"/>
        <v>-</v>
      </c>
      <c r="L251" s="57">
        <f t="shared" si="7"/>
        <v>0</v>
      </c>
      <c r="M251" s="59" t="s">
        <v>337</v>
      </c>
      <c r="O251" s="120"/>
      <c r="P251" s="118"/>
    </row>
    <row r="252" spans="1:16" s="141" customFormat="1" ht="16.5" hidden="1" customHeight="1">
      <c r="A252" s="158">
        <v>0</v>
      </c>
      <c r="B252" s="154" t="s">
        <v>489</v>
      </c>
      <c r="C252" s="132" t="s">
        <v>36</v>
      </c>
      <c r="D252" s="133" t="s">
        <v>490</v>
      </c>
      <c r="E252" s="133" t="s">
        <v>43</v>
      </c>
      <c r="F252" s="133" t="s">
        <v>426</v>
      </c>
      <c r="G252" s="134" t="s">
        <v>218</v>
      </c>
      <c r="H252" s="135">
        <v>2.6999999999999997</v>
      </c>
      <c r="I252" s="136">
        <v>20</v>
      </c>
      <c r="J252" s="137"/>
      <c r="K252" s="138" t="str">
        <f t="shared" si="9"/>
        <v>-</v>
      </c>
      <c r="L252" s="139">
        <f t="shared" si="7"/>
        <v>0</v>
      </c>
      <c r="M252" s="144" t="s">
        <v>491</v>
      </c>
      <c r="O252" s="142"/>
      <c r="P252" s="143"/>
    </row>
    <row r="253" spans="1:16" s="117" customFormat="1" ht="16.5" customHeight="1">
      <c r="A253" s="159" t="s">
        <v>928</v>
      </c>
      <c r="B253" s="155" t="s">
        <v>864</v>
      </c>
      <c r="C253" s="129"/>
      <c r="D253" s="131" t="s">
        <v>898</v>
      </c>
      <c r="E253" s="131" t="s">
        <v>43</v>
      </c>
      <c r="F253" s="131" t="s">
        <v>426</v>
      </c>
      <c r="G253" s="52" t="s">
        <v>917</v>
      </c>
      <c r="H253" s="53">
        <v>2.84</v>
      </c>
      <c r="I253" s="54">
        <v>10</v>
      </c>
      <c r="J253" s="55"/>
      <c r="K253" s="56" t="str">
        <f t="shared" si="9"/>
        <v>-</v>
      </c>
      <c r="L253" s="57">
        <f t="shared" si="7"/>
        <v>0</v>
      </c>
      <c r="M253" s="59" t="s">
        <v>888</v>
      </c>
      <c r="O253" s="120"/>
      <c r="P253" s="118"/>
    </row>
    <row r="254" spans="1:16" s="117" customFormat="1" ht="16.5" customHeight="1">
      <c r="A254" s="159" t="s">
        <v>928</v>
      </c>
      <c r="B254" s="155" t="s">
        <v>881</v>
      </c>
      <c r="C254" s="129"/>
      <c r="D254" s="131" t="s">
        <v>900</v>
      </c>
      <c r="E254" s="131" t="s">
        <v>43</v>
      </c>
      <c r="F254" s="131" t="s">
        <v>426</v>
      </c>
      <c r="G254" s="52" t="s">
        <v>917</v>
      </c>
      <c r="H254" s="53">
        <v>2.84</v>
      </c>
      <c r="I254" s="54">
        <v>10</v>
      </c>
      <c r="J254" s="55"/>
      <c r="K254" s="56" t="str">
        <f t="shared" si="9"/>
        <v>-</v>
      </c>
      <c r="L254" s="57">
        <f t="shared" si="7"/>
        <v>0</v>
      </c>
      <c r="M254" s="59" t="s">
        <v>238</v>
      </c>
      <c r="O254" s="120"/>
      <c r="P254" s="118"/>
    </row>
    <row r="255" spans="1:16" s="117" customFormat="1" ht="15.75" customHeight="1">
      <c r="A255" s="158"/>
      <c r="B255" s="153"/>
      <c r="C255" s="42" t="s">
        <v>492</v>
      </c>
      <c r="D255" s="43"/>
      <c r="E255" s="43"/>
      <c r="F255" s="43"/>
      <c r="G255" s="44"/>
      <c r="H255" s="45"/>
      <c r="I255" s="46"/>
      <c r="J255" s="46"/>
      <c r="K255" s="46"/>
      <c r="L255" s="47"/>
      <c r="M255" s="48"/>
      <c r="O255" s="118"/>
    </row>
    <row r="256" spans="1:16" s="141" customFormat="1" ht="16.5" hidden="1" customHeight="1">
      <c r="A256" s="158">
        <v>0</v>
      </c>
      <c r="B256" s="154" t="s">
        <v>493</v>
      </c>
      <c r="C256" s="132" t="s">
        <v>36</v>
      </c>
      <c r="D256" s="133" t="s">
        <v>494</v>
      </c>
      <c r="E256" s="133" t="s">
        <v>43</v>
      </c>
      <c r="F256" s="133" t="s">
        <v>495</v>
      </c>
      <c r="G256" s="134" t="s">
        <v>218</v>
      </c>
      <c r="H256" s="135">
        <v>2.6999999999999997</v>
      </c>
      <c r="I256" s="136">
        <v>20</v>
      </c>
      <c r="J256" s="137"/>
      <c r="K256" s="138" t="str">
        <f t="shared" si="9"/>
        <v>-</v>
      </c>
      <c r="L256" s="139">
        <f t="shared" si="7"/>
        <v>0</v>
      </c>
      <c r="M256" s="144" t="s">
        <v>496</v>
      </c>
      <c r="O256" s="142"/>
      <c r="P256" s="143"/>
    </row>
    <row r="257" spans="1:16" s="141" customFormat="1" ht="16.5" hidden="1" customHeight="1">
      <c r="A257" s="158">
        <v>0</v>
      </c>
      <c r="B257" s="154" t="s">
        <v>497</v>
      </c>
      <c r="C257" s="132" t="s">
        <v>36</v>
      </c>
      <c r="D257" s="133" t="s">
        <v>498</v>
      </c>
      <c r="E257" s="133" t="s">
        <v>43</v>
      </c>
      <c r="F257" s="133" t="s">
        <v>495</v>
      </c>
      <c r="G257" s="134" t="s">
        <v>218</v>
      </c>
      <c r="H257" s="135">
        <v>3.42</v>
      </c>
      <c r="I257" s="136">
        <v>20</v>
      </c>
      <c r="J257" s="137"/>
      <c r="K257" s="138" t="str">
        <f t="shared" si="9"/>
        <v>-</v>
      </c>
      <c r="L257" s="139">
        <f t="shared" si="7"/>
        <v>0</v>
      </c>
      <c r="M257" s="144" t="s">
        <v>362</v>
      </c>
      <c r="O257" s="142"/>
      <c r="P257" s="143"/>
    </row>
    <row r="258" spans="1:16" s="141" customFormat="1" ht="16.5" hidden="1" customHeight="1">
      <c r="A258" s="158">
        <v>0</v>
      </c>
      <c r="B258" s="154" t="s">
        <v>499</v>
      </c>
      <c r="C258" s="132" t="s">
        <v>36</v>
      </c>
      <c r="D258" s="133" t="s">
        <v>500</v>
      </c>
      <c r="E258" s="133" t="s">
        <v>43</v>
      </c>
      <c r="F258" s="133" t="s">
        <v>495</v>
      </c>
      <c r="G258" s="134" t="s">
        <v>218</v>
      </c>
      <c r="H258" s="135">
        <v>2.6999999999999997</v>
      </c>
      <c r="I258" s="136">
        <v>20</v>
      </c>
      <c r="J258" s="137"/>
      <c r="K258" s="138" t="str">
        <f t="shared" si="9"/>
        <v>-</v>
      </c>
      <c r="L258" s="139">
        <f t="shared" si="7"/>
        <v>0</v>
      </c>
      <c r="M258" s="144" t="s">
        <v>57</v>
      </c>
      <c r="O258" s="142"/>
      <c r="P258" s="143"/>
    </row>
    <row r="259" spans="1:16" s="141" customFormat="1" ht="16.5" hidden="1" customHeight="1">
      <c r="A259" s="158">
        <v>0</v>
      </c>
      <c r="B259" s="154" t="s">
        <v>865</v>
      </c>
      <c r="C259" s="132"/>
      <c r="D259" s="145" t="s">
        <v>905</v>
      </c>
      <c r="E259" s="145" t="s">
        <v>43</v>
      </c>
      <c r="F259" s="145" t="s">
        <v>495</v>
      </c>
      <c r="G259" s="134" t="s">
        <v>917</v>
      </c>
      <c r="H259" s="135">
        <v>2.84</v>
      </c>
      <c r="I259" s="136">
        <v>10</v>
      </c>
      <c r="J259" s="137"/>
      <c r="K259" s="138" t="str">
        <f t="shared" si="9"/>
        <v>-</v>
      </c>
      <c r="L259" s="139">
        <f t="shared" si="7"/>
        <v>0</v>
      </c>
      <c r="M259" s="144" t="s">
        <v>41</v>
      </c>
      <c r="O259" s="142"/>
      <c r="P259" s="143"/>
    </row>
    <row r="260" spans="1:16" s="117" customFormat="1" ht="16.5" customHeight="1">
      <c r="A260" s="159">
        <v>70</v>
      </c>
      <c r="B260" s="155" t="s">
        <v>501</v>
      </c>
      <c r="C260" s="129" t="s">
        <v>36</v>
      </c>
      <c r="D260" s="51" t="s">
        <v>251</v>
      </c>
      <c r="E260" s="51" t="s">
        <v>43</v>
      </c>
      <c r="F260" s="51" t="s">
        <v>495</v>
      </c>
      <c r="G260" s="52" t="s">
        <v>218</v>
      </c>
      <c r="H260" s="53">
        <v>3.42</v>
      </c>
      <c r="I260" s="54">
        <v>20</v>
      </c>
      <c r="J260" s="55"/>
      <c r="K260" s="56" t="str">
        <f t="shared" si="9"/>
        <v>-</v>
      </c>
      <c r="L260" s="57">
        <f t="shared" si="7"/>
        <v>0</v>
      </c>
      <c r="M260" s="59" t="s">
        <v>502</v>
      </c>
      <c r="O260" s="120"/>
      <c r="P260" s="118"/>
    </row>
    <row r="261" spans="1:16" s="141" customFormat="1" ht="16.5" hidden="1" customHeight="1">
      <c r="A261" s="158">
        <v>0</v>
      </c>
      <c r="B261" s="154" t="s">
        <v>503</v>
      </c>
      <c r="C261" s="132" t="s">
        <v>36</v>
      </c>
      <c r="D261" s="133" t="s">
        <v>260</v>
      </c>
      <c r="E261" s="133" t="s">
        <v>43</v>
      </c>
      <c r="F261" s="133" t="s">
        <v>495</v>
      </c>
      <c r="G261" s="134" t="s">
        <v>218</v>
      </c>
      <c r="H261" s="135">
        <v>3.42</v>
      </c>
      <c r="I261" s="136">
        <v>20</v>
      </c>
      <c r="J261" s="137"/>
      <c r="K261" s="138" t="str">
        <f t="shared" si="9"/>
        <v>-</v>
      </c>
      <c r="L261" s="139">
        <f t="shared" si="7"/>
        <v>0</v>
      </c>
      <c r="M261" s="144" t="s">
        <v>261</v>
      </c>
      <c r="O261" s="142"/>
      <c r="P261" s="143"/>
    </row>
    <row r="262" spans="1:16" s="141" customFormat="1" ht="16.5" hidden="1" customHeight="1">
      <c r="A262" s="158">
        <v>0</v>
      </c>
      <c r="B262" s="154" t="s">
        <v>504</v>
      </c>
      <c r="C262" s="132" t="s">
        <v>36</v>
      </c>
      <c r="D262" s="133" t="s">
        <v>505</v>
      </c>
      <c r="E262" s="133" t="s">
        <v>43</v>
      </c>
      <c r="F262" s="133" t="s">
        <v>495</v>
      </c>
      <c r="G262" s="134" t="s">
        <v>218</v>
      </c>
      <c r="H262" s="135">
        <v>3.17</v>
      </c>
      <c r="I262" s="136">
        <v>20</v>
      </c>
      <c r="J262" s="137"/>
      <c r="K262" s="138" t="str">
        <f t="shared" si="9"/>
        <v>-</v>
      </c>
      <c r="L262" s="139">
        <f t="shared" si="7"/>
        <v>0</v>
      </c>
      <c r="M262" s="144" t="s">
        <v>506</v>
      </c>
      <c r="O262" s="142"/>
      <c r="P262" s="143"/>
    </row>
    <row r="263" spans="1:16" s="141" customFormat="1" ht="16.5" hidden="1" customHeight="1">
      <c r="A263" s="158">
        <v>0</v>
      </c>
      <c r="B263" s="154" t="s">
        <v>507</v>
      </c>
      <c r="C263" s="132" t="s">
        <v>36</v>
      </c>
      <c r="D263" s="133" t="s">
        <v>289</v>
      </c>
      <c r="E263" s="133" t="s">
        <v>43</v>
      </c>
      <c r="F263" s="133" t="s">
        <v>495</v>
      </c>
      <c r="G263" s="134" t="s">
        <v>218</v>
      </c>
      <c r="H263" s="135">
        <v>2.6999999999999997</v>
      </c>
      <c r="I263" s="136">
        <v>20</v>
      </c>
      <c r="J263" s="137"/>
      <c r="K263" s="138" t="str">
        <f t="shared" si="9"/>
        <v>-</v>
      </c>
      <c r="L263" s="139">
        <f t="shared" si="7"/>
        <v>0</v>
      </c>
      <c r="M263" s="144" t="s">
        <v>491</v>
      </c>
      <c r="O263" s="142"/>
      <c r="P263" s="143"/>
    </row>
    <row r="264" spans="1:16" s="141" customFormat="1" ht="16.5" hidden="1" customHeight="1">
      <c r="A264" s="158">
        <v>0</v>
      </c>
      <c r="B264" s="154" t="s">
        <v>508</v>
      </c>
      <c r="C264" s="132" t="s">
        <v>36</v>
      </c>
      <c r="D264" s="133" t="s">
        <v>509</v>
      </c>
      <c r="E264" s="133" t="s">
        <v>43</v>
      </c>
      <c r="F264" s="133" t="s">
        <v>495</v>
      </c>
      <c r="G264" s="134" t="s">
        <v>218</v>
      </c>
      <c r="H264" s="135">
        <v>3.42</v>
      </c>
      <c r="I264" s="136">
        <v>20</v>
      </c>
      <c r="J264" s="137"/>
      <c r="K264" s="138" t="str">
        <f t="shared" si="9"/>
        <v>-</v>
      </c>
      <c r="L264" s="139">
        <f t="shared" si="7"/>
        <v>0</v>
      </c>
      <c r="M264" s="144" t="s">
        <v>41</v>
      </c>
      <c r="O264" s="142"/>
      <c r="P264" s="143"/>
    </row>
    <row r="265" spans="1:16" s="141" customFormat="1" ht="16.5" hidden="1" customHeight="1">
      <c r="A265" s="158">
        <v>0</v>
      </c>
      <c r="B265" s="154" t="s">
        <v>510</v>
      </c>
      <c r="C265" s="132" t="s">
        <v>17</v>
      </c>
      <c r="D265" s="133" t="s">
        <v>306</v>
      </c>
      <c r="E265" s="133" t="s">
        <v>43</v>
      </c>
      <c r="F265" s="133" t="s">
        <v>495</v>
      </c>
      <c r="G265" s="134" t="s">
        <v>218</v>
      </c>
      <c r="H265" s="135">
        <v>2.6999999999999997</v>
      </c>
      <c r="I265" s="136">
        <v>20</v>
      </c>
      <c r="J265" s="137"/>
      <c r="K265" s="138" t="str">
        <f t="shared" si="9"/>
        <v>-</v>
      </c>
      <c r="L265" s="139">
        <f t="shared" si="7"/>
        <v>0</v>
      </c>
      <c r="M265" s="144" t="s">
        <v>843</v>
      </c>
      <c r="O265" s="142"/>
      <c r="P265" s="143"/>
    </row>
    <row r="266" spans="1:16" s="117" customFormat="1" ht="16.5" customHeight="1">
      <c r="A266" s="159">
        <v>80</v>
      </c>
      <c r="B266" s="155" t="s">
        <v>511</v>
      </c>
      <c r="C266" s="129" t="s">
        <v>17</v>
      </c>
      <c r="D266" s="51" t="s">
        <v>512</v>
      </c>
      <c r="E266" s="51" t="s">
        <v>43</v>
      </c>
      <c r="F266" s="51" t="s">
        <v>495</v>
      </c>
      <c r="G266" s="52" t="s">
        <v>218</v>
      </c>
      <c r="H266" s="53">
        <v>3.42</v>
      </c>
      <c r="I266" s="54">
        <v>20</v>
      </c>
      <c r="J266" s="55"/>
      <c r="K266" s="56" t="str">
        <f t="shared" si="9"/>
        <v>-</v>
      </c>
      <c r="L266" s="57">
        <f t="shared" si="7"/>
        <v>0</v>
      </c>
      <c r="M266" s="59" t="s">
        <v>41</v>
      </c>
      <c r="O266" s="120"/>
      <c r="P266" s="118"/>
    </row>
    <row r="267" spans="1:16" s="141" customFormat="1" ht="16.5" hidden="1" customHeight="1">
      <c r="A267" s="158">
        <v>0</v>
      </c>
      <c r="B267" s="154" t="s">
        <v>513</v>
      </c>
      <c r="C267" s="132" t="s">
        <v>36</v>
      </c>
      <c r="D267" s="133" t="s">
        <v>318</v>
      </c>
      <c r="E267" s="133" t="s">
        <v>43</v>
      </c>
      <c r="F267" s="133" t="s">
        <v>495</v>
      </c>
      <c r="G267" s="134" t="s">
        <v>218</v>
      </c>
      <c r="H267" s="135">
        <v>3.42</v>
      </c>
      <c r="I267" s="136">
        <v>20</v>
      </c>
      <c r="J267" s="137"/>
      <c r="K267" s="138" t="str">
        <f t="shared" si="9"/>
        <v>-</v>
      </c>
      <c r="L267" s="139">
        <f t="shared" si="7"/>
        <v>0</v>
      </c>
      <c r="M267" s="144" t="s">
        <v>102</v>
      </c>
      <c r="O267" s="142"/>
      <c r="P267" s="143"/>
    </row>
    <row r="268" spans="1:16" s="141" customFormat="1" ht="16.5" hidden="1" customHeight="1">
      <c r="A268" s="158">
        <v>0</v>
      </c>
      <c r="B268" s="154" t="s">
        <v>514</v>
      </c>
      <c r="C268" s="132" t="s">
        <v>36</v>
      </c>
      <c r="D268" s="133" t="s">
        <v>325</v>
      </c>
      <c r="E268" s="133" t="s">
        <v>43</v>
      </c>
      <c r="F268" s="133" t="s">
        <v>495</v>
      </c>
      <c r="G268" s="134" t="s">
        <v>218</v>
      </c>
      <c r="H268" s="135">
        <v>2.4299999999999997</v>
      </c>
      <c r="I268" s="136">
        <v>20</v>
      </c>
      <c r="J268" s="137"/>
      <c r="K268" s="138" t="str">
        <f t="shared" si="9"/>
        <v>-</v>
      </c>
      <c r="L268" s="139">
        <f t="shared" si="7"/>
        <v>0</v>
      </c>
      <c r="M268" s="144" t="s">
        <v>372</v>
      </c>
      <c r="O268" s="142"/>
      <c r="P268" s="143"/>
    </row>
    <row r="269" spans="1:16" s="141" customFormat="1" ht="16.5" hidden="1" customHeight="1">
      <c r="A269" s="158">
        <v>0</v>
      </c>
      <c r="B269" s="154" t="s">
        <v>515</v>
      </c>
      <c r="C269" s="132" t="s">
        <v>36</v>
      </c>
      <c r="D269" s="133" t="s">
        <v>516</v>
      </c>
      <c r="E269" s="133" t="s">
        <v>43</v>
      </c>
      <c r="F269" s="133" t="s">
        <v>495</v>
      </c>
      <c r="G269" s="134" t="s">
        <v>218</v>
      </c>
      <c r="H269" s="135">
        <v>2.6999999999999997</v>
      </c>
      <c r="I269" s="136">
        <v>20</v>
      </c>
      <c r="J269" s="137"/>
      <c r="K269" s="138" t="str">
        <f t="shared" si="9"/>
        <v>-</v>
      </c>
      <c r="L269" s="139">
        <f t="shared" si="7"/>
        <v>0</v>
      </c>
      <c r="M269" s="144" t="s">
        <v>213</v>
      </c>
      <c r="O269" s="142"/>
      <c r="P269" s="143"/>
    </row>
    <row r="270" spans="1:16" s="117" customFormat="1" ht="15.75" customHeight="1">
      <c r="A270" s="158"/>
      <c r="B270" s="153"/>
      <c r="C270" s="42" t="s">
        <v>517</v>
      </c>
      <c r="D270" s="43"/>
      <c r="E270" s="43"/>
      <c r="F270" s="43"/>
      <c r="G270" s="44"/>
      <c r="H270" s="45"/>
      <c r="I270" s="46"/>
      <c r="J270" s="46"/>
      <c r="K270" s="46"/>
      <c r="L270" s="47"/>
      <c r="M270" s="48"/>
      <c r="O270" s="118"/>
    </row>
    <row r="271" spans="1:16" s="117" customFormat="1" ht="16.5" customHeight="1">
      <c r="A271" s="159">
        <v>20</v>
      </c>
      <c r="B271" s="155" t="s">
        <v>518</v>
      </c>
      <c r="C271" s="129" t="s">
        <v>17</v>
      </c>
      <c r="D271" s="51" t="s">
        <v>519</v>
      </c>
      <c r="E271" s="51" t="s">
        <v>43</v>
      </c>
      <c r="F271" s="51" t="s">
        <v>520</v>
      </c>
      <c r="G271" s="52" t="s">
        <v>218</v>
      </c>
      <c r="H271" s="53">
        <v>2.6999999999999997</v>
      </c>
      <c r="I271" s="54">
        <v>20</v>
      </c>
      <c r="J271" s="55"/>
      <c r="K271" s="56" t="str">
        <f t="shared" si="9"/>
        <v>-</v>
      </c>
      <c r="L271" s="57">
        <f t="shared" si="7"/>
        <v>0</v>
      </c>
      <c r="M271" s="59" t="s">
        <v>41</v>
      </c>
      <c r="O271" s="120"/>
      <c r="P271" s="118"/>
    </row>
    <row r="272" spans="1:16" s="141" customFormat="1" ht="16.5" hidden="1" customHeight="1">
      <c r="A272" s="158">
        <v>0</v>
      </c>
      <c r="B272" s="154" t="s">
        <v>521</v>
      </c>
      <c r="C272" s="132" t="s">
        <v>36</v>
      </c>
      <c r="D272" s="133" t="s">
        <v>522</v>
      </c>
      <c r="E272" s="133" t="s">
        <v>43</v>
      </c>
      <c r="F272" s="133" t="s">
        <v>520</v>
      </c>
      <c r="G272" s="134" t="s">
        <v>218</v>
      </c>
      <c r="H272" s="135">
        <v>3.42</v>
      </c>
      <c r="I272" s="136">
        <v>20</v>
      </c>
      <c r="J272" s="137"/>
      <c r="K272" s="138" t="str">
        <f t="shared" si="9"/>
        <v>-</v>
      </c>
      <c r="L272" s="139">
        <f t="shared" si="7"/>
        <v>0</v>
      </c>
      <c r="M272" s="144" t="s">
        <v>57</v>
      </c>
      <c r="O272" s="142"/>
      <c r="P272" s="143"/>
    </row>
    <row r="273" spans="1:16" s="141" customFormat="1" ht="16.5" hidden="1" customHeight="1">
      <c r="A273" s="158">
        <v>0</v>
      </c>
      <c r="B273" s="154" t="s">
        <v>523</v>
      </c>
      <c r="C273" s="132" t="s">
        <v>36</v>
      </c>
      <c r="D273" s="133" t="s">
        <v>524</v>
      </c>
      <c r="E273" s="133" t="s">
        <v>43</v>
      </c>
      <c r="F273" s="133" t="s">
        <v>520</v>
      </c>
      <c r="G273" s="134" t="s">
        <v>218</v>
      </c>
      <c r="H273" s="135">
        <v>2.6999999999999997</v>
      </c>
      <c r="I273" s="136">
        <v>20</v>
      </c>
      <c r="J273" s="137"/>
      <c r="K273" s="138" t="str">
        <f t="shared" si="9"/>
        <v>-</v>
      </c>
      <c r="L273" s="139">
        <f t="shared" si="7"/>
        <v>0</v>
      </c>
      <c r="M273" s="144" t="s">
        <v>133</v>
      </c>
      <c r="O273" s="142"/>
      <c r="P273" s="143"/>
    </row>
    <row r="274" spans="1:16" s="141" customFormat="1" ht="16.5" hidden="1" customHeight="1">
      <c r="A274" s="158">
        <v>0</v>
      </c>
      <c r="B274" s="154" t="s">
        <v>525</v>
      </c>
      <c r="C274" s="132" t="s">
        <v>36</v>
      </c>
      <c r="D274" s="133" t="s">
        <v>526</v>
      </c>
      <c r="E274" s="133" t="s">
        <v>43</v>
      </c>
      <c r="F274" s="133" t="s">
        <v>520</v>
      </c>
      <c r="G274" s="134" t="s">
        <v>218</v>
      </c>
      <c r="H274" s="135">
        <v>2.6999999999999997</v>
      </c>
      <c r="I274" s="136">
        <v>20</v>
      </c>
      <c r="J274" s="137"/>
      <c r="K274" s="138" t="str">
        <f t="shared" si="9"/>
        <v>-</v>
      </c>
      <c r="L274" s="139">
        <f t="shared" si="7"/>
        <v>0</v>
      </c>
      <c r="M274" s="144" t="s">
        <v>133</v>
      </c>
      <c r="O274" s="142"/>
      <c r="P274" s="143"/>
    </row>
    <row r="275" spans="1:16" s="141" customFormat="1" ht="16.5" hidden="1" customHeight="1">
      <c r="A275" s="158">
        <v>0</v>
      </c>
      <c r="B275" s="154" t="s">
        <v>527</v>
      </c>
      <c r="C275" s="132" t="s">
        <v>36</v>
      </c>
      <c r="D275" s="133" t="s">
        <v>228</v>
      </c>
      <c r="E275" s="133" t="s">
        <v>43</v>
      </c>
      <c r="F275" s="133" t="s">
        <v>520</v>
      </c>
      <c r="G275" s="134" t="s">
        <v>218</v>
      </c>
      <c r="H275" s="135">
        <v>3.42</v>
      </c>
      <c r="I275" s="136">
        <v>20</v>
      </c>
      <c r="J275" s="137"/>
      <c r="K275" s="138" t="str">
        <f t="shared" si="9"/>
        <v>-</v>
      </c>
      <c r="L275" s="139">
        <f t="shared" si="7"/>
        <v>0</v>
      </c>
      <c r="M275" s="144" t="s">
        <v>229</v>
      </c>
      <c r="O275" s="142"/>
      <c r="P275" s="143"/>
    </row>
    <row r="276" spans="1:16" s="117" customFormat="1" ht="16.5" customHeight="1">
      <c r="A276" s="159" t="s">
        <v>928</v>
      </c>
      <c r="B276" s="155" t="s">
        <v>866</v>
      </c>
      <c r="C276" s="129" t="s">
        <v>36</v>
      </c>
      <c r="D276" s="131" t="s">
        <v>907</v>
      </c>
      <c r="E276" s="131" t="s">
        <v>43</v>
      </c>
      <c r="F276" s="131" t="s">
        <v>520</v>
      </c>
      <c r="G276" s="52" t="s">
        <v>917</v>
      </c>
      <c r="H276" s="53">
        <v>2.84</v>
      </c>
      <c r="I276" s="54">
        <v>10</v>
      </c>
      <c r="J276" s="55"/>
      <c r="K276" s="56" t="str">
        <f t="shared" si="9"/>
        <v>-</v>
      </c>
      <c r="L276" s="57">
        <f t="shared" si="7"/>
        <v>0</v>
      </c>
      <c r="M276" s="59" t="s">
        <v>229</v>
      </c>
      <c r="O276" s="120"/>
      <c r="P276" s="118"/>
    </row>
    <row r="277" spans="1:16" s="117" customFormat="1" ht="16.5" customHeight="1">
      <c r="A277" s="159" t="s">
        <v>928</v>
      </c>
      <c r="B277" s="155" t="s">
        <v>528</v>
      </c>
      <c r="C277" s="129" t="s">
        <v>36</v>
      </c>
      <c r="D277" s="51" t="s">
        <v>529</v>
      </c>
      <c r="E277" s="51" t="s">
        <v>43</v>
      </c>
      <c r="F277" s="51" t="s">
        <v>520</v>
      </c>
      <c r="G277" s="52" t="s">
        <v>218</v>
      </c>
      <c r="H277" s="53">
        <v>2.6999999999999997</v>
      </c>
      <c r="I277" s="54">
        <v>20</v>
      </c>
      <c r="J277" s="55"/>
      <c r="K277" s="56" t="str">
        <f t="shared" si="9"/>
        <v>-</v>
      </c>
      <c r="L277" s="57">
        <f t="shared" si="7"/>
        <v>0</v>
      </c>
      <c r="M277" s="59" t="s">
        <v>402</v>
      </c>
      <c r="O277" s="120"/>
      <c r="P277" s="118"/>
    </row>
    <row r="278" spans="1:16" s="141" customFormat="1" ht="16.5" hidden="1" customHeight="1">
      <c r="A278" s="158">
        <v>0</v>
      </c>
      <c r="B278" s="154" t="s">
        <v>530</v>
      </c>
      <c r="C278" s="132" t="s">
        <v>36</v>
      </c>
      <c r="D278" s="133" t="s">
        <v>531</v>
      </c>
      <c r="E278" s="133" t="s">
        <v>43</v>
      </c>
      <c r="F278" s="133" t="s">
        <v>520</v>
      </c>
      <c r="G278" s="134" t="s">
        <v>218</v>
      </c>
      <c r="H278" s="135">
        <v>2.4299999999999997</v>
      </c>
      <c r="I278" s="136">
        <v>20</v>
      </c>
      <c r="J278" s="137"/>
      <c r="K278" s="138" t="str">
        <f t="shared" si="9"/>
        <v>-</v>
      </c>
      <c r="L278" s="139">
        <f t="shared" si="7"/>
        <v>0</v>
      </c>
      <c r="M278" s="144" t="s">
        <v>102</v>
      </c>
      <c r="O278" s="142"/>
      <c r="P278" s="143"/>
    </row>
    <row r="279" spans="1:16" s="141" customFormat="1" ht="16.5" hidden="1" customHeight="1">
      <c r="A279" s="158">
        <v>0</v>
      </c>
      <c r="B279" s="154" t="s">
        <v>532</v>
      </c>
      <c r="C279" s="132" t="s">
        <v>36</v>
      </c>
      <c r="D279" s="133" t="s">
        <v>533</v>
      </c>
      <c r="E279" s="133" t="s">
        <v>43</v>
      </c>
      <c r="F279" s="133" t="s">
        <v>520</v>
      </c>
      <c r="G279" s="134" t="s">
        <v>218</v>
      </c>
      <c r="H279" s="135">
        <v>2.6999999999999997</v>
      </c>
      <c r="I279" s="136">
        <v>20</v>
      </c>
      <c r="J279" s="137"/>
      <c r="K279" s="138" t="str">
        <f t="shared" si="9"/>
        <v>-</v>
      </c>
      <c r="L279" s="139">
        <f t="shared" si="7"/>
        <v>0</v>
      </c>
      <c r="M279" s="144" t="s">
        <v>133</v>
      </c>
      <c r="O279" s="142"/>
      <c r="P279" s="143"/>
    </row>
    <row r="280" spans="1:16" s="141" customFormat="1" ht="16.5" hidden="1" customHeight="1">
      <c r="A280" s="158">
        <v>0</v>
      </c>
      <c r="B280" s="154" t="s">
        <v>534</v>
      </c>
      <c r="C280" s="132" t="s">
        <v>36</v>
      </c>
      <c r="D280" s="133" t="s">
        <v>535</v>
      </c>
      <c r="E280" s="133" t="s">
        <v>43</v>
      </c>
      <c r="F280" s="133" t="s">
        <v>520</v>
      </c>
      <c r="G280" s="134" t="s">
        <v>218</v>
      </c>
      <c r="H280" s="135">
        <v>2.6999999999999997</v>
      </c>
      <c r="I280" s="136">
        <v>20</v>
      </c>
      <c r="J280" s="137"/>
      <c r="K280" s="138" t="str">
        <f t="shared" si="9"/>
        <v>-</v>
      </c>
      <c r="L280" s="139">
        <f t="shared" si="7"/>
        <v>0</v>
      </c>
      <c r="M280" s="144" t="s">
        <v>133</v>
      </c>
      <c r="O280" s="142"/>
      <c r="P280" s="143"/>
    </row>
    <row r="281" spans="1:16" s="141" customFormat="1" ht="16.5" hidden="1" customHeight="1">
      <c r="A281" s="158">
        <v>0</v>
      </c>
      <c r="B281" s="154" t="s">
        <v>536</v>
      </c>
      <c r="C281" s="132" t="s">
        <v>36</v>
      </c>
      <c r="D281" s="133" t="s">
        <v>537</v>
      </c>
      <c r="E281" s="133" t="s">
        <v>43</v>
      </c>
      <c r="F281" s="133" t="s">
        <v>520</v>
      </c>
      <c r="G281" s="134" t="s">
        <v>218</v>
      </c>
      <c r="H281" s="135">
        <v>3.17</v>
      </c>
      <c r="I281" s="136">
        <v>20</v>
      </c>
      <c r="J281" s="137"/>
      <c r="K281" s="138" t="str">
        <f t="shared" si="9"/>
        <v>-</v>
      </c>
      <c r="L281" s="139">
        <f t="shared" si="7"/>
        <v>0</v>
      </c>
      <c r="M281" s="144" t="s">
        <v>229</v>
      </c>
      <c r="O281" s="142"/>
      <c r="P281" s="143"/>
    </row>
    <row r="282" spans="1:16" s="141" customFormat="1" ht="16.5" hidden="1" customHeight="1">
      <c r="A282" s="158">
        <v>0</v>
      </c>
      <c r="B282" s="154" t="s">
        <v>538</v>
      </c>
      <c r="C282" s="132" t="s">
        <v>36</v>
      </c>
      <c r="D282" s="133" t="s">
        <v>237</v>
      </c>
      <c r="E282" s="133" t="s">
        <v>43</v>
      </c>
      <c r="F282" s="133" t="s">
        <v>520</v>
      </c>
      <c r="G282" s="134" t="s">
        <v>218</v>
      </c>
      <c r="H282" s="135">
        <v>2.6999999999999997</v>
      </c>
      <c r="I282" s="136">
        <v>20</v>
      </c>
      <c r="J282" s="137"/>
      <c r="K282" s="138" t="str">
        <f t="shared" si="9"/>
        <v>-</v>
      </c>
      <c r="L282" s="139">
        <f t="shared" si="7"/>
        <v>0</v>
      </c>
      <c r="M282" s="144" t="s">
        <v>238</v>
      </c>
      <c r="O282" s="142"/>
      <c r="P282" s="143"/>
    </row>
    <row r="283" spans="1:16" s="141" customFormat="1" ht="16.5" hidden="1" customHeight="1">
      <c r="A283" s="158">
        <v>0</v>
      </c>
      <c r="B283" s="154" t="s">
        <v>539</v>
      </c>
      <c r="C283" s="132" t="s">
        <v>36</v>
      </c>
      <c r="D283" s="133" t="s">
        <v>540</v>
      </c>
      <c r="E283" s="133" t="s">
        <v>43</v>
      </c>
      <c r="F283" s="133" t="s">
        <v>520</v>
      </c>
      <c r="G283" s="134" t="s">
        <v>218</v>
      </c>
      <c r="H283" s="135">
        <v>2.6999999999999997</v>
      </c>
      <c r="I283" s="136">
        <v>20</v>
      </c>
      <c r="J283" s="137"/>
      <c r="K283" s="138" t="str">
        <f t="shared" si="9"/>
        <v>-</v>
      </c>
      <c r="L283" s="139">
        <f t="shared" si="7"/>
        <v>0</v>
      </c>
      <c r="M283" s="144" t="s">
        <v>57</v>
      </c>
      <c r="O283" s="142"/>
      <c r="P283" s="143"/>
    </row>
    <row r="284" spans="1:16" s="117" customFormat="1" ht="16.5" customHeight="1">
      <c r="A284" s="159">
        <v>60</v>
      </c>
      <c r="B284" s="155" t="s">
        <v>541</v>
      </c>
      <c r="C284" s="129" t="s">
        <v>36</v>
      </c>
      <c r="D284" s="51" t="s">
        <v>240</v>
      </c>
      <c r="E284" s="51" t="s">
        <v>43</v>
      </c>
      <c r="F284" s="51" t="s">
        <v>520</v>
      </c>
      <c r="G284" s="52" t="s">
        <v>218</v>
      </c>
      <c r="H284" s="53">
        <v>2.6999999999999997</v>
      </c>
      <c r="I284" s="54">
        <v>20</v>
      </c>
      <c r="J284" s="55"/>
      <c r="K284" s="56" t="str">
        <f t="shared" si="9"/>
        <v>-</v>
      </c>
      <c r="L284" s="57">
        <f t="shared" si="7"/>
        <v>0</v>
      </c>
      <c r="M284" s="59" t="s">
        <v>57</v>
      </c>
      <c r="O284" s="120"/>
      <c r="P284" s="118"/>
    </row>
    <row r="285" spans="1:16" s="141" customFormat="1" ht="16.5" hidden="1" customHeight="1">
      <c r="A285" s="158">
        <v>0</v>
      </c>
      <c r="B285" s="154" t="s">
        <v>542</v>
      </c>
      <c r="C285" s="132" t="s">
        <v>36</v>
      </c>
      <c r="D285" s="133" t="s">
        <v>543</v>
      </c>
      <c r="E285" s="133" t="s">
        <v>43</v>
      </c>
      <c r="F285" s="133" t="s">
        <v>520</v>
      </c>
      <c r="G285" s="134" t="s">
        <v>218</v>
      </c>
      <c r="H285" s="135">
        <v>2.6999999999999997</v>
      </c>
      <c r="I285" s="136">
        <v>20</v>
      </c>
      <c r="J285" s="137"/>
      <c r="K285" s="138" t="str">
        <f t="shared" si="9"/>
        <v>-</v>
      </c>
      <c r="L285" s="139">
        <f t="shared" si="7"/>
        <v>0</v>
      </c>
      <c r="M285" s="144" t="s">
        <v>102</v>
      </c>
      <c r="O285" s="142"/>
      <c r="P285" s="143"/>
    </row>
    <row r="286" spans="1:16" s="141" customFormat="1" ht="16.5" hidden="1" customHeight="1">
      <c r="A286" s="158">
        <v>0</v>
      </c>
      <c r="B286" s="154" t="s">
        <v>544</v>
      </c>
      <c r="C286" s="132" t="s">
        <v>36</v>
      </c>
      <c r="D286" s="133" t="s">
        <v>545</v>
      </c>
      <c r="E286" s="133" t="s">
        <v>43</v>
      </c>
      <c r="F286" s="133" t="s">
        <v>520</v>
      </c>
      <c r="G286" s="134" t="s">
        <v>218</v>
      </c>
      <c r="H286" s="135">
        <v>2.6999999999999997</v>
      </c>
      <c r="I286" s="136">
        <v>20</v>
      </c>
      <c r="J286" s="137"/>
      <c r="K286" s="138" t="str">
        <f t="shared" si="9"/>
        <v>-</v>
      </c>
      <c r="L286" s="139">
        <f t="shared" si="7"/>
        <v>0</v>
      </c>
      <c r="M286" s="144" t="s">
        <v>60</v>
      </c>
      <c r="O286" s="142"/>
      <c r="P286" s="143"/>
    </row>
    <row r="287" spans="1:16" s="117" customFormat="1" ht="16.5" customHeight="1">
      <c r="A287" s="159">
        <v>50</v>
      </c>
      <c r="B287" s="155" t="s">
        <v>867</v>
      </c>
      <c r="C287" s="129"/>
      <c r="D287" s="131" t="s">
        <v>547</v>
      </c>
      <c r="E287" s="131" t="s">
        <v>43</v>
      </c>
      <c r="F287" s="131" t="s">
        <v>520</v>
      </c>
      <c r="G287" s="52" t="s">
        <v>917</v>
      </c>
      <c r="H287" s="53">
        <v>2.84</v>
      </c>
      <c r="I287" s="54">
        <v>10</v>
      </c>
      <c r="J287" s="55"/>
      <c r="K287" s="56" t="str">
        <f t="shared" si="9"/>
        <v>-</v>
      </c>
      <c r="L287" s="57">
        <f t="shared" si="7"/>
        <v>0</v>
      </c>
      <c r="M287" s="59" t="s">
        <v>229</v>
      </c>
      <c r="O287" s="120"/>
      <c r="P287" s="118"/>
    </row>
    <row r="288" spans="1:16" s="117" customFormat="1" ht="16.5" customHeight="1">
      <c r="A288" s="159">
        <v>79</v>
      </c>
      <c r="B288" s="155" t="s">
        <v>546</v>
      </c>
      <c r="C288" s="129" t="s">
        <v>17</v>
      </c>
      <c r="D288" s="51" t="s">
        <v>547</v>
      </c>
      <c r="E288" s="51" t="s">
        <v>43</v>
      </c>
      <c r="F288" s="51" t="s">
        <v>520</v>
      </c>
      <c r="G288" s="52" t="s">
        <v>218</v>
      </c>
      <c r="H288" s="53">
        <v>2.4299999999999997</v>
      </c>
      <c r="I288" s="54">
        <v>20</v>
      </c>
      <c r="J288" s="55"/>
      <c r="K288" s="56" t="str">
        <f t="shared" si="9"/>
        <v>-</v>
      </c>
      <c r="L288" s="57">
        <f t="shared" si="7"/>
        <v>0</v>
      </c>
      <c r="M288" s="59" t="s">
        <v>229</v>
      </c>
      <c r="O288" s="120"/>
      <c r="P288" s="118"/>
    </row>
    <row r="289" spans="1:16" s="141" customFormat="1" ht="16.5" hidden="1" customHeight="1">
      <c r="A289" s="158">
        <v>0</v>
      </c>
      <c r="B289" s="154" t="s">
        <v>548</v>
      </c>
      <c r="C289" s="132" t="s">
        <v>36</v>
      </c>
      <c r="D289" s="133" t="s">
        <v>549</v>
      </c>
      <c r="E289" s="133" t="s">
        <v>43</v>
      </c>
      <c r="F289" s="133" t="s">
        <v>520</v>
      </c>
      <c r="G289" s="134" t="s">
        <v>218</v>
      </c>
      <c r="H289" s="135">
        <v>2.4299999999999997</v>
      </c>
      <c r="I289" s="136">
        <v>20</v>
      </c>
      <c r="J289" s="137"/>
      <c r="K289" s="138" t="str">
        <f t="shared" si="9"/>
        <v>-</v>
      </c>
      <c r="L289" s="139">
        <f t="shared" si="7"/>
        <v>0</v>
      </c>
      <c r="M289" s="144" t="s">
        <v>57</v>
      </c>
      <c r="O289" s="142"/>
      <c r="P289" s="143"/>
    </row>
    <row r="290" spans="1:16" s="141" customFormat="1" ht="16.5" hidden="1" customHeight="1">
      <c r="A290" s="158">
        <v>0</v>
      </c>
      <c r="B290" s="154" t="s">
        <v>550</v>
      </c>
      <c r="C290" s="132" t="s">
        <v>36</v>
      </c>
      <c r="D290" s="133" t="s">
        <v>551</v>
      </c>
      <c r="E290" s="133" t="s">
        <v>43</v>
      </c>
      <c r="F290" s="133" t="s">
        <v>520</v>
      </c>
      <c r="G290" s="134" t="s">
        <v>218</v>
      </c>
      <c r="H290" s="135">
        <v>2.6999999999999997</v>
      </c>
      <c r="I290" s="136">
        <v>20</v>
      </c>
      <c r="J290" s="137"/>
      <c r="K290" s="138" t="str">
        <f t="shared" si="9"/>
        <v>-</v>
      </c>
      <c r="L290" s="139">
        <f t="shared" si="7"/>
        <v>0</v>
      </c>
      <c r="M290" s="144" t="s">
        <v>229</v>
      </c>
      <c r="O290" s="142"/>
      <c r="P290" s="143"/>
    </row>
    <row r="291" spans="1:16" s="117" customFormat="1" ht="16.5" customHeight="1">
      <c r="A291" s="159">
        <v>10</v>
      </c>
      <c r="B291" s="155" t="s">
        <v>552</v>
      </c>
      <c r="C291" s="129" t="s">
        <v>17</v>
      </c>
      <c r="D291" s="51" t="s">
        <v>553</v>
      </c>
      <c r="E291" s="51" t="s">
        <v>43</v>
      </c>
      <c r="F291" s="51" t="s">
        <v>520</v>
      </c>
      <c r="G291" s="52" t="s">
        <v>218</v>
      </c>
      <c r="H291" s="53">
        <v>2.6999999999999997</v>
      </c>
      <c r="I291" s="54">
        <v>20</v>
      </c>
      <c r="J291" s="55"/>
      <c r="K291" s="56" t="str">
        <f t="shared" si="9"/>
        <v>-</v>
      </c>
      <c r="L291" s="57">
        <f t="shared" si="7"/>
        <v>0</v>
      </c>
      <c r="M291" s="59" t="s">
        <v>133</v>
      </c>
      <c r="O291" s="120"/>
      <c r="P291" s="118"/>
    </row>
    <row r="292" spans="1:16" s="141" customFormat="1" ht="16.5" hidden="1" customHeight="1">
      <c r="A292" s="158">
        <v>0</v>
      </c>
      <c r="B292" s="154" t="s">
        <v>554</v>
      </c>
      <c r="C292" s="132" t="s">
        <v>36</v>
      </c>
      <c r="D292" s="133" t="s">
        <v>265</v>
      </c>
      <c r="E292" s="133" t="s">
        <v>43</v>
      </c>
      <c r="F292" s="133" t="s">
        <v>520</v>
      </c>
      <c r="G292" s="134" t="s">
        <v>218</v>
      </c>
      <c r="H292" s="135">
        <v>3.42</v>
      </c>
      <c r="I292" s="136">
        <v>20</v>
      </c>
      <c r="J292" s="137"/>
      <c r="K292" s="138" t="str">
        <f t="shared" si="9"/>
        <v>-</v>
      </c>
      <c r="L292" s="139">
        <f t="shared" si="7"/>
        <v>0</v>
      </c>
      <c r="M292" s="144" t="s">
        <v>266</v>
      </c>
      <c r="O292" s="142"/>
      <c r="P292" s="143"/>
    </row>
    <row r="293" spans="1:16" s="141" customFormat="1" ht="16.5" hidden="1" customHeight="1">
      <c r="A293" s="158">
        <v>0</v>
      </c>
      <c r="B293" s="154" t="s">
        <v>555</v>
      </c>
      <c r="C293" s="132" t="s">
        <v>36</v>
      </c>
      <c r="D293" s="133" t="s">
        <v>556</v>
      </c>
      <c r="E293" s="133" t="s">
        <v>43</v>
      </c>
      <c r="F293" s="133" t="s">
        <v>520</v>
      </c>
      <c r="G293" s="134" t="s">
        <v>218</v>
      </c>
      <c r="H293" s="135">
        <v>3.42</v>
      </c>
      <c r="I293" s="136">
        <v>20</v>
      </c>
      <c r="J293" s="137"/>
      <c r="K293" s="138" t="str">
        <f t="shared" si="9"/>
        <v>-</v>
      </c>
      <c r="L293" s="139">
        <f t="shared" si="7"/>
        <v>0</v>
      </c>
      <c r="M293" s="144" t="s">
        <v>557</v>
      </c>
      <c r="O293" s="142"/>
      <c r="P293" s="143"/>
    </row>
    <row r="294" spans="1:16" s="117" customFormat="1" ht="16.5" customHeight="1">
      <c r="A294" s="159">
        <v>2</v>
      </c>
      <c r="B294" s="155" t="s">
        <v>558</v>
      </c>
      <c r="C294" s="129" t="s">
        <v>17</v>
      </c>
      <c r="D294" s="51" t="s">
        <v>559</v>
      </c>
      <c r="E294" s="51" t="s">
        <v>43</v>
      </c>
      <c r="F294" s="51" t="s">
        <v>520</v>
      </c>
      <c r="G294" s="52" t="s">
        <v>40</v>
      </c>
      <c r="H294" s="53">
        <v>6.72</v>
      </c>
      <c r="I294" s="54">
        <v>10</v>
      </c>
      <c r="J294" s="55"/>
      <c r="K294" s="56" t="str">
        <f>IF(J294="","-",J294/250)</f>
        <v>-</v>
      </c>
      <c r="L294" s="57">
        <f>H294*J294</f>
        <v>0</v>
      </c>
      <c r="M294" s="58" t="s">
        <v>844</v>
      </c>
      <c r="O294" s="120"/>
      <c r="P294" s="118"/>
    </row>
    <row r="295" spans="1:16" s="141" customFormat="1" ht="16.5" hidden="1" customHeight="1">
      <c r="A295" s="158">
        <v>0</v>
      </c>
      <c r="B295" s="154" t="s">
        <v>560</v>
      </c>
      <c r="C295" s="132" t="s">
        <v>36</v>
      </c>
      <c r="D295" s="133" t="s">
        <v>561</v>
      </c>
      <c r="E295" s="133" t="s">
        <v>43</v>
      </c>
      <c r="F295" s="133" t="s">
        <v>520</v>
      </c>
      <c r="G295" s="134" t="s">
        <v>218</v>
      </c>
      <c r="H295" s="135">
        <v>2.6999999999999997</v>
      </c>
      <c r="I295" s="136">
        <v>20</v>
      </c>
      <c r="J295" s="137"/>
      <c r="K295" s="138" t="str">
        <f t="shared" si="9"/>
        <v>-</v>
      </c>
      <c r="L295" s="139">
        <f t="shared" si="7"/>
        <v>0</v>
      </c>
      <c r="M295" s="144" t="s">
        <v>562</v>
      </c>
      <c r="O295" s="142"/>
      <c r="P295" s="143"/>
    </row>
    <row r="296" spans="1:16" s="117" customFormat="1" ht="16.5" customHeight="1">
      <c r="A296" s="159">
        <v>80</v>
      </c>
      <c r="B296" s="155" t="s">
        <v>563</v>
      </c>
      <c r="C296" s="129" t="s">
        <v>36</v>
      </c>
      <c r="D296" s="51" t="s">
        <v>564</v>
      </c>
      <c r="E296" s="51" t="s">
        <v>43</v>
      </c>
      <c r="F296" s="51" t="s">
        <v>520</v>
      </c>
      <c r="G296" s="52" t="s">
        <v>218</v>
      </c>
      <c r="H296" s="53">
        <v>2.6999999999999997</v>
      </c>
      <c r="I296" s="54">
        <v>20</v>
      </c>
      <c r="J296" s="55"/>
      <c r="K296" s="56" t="str">
        <f t="shared" si="9"/>
        <v>-</v>
      </c>
      <c r="L296" s="57">
        <f t="shared" si="7"/>
        <v>0</v>
      </c>
      <c r="M296" s="59" t="s">
        <v>565</v>
      </c>
      <c r="O296" s="120"/>
      <c r="P296" s="118"/>
    </row>
    <row r="297" spans="1:16" s="141" customFormat="1" ht="16.5" hidden="1" customHeight="1">
      <c r="A297" s="158">
        <v>0</v>
      </c>
      <c r="B297" s="154" t="s">
        <v>566</v>
      </c>
      <c r="C297" s="132" t="s">
        <v>36</v>
      </c>
      <c r="D297" s="133" t="s">
        <v>272</v>
      </c>
      <c r="E297" s="133" t="s">
        <v>43</v>
      </c>
      <c r="F297" s="133" t="s">
        <v>520</v>
      </c>
      <c r="G297" s="134" t="s">
        <v>218</v>
      </c>
      <c r="H297" s="135">
        <v>2.4299999999999997</v>
      </c>
      <c r="I297" s="136">
        <v>20</v>
      </c>
      <c r="J297" s="137"/>
      <c r="K297" s="138" t="str">
        <f t="shared" si="9"/>
        <v>-</v>
      </c>
      <c r="L297" s="139">
        <f t="shared" si="7"/>
        <v>0</v>
      </c>
      <c r="M297" s="144" t="s">
        <v>41</v>
      </c>
      <c r="O297" s="142"/>
      <c r="P297" s="143"/>
    </row>
    <row r="298" spans="1:16" s="141" customFormat="1" ht="16.5" hidden="1" customHeight="1">
      <c r="A298" s="158">
        <v>0</v>
      </c>
      <c r="B298" s="154" t="s">
        <v>567</v>
      </c>
      <c r="C298" s="132" t="s">
        <v>17</v>
      </c>
      <c r="D298" s="133" t="s">
        <v>568</v>
      </c>
      <c r="E298" s="133" t="s">
        <v>43</v>
      </c>
      <c r="F298" s="133" t="s">
        <v>520</v>
      </c>
      <c r="G298" s="134" t="s">
        <v>218</v>
      </c>
      <c r="H298" s="135">
        <v>3.42</v>
      </c>
      <c r="I298" s="136">
        <v>20</v>
      </c>
      <c r="J298" s="137"/>
      <c r="K298" s="138" t="str">
        <f t="shared" si="9"/>
        <v>-</v>
      </c>
      <c r="L298" s="139">
        <f t="shared" si="7"/>
        <v>0</v>
      </c>
      <c r="M298" s="144" t="s">
        <v>57</v>
      </c>
      <c r="O298" s="142"/>
      <c r="P298" s="143"/>
    </row>
    <row r="299" spans="1:16" s="141" customFormat="1" ht="16.5" hidden="1" customHeight="1">
      <c r="A299" s="158">
        <v>0</v>
      </c>
      <c r="B299" s="154" t="s">
        <v>569</v>
      </c>
      <c r="C299" s="132" t="s">
        <v>36</v>
      </c>
      <c r="D299" s="133" t="s">
        <v>570</v>
      </c>
      <c r="E299" s="133" t="s">
        <v>43</v>
      </c>
      <c r="F299" s="133" t="s">
        <v>520</v>
      </c>
      <c r="G299" s="134" t="s">
        <v>218</v>
      </c>
      <c r="H299" s="135">
        <v>2.6999999999999997</v>
      </c>
      <c r="I299" s="136">
        <v>20</v>
      </c>
      <c r="J299" s="137"/>
      <c r="K299" s="138" t="str">
        <f t="shared" si="9"/>
        <v>-</v>
      </c>
      <c r="L299" s="139">
        <f t="shared" si="7"/>
        <v>0</v>
      </c>
      <c r="M299" s="144" t="s">
        <v>571</v>
      </c>
      <c r="O299" s="142"/>
      <c r="P299" s="143"/>
    </row>
    <row r="300" spans="1:16" s="117" customFormat="1" ht="16.5" customHeight="1">
      <c r="A300" s="159">
        <v>40</v>
      </c>
      <c r="B300" s="155" t="s">
        <v>572</v>
      </c>
      <c r="C300" s="129" t="s">
        <v>17</v>
      </c>
      <c r="D300" s="51" t="s">
        <v>573</v>
      </c>
      <c r="E300" s="51" t="s">
        <v>43</v>
      </c>
      <c r="F300" s="51" t="s">
        <v>520</v>
      </c>
      <c r="G300" s="52" t="s">
        <v>218</v>
      </c>
      <c r="H300" s="53">
        <v>2.6999999999999997</v>
      </c>
      <c r="I300" s="54">
        <v>20</v>
      </c>
      <c r="J300" s="55"/>
      <c r="K300" s="56" t="str">
        <f t="shared" si="9"/>
        <v>-</v>
      </c>
      <c r="L300" s="57">
        <f t="shared" si="7"/>
        <v>0</v>
      </c>
      <c r="M300" s="59" t="s">
        <v>41</v>
      </c>
      <c r="O300" s="120"/>
      <c r="P300" s="118"/>
    </row>
    <row r="301" spans="1:16" s="117" customFormat="1" ht="16.5" customHeight="1">
      <c r="A301" s="159" t="s">
        <v>928</v>
      </c>
      <c r="B301" s="155" t="s">
        <v>574</v>
      </c>
      <c r="C301" s="129" t="s">
        <v>17</v>
      </c>
      <c r="D301" s="51" t="s">
        <v>279</v>
      </c>
      <c r="E301" s="51" t="s">
        <v>43</v>
      </c>
      <c r="F301" s="51" t="s">
        <v>520</v>
      </c>
      <c r="G301" s="52" t="s">
        <v>40</v>
      </c>
      <c r="H301" s="53">
        <v>5.6499999999999995</v>
      </c>
      <c r="I301" s="54">
        <v>10</v>
      </c>
      <c r="J301" s="55"/>
      <c r="K301" s="56" t="str">
        <f>IF(J301="","-",J301/250)</f>
        <v>-</v>
      </c>
      <c r="L301" s="57">
        <f>H301*J301</f>
        <v>0</v>
      </c>
      <c r="M301" s="58" t="s">
        <v>442</v>
      </c>
      <c r="O301" s="120"/>
      <c r="P301" s="118"/>
    </row>
    <row r="302" spans="1:16" s="141" customFormat="1" ht="16.5" hidden="1" customHeight="1">
      <c r="A302" s="158">
        <v>0</v>
      </c>
      <c r="B302" s="154" t="s">
        <v>575</v>
      </c>
      <c r="C302" s="132" t="s">
        <v>17</v>
      </c>
      <c r="D302" s="133" t="s">
        <v>576</v>
      </c>
      <c r="E302" s="133" t="s">
        <v>43</v>
      </c>
      <c r="F302" s="133" t="s">
        <v>520</v>
      </c>
      <c r="G302" s="134" t="s">
        <v>218</v>
      </c>
      <c r="H302" s="135">
        <v>2.6999999999999997</v>
      </c>
      <c r="I302" s="136">
        <v>20</v>
      </c>
      <c r="J302" s="137"/>
      <c r="K302" s="138" t="str">
        <f t="shared" si="9"/>
        <v>-</v>
      </c>
      <c r="L302" s="139">
        <f t="shared" si="7"/>
        <v>0</v>
      </c>
      <c r="M302" s="144" t="s">
        <v>57</v>
      </c>
      <c r="O302" s="142"/>
      <c r="P302" s="143"/>
    </row>
    <row r="303" spans="1:16" s="141" customFormat="1" ht="16.5" hidden="1" customHeight="1">
      <c r="A303" s="158">
        <v>0</v>
      </c>
      <c r="B303" s="154" t="s">
        <v>577</v>
      </c>
      <c r="C303" s="132" t="s">
        <v>17</v>
      </c>
      <c r="D303" s="133" t="s">
        <v>578</v>
      </c>
      <c r="E303" s="133" t="s">
        <v>43</v>
      </c>
      <c r="F303" s="133" t="s">
        <v>520</v>
      </c>
      <c r="G303" s="134" t="s">
        <v>40</v>
      </c>
      <c r="H303" s="135">
        <v>6.72</v>
      </c>
      <c r="I303" s="136">
        <v>10</v>
      </c>
      <c r="J303" s="137"/>
      <c r="K303" s="138" t="str">
        <f>IF(J303="","-",J303/250)</f>
        <v>-</v>
      </c>
      <c r="L303" s="139">
        <f>H303*J303</f>
        <v>0</v>
      </c>
      <c r="M303" s="140" t="s">
        <v>579</v>
      </c>
      <c r="O303" s="142"/>
      <c r="P303" s="143"/>
    </row>
    <row r="304" spans="1:16" s="141" customFormat="1" ht="16.5" hidden="1" customHeight="1">
      <c r="A304" s="158">
        <v>0</v>
      </c>
      <c r="B304" s="154" t="s">
        <v>580</v>
      </c>
      <c r="C304" s="132" t="s">
        <v>36</v>
      </c>
      <c r="D304" s="133" t="s">
        <v>283</v>
      </c>
      <c r="E304" s="133" t="s">
        <v>43</v>
      </c>
      <c r="F304" s="133" t="s">
        <v>520</v>
      </c>
      <c r="G304" s="134" t="s">
        <v>218</v>
      </c>
      <c r="H304" s="135">
        <v>3.42</v>
      </c>
      <c r="I304" s="136">
        <v>20</v>
      </c>
      <c r="J304" s="137"/>
      <c r="K304" s="138" t="str">
        <f t="shared" si="9"/>
        <v>-</v>
      </c>
      <c r="L304" s="139">
        <f t="shared" si="7"/>
        <v>0</v>
      </c>
      <c r="M304" s="144" t="s">
        <v>60</v>
      </c>
      <c r="O304" s="142"/>
      <c r="P304" s="143"/>
    </row>
    <row r="305" spans="1:16" s="141" customFormat="1" ht="16.5" hidden="1" customHeight="1">
      <c r="A305" s="158">
        <v>0</v>
      </c>
      <c r="B305" s="154" t="s">
        <v>581</v>
      </c>
      <c r="C305" s="132" t="s">
        <v>17</v>
      </c>
      <c r="D305" s="133" t="s">
        <v>582</v>
      </c>
      <c r="E305" s="133" t="s">
        <v>43</v>
      </c>
      <c r="F305" s="133" t="s">
        <v>520</v>
      </c>
      <c r="G305" s="134" t="s">
        <v>218</v>
      </c>
      <c r="H305" s="135">
        <v>4.72</v>
      </c>
      <c r="I305" s="136">
        <v>20</v>
      </c>
      <c r="J305" s="137"/>
      <c r="K305" s="138" t="str">
        <f t="shared" si="9"/>
        <v>-</v>
      </c>
      <c r="L305" s="139">
        <f t="shared" si="7"/>
        <v>0</v>
      </c>
      <c r="M305" s="144" t="s">
        <v>229</v>
      </c>
      <c r="O305" s="142"/>
      <c r="P305" s="143"/>
    </row>
    <row r="306" spans="1:16" s="141" customFormat="1" ht="16.5" hidden="1" customHeight="1">
      <c r="A306" s="158">
        <v>0</v>
      </c>
      <c r="B306" s="154" t="s">
        <v>583</v>
      </c>
      <c r="C306" s="132" t="s">
        <v>36</v>
      </c>
      <c r="D306" s="133" t="s">
        <v>287</v>
      </c>
      <c r="E306" s="133" t="s">
        <v>43</v>
      </c>
      <c r="F306" s="133" t="s">
        <v>520</v>
      </c>
      <c r="G306" s="134" t="s">
        <v>218</v>
      </c>
      <c r="H306" s="135">
        <v>3.42</v>
      </c>
      <c r="I306" s="136">
        <v>20</v>
      </c>
      <c r="J306" s="137"/>
      <c r="K306" s="138" t="str">
        <f t="shared" si="9"/>
        <v>-</v>
      </c>
      <c r="L306" s="139">
        <f t="shared" si="7"/>
        <v>0</v>
      </c>
      <c r="M306" s="144" t="s">
        <v>41</v>
      </c>
      <c r="O306" s="142"/>
      <c r="P306" s="143"/>
    </row>
    <row r="307" spans="1:16" s="141" customFormat="1" ht="16.5" hidden="1" customHeight="1">
      <c r="A307" s="158">
        <v>0</v>
      </c>
      <c r="B307" s="154" t="s">
        <v>584</v>
      </c>
      <c r="C307" s="132" t="s">
        <v>36</v>
      </c>
      <c r="D307" s="133" t="s">
        <v>585</v>
      </c>
      <c r="E307" s="133" t="s">
        <v>43</v>
      </c>
      <c r="F307" s="133" t="s">
        <v>520</v>
      </c>
      <c r="G307" s="134" t="s">
        <v>218</v>
      </c>
      <c r="H307" s="135">
        <v>3.17</v>
      </c>
      <c r="I307" s="136">
        <v>20</v>
      </c>
      <c r="J307" s="137"/>
      <c r="K307" s="138" t="str">
        <f t="shared" si="9"/>
        <v>-</v>
      </c>
      <c r="L307" s="139">
        <f t="shared" si="7"/>
        <v>0</v>
      </c>
      <c r="M307" s="144" t="s">
        <v>586</v>
      </c>
      <c r="O307" s="142"/>
      <c r="P307" s="143"/>
    </row>
    <row r="308" spans="1:16" s="117" customFormat="1" ht="16.5" customHeight="1">
      <c r="A308" s="159" t="s">
        <v>928</v>
      </c>
      <c r="B308" s="155" t="s">
        <v>587</v>
      </c>
      <c r="C308" s="129" t="s">
        <v>36</v>
      </c>
      <c r="D308" s="51" t="s">
        <v>588</v>
      </c>
      <c r="E308" s="51" t="s">
        <v>43</v>
      </c>
      <c r="F308" s="51" t="s">
        <v>520</v>
      </c>
      <c r="G308" s="52" t="s">
        <v>218</v>
      </c>
      <c r="H308" s="53">
        <v>2.6999999999999997</v>
      </c>
      <c r="I308" s="54">
        <v>20</v>
      </c>
      <c r="J308" s="55"/>
      <c r="K308" s="56" t="str">
        <f t="shared" si="9"/>
        <v>-</v>
      </c>
      <c r="L308" s="57">
        <f t="shared" ref="L308:L384" si="10">H308*J308</f>
        <v>0</v>
      </c>
      <c r="M308" s="59" t="s">
        <v>133</v>
      </c>
      <c r="O308" s="120"/>
      <c r="P308" s="118"/>
    </row>
    <row r="309" spans="1:16" s="141" customFormat="1" ht="16.5" hidden="1" customHeight="1">
      <c r="A309" s="158">
        <v>0</v>
      </c>
      <c r="B309" s="154" t="s">
        <v>589</v>
      </c>
      <c r="C309" s="132" t="s">
        <v>36</v>
      </c>
      <c r="D309" s="133" t="s">
        <v>590</v>
      </c>
      <c r="E309" s="133" t="s">
        <v>43</v>
      </c>
      <c r="F309" s="133" t="s">
        <v>520</v>
      </c>
      <c r="G309" s="134" t="s">
        <v>218</v>
      </c>
      <c r="H309" s="135">
        <v>2.6999999999999997</v>
      </c>
      <c r="I309" s="136">
        <v>20</v>
      </c>
      <c r="J309" s="137"/>
      <c r="K309" s="138" t="str">
        <f t="shared" si="9"/>
        <v>-</v>
      </c>
      <c r="L309" s="139">
        <f t="shared" si="10"/>
        <v>0</v>
      </c>
      <c r="M309" s="144" t="s">
        <v>591</v>
      </c>
      <c r="O309" s="142"/>
      <c r="P309" s="143"/>
    </row>
    <row r="310" spans="1:16" s="117" customFormat="1" ht="16.5" customHeight="1">
      <c r="A310" s="159">
        <v>60</v>
      </c>
      <c r="B310" s="155" t="s">
        <v>592</v>
      </c>
      <c r="C310" s="129" t="s">
        <v>36</v>
      </c>
      <c r="D310" s="51" t="s">
        <v>593</v>
      </c>
      <c r="E310" s="51" t="s">
        <v>43</v>
      </c>
      <c r="F310" s="51" t="s">
        <v>520</v>
      </c>
      <c r="G310" s="52" t="s">
        <v>218</v>
      </c>
      <c r="H310" s="53">
        <v>2.6999999999999997</v>
      </c>
      <c r="I310" s="54">
        <v>20</v>
      </c>
      <c r="J310" s="55"/>
      <c r="K310" s="56" t="str">
        <f t="shared" si="9"/>
        <v>-</v>
      </c>
      <c r="L310" s="57">
        <f t="shared" si="10"/>
        <v>0</v>
      </c>
      <c r="M310" s="59" t="s">
        <v>323</v>
      </c>
      <c r="O310" s="120"/>
      <c r="P310" s="118"/>
    </row>
    <row r="311" spans="1:16" s="141" customFormat="1" ht="16.5" hidden="1" customHeight="1">
      <c r="A311" s="158">
        <v>0</v>
      </c>
      <c r="B311" s="154" t="s">
        <v>594</v>
      </c>
      <c r="C311" s="132" t="s">
        <v>36</v>
      </c>
      <c r="D311" s="133" t="s">
        <v>595</v>
      </c>
      <c r="E311" s="133" t="s">
        <v>43</v>
      </c>
      <c r="F311" s="133" t="s">
        <v>520</v>
      </c>
      <c r="G311" s="134" t="s">
        <v>218</v>
      </c>
      <c r="H311" s="135">
        <v>2.6999999999999997</v>
      </c>
      <c r="I311" s="136">
        <v>20</v>
      </c>
      <c r="J311" s="137"/>
      <c r="K311" s="138" t="str">
        <f t="shared" si="9"/>
        <v>-</v>
      </c>
      <c r="L311" s="139">
        <f t="shared" si="10"/>
        <v>0</v>
      </c>
      <c r="M311" s="144" t="s">
        <v>57</v>
      </c>
      <c r="O311" s="142"/>
      <c r="P311" s="143"/>
    </row>
    <row r="312" spans="1:16" s="141" customFormat="1" ht="16.5" hidden="1" customHeight="1">
      <c r="A312" s="158">
        <v>0</v>
      </c>
      <c r="B312" s="154" t="s">
        <v>596</v>
      </c>
      <c r="C312" s="132" t="s">
        <v>17</v>
      </c>
      <c r="D312" s="133" t="s">
        <v>597</v>
      </c>
      <c r="E312" s="133" t="s">
        <v>43</v>
      </c>
      <c r="F312" s="133" t="s">
        <v>520</v>
      </c>
      <c r="G312" s="134" t="s">
        <v>218</v>
      </c>
      <c r="H312" s="135">
        <v>4.72</v>
      </c>
      <c r="I312" s="136">
        <v>20</v>
      </c>
      <c r="J312" s="137"/>
      <c r="K312" s="138" t="str">
        <f t="shared" si="9"/>
        <v>-</v>
      </c>
      <c r="L312" s="139">
        <f t="shared" si="10"/>
        <v>0</v>
      </c>
      <c r="M312" s="144" t="s">
        <v>57</v>
      </c>
      <c r="O312" s="142"/>
      <c r="P312" s="143"/>
    </row>
    <row r="313" spans="1:16" s="141" customFormat="1" ht="16.5" hidden="1" customHeight="1">
      <c r="A313" s="158">
        <v>0</v>
      </c>
      <c r="B313" s="154" t="s">
        <v>598</v>
      </c>
      <c r="C313" s="132" t="s">
        <v>17</v>
      </c>
      <c r="D313" s="133" t="s">
        <v>599</v>
      </c>
      <c r="E313" s="133" t="s">
        <v>43</v>
      </c>
      <c r="F313" s="133" t="s">
        <v>520</v>
      </c>
      <c r="G313" s="134" t="s">
        <v>218</v>
      </c>
      <c r="H313" s="135">
        <v>2.6999999999999997</v>
      </c>
      <c r="I313" s="136">
        <v>20</v>
      </c>
      <c r="J313" s="137"/>
      <c r="K313" s="138" t="str">
        <f t="shared" si="9"/>
        <v>-</v>
      </c>
      <c r="L313" s="139">
        <f t="shared" si="10"/>
        <v>0</v>
      </c>
      <c r="M313" s="144" t="s">
        <v>143</v>
      </c>
      <c r="O313" s="142"/>
      <c r="P313" s="143"/>
    </row>
    <row r="314" spans="1:16" s="141" customFormat="1" ht="16.5" hidden="1" customHeight="1">
      <c r="A314" s="158">
        <v>0</v>
      </c>
      <c r="B314" s="154" t="s">
        <v>600</v>
      </c>
      <c r="C314" s="132" t="s">
        <v>36</v>
      </c>
      <c r="D314" s="133" t="s">
        <v>301</v>
      </c>
      <c r="E314" s="133" t="s">
        <v>43</v>
      </c>
      <c r="F314" s="133" t="s">
        <v>520</v>
      </c>
      <c r="G314" s="134" t="s">
        <v>218</v>
      </c>
      <c r="H314" s="135">
        <v>3.42</v>
      </c>
      <c r="I314" s="136">
        <v>20</v>
      </c>
      <c r="J314" s="137"/>
      <c r="K314" s="138" t="str">
        <f t="shared" si="9"/>
        <v>-</v>
      </c>
      <c r="L314" s="139">
        <f t="shared" si="10"/>
        <v>0</v>
      </c>
      <c r="M314" s="144" t="s">
        <v>302</v>
      </c>
      <c r="O314" s="142"/>
      <c r="P314" s="143"/>
    </row>
    <row r="315" spans="1:16" s="141" customFormat="1" ht="16.5" hidden="1" customHeight="1">
      <c r="A315" s="158">
        <v>0</v>
      </c>
      <c r="B315" s="154" t="s">
        <v>601</v>
      </c>
      <c r="C315" s="132" t="s">
        <v>36</v>
      </c>
      <c r="D315" s="133" t="s">
        <v>602</v>
      </c>
      <c r="E315" s="133" t="s">
        <v>43</v>
      </c>
      <c r="F315" s="133" t="s">
        <v>520</v>
      </c>
      <c r="G315" s="134" t="s">
        <v>218</v>
      </c>
      <c r="H315" s="135">
        <v>2.6999999999999997</v>
      </c>
      <c r="I315" s="136">
        <v>20</v>
      </c>
      <c r="J315" s="137"/>
      <c r="K315" s="138" t="str">
        <f t="shared" si="9"/>
        <v>-</v>
      </c>
      <c r="L315" s="139">
        <f t="shared" si="10"/>
        <v>0</v>
      </c>
      <c r="M315" s="144" t="s">
        <v>60</v>
      </c>
      <c r="O315" s="142"/>
      <c r="P315" s="143"/>
    </row>
    <row r="316" spans="1:16" s="117" customFormat="1" ht="16.5" customHeight="1">
      <c r="A316" s="159">
        <v>70</v>
      </c>
      <c r="B316" s="155" t="s">
        <v>868</v>
      </c>
      <c r="C316" s="129"/>
      <c r="D316" s="131" t="s">
        <v>906</v>
      </c>
      <c r="E316" s="131" t="s">
        <v>43</v>
      </c>
      <c r="F316" s="131" t="s">
        <v>520</v>
      </c>
      <c r="G316" s="52" t="s">
        <v>917</v>
      </c>
      <c r="H316" s="53">
        <v>2.84</v>
      </c>
      <c r="I316" s="54">
        <v>10</v>
      </c>
      <c r="J316" s="55"/>
      <c r="K316" s="56" t="str">
        <f t="shared" si="9"/>
        <v>-</v>
      </c>
      <c r="L316" s="57">
        <f t="shared" si="10"/>
        <v>0</v>
      </c>
      <c r="M316" s="59" t="s">
        <v>892</v>
      </c>
      <c r="O316" s="120"/>
      <c r="P316" s="118"/>
    </row>
    <row r="317" spans="1:16" s="141" customFormat="1" ht="16.5" hidden="1" customHeight="1">
      <c r="A317" s="158">
        <v>0</v>
      </c>
      <c r="B317" s="154" t="s">
        <v>603</v>
      </c>
      <c r="C317" s="132" t="s">
        <v>36</v>
      </c>
      <c r="D317" s="133" t="s">
        <v>604</v>
      </c>
      <c r="E317" s="133" t="s">
        <v>43</v>
      </c>
      <c r="F317" s="133" t="s">
        <v>520</v>
      </c>
      <c r="G317" s="134" t="s">
        <v>218</v>
      </c>
      <c r="H317" s="135">
        <v>2.4299999999999997</v>
      </c>
      <c r="I317" s="136">
        <v>20</v>
      </c>
      <c r="J317" s="137"/>
      <c r="K317" s="138" t="str">
        <f t="shared" si="9"/>
        <v>-</v>
      </c>
      <c r="L317" s="139">
        <f t="shared" si="10"/>
        <v>0</v>
      </c>
      <c r="M317" s="144" t="s">
        <v>605</v>
      </c>
      <c r="O317" s="142"/>
      <c r="P317" s="143"/>
    </row>
    <row r="318" spans="1:16" s="117" customFormat="1" ht="16.5" customHeight="1">
      <c r="A318" s="159">
        <v>60</v>
      </c>
      <c r="B318" s="155" t="s">
        <v>606</v>
      </c>
      <c r="C318" s="129" t="s">
        <v>17</v>
      </c>
      <c r="D318" s="51" t="s">
        <v>314</v>
      </c>
      <c r="E318" s="51" t="s">
        <v>43</v>
      </c>
      <c r="F318" s="51" t="s">
        <v>520</v>
      </c>
      <c r="G318" s="52" t="s">
        <v>218</v>
      </c>
      <c r="H318" s="53">
        <v>2.6999999999999997</v>
      </c>
      <c r="I318" s="54">
        <v>20</v>
      </c>
      <c r="J318" s="55"/>
      <c r="K318" s="56" t="str">
        <f t="shared" si="9"/>
        <v>-</v>
      </c>
      <c r="L318" s="57">
        <f t="shared" si="10"/>
        <v>0</v>
      </c>
      <c r="M318" s="59" t="s">
        <v>323</v>
      </c>
      <c r="O318" s="120"/>
      <c r="P318" s="118"/>
    </row>
    <row r="319" spans="1:16" s="141" customFormat="1" ht="16.5" hidden="1" customHeight="1">
      <c r="A319" s="158">
        <v>0</v>
      </c>
      <c r="B319" s="154" t="s">
        <v>607</v>
      </c>
      <c r="C319" s="132" t="s">
        <v>36</v>
      </c>
      <c r="D319" s="133" t="s">
        <v>316</v>
      </c>
      <c r="E319" s="133" t="s">
        <v>43</v>
      </c>
      <c r="F319" s="133" t="s">
        <v>520</v>
      </c>
      <c r="G319" s="134" t="s">
        <v>218</v>
      </c>
      <c r="H319" s="135">
        <v>2.6999999999999997</v>
      </c>
      <c r="I319" s="136">
        <v>20</v>
      </c>
      <c r="J319" s="137"/>
      <c r="K319" s="138" t="str">
        <f t="shared" ref="K319:K395" si="11">IF(J319="","-",J319/250)</f>
        <v>-</v>
      </c>
      <c r="L319" s="139">
        <f t="shared" si="10"/>
        <v>0</v>
      </c>
      <c r="M319" s="144" t="s">
        <v>608</v>
      </c>
      <c r="O319" s="142"/>
      <c r="P319" s="143"/>
    </row>
    <row r="320" spans="1:16" s="141" customFormat="1" ht="16.5" hidden="1" customHeight="1">
      <c r="A320" s="158">
        <v>0</v>
      </c>
      <c r="B320" s="154" t="s">
        <v>609</v>
      </c>
      <c r="C320" s="132" t="s">
        <v>17</v>
      </c>
      <c r="D320" s="133" t="s">
        <v>320</v>
      </c>
      <c r="E320" s="133" t="s">
        <v>43</v>
      </c>
      <c r="F320" s="133" t="s">
        <v>520</v>
      </c>
      <c r="G320" s="134" t="s">
        <v>218</v>
      </c>
      <c r="H320" s="135">
        <v>2.6999999999999997</v>
      </c>
      <c r="I320" s="136">
        <v>20</v>
      </c>
      <c r="J320" s="137"/>
      <c r="K320" s="138" t="str">
        <f t="shared" si="11"/>
        <v>-</v>
      </c>
      <c r="L320" s="139">
        <f t="shared" si="10"/>
        <v>0</v>
      </c>
      <c r="M320" s="144" t="s">
        <v>143</v>
      </c>
      <c r="O320" s="142"/>
      <c r="P320" s="143"/>
    </row>
    <row r="321" spans="1:16" s="117" customFormat="1" ht="16.5" customHeight="1">
      <c r="A321" s="159" t="s">
        <v>928</v>
      </c>
      <c r="B321" s="155" t="s">
        <v>870</v>
      </c>
      <c r="C321" s="129"/>
      <c r="D321" s="131" t="s">
        <v>885</v>
      </c>
      <c r="E321" s="131" t="s">
        <v>43</v>
      </c>
      <c r="F321" s="131" t="s">
        <v>520</v>
      </c>
      <c r="G321" s="52" t="s">
        <v>917</v>
      </c>
      <c r="H321" s="53">
        <v>2.84</v>
      </c>
      <c r="I321" s="54">
        <v>10</v>
      </c>
      <c r="J321" s="55"/>
      <c r="K321" s="56" t="str">
        <f t="shared" si="11"/>
        <v>-</v>
      </c>
      <c r="L321" s="57">
        <f t="shared" si="10"/>
        <v>0</v>
      </c>
      <c r="M321" s="59" t="s">
        <v>68</v>
      </c>
      <c r="O321" s="120"/>
      <c r="P321" s="118"/>
    </row>
    <row r="322" spans="1:16" s="141" customFormat="1" ht="16.5" hidden="1" customHeight="1">
      <c r="A322" s="158">
        <v>0</v>
      </c>
      <c r="B322" s="154" t="s">
        <v>610</v>
      </c>
      <c r="C322" s="132" t="s">
        <v>36</v>
      </c>
      <c r="D322" s="133" t="s">
        <v>611</v>
      </c>
      <c r="E322" s="133" t="s">
        <v>43</v>
      </c>
      <c r="F322" s="133" t="s">
        <v>520</v>
      </c>
      <c r="G322" s="134" t="s">
        <v>218</v>
      </c>
      <c r="H322" s="135">
        <v>2.6999999999999997</v>
      </c>
      <c r="I322" s="136">
        <v>20</v>
      </c>
      <c r="J322" s="137"/>
      <c r="K322" s="138" t="str">
        <f t="shared" si="11"/>
        <v>-</v>
      </c>
      <c r="L322" s="139">
        <f t="shared" si="10"/>
        <v>0</v>
      </c>
      <c r="M322" s="144" t="s">
        <v>238</v>
      </c>
      <c r="O322" s="142"/>
      <c r="P322" s="143"/>
    </row>
    <row r="323" spans="1:16" s="117" customFormat="1" ht="15.75" customHeight="1">
      <c r="A323" s="158"/>
      <c r="B323" s="153"/>
      <c r="C323" s="42" t="s">
        <v>612</v>
      </c>
      <c r="D323" s="43"/>
      <c r="E323" s="43"/>
      <c r="F323" s="43"/>
      <c r="G323" s="44"/>
      <c r="H323" s="45"/>
      <c r="I323" s="46"/>
      <c r="J323" s="46"/>
      <c r="K323" s="46"/>
      <c r="L323" s="47"/>
      <c r="M323" s="48"/>
      <c r="O323" s="118"/>
    </row>
    <row r="324" spans="1:16" s="141" customFormat="1" ht="16.5" hidden="1" customHeight="1">
      <c r="A324" s="158">
        <v>0</v>
      </c>
      <c r="B324" s="154" t="s">
        <v>613</v>
      </c>
      <c r="C324" s="132" t="s">
        <v>36</v>
      </c>
      <c r="D324" s="133" t="s">
        <v>614</v>
      </c>
      <c r="E324" s="133" t="s">
        <v>43</v>
      </c>
      <c r="F324" s="133" t="s">
        <v>615</v>
      </c>
      <c r="G324" s="134" t="s">
        <v>218</v>
      </c>
      <c r="H324" s="135">
        <v>3.42</v>
      </c>
      <c r="I324" s="136">
        <v>20</v>
      </c>
      <c r="J324" s="137"/>
      <c r="K324" s="138" t="str">
        <f t="shared" si="11"/>
        <v>-</v>
      </c>
      <c r="L324" s="139">
        <f t="shared" si="10"/>
        <v>0</v>
      </c>
      <c r="M324" s="144" t="s">
        <v>60</v>
      </c>
      <c r="O324" s="142"/>
      <c r="P324" s="143"/>
    </row>
    <row r="325" spans="1:16" s="141" customFormat="1" ht="16.5" hidden="1" customHeight="1">
      <c r="A325" s="158">
        <v>0</v>
      </c>
      <c r="B325" s="154" t="s">
        <v>616</v>
      </c>
      <c r="C325" s="132" t="s">
        <v>36</v>
      </c>
      <c r="D325" s="133" t="s">
        <v>617</v>
      </c>
      <c r="E325" s="133" t="s">
        <v>43</v>
      </c>
      <c r="F325" s="133" t="s">
        <v>615</v>
      </c>
      <c r="G325" s="134" t="s">
        <v>218</v>
      </c>
      <c r="H325" s="135">
        <v>2.4299999999999997</v>
      </c>
      <c r="I325" s="136">
        <v>20</v>
      </c>
      <c r="J325" s="137"/>
      <c r="K325" s="138" t="str">
        <f t="shared" si="11"/>
        <v>-</v>
      </c>
      <c r="L325" s="139">
        <f t="shared" si="10"/>
        <v>0</v>
      </c>
      <c r="M325" s="144" t="s">
        <v>123</v>
      </c>
      <c r="O325" s="142"/>
      <c r="P325" s="143"/>
    </row>
    <row r="326" spans="1:16" s="141" customFormat="1" ht="16.5" hidden="1" customHeight="1">
      <c r="A326" s="158">
        <v>0</v>
      </c>
      <c r="B326" s="154" t="s">
        <v>618</v>
      </c>
      <c r="C326" s="132" t="s">
        <v>36</v>
      </c>
      <c r="D326" s="133" t="s">
        <v>619</v>
      </c>
      <c r="E326" s="133" t="s">
        <v>43</v>
      </c>
      <c r="F326" s="133" t="s">
        <v>615</v>
      </c>
      <c r="G326" s="134" t="s">
        <v>218</v>
      </c>
      <c r="H326" s="135">
        <v>2.4299999999999997</v>
      </c>
      <c r="I326" s="136">
        <v>20</v>
      </c>
      <c r="J326" s="137"/>
      <c r="K326" s="138" t="str">
        <f t="shared" si="11"/>
        <v>-</v>
      </c>
      <c r="L326" s="139">
        <f t="shared" si="10"/>
        <v>0</v>
      </c>
      <c r="M326" s="144" t="s">
        <v>102</v>
      </c>
      <c r="O326" s="142"/>
      <c r="P326" s="143"/>
    </row>
    <row r="327" spans="1:16" s="117" customFormat="1" ht="16.5" customHeight="1">
      <c r="A327" s="159">
        <v>40</v>
      </c>
      <c r="B327" s="155" t="s">
        <v>620</v>
      </c>
      <c r="C327" s="129" t="s">
        <v>36</v>
      </c>
      <c r="D327" s="51" t="s">
        <v>220</v>
      </c>
      <c r="E327" s="51" t="s">
        <v>43</v>
      </c>
      <c r="F327" s="51" t="s">
        <v>615</v>
      </c>
      <c r="G327" s="52" t="s">
        <v>218</v>
      </c>
      <c r="H327" s="53">
        <v>3.42</v>
      </c>
      <c r="I327" s="54">
        <v>20</v>
      </c>
      <c r="J327" s="55"/>
      <c r="K327" s="56" t="str">
        <f t="shared" si="11"/>
        <v>-</v>
      </c>
      <c r="L327" s="57">
        <f t="shared" si="10"/>
        <v>0</v>
      </c>
      <c r="M327" s="59" t="s">
        <v>621</v>
      </c>
      <c r="O327" s="120"/>
      <c r="P327" s="118"/>
    </row>
    <row r="328" spans="1:16" s="141" customFormat="1" ht="16.5" hidden="1" customHeight="1">
      <c r="A328" s="158">
        <v>0</v>
      </c>
      <c r="B328" s="154" t="s">
        <v>622</v>
      </c>
      <c r="C328" s="132" t="s">
        <v>36</v>
      </c>
      <c r="D328" s="133" t="s">
        <v>623</v>
      </c>
      <c r="E328" s="133" t="s">
        <v>43</v>
      </c>
      <c r="F328" s="133" t="s">
        <v>615</v>
      </c>
      <c r="G328" s="134" t="s">
        <v>218</v>
      </c>
      <c r="H328" s="135">
        <v>2.6999999999999997</v>
      </c>
      <c r="I328" s="136">
        <v>20</v>
      </c>
      <c r="J328" s="137"/>
      <c r="K328" s="138" t="str">
        <f t="shared" si="11"/>
        <v>-</v>
      </c>
      <c r="L328" s="139">
        <f t="shared" si="10"/>
        <v>0</v>
      </c>
      <c r="M328" s="144" t="s">
        <v>624</v>
      </c>
      <c r="O328" s="142"/>
      <c r="P328" s="143"/>
    </row>
    <row r="329" spans="1:16" s="117" customFormat="1" ht="16.5" customHeight="1">
      <c r="A329" s="159" t="s">
        <v>928</v>
      </c>
      <c r="B329" s="155" t="s">
        <v>625</v>
      </c>
      <c r="C329" s="129" t="s">
        <v>36</v>
      </c>
      <c r="D329" s="51" t="s">
        <v>626</v>
      </c>
      <c r="E329" s="51" t="s">
        <v>43</v>
      </c>
      <c r="F329" s="51" t="s">
        <v>615</v>
      </c>
      <c r="G329" s="52" t="s">
        <v>218</v>
      </c>
      <c r="H329" s="53">
        <v>2.6999999999999997</v>
      </c>
      <c r="I329" s="54">
        <v>20</v>
      </c>
      <c r="J329" s="55"/>
      <c r="K329" s="56" t="str">
        <f t="shared" si="11"/>
        <v>-</v>
      </c>
      <c r="L329" s="57">
        <f t="shared" si="10"/>
        <v>0</v>
      </c>
      <c r="M329" s="59" t="s">
        <v>57</v>
      </c>
      <c r="O329" s="120"/>
      <c r="P329" s="118"/>
    </row>
    <row r="330" spans="1:16" s="117" customFormat="1" ht="16.5" customHeight="1">
      <c r="A330" s="159" t="s">
        <v>928</v>
      </c>
      <c r="B330" s="155" t="s">
        <v>627</v>
      </c>
      <c r="C330" s="129" t="s">
        <v>17</v>
      </c>
      <c r="D330" s="51" t="s">
        <v>628</v>
      </c>
      <c r="E330" s="51" t="s">
        <v>43</v>
      </c>
      <c r="F330" s="51" t="s">
        <v>615</v>
      </c>
      <c r="G330" s="52" t="s">
        <v>218</v>
      </c>
      <c r="H330" s="53">
        <v>4.72</v>
      </c>
      <c r="I330" s="54">
        <v>20</v>
      </c>
      <c r="J330" s="55"/>
      <c r="K330" s="56" t="str">
        <f t="shared" si="11"/>
        <v>-</v>
      </c>
      <c r="L330" s="57">
        <f t="shared" si="10"/>
        <v>0</v>
      </c>
      <c r="M330" s="59" t="s">
        <v>57</v>
      </c>
      <c r="O330" s="120"/>
      <c r="P330" s="118"/>
    </row>
    <row r="331" spans="1:16" s="141" customFormat="1" ht="16.5" hidden="1" customHeight="1">
      <c r="A331" s="158">
        <v>0</v>
      </c>
      <c r="B331" s="154" t="s">
        <v>629</v>
      </c>
      <c r="C331" s="132" t="s">
        <v>36</v>
      </c>
      <c r="D331" s="133" t="s">
        <v>630</v>
      </c>
      <c r="E331" s="133" t="s">
        <v>43</v>
      </c>
      <c r="F331" s="133" t="s">
        <v>615</v>
      </c>
      <c r="G331" s="134" t="s">
        <v>218</v>
      </c>
      <c r="H331" s="135">
        <v>2.4299999999999997</v>
      </c>
      <c r="I331" s="136">
        <v>20</v>
      </c>
      <c r="J331" s="137"/>
      <c r="K331" s="138" t="str">
        <f t="shared" si="11"/>
        <v>-</v>
      </c>
      <c r="L331" s="139">
        <f t="shared" si="10"/>
        <v>0</v>
      </c>
      <c r="M331" s="144" t="s">
        <v>631</v>
      </c>
      <c r="O331" s="142"/>
      <c r="P331" s="143"/>
    </row>
    <row r="332" spans="1:16" s="117" customFormat="1" ht="16.5" customHeight="1">
      <c r="A332" s="159" t="s">
        <v>928</v>
      </c>
      <c r="B332" s="155" t="s">
        <v>855</v>
      </c>
      <c r="C332" s="129"/>
      <c r="D332" s="131" t="s">
        <v>911</v>
      </c>
      <c r="E332" s="131" t="s">
        <v>43</v>
      </c>
      <c r="F332" s="131" t="s">
        <v>615</v>
      </c>
      <c r="G332" s="52" t="s">
        <v>917</v>
      </c>
      <c r="H332" s="53">
        <v>2.84</v>
      </c>
      <c r="I332" s="54">
        <v>10</v>
      </c>
      <c r="J332" s="55"/>
      <c r="K332" s="56" t="str">
        <f t="shared" si="11"/>
        <v>-</v>
      </c>
      <c r="L332" s="57">
        <f t="shared" si="10"/>
        <v>0</v>
      </c>
      <c r="M332" s="59" t="s">
        <v>102</v>
      </c>
      <c r="O332" s="120"/>
      <c r="P332" s="118"/>
    </row>
    <row r="333" spans="1:16" s="141" customFormat="1" ht="16.5" hidden="1" customHeight="1">
      <c r="A333" s="158">
        <v>0</v>
      </c>
      <c r="B333" s="154" t="s">
        <v>632</v>
      </c>
      <c r="C333" s="132" t="s">
        <v>36</v>
      </c>
      <c r="D333" s="133" t="s">
        <v>633</v>
      </c>
      <c r="E333" s="133" t="s">
        <v>43</v>
      </c>
      <c r="F333" s="133" t="s">
        <v>615</v>
      </c>
      <c r="G333" s="134" t="s">
        <v>218</v>
      </c>
      <c r="H333" s="135">
        <v>2.4299999999999997</v>
      </c>
      <c r="I333" s="136">
        <v>20</v>
      </c>
      <c r="J333" s="137"/>
      <c r="K333" s="138" t="str">
        <f t="shared" si="11"/>
        <v>-</v>
      </c>
      <c r="L333" s="139">
        <f t="shared" si="10"/>
        <v>0</v>
      </c>
      <c r="M333" s="144" t="s">
        <v>102</v>
      </c>
      <c r="O333" s="142"/>
      <c r="P333" s="143"/>
    </row>
    <row r="334" spans="1:16" s="117" customFormat="1" ht="16.5" customHeight="1">
      <c r="A334" s="159">
        <v>50</v>
      </c>
      <c r="B334" s="155" t="s">
        <v>634</v>
      </c>
      <c r="C334" s="129" t="s">
        <v>36</v>
      </c>
      <c r="D334" s="51" t="s">
        <v>635</v>
      </c>
      <c r="E334" s="51" t="s">
        <v>43</v>
      </c>
      <c r="F334" s="51" t="s">
        <v>615</v>
      </c>
      <c r="G334" s="52" t="s">
        <v>218</v>
      </c>
      <c r="H334" s="53">
        <v>2.4299999999999997</v>
      </c>
      <c r="I334" s="54">
        <v>20</v>
      </c>
      <c r="J334" s="55"/>
      <c r="K334" s="56" t="str">
        <f t="shared" si="11"/>
        <v>-</v>
      </c>
      <c r="L334" s="57">
        <f t="shared" si="10"/>
        <v>0</v>
      </c>
      <c r="M334" s="59" t="s">
        <v>636</v>
      </c>
      <c r="O334" s="120"/>
      <c r="P334" s="118"/>
    </row>
    <row r="335" spans="1:16" s="141" customFormat="1" ht="16.5" hidden="1" customHeight="1">
      <c r="A335" s="158">
        <v>0</v>
      </c>
      <c r="B335" s="154" t="s">
        <v>637</v>
      </c>
      <c r="C335" s="132" t="s">
        <v>36</v>
      </c>
      <c r="D335" s="133" t="s">
        <v>638</v>
      </c>
      <c r="E335" s="133" t="s">
        <v>43</v>
      </c>
      <c r="F335" s="133" t="s">
        <v>615</v>
      </c>
      <c r="G335" s="134" t="s">
        <v>218</v>
      </c>
      <c r="H335" s="135">
        <v>2.6999999999999997</v>
      </c>
      <c r="I335" s="136">
        <v>20</v>
      </c>
      <c r="J335" s="137"/>
      <c r="K335" s="138" t="str">
        <f t="shared" si="11"/>
        <v>-</v>
      </c>
      <c r="L335" s="139">
        <f t="shared" si="10"/>
        <v>0</v>
      </c>
      <c r="M335" s="144" t="s">
        <v>60</v>
      </c>
      <c r="O335" s="142"/>
      <c r="P335" s="143"/>
    </row>
    <row r="336" spans="1:16" s="141" customFormat="1" ht="16.5" hidden="1" customHeight="1">
      <c r="A336" s="158">
        <v>0</v>
      </c>
      <c r="B336" s="154" t="s">
        <v>639</v>
      </c>
      <c r="C336" s="132" t="s">
        <v>36</v>
      </c>
      <c r="D336" s="133" t="s">
        <v>640</v>
      </c>
      <c r="E336" s="133" t="s">
        <v>43</v>
      </c>
      <c r="F336" s="133" t="s">
        <v>615</v>
      </c>
      <c r="G336" s="134" t="s">
        <v>218</v>
      </c>
      <c r="H336" s="135">
        <v>2.6999999999999997</v>
      </c>
      <c r="I336" s="136">
        <v>20</v>
      </c>
      <c r="J336" s="137"/>
      <c r="K336" s="138" t="str">
        <f t="shared" si="11"/>
        <v>-</v>
      </c>
      <c r="L336" s="139">
        <f t="shared" si="10"/>
        <v>0</v>
      </c>
      <c r="M336" s="144" t="s">
        <v>337</v>
      </c>
      <c r="O336" s="142"/>
      <c r="P336" s="143"/>
    </row>
    <row r="337" spans="1:16" s="117" customFormat="1" ht="16.5" customHeight="1">
      <c r="A337" s="159" t="s">
        <v>928</v>
      </c>
      <c r="B337" s="155" t="s">
        <v>871</v>
      </c>
      <c r="C337" s="129"/>
      <c r="D337" s="131" t="s">
        <v>914</v>
      </c>
      <c r="E337" s="131" t="s">
        <v>43</v>
      </c>
      <c r="F337" s="131" t="s">
        <v>615</v>
      </c>
      <c r="G337" s="52" t="s">
        <v>917</v>
      </c>
      <c r="H337" s="53">
        <v>2.84</v>
      </c>
      <c r="I337" s="54">
        <v>10</v>
      </c>
      <c r="J337" s="55"/>
      <c r="K337" s="56" t="str">
        <f t="shared" si="11"/>
        <v>-</v>
      </c>
      <c r="L337" s="57">
        <f t="shared" si="10"/>
        <v>0</v>
      </c>
      <c r="M337" s="59" t="s">
        <v>893</v>
      </c>
      <c r="O337" s="120"/>
      <c r="P337" s="118"/>
    </row>
    <row r="338" spans="1:16" s="141" customFormat="1" ht="16.5" hidden="1" customHeight="1">
      <c r="A338" s="158">
        <v>0</v>
      </c>
      <c r="B338" s="154" t="s">
        <v>641</v>
      </c>
      <c r="C338" s="132" t="s">
        <v>36</v>
      </c>
      <c r="D338" s="133" t="s">
        <v>642</v>
      </c>
      <c r="E338" s="133" t="s">
        <v>43</v>
      </c>
      <c r="F338" s="133" t="s">
        <v>615</v>
      </c>
      <c r="G338" s="134" t="s">
        <v>218</v>
      </c>
      <c r="H338" s="135">
        <v>2.4299999999999997</v>
      </c>
      <c r="I338" s="136">
        <v>20</v>
      </c>
      <c r="J338" s="137"/>
      <c r="K338" s="138" t="str">
        <f t="shared" si="11"/>
        <v>-</v>
      </c>
      <c r="L338" s="139">
        <f t="shared" si="10"/>
        <v>0</v>
      </c>
      <c r="M338" s="144" t="s">
        <v>643</v>
      </c>
      <c r="O338" s="142"/>
      <c r="P338" s="143"/>
    </row>
    <row r="339" spans="1:16" s="141" customFormat="1" ht="16.5" hidden="1" customHeight="1">
      <c r="A339" s="158">
        <v>0</v>
      </c>
      <c r="B339" s="154" t="s">
        <v>644</v>
      </c>
      <c r="C339" s="132" t="s">
        <v>36</v>
      </c>
      <c r="D339" s="133" t="s">
        <v>645</v>
      </c>
      <c r="E339" s="133" t="s">
        <v>43</v>
      </c>
      <c r="F339" s="133" t="s">
        <v>615</v>
      </c>
      <c r="G339" s="134" t="s">
        <v>218</v>
      </c>
      <c r="H339" s="135">
        <v>3.42</v>
      </c>
      <c r="I339" s="136">
        <v>20</v>
      </c>
      <c r="J339" s="137"/>
      <c r="K339" s="138" t="str">
        <f t="shared" si="11"/>
        <v>-</v>
      </c>
      <c r="L339" s="139">
        <f t="shared" si="10"/>
        <v>0</v>
      </c>
      <c r="M339" s="144" t="s">
        <v>646</v>
      </c>
      <c r="O339" s="142"/>
      <c r="P339" s="143"/>
    </row>
    <row r="340" spans="1:16" s="117" customFormat="1" ht="16.5" customHeight="1">
      <c r="A340" s="159" t="s">
        <v>928</v>
      </c>
      <c r="B340" s="155" t="s">
        <v>647</v>
      </c>
      <c r="C340" s="129" t="s">
        <v>36</v>
      </c>
      <c r="D340" s="51" t="s">
        <v>648</v>
      </c>
      <c r="E340" s="51" t="s">
        <v>43</v>
      </c>
      <c r="F340" s="51" t="s">
        <v>615</v>
      </c>
      <c r="G340" s="52" t="s">
        <v>218</v>
      </c>
      <c r="H340" s="53">
        <v>3.42</v>
      </c>
      <c r="I340" s="54">
        <v>20</v>
      </c>
      <c r="J340" s="55"/>
      <c r="K340" s="56" t="str">
        <f t="shared" si="11"/>
        <v>-</v>
      </c>
      <c r="L340" s="57">
        <f t="shared" si="10"/>
        <v>0</v>
      </c>
      <c r="M340" s="59" t="s">
        <v>41</v>
      </c>
      <c r="O340" s="120"/>
      <c r="P340" s="118"/>
    </row>
    <row r="341" spans="1:16" s="117" customFormat="1" ht="16.5" customHeight="1">
      <c r="A341" s="159" t="s">
        <v>928</v>
      </c>
      <c r="B341" s="155" t="s">
        <v>872</v>
      </c>
      <c r="C341" s="129"/>
      <c r="D341" s="131" t="s">
        <v>908</v>
      </c>
      <c r="E341" s="131" t="s">
        <v>43</v>
      </c>
      <c r="F341" s="131" t="s">
        <v>615</v>
      </c>
      <c r="G341" s="52" t="s">
        <v>917</v>
      </c>
      <c r="H341" s="53">
        <v>2.84</v>
      </c>
      <c r="I341" s="54">
        <v>10</v>
      </c>
      <c r="J341" s="55"/>
      <c r="K341" s="56" t="str">
        <f t="shared" si="11"/>
        <v>-</v>
      </c>
      <c r="L341" s="57">
        <f t="shared" si="10"/>
        <v>0</v>
      </c>
      <c r="M341" s="59" t="s">
        <v>60</v>
      </c>
      <c r="O341" s="120"/>
      <c r="P341" s="118"/>
    </row>
    <row r="342" spans="1:16" s="117" customFormat="1" ht="16.5" customHeight="1">
      <c r="A342" s="159">
        <v>10</v>
      </c>
      <c r="B342" s="155" t="s">
        <v>649</v>
      </c>
      <c r="C342" s="129" t="s">
        <v>36</v>
      </c>
      <c r="D342" s="51" t="s">
        <v>650</v>
      </c>
      <c r="E342" s="51" t="s">
        <v>43</v>
      </c>
      <c r="F342" s="51" t="s">
        <v>615</v>
      </c>
      <c r="G342" s="52" t="s">
        <v>218</v>
      </c>
      <c r="H342" s="53">
        <v>3.42</v>
      </c>
      <c r="I342" s="54">
        <v>20</v>
      </c>
      <c r="J342" s="55"/>
      <c r="K342" s="56" t="str">
        <f t="shared" si="11"/>
        <v>-</v>
      </c>
      <c r="L342" s="57">
        <f t="shared" si="10"/>
        <v>0</v>
      </c>
      <c r="M342" s="59" t="s">
        <v>187</v>
      </c>
      <c r="O342" s="120"/>
      <c r="P342" s="118"/>
    </row>
    <row r="343" spans="1:16" s="141" customFormat="1" ht="16.5" hidden="1" customHeight="1">
      <c r="A343" s="158">
        <v>0</v>
      </c>
      <c r="B343" s="154" t="s">
        <v>651</v>
      </c>
      <c r="C343" s="132" t="s">
        <v>36</v>
      </c>
      <c r="D343" s="133" t="s">
        <v>652</v>
      </c>
      <c r="E343" s="133" t="s">
        <v>43</v>
      </c>
      <c r="F343" s="133" t="s">
        <v>615</v>
      </c>
      <c r="G343" s="134" t="s">
        <v>218</v>
      </c>
      <c r="H343" s="135">
        <v>2.6999999999999997</v>
      </c>
      <c r="I343" s="136">
        <v>20</v>
      </c>
      <c r="J343" s="137"/>
      <c r="K343" s="138" t="str">
        <f t="shared" si="11"/>
        <v>-</v>
      </c>
      <c r="L343" s="139">
        <f t="shared" si="10"/>
        <v>0</v>
      </c>
      <c r="M343" s="144" t="s">
        <v>653</v>
      </c>
      <c r="O343" s="142"/>
      <c r="P343" s="143"/>
    </row>
    <row r="344" spans="1:16" s="117" customFormat="1" ht="16.5" customHeight="1">
      <c r="A344" s="159" t="s">
        <v>928</v>
      </c>
      <c r="B344" s="155" t="s">
        <v>873</v>
      </c>
      <c r="C344" s="129"/>
      <c r="D344" s="131" t="s">
        <v>887</v>
      </c>
      <c r="E344" s="131" t="s">
        <v>43</v>
      </c>
      <c r="F344" s="131" t="s">
        <v>615</v>
      </c>
      <c r="G344" s="52" t="s">
        <v>917</v>
      </c>
      <c r="H344" s="53">
        <v>2.84</v>
      </c>
      <c r="I344" s="54">
        <v>10</v>
      </c>
      <c r="J344" s="55"/>
      <c r="K344" s="56" t="str">
        <f t="shared" si="11"/>
        <v>-</v>
      </c>
      <c r="L344" s="57">
        <f t="shared" si="10"/>
        <v>0</v>
      </c>
      <c r="M344" s="59" t="s">
        <v>636</v>
      </c>
      <c r="O344" s="120"/>
      <c r="P344" s="118"/>
    </row>
    <row r="345" spans="1:16" s="117" customFormat="1" ht="16.5" customHeight="1">
      <c r="A345" s="159" t="s">
        <v>928</v>
      </c>
      <c r="B345" s="155" t="s">
        <v>654</v>
      </c>
      <c r="C345" s="129" t="s">
        <v>17</v>
      </c>
      <c r="D345" s="51" t="s">
        <v>655</v>
      </c>
      <c r="E345" s="51" t="s">
        <v>43</v>
      </c>
      <c r="F345" s="51" t="s">
        <v>615</v>
      </c>
      <c r="G345" s="52" t="s">
        <v>218</v>
      </c>
      <c r="H345" s="53">
        <v>3.42</v>
      </c>
      <c r="I345" s="54">
        <v>20</v>
      </c>
      <c r="J345" s="55"/>
      <c r="K345" s="56" t="str">
        <f t="shared" si="11"/>
        <v>-</v>
      </c>
      <c r="L345" s="57">
        <f t="shared" si="10"/>
        <v>0</v>
      </c>
      <c r="M345" s="59" t="s">
        <v>68</v>
      </c>
      <c r="O345" s="120"/>
      <c r="P345" s="118"/>
    </row>
    <row r="346" spans="1:16" s="117" customFormat="1" ht="16.5" customHeight="1">
      <c r="A346" s="159" t="s">
        <v>928</v>
      </c>
      <c r="B346" s="155" t="s">
        <v>874</v>
      </c>
      <c r="C346" s="129"/>
      <c r="D346" s="131" t="s">
        <v>913</v>
      </c>
      <c r="E346" s="131" t="s">
        <v>43</v>
      </c>
      <c r="F346" s="131" t="s">
        <v>615</v>
      </c>
      <c r="G346" s="52" t="s">
        <v>917</v>
      </c>
      <c r="H346" s="53">
        <v>2.84</v>
      </c>
      <c r="I346" s="54">
        <v>10</v>
      </c>
      <c r="J346" s="55"/>
      <c r="K346" s="56" t="str">
        <f t="shared" si="11"/>
        <v>-</v>
      </c>
      <c r="L346" s="57">
        <f t="shared" si="10"/>
        <v>0</v>
      </c>
      <c r="M346" s="59" t="s">
        <v>57</v>
      </c>
      <c r="O346" s="120"/>
      <c r="P346" s="118"/>
    </row>
    <row r="347" spans="1:16" s="117" customFormat="1" ht="16.5" customHeight="1">
      <c r="A347" s="159" t="s">
        <v>928</v>
      </c>
      <c r="B347" s="155" t="s">
        <v>875</v>
      </c>
      <c r="C347" s="129"/>
      <c r="D347" s="131" t="s">
        <v>896</v>
      </c>
      <c r="E347" s="131" t="s">
        <v>43</v>
      </c>
      <c r="F347" s="131" t="s">
        <v>615</v>
      </c>
      <c r="G347" s="52" t="s">
        <v>917</v>
      </c>
      <c r="H347" s="53">
        <v>2.84</v>
      </c>
      <c r="I347" s="54">
        <v>10</v>
      </c>
      <c r="J347" s="55"/>
      <c r="K347" s="56" t="str">
        <f t="shared" si="11"/>
        <v>-</v>
      </c>
      <c r="L347" s="57">
        <f t="shared" si="10"/>
        <v>0</v>
      </c>
      <c r="M347" s="59" t="s">
        <v>897</v>
      </c>
      <c r="O347" s="120"/>
      <c r="P347" s="118"/>
    </row>
    <row r="348" spans="1:16" s="141" customFormat="1" ht="16.5" hidden="1" customHeight="1">
      <c r="A348" s="158">
        <v>0</v>
      </c>
      <c r="B348" s="154" t="s">
        <v>656</v>
      </c>
      <c r="C348" s="132" t="s">
        <v>36</v>
      </c>
      <c r="D348" s="133" t="s">
        <v>242</v>
      </c>
      <c r="E348" s="133" t="s">
        <v>43</v>
      </c>
      <c r="F348" s="133" t="s">
        <v>615</v>
      </c>
      <c r="G348" s="134" t="s">
        <v>218</v>
      </c>
      <c r="H348" s="135">
        <v>2.6999999999999997</v>
      </c>
      <c r="I348" s="136">
        <v>20</v>
      </c>
      <c r="J348" s="137"/>
      <c r="K348" s="138" t="str">
        <f t="shared" si="11"/>
        <v>-</v>
      </c>
      <c r="L348" s="139">
        <f t="shared" si="10"/>
        <v>0</v>
      </c>
      <c r="M348" s="144" t="s">
        <v>243</v>
      </c>
      <c r="O348" s="142"/>
      <c r="P348" s="143"/>
    </row>
    <row r="349" spans="1:16" s="141" customFormat="1" ht="16.5" hidden="1" customHeight="1">
      <c r="A349" s="158">
        <v>0</v>
      </c>
      <c r="B349" s="154" t="s">
        <v>657</v>
      </c>
      <c r="C349" s="132" t="s">
        <v>36</v>
      </c>
      <c r="D349" s="133" t="s">
        <v>658</v>
      </c>
      <c r="E349" s="133" t="s">
        <v>43</v>
      </c>
      <c r="F349" s="133" t="s">
        <v>615</v>
      </c>
      <c r="G349" s="134" t="s">
        <v>218</v>
      </c>
      <c r="H349" s="135">
        <v>3.42</v>
      </c>
      <c r="I349" s="136">
        <v>20</v>
      </c>
      <c r="J349" s="137"/>
      <c r="K349" s="138" t="str">
        <f t="shared" si="11"/>
        <v>-</v>
      </c>
      <c r="L349" s="139">
        <f t="shared" si="10"/>
        <v>0</v>
      </c>
      <c r="M349" s="144" t="s">
        <v>659</v>
      </c>
      <c r="O349" s="142"/>
      <c r="P349" s="143"/>
    </row>
    <row r="350" spans="1:16" s="141" customFormat="1" ht="16.5" hidden="1" customHeight="1">
      <c r="A350" s="158">
        <v>0</v>
      </c>
      <c r="B350" s="154" t="s">
        <v>660</v>
      </c>
      <c r="C350" s="132" t="s">
        <v>36</v>
      </c>
      <c r="D350" s="133" t="s">
        <v>661</v>
      </c>
      <c r="E350" s="133" t="s">
        <v>43</v>
      </c>
      <c r="F350" s="133" t="s">
        <v>615</v>
      </c>
      <c r="G350" s="134" t="s">
        <v>218</v>
      </c>
      <c r="H350" s="135">
        <v>3.42</v>
      </c>
      <c r="I350" s="136">
        <v>20</v>
      </c>
      <c r="J350" s="137"/>
      <c r="K350" s="138" t="str">
        <f t="shared" si="11"/>
        <v>-</v>
      </c>
      <c r="L350" s="139">
        <f t="shared" si="10"/>
        <v>0</v>
      </c>
      <c r="M350" s="144" t="s">
        <v>41</v>
      </c>
      <c r="O350" s="142"/>
      <c r="P350" s="143"/>
    </row>
    <row r="351" spans="1:16" s="141" customFormat="1" ht="16.5" hidden="1" customHeight="1">
      <c r="A351" s="158">
        <v>0</v>
      </c>
      <c r="B351" s="154" t="s">
        <v>662</v>
      </c>
      <c r="C351" s="132" t="s">
        <v>36</v>
      </c>
      <c r="D351" s="133" t="s">
        <v>663</v>
      </c>
      <c r="E351" s="133" t="s">
        <v>43</v>
      </c>
      <c r="F351" s="133" t="s">
        <v>615</v>
      </c>
      <c r="G351" s="134" t="s">
        <v>218</v>
      </c>
      <c r="H351" s="135">
        <v>2.6999999999999997</v>
      </c>
      <c r="I351" s="136">
        <v>20</v>
      </c>
      <c r="J351" s="137"/>
      <c r="K351" s="138" t="str">
        <f t="shared" si="11"/>
        <v>-</v>
      </c>
      <c r="L351" s="139">
        <f t="shared" si="10"/>
        <v>0</v>
      </c>
      <c r="M351" s="144" t="s">
        <v>402</v>
      </c>
      <c r="O351" s="142"/>
      <c r="P351" s="143"/>
    </row>
    <row r="352" spans="1:16" s="117" customFormat="1" ht="16.5" customHeight="1">
      <c r="A352" s="159" t="s">
        <v>928</v>
      </c>
      <c r="B352" s="155" t="s">
        <v>664</v>
      </c>
      <c r="C352" s="129" t="s">
        <v>36</v>
      </c>
      <c r="D352" s="51" t="s">
        <v>665</v>
      </c>
      <c r="E352" s="51" t="s">
        <v>43</v>
      </c>
      <c r="F352" s="51" t="s">
        <v>615</v>
      </c>
      <c r="G352" s="52" t="s">
        <v>218</v>
      </c>
      <c r="H352" s="53">
        <v>3.42</v>
      </c>
      <c r="I352" s="54">
        <v>20</v>
      </c>
      <c r="J352" s="55"/>
      <c r="K352" s="56" t="str">
        <f t="shared" si="11"/>
        <v>-</v>
      </c>
      <c r="L352" s="57">
        <f t="shared" si="10"/>
        <v>0</v>
      </c>
      <c r="M352" s="59" t="s">
        <v>666</v>
      </c>
      <c r="O352" s="120"/>
      <c r="P352" s="118"/>
    </row>
    <row r="353" spans="1:16" s="117" customFormat="1" ht="16.5" customHeight="1">
      <c r="A353" s="159">
        <v>10</v>
      </c>
      <c r="B353" s="155" t="s">
        <v>667</v>
      </c>
      <c r="C353" s="129" t="s">
        <v>36</v>
      </c>
      <c r="D353" s="51" t="s">
        <v>668</v>
      </c>
      <c r="E353" s="51" t="s">
        <v>43</v>
      </c>
      <c r="F353" s="51" t="s">
        <v>615</v>
      </c>
      <c r="G353" s="52" t="s">
        <v>218</v>
      </c>
      <c r="H353" s="53">
        <v>2.4299999999999997</v>
      </c>
      <c r="I353" s="54">
        <v>20</v>
      </c>
      <c r="J353" s="55"/>
      <c r="K353" s="56" t="str">
        <f t="shared" si="11"/>
        <v>-</v>
      </c>
      <c r="L353" s="57">
        <f t="shared" si="10"/>
        <v>0</v>
      </c>
      <c r="M353" s="59" t="s">
        <v>669</v>
      </c>
      <c r="O353" s="120"/>
      <c r="P353" s="118"/>
    </row>
    <row r="354" spans="1:16" s="117" customFormat="1" ht="16.5" customHeight="1">
      <c r="A354" s="159">
        <v>40</v>
      </c>
      <c r="B354" s="155" t="s">
        <v>670</v>
      </c>
      <c r="C354" s="129" t="s">
        <v>17</v>
      </c>
      <c r="D354" s="51" t="s">
        <v>671</v>
      </c>
      <c r="E354" s="51" t="s">
        <v>43</v>
      </c>
      <c r="F354" s="51" t="s">
        <v>615</v>
      </c>
      <c r="G354" s="52" t="s">
        <v>218</v>
      </c>
      <c r="H354" s="53">
        <v>2.6999999999999997</v>
      </c>
      <c r="I354" s="54">
        <v>20</v>
      </c>
      <c r="J354" s="55"/>
      <c r="K354" s="56" t="str">
        <f t="shared" si="11"/>
        <v>-</v>
      </c>
      <c r="L354" s="57">
        <f t="shared" si="10"/>
        <v>0</v>
      </c>
      <c r="M354" s="59" t="s">
        <v>845</v>
      </c>
      <c r="O354" s="120"/>
      <c r="P354" s="118"/>
    </row>
    <row r="355" spans="1:16" s="141" customFormat="1" ht="16.5" hidden="1" customHeight="1">
      <c r="A355" s="158">
        <v>0</v>
      </c>
      <c r="B355" s="154" t="s">
        <v>672</v>
      </c>
      <c r="C355" s="132" t="s">
        <v>17</v>
      </c>
      <c r="D355" s="133" t="s">
        <v>673</v>
      </c>
      <c r="E355" s="133" t="s">
        <v>43</v>
      </c>
      <c r="F355" s="133" t="s">
        <v>615</v>
      </c>
      <c r="G355" s="134" t="s">
        <v>218</v>
      </c>
      <c r="H355" s="135">
        <v>2.6999999999999997</v>
      </c>
      <c r="I355" s="136">
        <v>20</v>
      </c>
      <c r="J355" s="137"/>
      <c r="K355" s="138" t="str">
        <f t="shared" si="11"/>
        <v>-</v>
      </c>
      <c r="L355" s="139">
        <f t="shared" si="10"/>
        <v>0</v>
      </c>
      <c r="M355" s="144" t="s">
        <v>112</v>
      </c>
      <c r="O355" s="142"/>
      <c r="P355" s="143"/>
    </row>
    <row r="356" spans="1:16" s="117" customFormat="1" ht="16.5" customHeight="1">
      <c r="A356" s="159" t="s">
        <v>928</v>
      </c>
      <c r="B356" s="155" t="s">
        <v>674</v>
      </c>
      <c r="C356" s="129" t="s">
        <v>36</v>
      </c>
      <c r="D356" s="51" t="s">
        <v>675</v>
      </c>
      <c r="E356" s="51" t="s">
        <v>43</v>
      </c>
      <c r="F356" s="51" t="s">
        <v>615</v>
      </c>
      <c r="G356" s="52" t="s">
        <v>218</v>
      </c>
      <c r="H356" s="53">
        <v>3.42</v>
      </c>
      <c r="I356" s="54">
        <v>20</v>
      </c>
      <c r="J356" s="55"/>
      <c r="K356" s="56" t="str">
        <f t="shared" si="11"/>
        <v>-</v>
      </c>
      <c r="L356" s="57">
        <f t="shared" si="10"/>
        <v>0</v>
      </c>
      <c r="M356" s="59" t="s">
        <v>676</v>
      </c>
      <c r="O356" s="120"/>
      <c r="P356" s="118"/>
    </row>
    <row r="357" spans="1:16" s="141" customFormat="1" ht="16.5" hidden="1" customHeight="1">
      <c r="A357" s="158">
        <v>0</v>
      </c>
      <c r="B357" s="154" t="s">
        <v>677</v>
      </c>
      <c r="C357" s="132" t="s">
        <v>17</v>
      </c>
      <c r="D357" s="133" t="s">
        <v>253</v>
      </c>
      <c r="E357" s="133" t="s">
        <v>43</v>
      </c>
      <c r="F357" s="133" t="s">
        <v>615</v>
      </c>
      <c r="G357" s="134" t="s">
        <v>218</v>
      </c>
      <c r="H357" s="135">
        <v>2.6999999999999997</v>
      </c>
      <c r="I357" s="136">
        <v>20</v>
      </c>
      <c r="J357" s="137"/>
      <c r="K357" s="138" t="str">
        <f t="shared" si="11"/>
        <v>-</v>
      </c>
      <c r="L357" s="139">
        <f t="shared" si="10"/>
        <v>0</v>
      </c>
      <c r="M357" s="144" t="s">
        <v>229</v>
      </c>
      <c r="O357" s="142"/>
      <c r="P357" s="143"/>
    </row>
    <row r="358" spans="1:16" s="141" customFormat="1" ht="16.5" hidden="1" customHeight="1">
      <c r="A358" s="158">
        <v>0</v>
      </c>
      <c r="B358" s="154" t="s">
        <v>678</v>
      </c>
      <c r="C358" s="132" t="s">
        <v>36</v>
      </c>
      <c r="D358" s="133" t="s">
        <v>255</v>
      </c>
      <c r="E358" s="133" t="s">
        <v>43</v>
      </c>
      <c r="F358" s="133" t="s">
        <v>615</v>
      </c>
      <c r="G358" s="134" t="s">
        <v>218</v>
      </c>
      <c r="H358" s="135">
        <v>3.42</v>
      </c>
      <c r="I358" s="136">
        <v>20</v>
      </c>
      <c r="J358" s="137"/>
      <c r="K358" s="138" t="str">
        <f t="shared" si="11"/>
        <v>-</v>
      </c>
      <c r="L358" s="139">
        <f t="shared" si="10"/>
        <v>0</v>
      </c>
      <c r="M358" s="144" t="s">
        <v>679</v>
      </c>
      <c r="O358" s="142"/>
      <c r="P358" s="143"/>
    </row>
    <row r="359" spans="1:16" s="141" customFormat="1" ht="16.5" hidden="1" customHeight="1">
      <c r="A359" s="158">
        <v>0</v>
      </c>
      <c r="B359" s="154" t="s">
        <v>680</v>
      </c>
      <c r="C359" s="132" t="s">
        <v>36</v>
      </c>
      <c r="D359" s="133" t="s">
        <v>681</v>
      </c>
      <c r="E359" s="133" t="s">
        <v>43</v>
      </c>
      <c r="F359" s="133" t="s">
        <v>615</v>
      </c>
      <c r="G359" s="134" t="s">
        <v>218</v>
      </c>
      <c r="H359" s="135">
        <v>2.6999999999999997</v>
      </c>
      <c r="I359" s="136">
        <v>20</v>
      </c>
      <c r="J359" s="137"/>
      <c r="K359" s="138" t="str">
        <f t="shared" si="11"/>
        <v>-</v>
      </c>
      <c r="L359" s="139">
        <f t="shared" si="10"/>
        <v>0</v>
      </c>
      <c r="M359" s="144" t="s">
        <v>682</v>
      </c>
      <c r="O359" s="142"/>
      <c r="P359" s="143"/>
    </row>
    <row r="360" spans="1:16" s="117" customFormat="1" ht="16.5" customHeight="1">
      <c r="A360" s="159">
        <v>60</v>
      </c>
      <c r="B360" s="155" t="s">
        <v>683</v>
      </c>
      <c r="C360" s="129" t="s">
        <v>36</v>
      </c>
      <c r="D360" s="51" t="s">
        <v>684</v>
      </c>
      <c r="E360" s="51" t="s">
        <v>43</v>
      </c>
      <c r="F360" s="51" t="s">
        <v>615</v>
      </c>
      <c r="G360" s="52" t="s">
        <v>218</v>
      </c>
      <c r="H360" s="53">
        <v>3.42</v>
      </c>
      <c r="I360" s="54">
        <v>20</v>
      </c>
      <c r="J360" s="55"/>
      <c r="K360" s="56" t="str">
        <f t="shared" si="11"/>
        <v>-</v>
      </c>
      <c r="L360" s="57">
        <f t="shared" si="10"/>
        <v>0</v>
      </c>
      <c r="M360" s="59" t="s">
        <v>41</v>
      </c>
      <c r="O360" s="120"/>
      <c r="P360" s="118"/>
    </row>
    <row r="361" spans="1:16" s="117" customFormat="1" ht="16.5" customHeight="1">
      <c r="A361" s="159" t="s">
        <v>928</v>
      </c>
      <c r="B361" s="155" t="s">
        <v>876</v>
      </c>
      <c r="C361" s="129"/>
      <c r="D361" s="131" t="s">
        <v>915</v>
      </c>
      <c r="E361" s="131" t="s">
        <v>43</v>
      </c>
      <c r="F361" s="131" t="s">
        <v>615</v>
      </c>
      <c r="G361" s="52" t="s">
        <v>917</v>
      </c>
      <c r="H361" s="53">
        <v>2.84</v>
      </c>
      <c r="I361" s="54">
        <v>10</v>
      </c>
      <c r="J361" s="55"/>
      <c r="K361" s="56" t="str">
        <f t="shared" si="11"/>
        <v>-</v>
      </c>
      <c r="L361" s="57">
        <f t="shared" si="10"/>
        <v>0</v>
      </c>
      <c r="M361" s="59" t="s">
        <v>894</v>
      </c>
      <c r="O361" s="120"/>
      <c r="P361" s="118"/>
    </row>
    <row r="362" spans="1:16" s="141" customFormat="1" ht="16.5" hidden="1" customHeight="1">
      <c r="A362" s="158">
        <v>0</v>
      </c>
      <c r="B362" s="154" t="s">
        <v>685</v>
      </c>
      <c r="C362" s="132" t="s">
        <v>36</v>
      </c>
      <c r="D362" s="133" t="s">
        <v>263</v>
      </c>
      <c r="E362" s="133" t="s">
        <v>43</v>
      </c>
      <c r="F362" s="133" t="s">
        <v>615</v>
      </c>
      <c r="G362" s="134" t="s">
        <v>218</v>
      </c>
      <c r="H362" s="135">
        <v>2.6999999999999997</v>
      </c>
      <c r="I362" s="136">
        <v>20</v>
      </c>
      <c r="J362" s="137"/>
      <c r="K362" s="138" t="str">
        <f t="shared" si="11"/>
        <v>-</v>
      </c>
      <c r="L362" s="139">
        <f t="shared" si="10"/>
        <v>0</v>
      </c>
      <c r="M362" s="144" t="s">
        <v>60</v>
      </c>
      <c r="O362" s="142"/>
      <c r="P362" s="143"/>
    </row>
    <row r="363" spans="1:16" s="117" customFormat="1" ht="16.5" customHeight="1">
      <c r="A363" s="159">
        <v>40</v>
      </c>
      <c r="B363" s="155" t="s">
        <v>686</v>
      </c>
      <c r="C363" s="129" t="s">
        <v>17</v>
      </c>
      <c r="D363" s="51" t="s">
        <v>687</v>
      </c>
      <c r="E363" s="51" t="s">
        <v>43</v>
      </c>
      <c r="F363" s="51" t="s">
        <v>615</v>
      </c>
      <c r="G363" s="52" t="s">
        <v>218</v>
      </c>
      <c r="H363" s="53">
        <v>2.6999999999999997</v>
      </c>
      <c r="I363" s="54">
        <v>20</v>
      </c>
      <c r="J363" s="55"/>
      <c r="K363" s="56" t="str">
        <f t="shared" si="11"/>
        <v>-</v>
      </c>
      <c r="L363" s="57">
        <f t="shared" si="10"/>
        <v>0</v>
      </c>
      <c r="M363" s="59" t="s">
        <v>57</v>
      </c>
      <c r="O363" s="120"/>
      <c r="P363" s="118"/>
    </row>
    <row r="364" spans="1:16" s="141" customFormat="1" ht="16.5" hidden="1" customHeight="1">
      <c r="A364" s="158">
        <v>0</v>
      </c>
      <c r="B364" s="154" t="s">
        <v>688</v>
      </c>
      <c r="C364" s="132" t="s">
        <v>36</v>
      </c>
      <c r="D364" s="133" t="s">
        <v>689</v>
      </c>
      <c r="E364" s="133" t="s">
        <v>43</v>
      </c>
      <c r="F364" s="133" t="s">
        <v>615</v>
      </c>
      <c r="G364" s="134" t="s">
        <v>218</v>
      </c>
      <c r="H364" s="135">
        <v>3.42</v>
      </c>
      <c r="I364" s="136">
        <v>20</v>
      </c>
      <c r="J364" s="137"/>
      <c r="K364" s="138" t="str">
        <f t="shared" si="11"/>
        <v>-</v>
      </c>
      <c r="L364" s="139">
        <f t="shared" si="10"/>
        <v>0</v>
      </c>
      <c r="M364" s="144" t="s">
        <v>690</v>
      </c>
      <c r="O364" s="142"/>
      <c r="P364" s="143"/>
    </row>
    <row r="365" spans="1:16" s="141" customFormat="1" ht="16.5" hidden="1" customHeight="1">
      <c r="A365" s="158">
        <v>0</v>
      </c>
      <c r="B365" s="154" t="s">
        <v>691</v>
      </c>
      <c r="C365" s="132" t="s">
        <v>36</v>
      </c>
      <c r="D365" s="133" t="s">
        <v>692</v>
      </c>
      <c r="E365" s="133" t="s">
        <v>43</v>
      </c>
      <c r="F365" s="133" t="s">
        <v>615</v>
      </c>
      <c r="G365" s="134" t="s">
        <v>218</v>
      </c>
      <c r="H365" s="135">
        <v>2.6999999999999997</v>
      </c>
      <c r="I365" s="136">
        <v>20</v>
      </c>
      <c r="J365" s="137"/>
      <c r="K365" s="138" t="str">
        <f t="shared" si="11"/>
        <v>-</v>
      </c>
      <c r="L365" s="139">
        <f t="shared" si="10"/>
        <v>0</v>
      </c>
      <c r="M365" s="144" t="s">
        <v>102</v>
      </c>
      <c r="O365" s="142"/>
      <c r="P365" s="143"/>
    </row>
    <row r="366" spans="1:16" s="141" customFormat="1" ht="16.5" hidden="1" customHeight="1">
      <c r="A366" s="158">
        <v>0</v>
      </c>
      <c r="B366" s="154" t="s">
        <v>693</v>
      </c>
      <c r="C366" s="132" t="s">
        <v>17</v>
      </c>
      <c r="D366" s="133" t="s">
        <v>694</v>
      </c>
      <c r="E366" s="133" t="s">
        <v>43</v>
      </c>
      <c r="F366" s="133" t="s">
        <v>615</v>
      </c>
      <c r="G366" s="134" t="s">
        <v>218</v>
      </c>
      <c r="H366" s="135">
        <v>2.6999999999999997</v>
      </c>
      <c r="I366" s="136">
        <v>20</v>
      </c>
      <c r="J366" s="137"/>
      <c r="K366" s="138" t="str">
        <f t="shared" si="11"/>
        <v>-</v>
      </c>
      <c r="L366" s="139">
        <f t="shared" si="10"/>
        <v>0</v>
      </c>
      <c r="M366" s="144" t="s">
        <v>57</v>
      </c>
      <c r="O366" s="142"/>
      <c r="P366" s="143"/>
    </row>
    <row r="367" spans="1:16" s="141" customFormat="1" ht="16.5" hidden="1" customHeight="1">
      <c r="A367" s="158">
        <v>0</v>
      </c>
      <c r="B367" s="154" t="s">
        <v>695</v>
      </c>
      <c r="C367" s="132" t="s">
        <v>36</v>
      </c>
      <c r="D367" s="133" t="s">
        <v>696</v>
      </c>
      <c r="E367" s="133" t="s">
        <v>43</v>
      </c>
      <c r="F367" s="133" t="s">
        <v>615</v>
      </c>
      <c r="G367" s="134" t="s">
        <v>218</v>
      </c>
      <c r="H367" s="135">
        <v>2.4299999999999997</v>
      </c>
      <c r="I367" s="136">
        <v>20</v>
      </c>
      <c r="J367" s="137"/>
      <c r="K367" s="138" t="str">
        <f t="shared" si="11"/>
        <v>-</v>
      </c>
      <c r="L367" s="139">
        <f t="shared" si="10"/>
        <v>0</v>
      </c>
      <c r="M367" s="144" t="s">
        <v>229</v>
      </c>
      <c r="O367" s="142"/>
      <c r="P367" s="143"/>
    </row>
    <row r="368" spans="1:16" s="141" customFormat="1" ht="16.5" hidden="1" customHeight="1">
      <c r="A368" s="158">
        <v>0</v>
      </c>
      <c r="B368" s="154" t="s">
        <v>697</v>
      </c>
      <c r="C368" s="132" t="s">
        <v>36</v>
      </c>
      <c r="D368" s="133" t="s">
        <v>698</v>
      </c>
      <c r="E368" s="133" t="s">
        <v>43</v>
      </c>
      <c r="F368" s="133" t="s">
        <v>615</v>
      </c>
      <c r="G368" s="134" t="s">
        <v>218</v>
      </c>
      <c r="H368" s="135">
        <v>2.6999999999999997</v>
      </c>
      <c r="I368" s="136">
        <v>20</v>
      </c>
      <c r="J368" s="137"/>
      <c r="K368" s="138" t="str">
        <f t="shared" si="11"/>
        <v>-</v>
      </c>
      <c r="L368" s="139">
        <f t="shared" si="10"/>
        <v>0</v>
      </c>
      <c r="M368" s="144" t="s">
        <v>699</v>
      </c>
      <c r="O368" s="142"/>
      <c r="P368" s="143"/>
    </row>
    <row r="369" spans="1:16" s="141" customFormat="1" ht="16.5" hidden="1" customHeight="1">
      <c r="A369" s="158">
        <v>0</v>
      </c>
      <c r="B369" s="154" t="s">
        <v>700</v>
      </c>
      <c r="C369" s="132" t="s">
        <v>17</v>
      </c>
      <c r="D369" s="133" t="s">
        <v>701</v>
      </c>
      <c r="E369" s="133" t="s">
        <v>43</v>
      </c>
      <c r="F369" s="133" t="s">
        <v>615</v>
      </c>
      <c r="G369" s="134" t="s">
        <v>218</v>
      </c>
      <c r="H369" s="135">
        <v>2.6999999999999997</v>
      </c>
      <c r="I369" s="136">
        <v>20</v>
      </c>
      <c r="J369" s="137"/>
      <c r="K369" s="138" t="str">
        <f t="shared" si="11"/>
        <v>-</v>
      </c>
      <c r="L369" s="139">
        <f t="shared" si="10"/>
        <v>0</v>
      </c>
      <c r="M369" s="144" t="s">
        <v>846</v>
      </c>
      <c r="O369" s="142"/>
      <c r="P369" s="143"/>
    </row>
    <row r="370" spans="1:16" s="117" customFormat="1" ht="16.5" customHeight="1">
      <c r="A370" s="159">
        <v>40</v>
      </c>
      <c r="B370" s="155" t="s">
        <v>702</v>
      </c>
      <c r="C370" s="129" t="s">
        <v>36</v>
      </c>
      <c r="D370" s="51" t="s">
        <v>703</v>
      </c>
      <c r="E370" s="51" t="s">
        <v>43</v>
      </c>
      <c r="F370" s="51" t="s">
        <v>615</v>
      </c>
      <c r="G370" s="52" t="s">
        <v>218</v>
      </c>
      <c r="H370" s="53">
        <v>3.42</v>
      </c>
      <c r="I370" s="54">
        <v>20</v>
      </c>
      <c r="J370" s="55"/>
      <c r="K370" s="56" t="str">
        <f t="shared" si="11"/>
        <v>-</v>
      </c>
      <c r="L370" s="57">
        <f t="shared" si="10"/>
        <v>0</v>
      </c>
      <c r="M370" s="59" t="s">
        <v>704</v>
      </c>
      <c r="O370" s="120"/>
      <c r="P370" s="118"/>
    </row>
    <row r="371" spans="1:16" s="141" customFormat="1" ht="16.5" hidden="1" customHeight="1">
      <c r="A371" s="158">
        <v>0</v>
      </c>
      <c r="B371" s="154" t="s">
        <v>705</v>
      </c>
      <c r="C371" s="132" t="s">
        <v>36</v>
      </c>
      <c r="D371" s="133" t="s">
        <v>706</v>
      </c>
      <c r="E371" s="133" t="s">
        <v>43</v>
      </c>
      <c r="F371" s="133" t="s">
        <v>615</v>
      </c>
      <c r="G371" s="134" t="s">
        <v>218</v>
      </c>
      <c r="H371" s="135">
        <v>2.6999999999999997</v>
      </c>
      <c r="I371" s="136">
        <v>20</v>
      </c>
      <c r="J371" s="137"/>
      <c r="K371" s="138" t="str">
        <f t="shared" si="11"/>
        <v>-</v>
      </c>
      <c r="L371" s="139">
        <f t="shared" si="10"/>
        <v>0</v>
      </c>
      <c r="M371" s="144" t="s">
        <v>707</v>
      </c>
      <c r="O371" s="142"/>
      <c r="P371" s="143"/>
    </row>
    <row r="372" spans="1:16" s="117" customFormat="1" ht="16.5" customHeight="1">
      <c r="A372" s="159" t="s">
        <v>928</v>
      </c>
      <c r="B372" s="155" t="s">
        <v>877</v>
      </c>
      <c r="C372" s="129"/>
      <c r="D372" s="131" t="s">
        <v>909</v>
      </c>
      <c r="E372" s="131" t="s">
        <v>43</v>
      </c>
      <c r="F372" s="131" t="s">
        <v>615</v>
      </c>
      <c r="G372" s="52" t="s">
        <v>917</v>
      </c>
      <c r="H372" s="53">
        <v>2.84</v>
      </c>
      <c r="I372" s="54">
        <v>10</v>
      </c>
      <c r="J372" s="55"/>
      <c r="K372" s="56" t="str">
        <f t="shared" si="11"/>
        <v>-</v>
      </c>
      <c r="L372" s="57">
        <f t="shared" si="10"/>
        <v>0</v>
      </c>
      <c r="M372" s="59" t="s">
        <v>886</v>
      </c>
      <c r="O372" s="120"/>
      <c r="P372" s="118"/>
    </row>
    <row r="373" spans="1:16" s="117" customFormat="1" ht="16.5" customHeight="1">
      <c r="A373" s="159" t="s">
        <v>928</v>
      </c>
      <c r="B373" s="155" t="s">
        <v>878</v>
      </c>
      <c r="C373" s="129"/>
      <c r="D373" s="131" t="s">
        <v>916</v>
      </c>
      <c r="E373" s="131" t="s">
        <v>43</v>
      </c>
      <c r="F373" s="131" t="s">
        <v>615</v>
      </c>
      <c r="G373" s="52" t="s">
        <v>917</v>
      </c>
      <c r="H373" s="53">
        <v>2.84</v>
      </c>
      <c r="I373" s="54">
        <v>10</v>
      </c>
      <c r="J373" s="55"/>
      <c r="K373" s="56" t="str">
        <f t="shared" si="11"/>
        <v>-</v>
      </c>
      <c r="L373" s="57">
        <f t="shared" si="10"/>
        <v>0</v>
      </c>
      <c r="M373" s="59" t="s">
        <v>238</v>
      </c>
      <c r="O373" s="120"/>
      <c r="P373" s="118"/>
    </row>
    <row r="374" spans="1:16" s="117" customFormat="1" ht="16.5" customHeight="1">
      <c r="A374" s="159">
        <v>20</v>
      </c>
      <c r="B374" s="155" t="s">
        <v>708</v>
      </c>
      <c r="C374" s="129" t="s">
        <v>17</v>
      </c>
      <c r="D374" s="51" t="s">
        <v>709</v>
      </c>
      <c r="E374" s="51" t="s">
        <v>43</v>
      </c>
      <c r="F374" s="51" t="s">
        <v>615</v>
      </c>
      <c r="G374" s="52" t="s">
        <v>218</v>
      </c>
      <c r="H374" s="53">
        <v>4.72</v>
      </c>
      <c r="I374" s="54">
        <v>20</v>
      </c>
      <c r="J374" s="55"/>
      <c r="K374" s="56" t="str">
        <f t="shared" si="11"/>
        <v>-</v>
      </c>
      <c r="L374" s="57">
        <f t="shared" si="10"/>
        <v>0</v>
      </c>
      <c r="M374" s="59" t="s">
        <v>57</v>
      </c>
      <c r="O374" s="120"/>
      <c r="P374" s="118"/>
    </row>
    <row r="375" spans="1:16" s="117" customFormat="1" ht="16.5" customHeight="1">
      <c r="A375" s="159" t="s">
        <v>928</v>
      </c>
      <c r="B375" s="155" t="s">
        <v>710</v>
      </c>
      <c r="C375" s="129" t="s">
        <v>36</v>
      </c>
      <c r="D375" s="51" t="s">
        <v>711</v>
      </c>
      <c r="E375" s="51" t="s">
        <v>43</v>
      </c>
      <c r="F375" s="51" t="s">
        <v>615</v>
      </c>
      <c r="G375" s="52" t="s">
        <v>218</v>
      </c>
      <c r="H375" s="53">
        <v>2.6999999999999997</v>
      </c>
      <c r="I375" s="54">
        <v>20</v>
      </c>
      <c r="J375" s="55"/>
      <c r="K375" s="56" t="str">
        <f t="shared" si="11"/>
        <v>-</v>
      </c>
      <c r="L375" s="57">
        <f t="shared" si="10"/>
        <v>0</v>
      </c>
      <c r="M375" s="59" t="s">
        <v>712</v>
      </c>
      <c r="O375" s="120"/>
      <c r="P375" s="118"/>
    </row>
    <row r="376" spans="1:16" s="117" customFormat="1" ht="16.5" customHeight="1">
      <c r="A376" s="159" t="s">
        <v>928</v>
      </c>
      <c r="B376" s="155" t="s">
        <v>713</v>
      </c>
      <c r="C376" s="129" t="s">
        <v>36</v>
      </c>
      <c r="D376" s="51" t="s">
        <v>714</v>
      </c>
      <c r="E376" s="51" t="s">
        <v>43</v>
      </c>
      <c r="F376" s="51" t="s">
        <v>615</v>
      </c>
      <c r="G376" s="52" t="s">
        <v>218</v>
      </c>
      <c r="H376" s="53">
        <v>2.6999999999999997</v>
      </c>
      <c r="I376" s="54">
        <v>20</v>
      </c>
      <c r="J376" s="55"/>
      <c r="K376" s="56" t="str">
        <f t="shared" si="11"/>
        <v>-</v>
      </c>
      <c r="L376" s="57">
        <f t="shared" si="10"/>
        <v>0</v>
      </c>
      <c r="M376" s="59" t="s">
        <v>372</v>
      </c>
      <c r="O376" s="120"/>
      <c r="P376" s="118"/>
    </row>
    <row r="377" spans="1:16" s="141" customFormat="1" ht="16.5" hidden="1" customHeight="1">
      <c r="A377" s="158">
        <v>0</v>
      </c>
      <c r="B377" s="154" t="s">
        <v>715</v>
      </c>
      <c r="C377" s="132" t="s">
        <v>36</v>
      </c>
      <c r="D377" s="133" t="s">
        <v>281</v>
      </c>
      <c r="E377" s="133" t="s">
        <v>43</v>
      </c>
      <c r="F377" s="133" t="s">
        <v>615</v>
      </c>
      <c r="G377" s="134" t="s">
        <v>218</v>
      </c>
      <c r="H377" s="135">
        <v>2.6999999999999997</v>
      </c>
      <c r="I377" s="136">
        <v>20</v>
      </c>
      <c r="J377" s="137"/>
      <c r="K377" s="138" t="str">
        <f t="shared" si="11"/>
        <v>-</v>
      </c>
      <c r="L377" s="139">
        <f t="shared" si="10"/>
        <v>0</v>
      </c>
      <c r="M377" s="144" t="s">
        <v>323</v>
      </c>
      <c r="O377" s="142"/>
      <c r="P377" s="143"/>
    </row>
    <row r="378" spans="1:16" s="117" customFormat="1" ht="16.5" customHeight="1">
      <c r="A378" s="159" t="s">
        <v>928</v>
      </c>
      <c r="B378" s="155" t="s">
        <v>716</v>
      </c>
      <c r="C378" s="129" t="s">
        <v>36</v>
      </c>
      <c r="D378" s="51" t="s">
        <v>717</v>
      </c>
      <c r="E378" s="51" t="s">
        <v>43</v>
      </c>
      <c r="F378" s="51" t="s">
        <v>615</v>
      </c>
      <c r="G378" s="52" t="s">
        <v>218</v>
      </c>
      <c r="H378" s="53">
        <v>3.42</v>
      </c>
      <c r="I378" s="54">
        <v>20</v>
      </c>
      <c r="J378" s="55"/>
      <c r="K378" s="56" t="str">
        <f t="shared" si="11"/>
        <v>-</v>
      </c>
      <c r="L378" s="57">
        <f t="shared" si="10"/>
        <v>0</v>
      </c>
      <c r="M378" s="59" t="s">
        <v>102</v>
      </c>
      <c r="O378" s="120"/>
      <c r="P378" s="118"/>
    </row>
    <row r="379" spans="1:16" s="117" customFormat="1" ht="16.5" customHeight="1">
      <c r="A379" s="159" t="s">
        <v>928</v>
      </c>
      <c r="B379" s="155" t="s">
        <v>922</v>
      </c>
      <c r="C379" s="129"/>
      <c r="D379" s="51" t="s">
        <v>926</v>
      </c>
      <c r="E379" s="51" t="s">
        <v>43</v>
      </c>
      <c r="F379" s="51" t="s">
        <v>615</v>
      </c>
      <c r="G379" s="52" t="s">
        <v>218</v>
      </c>
      <c r="H379" s="53">
        <v>2.4300000000000002</v>
      </c>
      <c r="I379" s="54">
        <v>20</v>
      </c>
      <c r="J379" s="55"/>
      <c r="K379" s="56" t="str">
        <f t="shared" ref="K379" si="12">IF(J379="","-",J379/250)</f>
        <v>-</v>
      </c>
      <c r="L379" s="57">
        <f t="shared" ref="L379" si="13">H379*J379</f>
        <v>0</v>
      </c>
      <c r="M379" s="59"/>
      <c r="O379" s="120"/>
      <c r="P379" s="118"/>
    </row>
    <row r="380" spans="1:16" s="141" customFormat="1" ht="16.5" hidden="1" customHeight="1">
      <c r="A380" s="158">
        <v>0</v>
      </c>
      <c r="B380" s="154" t="s">
        <v>718</v>
      </c>
      <c r="C380" s="132" t="s">
        <v>17</v>
      </c>
      <c r="D380" s="133" t="s">
        <v>719</v>
      </c>
      <c r="E380" s="133" t="s">
        <v>43</v>
      </c>
      <c r="F380" s="133" t="s">
        <v>615</v>
      </c>
      <c r="G380" s="134" t="s">
        <v>218</v>
      </c>
      <c r="H380" s="135">
        <v>3.42</v>
      </c>
      <c r="I380" s="136">
        <v>20</v>
      </c>
      <c r="J380" s="137"/>
      <c r="K380" s="138" t="str">
        <f t="shared" si="11"/>
        <v>-</v>
      </c>
      <c r="L380" s="139">
        <f t="shared" si="10"/>
        <v>0</v>
      </c>
      <c r="M380" s="144" t="s">
        <v>402</v>
      </c>
      <c r="O380" s="142"/>
      <c r="P380" s="143"/>
    </row>
    <row r="381" spans="1:16" s="141" customFormat="1" ht="16.5" hidden="1" customHeight="1">
      <c r="A381" s="158">
        <v>0</v>
      </c>
      <c r="B381" s="154" t="s">
        <v>720</v>
      </c>
      <c r="C381" s="132" t="s">
        <v>36</v>
      </c>
      <c r="D381" s="133" t="s">
        <v>721</v>
      </c>
      <c r="E381" s="133" t="s">
        <v>43</v>
      </c>
      <c r="F381" s="133" t="s">
        <v>615</v>
      </c>
      <c r="G381" s="134" t="s">
        <v>218</v>
      </c>
      <c r="H381" s="135">
        <v>2.6999999999999997</v>
      </c>
      <c r="I381" s="136">
        <v>20</v>
      </c>
      <c r="J381" s="137"/>
      <c r="K381" s="138" t="str">
        <f t="shared" si="11"/>
        <v>-</v>
      </c>
      <c r="L381" s="139">
        <f t="shared" si="10"/>
        <v>0</v>
      </c>
      <c r="M381" s="144" t="s">
        <v>41</v>
      </c>
      <c r="O381" s="142"/>
      <c r="P381" s="143"/>
    </row>
    <row r="382" spans="1:16" s="141" customFormat="1" ht="16.5" hidden="1" customHeight="1">
      <c r="A382" s="158">
        <v>0</v>
      </c>
      <c r="B382" s="154" t="s">
        <v>722</v>
      </c>
      <c r="C382" s="132" t="s">
        <v>36</v>
      </c>
      <c r="D382" s="133" t="s">
        <v>723</v>
      </c>
      <c r="E382" s="133" t="s">
        <v>43</v>
      </c>
      <c r="F382" s="133" t="s">
        <v>615</v>
      </c>
      <c r="G382" s="134" t="s">
        <v>218</v>
      </c>
      <c r="H382" s="135">
        <v>2.6999999999999997</v>
      </c>
      <c r="I382" s="136">
        <v>20</v>
      </c>
      <c r="J382" s="137"/>
      <c r="K382" s="138" t="str">
        <f t="shared" si="11"/>
        <v>-</v>
      </c>
      <c r="L382" s="139">
        <f t="shared" si="10"/>
        <v>0</v>
      </c>
      <c r="M382" s="144" t="s">
        <v>724</v>
      </c>
      <c r="O382" s="142"/>
      <c r="P382" s="143"/>
    </row>
    <row r="383" spans="1:16" s="141" customFormat="1" ht="16.5" hidden="1" customHeight="1">
      <c r="A383" s="158">
        <v>0</v>
      </c>
      <c r="B383" s="154" t="s">
        <v>725</v>
      </c>
      <c r="C383" s="132" t="s">
        <v>17</v>
      </c>
      <c r="D383" s="133" t="s">
        <v>726</v>
      </c>
      <c r="E383" s="133" t="s">
        <v>43</v>
      </c>
      <c r="F383" s="133" t="s">
        <v>615</v>
      </c>
      <c r="G383" s="134" t="s">
        <v>218</v>
      </c>
      <c r="H383" s="135">
        <v>4.72</v>
      </c>
      <c r="I383" s="136">
        <v>20</v>
      </c>
      <c r="J383" s="137"/>
      <c r="K383" s="138" t="str">
        <f t="shared" si="11"/>
        <v>-</v>
      </c>
      <c r="L383" s="139">
        <f t="shared" si="10"/>
        <v>0</v>
      </c>
      <c r="M383" s="144" t="s">
        <v>847</v>
      </c>
      <c r="O383" s="142"/>
      <c r="P383" s="143"/>
    </row>
    <row r="384" spans="1:16" s="141" customFormat="1" ht="16.5" hidden="1" customHeight="1">
      <c r="A384" s="158">
        <v>0</v>
      </c>
      <c r="B384" s="154" t="s">
        <v>727</v>
      </c>
      <c r="C384" s="132" t="s">
        <v>36</v>
      </c>
      <c r="D384" s="133" t="s">
        <v>291</v>
      </c>
      <c r="E384" s="133" t="s">
        <v>43</v>
      </c>
      <c r="F384" s="133" t="s">
        <v>615</v>
      </c>
      <c r="G384" s="134" t="s">
        <v>218</v>
      </c>
      <c r="H384" s="135">
        <v>2.6999999999999997</v>
      </c>
      <c r="I384" s="136">
        <v>20</v>
      </c>
      <c r="J384" s="137"/>
      <c r="K384" s="138" t="str">
        <f t="shared" si="11"/>
        <v>-</v>
      </c>
      <c r="L384" s="139">
        <f t="shared" si="10"/>
        <v>0</v>
      </c>
      <c r="M384" s="144" t="s">
        <v>728</v>
      </c>
      <c r="O384" s="142"/>
      <c r="P384" s="143"/>
    </row>
    <row r="385" spans="1:16" s="141" customFormat="1" ht="16.5" hidden="1" customHeight="1">
      <c r="A385" s="158">
        <v>0</v>
      </c>
      <c r="B385" s="154" t="s">
        <v>729</v>
      </c>
      <c r="C385" s="132" t="s">
        <v>36</v>
      </c>
      <c r="D385" s="133" t="s">
        <v>293</v>
      </c>
      <c r="E385" s="133" t="s">
        <v>43</v>
      </c>
      <c r="F385" s="133" t="s">
        <v>615</v>
      </c>
      <c r="G385" s="134" t="s">
        <v>218</v>
      </c>
      <c r="H385" s="135">
        <v>3.42</v>
      </c>
      <c r="I385" s="136">
        <v>20</v>
      </c>
      <c r="J385" s="137"/>
      <c r="K385" s="138" t="str">
        <f t="shared" si="11"/>
        <v>-</v>
      </c>
      <c r="L385" s="139">
        <f t="shared" ref="L385:L402" si="14">H385*J385</f>
        <v>0</v>
      </c>
      <c r="M385" s="144" t="s">
        <v>730</v>
      </c>
      <c r="O385" s="142"/>
      <c r="P385" s="143"/>
    </row>
    <row r="386" spans="1:16" s="117" customFormat="1" ht="16.5" customHeight="1">
      <c r="A386" s="159" t="s">
        <v>928</v>
      </c>
      <c r="B386" s="155" t="s">
        <v>731</v>
      </c>
      <c r="C386" s="129" t="s">
        <v>36</v>
      </c>
      <c r="D386" s="51" t="s">
        <v>732</v>
      </c>
      <c r="E386" s="51" t="s">
        <v>43</v>
      </c>
      <c r="F386" s="51" t="s">
        <v>615</v>
      </c>
      <c r="G386" s="52" t="s">
        <v>218</v>
      </c>
      <c r="H386" s="53">
        <v>3.42</v>
      </c>
      <c r="I386" s="54">
        <v>20</v>
      </c>
      <c r="J386" s="55"/>
      <c r="K386" s="56" t="str">
        <f t="shared" si="11"/>
        <v>-</v>
      </c>
      <c r="L386" s="57">
        <f t="shared" si="14"/>
        <v>0</v>
      </c>
      <c r="M386" s="59" t="s">
        <v>123</v>
      </c>
      <c r="O386" s="120"/>
      <c r="P386" s="118"/>
    </row>
    <row r="387" spans="1:16" s="141" customFormat="1" ht="16.5" hidden="1" customHeight="1">
      <c r="A387" s="158">
        <v>0</v>
      </c>
      <c r="B387" s="154" t="s">
        <v>733</v>
      </c>
      <c r="C387" s="132" t="s">
        <v>36</v>
      </c>
      <c r="D387" s="133" t="s">
        <v>734</v>
      </c>
      <c r="E387" s="133" t="s">
        <v>43</v>
      </c>
      <c r="F387" s="133" t="s">
        <v>615</v>
      </c>
      <c r="G387" s="134" t="s">
        <v>218</v>
      </c>
      <c r="H387" s="135">
        <v>2.6999999999999997</v>
      </c>
      <c r="I387" s="136">
        <v>20</v>
      </c>
      <c r="J387" s="137"/>
      <c r="K387" s="138" t="str">
        <f t="shared" si="11"/>
        <v>-</v>
      </c>
      <c r="L387" s="139">
        <f t="shared" si="14"/>
        <v>0</v>
      </c>
      <c r="M387" s="144" t="s">
        <v>57</v>
      </c>
      <c r="O387" s="142"/>
      <c r="P387" s="143"/>
    </row>
    <row r="388" spans="1:16" s="117" customFormat="1" ht="16.5" customHeight="1">
      <c r="A388" s="159" t="s">
        <v>928</v>
      </c>
      <c r="B388" s="155" t="s">
        <v>879</v>
      </c>
      <c r="C388" s="129"/>
      <c r="D388" s="131" t="s">
        <v>910</v>
      </c>
      <c r="E388" s="131" t="s">
        <v>43</v>
      </c>
      <c r="F388" s="131" t="s">
        <v>615</v>
      </c>
      <c r="G388" s="52" t="s">
        <v>917</v>
      </c>
      <c r="H388" s="53">
        <v>2.84</v>
      </c>
      <c r="I388" s="54">
        <v>10</v>
      </c>
      <c r="J388" s="55"/>
      <c r="K388" s="56" t="str">
        <f t="shared" si="11"/>
        <v>-</v>
      </c>
      <c r="L388" s="57">
        <f t="shared" si="14"/>
        <v>0</v>
      </c>
      <c r="M388" s="59" t="s">
        <v>50</v>
      </c>
      <c r="O388" s="120"/>
      <c r="P388" s="118"/>
    </row>
    <row r="389" spans="1:16" s="117" customFormat="1" ht="16.5" customHeight="1">
      <c r="A389" s="159">
        <v>80</v>
      </c>
      <c r="B389" s="155" t="s">
        <v>735</v>
      </c>
      <c r="C389" s="129" t="s">
        <v>36</v>
      </c>
      <c r="D389" s="51" t="s">
        <v>299</v>
      </c>
      <c r="E389" s="51" t="s">
        <v>43</v>
      </c>
      <c r="F389" s="51" t="s">
        <v>615</v>
      </c>
      <c r="G389" s="52" t="s">
        <v>218</v>
      </c>
      <c r="H389" s="53">
        <v>3.42</v>
      </c>
      <c r="I389" s="54">
        <v>20</v>
      </c>
      <c r="J389" s="55"/>
      <c r="K389" s="56" t="str">
        <f t="shared" si="11"/>
        <v>-</v>
      </c>
      <c r="L389" s="57">
        <f t="shared" si="14"/>
        <v>0</v>
      </c>
      <c r="M389" s="59" t="s">
        <v>57</v>
      </c>
      <c r="O389" s="120"/>
      <c r="P389" s="118"/>
    </row>
    <row r="390" spans="1:16" s="141" customFormat="1" ht="16.5" hidden="1" customHeight="1">
      <c r="A390" s="158">
        <v>0</v>
      </c>
      <c r="B390" s="154" t="s">
        <v>736</v>
      </c>
      <c r="C390" s="132" t="s">
        <v>17</v>
      </c>
      <c r="D390" s="133" t="s">
        <v>737</v>
      </c>
      <c r="E390" s="133" t="s">
        <v>43</v>
      </c>
      <c r="F390" s="133" t="s">
        <v>615</v>
      </c>
      <c r="G390" s="134" t="s">
        <v>218</v>
      </c>
      <c r="H390" s="135">
        <v>4.72</v>
      </c>
      <c r="I390" s="136">
        <v>20</v>
      </c>
      <c r="J390" s="137"/>
      <c r="K390" s="138" t="str">
        <f t="shared" si="11"/>
        <v>-</v>
      </c>
      <c r="L390" s="139">
        <f t="shared" si="14"/>
        <v>0</v>
      </c>
      <c r="M390" s="144" t="s">
        <v>208</v>
      </c>
      <c r="O390" s="142"/>
      <c r="P390" s="143"/>
    </row>
    <row r="391" spans="1:16" s="117" customFormat="1" ht="16.5" customHeight="1">
      <c r="A391" s="159">
        <v>30</v>
      </c>
      <c r="B391" s="155" t="s">
        <v>738</v>
      </c>
      <c r="C391" s="129" t="s">
        <v>36</v>
      </c>
      <c r="D391" s="51" t="s">
        <v>739</v>
      </c>
      <c r="E391" s="51" t="s">
        <v>43</v>
      </c>
      <c r="F391" s="51" t="s">
        <v>615</v>
      </c>
      <c r="G391" s="52" t="s">
        <v>218</v>
      </c>
      <c r="H391" s="53">
        <v>3.42</v>
      </c>
      <c r="I391" s="54">
        <v>20</v>
      </c>
      <c r="J391" s="55"/>
      <c r="K391" s="56" t="str">
        <f t="shared" si="11"/>
        <v>-</v>
      </c>
      <c r="L391" s="57">
        <f t="shared" si="14"/>
        <v>0</v>
      </c>
      <c r="M391" s="59" t="s">
        <v>112</v>
      </c>
      <c r="O391" s="120"/>
      <c r="P391" s="118"/>
    </row>
    <row r="392" spans="1:16" s="141" customFormat="1" ht="16.5" hidden="1" customHeight="1">
      <c r="A392" s="158">
        <v>0</v>
      </c>
      <c r="B392" s="154" t="s">
        <v>740</v>
      </c>
      <c r="C392" s="132" t="s">
        <v>36</v>
      </c>
      <c r="D392" s="133" t="s">
        <v>310</v>
      </c>
      <c r="E392" s="133" t="s">
        <v>43</v>
      </c>
      <c r="F392" s="133" t="s">
        <v>615</v>
      </c>
      <c r="G392" s="134" t="s">
        <v>218</v>
      </c>
      <c r="H392" s="135">
        <v>2.6999999999999997</v>
      </c>
      <c r="I392" s="136">
        <v>20</v>
      </c>
      <c r="J392" s="137"/>
      <c r="K392" s="138" t="str">
        <f t="shared" si="11"/>
        <v>-</v>
      </c>
      <c r="L392" s="139">
        <f t="shared" si="14"/>
        <v>0</v>
      </c>
      <c r="M392" s="144" t="s">
        <v>60</v>
      </c>
      <c r="O392" s="142"/>
      <c r="P392" s="143"/>
    </row>
    <row r="393" spans="1:16" s="117" customFormat="1" ht="16.5" customHeight="1">
      <c r="A393" s="159">
        <v>80</v>
      </c>
      <c r="B393" s="155" t="s">
        <v>741</v>
      </c>
      <c r="C393" s="129" t="s">
        <v>17</v>
      </c>
      <c r="D393" s="51" t="s">
        <v>312</v>
      </c>
      <c r="E393" s="51" t="s">
        <v>43</v>
      </c>
      <c r="F393" s="51" t="s">
        <v>615</v>
      </c>
      <c r="G393" s="52" t="s">
        <v>218</v>
      </c>
      <c r="H393" s="53">
        <v>2.6999999999999997</v>
      </c>
      <c r="I393" s="54">
        <v>20</v>
      </c>
      <c r="J393" s="55"/>
      <c r="K393" s="56" t="str">
        <f t="shared" si="11"/>
        <v>-</v>
      </c>
      <c r="L393" s="57">
        <f t="shared" si="14"/>
        <v>0</v>
      </c>
      <c r="M393" s="59" t="s">
        <v>229</v>
      </c>
      <c r="O393" s="120"/>
      <c r="P393" s="118"/>
    </row>
    <row r="394" spans="1:16" s="117" customFormat="1" ht="16.5" customHeight="1">
      <c r="A394" s="159">
        <v>20</v>
      </c>
      <c r="B394" s="155" t="s">
        <v>742</v>
      </c>
      <c r="C394" s="129" t="s">
        <v>17</v>
      </c>
      <c r="D394" s="51" t="s">
        <v>743</v>
      </c>
      <c r="E394" s="51" t="s">
        <v>43</v>
      </c>
      <c r="F394" s="51" t="s">
        <v>615</v>
      </c>
      <c r="G394" s="52" t="s">
        <v>218</v>
      </c>
      <c r="H394" s="53">
        <v>2.6999999999999997</v>
      </c>
      <c r="I394" s="54">
        <v>20</v>
      </c>
      <c r="J394" s="55"/>
      <c r="K394" s="56" t="str">
        <f t="shared" si="11"/>
        <v>-</v>
      </c>
      <c r="L394" s="57">
        <f t="shared" si="14"/>
        <v>0</v>
      </c>
      <c r="M394" s="59" t="s">
        <v>848</v>
      </c>
      <c r="O394" s="120"/>
      <c r="P394" s="118"/>
    </row>
    <row r="395" spans="1:16" s="141" customFormat="1" ht="16.5" hidden="1" customHeight="1">
      <c r="A395" s="158">
        <v>0</v>
      </c>
      <c r="B395" s="154" t="s">
        <v>744</v>
      </c>
      <c r="C395" s="132" t="s">
        <v>36</v>
      </c>
      <c r="D395" s="133" t="s">
        <v>745</v>
      </c>
      <c r="E395" s="133" t="s">
        <v>43</v>
      </c>
      <c r="F395" s="133" t="s">
        <v>615</v>
      </c>
      <c r="G395" s="134" t="s">
        <v>218</v>
      </c>
      <c r="H395" s="135">
        <v>3.42</v>
      </c>
      <c r="I395" s="136">
        <v>20</v>
      </c>
      <c r="J395" s="137"/>
      <c r="K395" s="138" t="str">
        <f t="shared" si="11"/>
        <v>-</v>
      </c>
      <c r="L395" s="139">
        <f t="shared" si="14"/>
        <v>0</v>
      </c>
      <c r="M395" s="144" t="s">
        <v>746</v>
      </c>
      <c r="O395" s="142"/>
      <c r="P395" s="143"/>
    </row>
    <row r="396" spans="1:16" s="141" customFormat="1" ht="16.5" hidden="1" customHeight="1">
      <c r="A396" s="158">
        <v>0</v>
      </c>
      <c r="B396" s="154" t="s">
        <v>747</v>
      </c>
      <c r="C396" s="132" t="s">
        <v>36</v>
      </c>
      <c r="D396" s="133" t="s">
        <v>748</v>
      </c>
      <c r="E396" s="133" t="s">
        <v>43</v>
      </c>
      <c r="F396" s="133" t="s">
        <v>615</v>
      </c>
      <c r="G396" s="134" t="s">
        <v>218</v>
      </c>
      <c r="H396" s="135">
        <v>3.42</v>
      </c>
      <c r="I396" s="136">
        <v>20</v>
      </c>
      <c r="J396" s="137"/>
      <c r="K396" s="138" t="str">
        <f t="shared" ref="K396:K402" si="15">IF(J396="","-",J396/250)</f>
        <v>-</v>
      </c>
      <c r="L396" s="139">
        <f t="shared" si="14"/>
        <v>0</v>
      </c>
      <c r="M396" s="144" t="s">
        <v>41</v>
      </c>
      <c r="O396" s="142"/>
      <c r="P396" s="143"/>
    </row>
    <row r="397" spans="1:16" s="117" customFormat="1" ht="16.5" customHeight="1">
      <c r="A397" s="159" t="s">
        <v>928</v>
      </c>
      <c r="B397" s="155" t="s">
        <v>749</v>
      </c>
      <c r="C397" s="129" t="s">
        <v>36</v>
      </c>
      <c r="D397" s="51" t="s">
        <v>750</v>
      </c>
      <c r="E397" s="51" t="s">
        <v>43</v>
      </c>
      <c r="F397" s="51" t="s">
        <v>615</v>
      </c>
      <c r="G397" s="52" t="s">
        <v>218</v>
      </c>
      <c r="H397" s="53">
        <v>2.6999999999999997</v>
      </c>
      <c r="I397" s="54">
        <v>20</v>
      </c>
      <c r="J397" s="55"/>
      <c r="K397" s="56" t="str">
        <f t="shared" si="15"/>
        <v>-</v>
      </c>
      <c r="L397" s="57">
        <f t="shared" si="14"/>
        <v>0</v>
      </c>
      <c r="M397" s="59" t="s">
        <v>102</v>
      </c>
      <c r="O397" s="120"/>
      <c r="P397" s="118"/>
    </row>
    <row r="398" spans="1:16" s="117" customFormat="1" ht="16.5" customHeight="1">
      <c r="A398" s="159" t="s">
        <v>928</v>
      </c>
      <c r="B398" s="155" t="s">
        <v>880</v>
      </c>
      <c r="C398" s="129"/>
      <c r="D398" s="131" t="s">
        <v>912</v>
      </c>
      <c r="E398" s="131" t="s">
        <v>43</v>
      </c>
      <c r="F398" s="131" t="s">
        <v>615</v>
      </c>
      <c r="G398" s="52" t="s">
        <v>917</v>
      </c>
      <c r="H398" s="53">
        <v>2.84</v>
      </c>
      <c r="I398" s="54">
        <v>10</v>
      </c>
      <c r="J398" s="55"/>
      <c r="K398" s="56" t="str">
        <f t="shared" si="15"/>
        <v>-</v>
      </c>
      <c r="L398" s="57">
        <f t="shared" si="14"/>
        <v>0</v>
      </c>
      <c r="M398" s="59" t="s">
        <v>891</v>
      </c>
      <c r="O398" s="120"/>
      <c r="P398" s="118"/>
    </row>
    <row r="399" spans="1:16" s="117" customFormat="1" ht="16.5" customHeight="1">
      <c r="A399" s="159" t="s">
        <v>928</v>
      </c>
      <c r="B399" s="155" t="s">
        <v>751</v>
      </c>
      <c r="C399" s="129" t="s">
        <v>36</v>
      </c>
      <c r="D399" s="51" t="s">
        <v>752</v>
      </c>
      <c r="E399" s="51" t="s">
        <v>43</v>
      </c>
      <c r="F399" s="51" t="s">
        <v>615</v>
      </c>
      <c r="G399" s="52" t="s">
        <v>218</v>
      </c>
      <c r="H399" s="53">
        <v>2.6999999999999997</v>
      </c>
      <c r="I399" s="54">
        <v>20</v>
      </c>
      <c r="J399" s="55"/>
      <c r="K399" s="56" t="str">
        <f t="shared" si="15"/>
        <v>-</v>
      </c>
      <c r="L399" s="57">
        <f t="shared" si="14"/>
        <v>0</v>
      </c>
      <c r="M399" s="59" t="s">
        <v>753</v>
      </c>
      <c r="O399" s="120"/>
      <c r="P399" s="118"/>
    </row>
    <row r="400" spans="1:16" s="117" customFormat="1" ht="16.5" customHeight="1">
      <c r="A400" s="159">
        <v>80</v>
      </c>
      <c r="B400" s="155" t="s">
        <v>754</v>
      </c>
      <c r="C400" s="129" t="s">
        <v>17</v>
      </c>
      <c r="D400" s="51" t="s">
        <v>755</v>
      </c>
      <c r="E400" s="51" t="s">
        <v>43</v>
      </c>
      <c r="F400" s="51" t="s">
        <v>615</v>
      </c>
      <c r="G400" s="52" t="s">
        <v>218</v>
      </c>
      <c r="H400" s="53">
        <v>2.6999999999999997</v>
      </c>
      <c r="I400" s="54">
        <v>20</v>
      </c>
      <c r="J400" s="55"/>
      <c r="K400" s="56" t="str">
        <f t="shared" si="15"/>
        <v>-</v>
      </c>
      <c r="L400" s="57">
        <f t="shared" si="14"/>
        <v>0</v>
      </c>
      <c r="M400" s="59" t="s">
        <v>102</v>
      </c>
      <c r="O400" s="120"/>
      <c r="P400" s="118"/>
    </row>
    <row r="401" spans="1:1020" s="141" customFormat="1" ht="16.5" hidden="1" customHeight="1">
      <c r="A401" s="158">
        <v>0</v>
      </c>
      <c r="B401" s="154" t="s">
        <v>756</v>
      </c>
      <c r="C401" s="132" t="s">
        <v>36</v>
      </c>
      <c r="D401" s="133" t="s">
        <v>757</v>
      </c>
      <c r="E401" s="133" t="s">
        <v>43</v>
      </c>
      <c r="F401" s="133" t="s">
        <v>615</v>
      </c>
      <c r="G401" s="134" t="s">
        <v>218</v>
      </c>
      <c r="H401" s="135">
        <v>2.6999999999999997</v>
      </c>
      <c r="I401" s="136">
        <v>20</v>
      </c>
      <c r="J401" s="137"/>
      <c r="K401" s="138" t="str">
        <f t="shared" si="15"/>
        <v>-</v>
      </c>
      <c r="L401" s="139">
        <f t="shared" si="14"/>
        <v>0</v>
      </c>
      <c r="M401" s="144" t="s">
        <v>491</v>
      </c>
      <c r="O401" s="142"/>
      <c r="P401" s="143"/>
    </row>
    <row r="402" spans="1:1020" s="141" customFormat="1" ht="16.5" hidden="1" customHeight="1">
      <c r="A402" s="158">
        <v>0</v>
      </c>
      <c r="B402" s="154" t="s">
        <v>758</v>
      </c>
      <c r="C402" s="132" t="s">
        <v>17</v>
      </c>
      <c r="D402" s="133" t="s">
        <v>759</v>
      </c>
      <c r="E402" s="133" t="s">
        <v>43</v>
      </c>
      <c r="F402" s="133" t="s">
        <v>615</v>
      </c>
      <c r="G402" s="134" t="s">
        <v>218</v>
      </c>
      <c r="H402" s="135">
        <v>4.72</v>
      </c>
      <c r="I402" s="136">
        <v>20</v>
      </c>
      <c r="J402" s="137"/>
      <c r="K402" s="138" t="str">
        <f t="shared" si="15"/>
        <v>-</v>
      </c>
      <c r="L402" s="139">
        <f t="shared" si="14"/>
        <v>0</v>
      </c>
      <c r="M402" s="144" t="s">
        <v>46</v>
      </c>
      <c r="O402" s="142"/>
      <c r="P402" s="143"/>
    </row>
    <row r="403" spans="1:1020" s="116" customFormat="1">
      <c r="A403" s="146"/>
      <c r="B403" s="110" t="s">
        <v>760</v>
      </c>
      <c r="C403" s="111"/>
      <c r="D403" s="112" t="s">
        <v>761</v>
      </c>
      <c r="E403" s="112"/>
      <c r="F403" s="113"/>
      <c r="G403" s="114"/>
      <c r="H403" s="114"/>
      <c r="I403" s="61"/>
      <c r="J403" s="115">
        <f>ROUNDUP(K11,0)</f>
        <v>0</v>
      </c>
      <c r="K403" s="61"/>
      <c r="L403" s="115"/>
      <c r="M403" s="115"/>
      <c r="O403" s="118"/>
    </row>
    <row r="404" spans="1:1020" s="116" customFormat="1">
      <c r="A404" s="146"/>
      <c r="B404" s="110" t="s">
        <v>762</v>
      </c>
      <c r="C404" s="111"/>
      <c r="D404" s="112" t="s">
        <v>763</v>
      </c>
      <c r="E404" s="112"/>
      <c r="F404" s="113"/>
      <c r="G404" s="114"/>
      <c r="H404" s="114"/>
      <c r="I404" s="61"/>
      <c r="J404" s="115">
        <f>ROUNDUP(IF((J403)&gt;=3,(J403)/6,0),0)</f>
        <v>0</v>
      </c>
      <c r="K404" s="61"/>
      <c r="L404" s="115"/>
      <c r="M404" s="115"/>
      <c r="O404" s="118"/>
    </row>
    <row r="405" spans="1:1020" s="116" customFormat="1">
      <c r="A405" s="146"/>
      <c r="B405" s="110" t="s">
        <v>764</v>
      </c>
      <c r="C405" s="111"/>
      <c r="D405" s="112" t="s">
        <v>765</v>
      </c>
      <c r="E405" s="112"/>
      <c r="F405" s="113"/>
      <c r="G405" s="114"/>
      <c r="H405" s="61">
        <v>0.95</v>
      </c>
      <c r="I405" s="61"/>
      <c r="J405" s="115">
        <f>SUM(J24:J402)</f>
        <v>0</v>
      </c>
      <c r="K405" s="61"/>
      <c r="L405" s="119">
        <f>H405*J405</f>
        <v>0</v>
      </c>
      <c r="M405" s="115"/>
      <c r="O405" s="118"/>
    </row>
    <row r="407" spans="1:1020">
      <c r="A407" s="147"/>
      <c r="D407" s="62" t="s">
        <v>766</v>
      </c>
      <c r="P407" s="60"/>
      <c r="Q407" s="60"/>
      <c r="R407" s="60"/>
      <c r="S407" s="60"/>
      <c r="T407" s="60"/>
      <c r="U407" s="60"/>
      <c r="V407" s="60"/>
      <c r="W407" s="60"/>
      <c r="X407" s="60"/>
      <c r="Y407" s="60"/>
      <c r="Z407" s="60"/>
      <c r="AA407" s="60"/>
      <c r="AB407" s="60"/>
      <c r="AC407" s="60"/>
      <c r="AD407" s="60"/>
      <c r="AE407" s="60"/>
      <c r="AF407" s="60"/>
      <c r="AG407" s="60"/>
      <c r="AH407" s="60"/>
      <c r="AI407" s="60"/>
      <c r="AJ407" s="60"/>
      <c r="AK407" s="60"/>
      <c r="AL407" s="60"/>
      <c r="AM407" s="60"/>
      <c r="AN407" s="60"/>
      <c r="AO407" s="60"/>
      <c r="AP407" s="60"/>
      <c r="AQ407" s="60"/>
      <c r="AR407" s="60"/>
      <c r="AS407" s="60"/>
      <c r="AT407" s="60"/>
      <c r="AU407" s="60"/>
      <c r="AV407" s="60"/>
      <c r="AW407" s="60"/>
      <c r="AX407" s="60"/>
      <c r="AY407" s="60"/>
      <c r="AZ407" s="60"/>
      <c r="BA407" s="60"/>
      <c r="BB407" s="60"/>
      <c r="BC407" s="60"/>
      <c r="BD407" s="60"/>
      <c r="BE407" s="60"/>
      <c r="BF407" s="60"/>
      <c r="BG407" s="60"/>
      <c r="BH407" s="60"/>
      <c r="BI407" s="60"/>
      <c r="BJ407" s="60"/>
      <c r="BK407" s="60"/>
      <c r="BL407" s="60"/>
      <c r="BM407" s="60"/>
      <c r="BN407" s="60"/>
      <c r="BO407" s="60"/>
      <c r="BP407" s="60"/>
      <c r="BQ407" s="60"/>
      <c r="BR407" s="60"/>
      <c r="BS407" s="60"/>
      <c r="BT407" s="60"/>
      <c r="BU407" s="60"/>
      <c r="BV407" s="60"/>
      <c r="BW407" s="60"/>
      <c r="BX407" s="60"/>
      <c r="BY407" s="60"/>
      <c r="BZ407" s="60"/>
      <c r="CA407" s="60"/>
      <c r="CB407" s="60"/>
      <c r="CC407" s="60"/>
      <c r="CD407" s="60"/>
      <c r="CE407" s="60"/>
      <c r="CF407" s="60"/>
      <c r="CG407" s="60"/>
      <c r="CH407" s="60"/>
      <c r="CI407" s="60"/>
      <c r="CJ407" s="60"/>
      <c r="CK407" s="60"/>
      <c r="CL407" s="60"/>
      <c r="CM407" s="60"/>
      <c r="CN407" s="60"/>
      <c r="CO407" s="60"/>
      <c r="CP407" s="60"/>
      <c r="CQ407" s="60"/>
      <c r="CR407" s="60"/>
      <c r="CS407" s="60"/>
      <c r="CT407" s="60"/>
      <c r="CU407" s="60"/>
      <c r="CV407" s="60"/>
      <c r="CW407" s="60"/>
      <c r="CX407" s="60"/>
      <c r="CY407" s="60"/>
      <c r="CZ407" s="60"/>
      <c r="DA407" s="60"/>
      <c r="DB407" s="60"/>
      <c r="DC407" s="60"/>
      <c r="DD407" s="60"/>
      <c r="DE407" s="60"/>
      <c r="DF407" s="60"/>
      <c r="DG407" s="60"/>
      <c r="DH407" s="60"/>
      <c r="DI407" s="60"/>
      <c r="DJ407" s="60"/>
      <c r="DK407" s="60"/>
      <c r="DL407" s="60"/>
      <c r="DM407" s="60"/>
      <c r="DN407" s="60"/>
      <c r="DO407" s="60"/>
      <c r="DP407" s="60"/>
      <c r="DQ407" s="60"/>
      <c r="DR407" s="60"/>
      <c r="DS407" s="60"/>
      <c r="DT407" s="60"/>
      <c r="DU407" s="60"/>
      <c r="DV407" s="60"/>
      <c r="DW407" s="60"/>
      <c r="DX407" s="60"/>
      <c r="DY407" s="60"/>
      <c r="DZ407" s="60"/>
      <c r="EA407" s="60"/>
      <c r="EB407" s="60"/>
      <c r="EC407" s="60"/>
      <c r="ED407" s="60"/>
      <c r="EE407" s="60"/>
      <c r="EF407" s="60"/>
      <c r="EG407" s="60"/>
      <c r="EH407" s="60"/>
      <c r="EI407" s="60"/>
      <c r="EJ407" s="60"/>
      <c r="EK407" s="60"/>
      <c r="EL407" s="60"/>
      <c r="EM407" s="60"/>
      <c r="EN407" s="60"/>
      <c r="EO407" s="60"/>
      <c r="EP407" s="60"/>
      <c r="EQ407" s="60"/>
      <c r="ER407" s="60"/>
      <c r="ES407" s="60"/>
      <c r="ET407" s="60"/>
      <c r="EU407" s="60"/>
      <c r="EV407" s="60"/>
      <c r="EW407" s="60"/>
      <c r="EX407" s="60"/>
      <c r="EY407" s="60"/>
      <c r="EZ407" s="60"/>
      <c r="FA407" s="60"/>
      <c r="FB407" s="60"/>
      <c r="FC407" s="60"/>
      <c r="FD407" s="60"/>
      <c r="FE407" s="60"/>
      <c r="FF407" s="60"/>
      <c r="FG407" s="60"/>
      <c r="FH407" s="60"/>
      <c r="FI407" s="60"/>
      <c r="FJ407" s="60"/>
      <c r="FK407" s="60"/>
      <c r="FL407" s="60"/>
      <c r="FM407" s="60"/>
      <c r="FN407" s="60"/>
      <c r="FO407" s="60"/>
      <c r="FP407" s="60"/>
      <c r="FQ407" s="60"/>
      <c r="FR407" s="60"/>
      <c r="FS407" s="60"/>
      <c r="FT407" s="60"/>
      <c r="FU407" s="60"/>
      <c r="FV407" s="60"/>
      <c r="FW407" s="60"/>
      <c r="FX407" s="60"/>
      <c r="FY407" s="60"/>
      <c r="FZ407" s="60"/>
      <c r="GA407" s="60"/>
      <c r="GB407" s="60"/>
      <c r="GC407" s="60"/>
      <c r="GD407" s="60"/>
      <c r="GE407" s="60"/>
      <c r="GF407" s="60"/>
      <c r="GG407" s="60"/>
      <c r="GH407" s="60"/>
      <c r="GI407" s="60"/>
      <c r="GJ407" s="60"/>
      <c r="GK407" s="60"/>
      <c r="GL407" s="60"/>
      <c r="GM407" s="60"/>
      <c r="GN407" s="60"/>
      <c r="GO407" s="60"/>
      <c r="GP407" s="60"/>
      <c r="GQ407" s="60"/>
      <c r="GR407" s="60"/>
      <c r="GS407" s="60"/>
      <c r="GT407" s="60"/>
      <c r="GU407" s="60"/>
      <c r="GV407" s="60"/>
      <c r="GW407" s="60"/>
      <c r="GX407" s="60"/>
      <c r="GY407" s="60"/>
      <c r="GZ407" s="60"/>
      <c r="HA407" s="60"/>
      <c r="HB407" s="60"/>
      <c r="HC407" s="60"/>
      <c r="HD407" s="60"/>
      <c r="HE407" s="60"/>
      <c r="HF407" s="60"/>
      <c r="HG407" s="60"/>
      <c r="HH407" s="60"/>
      <c r="HI407" s="60"/>
      <c r="HJ407" s="60"/>
      <c r="HK407" s="60"/>
      <c r="HL407" s="60"/>
      <c r="HM407" s="60"/>
      <c r="HN407" s="60"/>
      <c r="HO407" s="60"/>
      <c r="HP407" s="60"/>
      <c r="HQ407" s="60"/>
      <c r="HR407" s="60"/>
      <c r="HS407" s="60"/>
      <c r="HT407" s="60"/>
      <c r="HU407" s="60"/>
      <c r="HV407" s="60"/>
      <c r="HW407" s="60"/>
      <c r="HX407" s="60"/>
      <c r="HY407" s="60"/>
      <c r="HZ407" s="60"/>
      <c r="IA407" s="60"/>
      <c r="IB407" s="60"/>
      <c r="IC407" s="60"/>
      <c r="ID407" s="60"/>
      <c r="IE407" s="60"/>
      <c r="IF407" s="60"/>
      <c r="IG407" s="60"/>
      <c r="IH407" s="60"/>
      <c r="II407" s="60"/>
      <c r="IJ407" s="60"/>
      <c r="IK407" s="60"/>
      <c r="IL407" s="60"/>
      <c r="IM407" s="60"/>
      <c r="IN407" s="60"/>
      <c r="IO407" s="60"/>
      <c r="IP407" s="60"/>
      <c r="IQ407" s="60"/>
      <c r="IR407" s="60"/>
      <c r="IS407" s="60"/>
      <c r="IT407" s="60"/>
      <c r="IU407" s="60"/>
      <c r="IV407" s="60"/>
      <c r="IW407" s="60"/>
      <c r="IX407" s="60"/>
      <c r="IY407" s="60"/>
      <c r="IZ407" s="60"/>
      <c r="JA407" s="60"/>
      <c r="JB407" s="60"/>
      <c r="JC407" s="60"/>
      <c r="JD407" s="60"/>
      <c r="JE407" s="60"/>
      <c r="JF407" s="60"/>
      <c r="JG407" s="60"/>
      <c r="JH407" s="60"/>
      <c r="JI407" s="60"/>
      <c r="JJ407" s="60"/>
      <c r="JK407" s="60"/>
      <c r="JL407" s="60"/>
      <c r="JM407" s="60"/>
      <c r="JN407" s="60"/>
      <c r="JO407" s="60"/>
      <c r="JP407" s="60"/>
      <c r="JQ407" s="60"/>
      <c r="JR407" s="60"/>
      <c r="JS407" s="60"/>
      <c r="JT407" s="60"/>
      <c r="JU407" s="60"/>
      <c r="JV407" s="60"/>
      <c r="JW407" s="60"/>
      <c r="JX407" s="60"/>
      <c r="JY407" s="60"/>
      <c r="JZ407" s="60"/>
      <c r="KA407" s="60"/>
      <c r="KB407" s="60"/>
      <c r="KC407" s="60"/>
      <c r="KD407" s="60"/>
      <c r="KE407" s="60"/>
      <c r="KF407" s="60"/>
      <c r="KG407" s="60"/>
      <c r="KH407" s="60"/>
      <c r="KI407" s="60"/>
      <c r="KJ407" s="60"/>
      <c r="KK407" s="60"/>
      <c r="KL407" s="60"/>
      <c r="KM407" s="60"/>
      <c r="KN407" s="60"/>
      <c r="KO407" s="60"/>
      <c r="KP407" s="60"/>
      <c r="KQ407" s="60"/>
      <c r="KR407" s="60"/>
      <c r="KS407" s="60"/>
      <c r="KT407" s="60"/>
      <c r="KU407" s="60"/>
      <c r="KV407" s="60"/>
      <c r="KW407" s="60"/>
      <c r="KX407" s="60"/>
      <c r="KY407" s="60"/>
      <c r="KZ407" s="60"/>
      <c r="LA407" s="60"/>
      <c r="LB407" s="60"/>
      <c r="LC407" s="60"/>
      <c r="LD407" s="60"/>
      <c r="LE407" s="60"/>
      <c r="LF407" s="60"/>
      <c r="LG407" s="60"/>
      <c r="LH407" s="60"/>
      <c r="LI407" s="60"/>
      <c r="LJ407" s="60"/>
      <c r="LK407" s="60"/>
      <c r="LL407" s="60"/>
      <c r="LM407" s="60"/>
      <c r="LN407" s="60"/>
      <c r="LO407" s="60"/>
      <c r="LP407" s="60"/>
      <c r="LQ407" s="60"/>
      <c r="LR407" s="60"/>
      <c r="LS407" s="60"/>
      <c r="LT407" s="60"/>
      <c r="LU407" s="60"/>
      <c r="LV407" s="60"/>
      <c r="LW407" s="60"/>
      <c r="LX407" s="60"/>
      <c r="LY407" s="60"/>
      <c r="LZ407" s="60"/>
      <c r="MA407" s="60"/>
      <c r="MB407" s="60"/>
      <c r="MC407" s="60"/>
      <c r="MD407" s="60"/>
      <c r="ME407" s="60"/>
      <c r="MF407" s="60"/>
      <c r="MG407" s="60"/>
      <c r="MH407" s="60"/>
      <c r="MI407" s="60"/>
      <c r="MJ407" s="60"/>
      <c r="MK407" s="60"/>
      <c r="ML407" s="60"/>
      <c r="MM407" s="60"/>
      <c r="MN407" s="60"/>
      <c r="MO407" s="60"/>
      <c r="MP407" s="60"/>
      <c r="MQ407" s="60"/>
      <c r="MR407" s="60"/>
      <c r="MS407" s="60"/>
      <c r="MT407" s="60"/>
      <c r="MU407" s="60"/>
      <c r="MV407" s="60"/>
      <c r="MW407" s="60"/>
      <c r="MX407" s="60"/>
      <c r="MY407" s="60"/>
      <c r="MZ407" s="60"/>
      <c r="NA407" s="60"/>
      <c r="NB407" s="60"/>
      <c r="NC407" s="60"/>
      <c r="ND407" s="60"/>
      <c r="NE407" s="60"/>
      <c r="NF407" s="60"/>
      <c r="NG407" s="60"/>
      <c r="NH407" s="60"/>
      <c r="NI407" s="60"/>
      <c r="NJ407" s="60"/>
      <c r="NK407" s="60"/>
      <c r="NL407" s="60"/>
      <c r="NM407" s="60"/>
      <c r="NN407" s="60"/>
      <c r="NO407" s="60"/>
      <c r="NP407" s="60"/>
      <c r="NQ407" s="60"/>
      <c r="NR407" s="60"/>
      <c r="NS407" s="60"/>
      <c r="NT407" s="60"/>
      <c r="NU407" s="60"/>
      <c r="NV407" s="60"/>
      <c r="NW407" s="60"/>
      <c r="NX407" s="60"/>
      <c r="NY407" s="60"/>
      <c r="NZ407" s="60"/>
      <c r="OA407" s="60"/>
      <c r="OB407" s="60"/>
      <c r="OC407" s="60"/>
      <c r="OD407" s="60"/>
      <c r="OE407" s="60"/>
      <c r="OF407" s="60"/>
      <c r="OG407" s="60"/>
      <c r="OH407" s="60"/>
      <c r="OI407" s="60"/>
      <c r="OJ407" s="60"/>
      <c r="OK407" s="60"/>
      <c r="OL407" s="60"/>
      <c r="OM407" s="60"/>
      <c r="ON407" s="60"/>
      <c r="OO407" s="60"/>
      <c r="OP407" s="60"/>
      <c r="OQ407" s="60"/>
      <c r="OR407" s="60"/>
      <c r="OS407" s="60"/>
      <c r="OT407" s="60"/>
      <c r="OU407" s="60"/>
      <c r="OV407" s="60"/>
      <c r="OW407" s="60"/>
      <c r="OX407" s="60"/>
      <c r="OY407" s="60"/>
      <c r="OZ407" s="60"/>
      <c r="PA407" s="60"/>
      <c r="PB407" s="60"/>
      <c r="PC407" s="60"/>
      <c r="PD407" s="60"/>
      <c r="PE407" s="60"/>
      <c r="PF407" s="60"/>
      <c r="PG407" s="60"/>
      <c r="PH407" s="60"/>
      <c r="PI407" s="60"/>
      <c r="PJ407" s="60"/>
      <c r="PK407" s="60"/>
      <c r="PL407" s="60"/>
      <c r="PM407" s="60"/>
      <c r="PN407" s="60"/>
      <c r="PO407" s="60"/>
      <c r="PP407" s="60"/>
      <c r="PQ407" s="60"/>
      <c r="PR407" s="60"/>
      <c r="PS407" s="60"/>
      <c r="PT407" s="60"/>
      <c r="PU407" s="60"/>
      <c r="PV407" s="60"/>
      <c r="PW407" s="60"/>
      <c r="PX407" s="60"/>
      <c r="PY407" s="60"/>
      <c r="PZ407" s="60"/>
      <c r="QA407" s="60"/>
      <c r="QB407" s="60"/>
      <c r="QC407" s="60"/>
      <c r="QD407" s="60"/>
      <c r="QE407" s="60"/>
      <c r="QF407" s="60"/>
      <c r="QG407" s="60"/>
      <c r="QH407" s="60"/>
      <c r="QI407" s="60"/>
      <c r="QJ407" s="60"/>
      <c r="QK407" s="60"/>
      <c r="QL407" s="60"/>
      <c r="QM407" s="60"/>
      <c r="QN407" s="60"/>
      <c r="QO407" s="60"/>
      <c r="QP407" s="60"/>
      <c r="QQ407" s="60"/>
      <c r="QR407" s="60"/>
      <c r="QS407" s="60"/>
      <c r="QT407" s="60"/>
      <c r="QU407" s="60"/>
      <c r="QV407" s="60"/>
      <c r="QW407" s="60"/>
      <c r="QX407" s="60"/>
      <c r="QY407" s="60"/>
      <c r="QZ407" s="60"/>
      <c r="RA407" s="60"/>
      <c r="RB407" s="60"/>
      <c r="RC407" s="60"/>
      <c r="RD407" s="60"/>
      <c r="RE407" s="60"/>
      <c r="RF407" s="60"/>
      <c r="RG407" s="60"/>
      <c r="RH407" s="60"/>
      <c r="RI407" s="60"/>
      <c r="RJ407" s="60"/>
      <c r="RK407" s="60"/>
      <c r="RL407" s="60"/>
      <c r="RM407" s="60"/>
      <c r="RN407" s="60"/>
      <c r="RO407" s="60"/>
      <c r="RP407" s="60"/>
      <c r="RQ407" s="60"/>
      <c r="RR407" s="60"/>
      <c r="RS407" s="60"/>
      <c r="RT407" s="60"/>
      <c r="RU407" s="60"/>
      <c r="RV407" s="60"/>
      <c r="RW407" s="60"/>
      <c r="RX407" s="60"/>
      <c r="RY407" s="60"/>
      <c r="RZ407" s="60"/>
      <c r="SA407" s="60"/>
      <c r="SB407" s="60"/>
      <c r="SC407" s="60"/>
      <c r="SD407" s="60"/>
      <c r="SE407" s="60"/>
      <c r="SF407" s="60"/>
      <c r="SG407" s="60"/>
      <c r="SH407" s="60"/>
      <c r="SI407" s="60"/>
      <c r="SJ407" s="60"/>
      <c r="SK407" s="60"/>
      <c r="SL407" s="60"/>
      <c r="SM407" s="60"/>
      <c r="SN407" s="60"/>
      <c r="SO407" s="60"/>
      <c r="SP407" s="60"/>
      <c r="SQ407" s="60"/>
      <c r="SR407" s="60"/>
      <c r="SS407" s="60"/>
      <c r="ST407" s="60"/>
      <c r="SU407" s="60"/>
      <c r="SV407" s="60"/>
      <c r="SW407" s="60"/>
      <c r="SX407" s="60"/>
      <c r="SY407" s="60"/>
      <c r="SZ407" s="60"/>
      <c r="TA407" s="60"/>
      <c r="TB407" s="60"/>
      <c r="TC407" s="60"/>
      <c r="TD407" s="60"/>
      <c r="TE407" s="60"/>
      <c r="TF407" s="60"/>
      <c r="TG407" s="60"/>
      <c r="TH407" s="60"/>
      <c r="TI407" s="60"/>
      <c r="TJ407" s="60"/>
      <c r="TK407" s="60"/>
      <c r="TL407" s="60"/>
      <c r="TM407" s="60"/>
      <c r="TN407" s="60"/>
      <c r="TO407" s="60"/>
      <c r="TP407" s="60"/>
      <c r="TQ407" s="60"/>
      <c r="TR407" s="60"/>
      <c r="TS407" s="60"/>
      <c r="TT407" s="60"/>
      <c r="TU407" s="60"/>
      <c r="TV407" s="60"/>
      <c r="TW407" s="60"/>
      <c r="TX407" s="60"/>
      <c r="TY407" s="60"/>
      <c r="TZ407" s="60"/>
      <c r="UA407" s="60"/>
      <c r="UB407" s="60"/>
      <c r="UC407" s="60"/>
      <c r="UD407" s="60"/>
      <c r="UE407" s="60"/>
      <c r="UF407" s="60"/>
      <c r="UG407" s="60"/>
      <c r="UH407" s="60"/>
      <c r="UI407" s="60"/>
      <c r="UJ407" s="60"/>
      <c r="UK407" s="60"/>
      <c r="UL407" s="60"/>
      <c r="UM407" s="60"/>
      <c r="UN407" s="60"/>
      <c r="UO407" s="60"/>
      <c r="UP407" s="60"/>
      <c r="UQ407" s="60"/>
      <c r="UR407" s="60"/>
      <c r="US407" s="60"/>
      <c r="UT407" s="60"/>
      <c r="UU407" s="60"/>
      <c r="UV407" s="60"/>
      <c r="UW407" s="60"/>
      <c r="UX407" s="60"/>
      <c r="UY407" s="60"/>
      <c r="UZ407" s="60"/>
      <c r="VA407" s="60"/>
      <c r="VB407" s="60"/>
      <c r="VC407" s="60"/>
      <c r="VD407" s="60"/>
      <c r="VE407" s="60"/>
      <c r="VF407" s="60"/>
      <c r="VG407" s="60"/>
      <c r="VH407" s="60"/>
      <c r="VI407" s="60"/>
      <c r="VJ407" s="60"/>
      <c r="VK407" s="60"/>
      <c r="VL407" s="60"/>
      <c r="VM407" s="60"/>
      <c r="VN407" s="60"/>
      <c r="VO407" s="60"/>
      <c r="VP407" s="60"/>
      <c r="VQ407" s="60"/>
      <c r="VR407" s="60"/>
      <c r="VS407" s="60"/>
      <c r="VT407" s="60"/>
      <c r="VU407" s="60"/>
      <c r="VV407" s="60"/>
      <c r="VW407" s="60"/>
      <c r="VX407" s="60"/>
      <c r="VY407" s="60"/>
      <c r="VZ407" s="60"/>
      <c r="WA407" s="60"/>
      <c r="WB407" s="60"/>
      <c r="WC407" s="60"/>
      <c r="WD407" s="60"/>
      <c r="WE407" s="60"/>
      <c r="WF407" s="60"/>
      <c r="WG407" s="60"/>
      <c r="WH407" s="60"/>
      <c r="WI407" s="60"/>
      <c r="WJ407" s="60"/>
      <c r="WK407" s="60"/>
      <c r="WL407" s="60"/>
      <c r="WM407" s="60"/>
      <c r="WN407" s="60"/>
      <c r="WO407" s="60"/>
      <c r="WP407" s="60"/>
      <c r="WQ407" s="60"/>
      <c r="WR407" s="60"/>
      <c r="WS407" s="60"/>
      <c r="WT407" s="60"/>
      <c r="WU407" s="60"/>
      <c r="WV407" s="60"/>
      <c r="WW407" s="60"/>
      <c r="WX407" s="60"/>
      <c r="WY407" s="60"/>
      <c r="WZ407" s="60"/>
      <c r="XA407" s="60"/>
      <c r="XB407" s="60"/>
      <c r="XC407" s="60"/>
      <c r="XD407" s="60"/>
      <c r="XE407" s="60"/>
      <c r="XF407" s="60"/>
      <c r="XG407" s="60"/>
      <c r="XH407" s="60"/>
      <c r="XI407" s="60"/>
      <c r="XJ407" s="60"/>
      <c r="XK407" s="60"/>
      <c r="XL407" s="60"/>
      <c r="XM407" s="60"/>
      <c r="XN407" s="60"/>
      <c r="XO407" s="60"/>
      <c r="XP407" s="60"/>
      <c r="XQ407" s="60"/>
      <c r="XR407" s="60"/>
      <c r="XS407" s="60"/>
      <c r="XT407" s="60"/>
      <c r="XU407" s="60"/>
      <c r="XV407" s="60"/>
      <c r="XW407" s="60"/>
      <c r="XX407" s="60"/>
      <c r="XY407" s="60"/>
      <c r="XZ407" s="60"/>
      <c r="YA407" s="60"/>
      <c r="YB407" s="60"/>
      <c r="YC407" s="60"/>
      <c r="YD407" s="60"/>
      <c r="YE407" s="60"/>
      <c r="YF407" s="60"/>
      <c r="YG407" s="60"/>
      <c r="YH407" s="60"/>
      <c r="YI407" s="60"/>
      <c r="YJ407" s="60"/>
      <c r="YK407" s="60"/>
      <c r="YL407" s="60"/>
      <c r="YM407" s="60"/>
      <c r="YN407" s="60"/>
      <c r="YO407" s="60"/>
      <c r="YP407" s="60"/>
      <c r="YQ407" s="60"/>
      <c r="YR407" s="60"/>
      <c r="YS407" s="60"/>
      <c r="YT407" s="60"/>
      <c r="YU407" s="60"/>
      <c r="YV407" s="60"/>
      <c r="YW407" s="60"/>
      <c r="YX407" s="60"/>
      <c r="YY407" s="60"/>
      <c r="YZ407" s="60"/>
      <c r="ZA407" s="60"/>
      <c r="ZB407" s="60"/>
      <c r="ZC407" s="60"/>
      <c r="ZD407" s="60"/>
      <c r="ZE407" s="60"/>
      <c r="ZF407" s="60"/>
      <c r="ZG407" s="60"/>
      <c r="ZH407" s="60"/>
      <c r="ZI407" s="60"/>
      <c r="ZJ407" s="60"/>
      <c r="ZK407" s="60"/>
      <c r="ZL407" s="60"/>
      <c r="ZM407" s="60"/>
      <c r="ZN407" s="60"/>
      <c r="ZO407" s="60"/>
      <c r="ZP407" s="60"/>
      <c r="ZQ407" s="60"/>
      <c r="ZR407" s="60"/>
      <c r="ZS407" s="60"/>
      <c r="ZT407" s="60"/>
      <c r="ZU407" s="60"/>
      <c r="ZV407" s="60"/>
      <c r="ZW407" s="60"/>
      <c r="ZX407" s="60"/>
      <c r="ZY407" s="60"/>
      <c r="ZZ407" s="60"/>
      <c r="AAA407" s="60"/>
      <c r="AAB407" s="60"/>
      <c r="AAC407" s="60"/>
      <c r="AAD407" s="60"/>
      <c r="AAE407" s="60"/>
      <c r="AAF407" s="60"/>
      <c r="AAG407" s="60"/>
      <c r="AAH407" s="60"/>
      <c r="AAI407" s="60"/>
      <c r="AAJ407" s="60"/>
      <c r="AAK407" s="60"/>
      <c r="AAL407" s="60"/>
      <c r="AAM407" s="60"/>
      <c r="AAN407" s="60"/>
      <c r="AAO407" s="60"/>
      <c r="AAP407" s="60"/>
      <c r="AAQ407" s="60"/>
      <c r="AAR407" s="60"/>
      <c r="AAS407" s="60"/>
      <c r="AAT407" s="60"/>
      <c r="AAU407" s="60"/>
      <c r="AAV407" s="60"/>
      <c r="AAW407" s="60"/>
      <c r="AAX407" s="60"/>
      <c r="AAY407" s="60"/>
      <c r="AAZ407" s="60"/>
      <c r="ABA407" s="60"/>
      <c r="ABB407" s="60"/>
      <c r="ABC407" s="60"/>
      <c r="ABD407" s="60"/>
      <c r="ABE407" s="60"/>
      <c r="ABF407" s="60"/>
      <c r="ABG407" s="60"/>
      <c r="ABH407" s="60"/>
      <c r="ABI407" s="60"/>
      <c r="ABJ407" s="60"/>
      <c r="ABK407" s="60"/>
      <c r="ABL407" s="60"/>
      <c r="ABM407" s="60"/>
      <c r="ABN407" s="60"/>
      <c r="ABO407" s="60"/>
      <c r="ABP407" s="60"/>
      <c r="ABQ407" s="60"/>
      <c r="ABR407" s="60"/>
      <c r="ABS407" s="60"/>
      <c r="ABT407" s="60"/>
      <c r="ABU407" s="60"/>
      <c r="ABV407" s="60"/>
      <c r="ABW407" s="60"/>
      <c r="ABX407" s="60"/>
      <c r="ABY407" s="60"/>
      <c r="ABZ407" s="60"/>
      <c r="ACA407" s="60"/>
      <c r="ACB407" s="60"/>
      <c r="ACC407" s="60"/>
      <c r="ACD407" s="60"/>
      <c r="ACE407" s="60"/>
      <c r="ACF407" s="60"/>
      <c r="ACG407" s="60"/>
      <c r="ACH407" s="60"/>
      <c r="ACI407" s="60"/>
      <c r="ACJ407" s="60"/>
      <c r="ACK407" s="60"/>
      <c r="ACL407" s="60"/>
      <c r="ACM407" s="60"/>
      <c r="ACN407" s="60"/>
      <c r="ACO407" s="60"/>
      <c r="ACP407" s="60"/>
      <c r="ACQ407" s="60"/>
      <c r="ACR407" s="60"/>
      <c r="ACS407" s="60"/>
      <c r="ACT407" s="60"/>
      <c r="ACU407" s="60"/>
      <c r="ACV407" s="60"/>
      <c r="ACW407" s="60"/>
      <c r="ACX407" s="60"/>
      <c r="ACY407" s="60"/>
      <c r="ACZ407" s="60"/>
      <c r="ADA407" s="60"/>
      <c r="ADB407" s="60"/>
      <c r="ADC407" s="60"/>
      <c r="ADD407" s="60"/>
      <c r="ADE407" s="60"/>
      <c r="ADF407" s="60"/>
      <c r="ADG407" s="60"/>
      <c r="ADH407" s="60"/>
      <c r="ADI407" s="60"/>
      <c r="ADJ407" s="60"/>
      <c r="ADK407" s="60"/>
      <c r="ADL407" s="60"/>
      <c r="ADM407" s="60"/>
      <c r="ADN407" s="60"/>
      <c r="ADO407" s="60"/>
      <c r="ADP407" s="60"/>
      <c r="ADQ407" s="60"/>
      <c r="ADR407" s="60"/>
      <c r="ADS407" s="60"/>
      <c r="ADT407" s="60"/>
      <c r="ADU407" s="60"/>
      <c r="ADV407" s="60"/>
      <c r="ADW407" s="60"/>
      <c r="ADX407" s="60"/>
      <c r="ADY407" s="60"/>
      <c r="ADZ407" s="60"/>
      <c r="AEA407" s="60"/>
      <c r="AEB407" s="60"/>
      <c r="AEC407" s="60"/>
      <c r="AED407" s="60"/>
      <c r="AEE407" s="60"/>
      <c r="AEF407" s="60"/>
      <c r="AEG407" s="60"/>
      <c r="AEH407" s="60"/>
      <c r="AEI407" s="60"/>
      <c r="AEJ407" s="60"/>
      <c r="AEK407" s="60"/>
      <c r="AEL407" s="60"/>
      <c r="AEM407" s="60"/>
      <c r="AEN407" s="60"/>
      <c r="AEO407" s="60"/>
      <c r="AEP407" s="60"/>
      <c r="AEQ407" s="60"/>
      <c r="AER407" s="60"/>
      <c r="AES407" s="60"/>
      <c r="AET407" s="60"/>
      <c r="AEU407" s="60"/>
      <c r="AEV407" s="60"/>
      <c r="AEW407" s="60"/>
      <c r="AEX407" s="60"/>
      <c r="AEY407" s="60"/>
      <c r="AEZ407" s="60"/>
      <c r="AFA407" s="60"/>
      <c r="AFB407" s="60"/>
      <c r="AFC407" s="60"/>
      <c r="AFD407" s="60"/>
      <c r="AFE407" s="60"/>
      <c r="AFF407" s="60"/>
      <c r="AFG407" s="60"/>
      <c r="AFH407" s="60"/>
      <c r="AFI407" s="60"/>
      <c r="AFJ407" s="60"/>
      <c r="AFK407" s="60"/>
      <c r="AFL407" s="60"/>
      <c r="AFM407" s="60"/>
      <c r="AFN407" s="60"/>
      <c r="AFO407" s="60"/>
      <c r="AFP407" s="60"/>
      <c r="AFQ407" s="60"/>
      <c r="AFR407" s="60"/>
      <c r="AFS407" s="60"/>
      <c r="AFT407" s="60"/>
      <c r="AFU407" s="60"/>
      <c r="AFV407" s="60"/>
      <c r="AFW407" s="60"/>
      <c r="AFX407" s="60"/>
      <c r="AFY407" s="60"/>
      <c r="AFZ407" s="60"/>
      <c r="AGA407" s="60"/>
      <c r="AGB407" s="60"/>
      <c r="AGC407" s="60"/>
      <c r="AGD407" s="60"/>
      <c r="AGE407" s="60"/>
      <c r="AGF407" s="60"/>
      <c r="AGG407" s="60"/>
      <c r="AGH407" s="60"/>
      <c r="AGI407" s="60"/>
      <c r="AGJ407" s="60"/>
      <c r="AGK407" s="60"/>
      <c r="AGL407" s="60"/>
      <c r="AGM407" s="60"/>
      <c r="AGN407" s="60"/>
      <c r="AGO407" s="60"/>
      <c r="AGP407" s="60"/>
      <c r="AGQ407" s="60"/>
      <c r="AGR407" s="60"/>
      <c r="AGS407" s="60"/>
      <c r="AGT407" s="60"/>
      <c r="AGU407" s="60"/>
      <c r="AGV407" s="60"/>
      <c r="AGW407" s="60"/>
      <c r="AGX407" s="60"/>
      <c r="AGY407" s="60"/>
      <c r="AGZ407" s="60"/>
      <c r="AHA407" s="60"/>
      <c r="AHB407" s="60"/>
      <c r="AHC407" s="60"/>
      <c r="AHD407" s="60"/>
      <c r="AHE407" s="60"/>
      <c r="AHF407" s="60"/>
      <c r="AHG407" s="60"/>
      <c r="AHH407" s="60"/>
      <c r="AHI407" s="60"/>
      <c r="AHJ407" s="60"/>
      <c r="AHK407" s="60"/>
      <c r="AHL407" s="60"/>
      <c r="AHM407" s="60"/>
      <c r="AHN407" s="60"/>
      <c r="AHO407" s="60"/>
      <c r="AHP407" s="60"/>
      <c r="AHQ407" s="60"/>
      <c r="AHR407" s="60"/>
      <c r="AHS407" s="60"/>
      <c r="AHT407" s="60"/>
      <c r="AHU407" s="60"/>
      <c r="AHV407" s="60"/>
      <c r="AHW407" s="60"/>
      <c r="AHX407" s="60"/>
      <c r="AHY407" s="60"/>
      <c r="AHZ407" s="60"/>
      <c r="AIA407" s="60"/>
      <c r="AIB407" s="60"/>
      <c r="AIC407" s="60"/>
      <c r="AID407" s="60"/>
      <c r="AIE407" s="60"/>
      <c r="AIF407" s="60"/>
      <c r="AIG407" s="60"/>
      <c r="AIH407" s="60"/>
      <c r="AII407" s="60"/>
      <c r="AIJ407" s="60"/>
      <c r="AIK407" s="60"/>
      <c r="AIL407" s="60"/>
      <c r="AIM407" s="60"/>
      <c r="AIN407" s="60"/>
      <c r="AIO407" s="60"/>
      <c r="AIP407" s="60"/>
      <c r="AIQ407" s="60"/>
      <c r="AIR407" s="60"/>
      <c r="AIS407" s="60"/>
      <c r="AIT407" s="60"/>
      <c r="AIU407" s="60"/>
      <c r="AIV407" s="60"/>
      <c r="AIW407" s="60"/>
      <c r="AIX407" s="60"/>
      <c r="AIY407" s="60"/>
      <c r="AIZ407" s="60"/>
      <c r="AJA407" s="60"/>
      <c r="AJB407" s="60"/>
      <c r="AJC407" s="60"/>
      <c r="AJD407" s="60"/>
      <c r="AJE407" s="60"/>
      <c r="AJF407" s="60"/>
      <c r="AJG407" s="60"/>
      <c r="AJH407" s="60"/>
      <c r="AJI407" s="60"/>
      <c r="AJJ407" s="60"/>
      <c r="AJK407" s="60"/>
      <c r="AJL407" s="60"/>
      <c r="AJM407" s="60"/>
      <c r="AJN407" s="60"/>
      <c r="AJO407" s="60"/>
      <c r="AJP407" s="60"/>
      <c r="AJQ407" s="60"/>
      <c r="AJR407" s="60"/>
      <c r="AJS407" s="60"/>
      <c r="AJT407" s="60"/>
      <c r="AJU407" s="60"/>
      <c r="AJV407" s="60"/>
      <c r="AJW407" s="60"/>
      <c r="AJX407" s="60"/>
      <c r="AJY407" s="60"/>
      <c r="AJZ407" s="60"/>
      <c r="AKA407" s="60"/>
      <c r="AKB407" s="60"/>
      <c r="AKC407" s="60"/>
      <c r="AKD407" s="60"/>
      <c r="AKE407" s="60"/>
      <c r="AKF407" s="60"/>
      <c r="AKG407" s="60"/>
      <c r="AKH407" s="60"/>
      <c r="AKI407" s="60"/>
      <c r="AKJ407" s="60"/>
      <c r="AKK407" s="60"/>
      <c r="AKL407" s="60"/>
      <c r="AKM407" s="60"/>
      <c r="AKN407" s="60"/>
      <c r="AKO407" s="60"/>
      <c r="AKP407" s="60"/>
      <c r="AKQ407" s="60"/>
      <c r="AKR407" s="60"/>
      <c r="AKS407" s="60"/>
      <c r="AKT407" s="60"/>
      <c r="AKU407" s="60"/>
      <c r="AKV407" s="60"/>
      <c r="AKW407" s="60"/>
      <c r="AKX407" s="60"/>
      <c r="AKY407" s="60"/>
      <c r="AKZ407" s="60"/>
      <c r="ALA407" s="60"/>
      <c r="ALB407" s="60"/>
      <c r="ALC407" s="60"/>
      <c r="ALD407" s="60"/>
      <c r="ALE407" s="60"/>
      <c r="ALF407" s="60"/>
      <c r="ALG407" s="60"/>
      <c r="ALH407" s="60"/>
      <c r="ALI407" s="60"/>
      <c r="ALJ407" s="60"/>
      <c r="ALK407" s="60"/>
      <c r="ALL407" s="60"/>
      <c r="ALM407" s="60"/>
      <c r="ALN407" s="60"/>
      <c r="ALO407" s="60"/>
      <c r="ALP407" s="60"/>
      <c r="ALQ407" s="60"/>
      <c r="ALR407" s="60"/>
      <c r="ALS407" s="60"/>
      <c r="ALT407" s="60"/>
      <c r="ALU407" s="60"/>
      <c r="ALV407" s="60"/>
      <c r="ALW407" s="60"/>
      <c r="ALX407" s="60"/>
      <c r="ALY407" s="60"/>
      <c r="ALZ407" s="60"/>
      <c r="AMA407" s="60"/>
      <c r="AMB407" s="60"/>
      <c r="AMC407" s="60"/>
      <c r="AMD407" s="60"/>
      <c r="AME407" s="60"/>
      <c r="AMF407" s="60"/>
    </row>
    <row r="408" spans="1:1020">
      <c r="A408" s="147"/>
      <c r="D408" s="62" t="s">
        <v>767</v>
      </c>
      <c r="P408" s="60"/>
      <c r="Q408" s="60"/>
      <c r="R408" s="60"/>
      <c r="S408" s="60"/>
      <c r="T408" s="60"/>
      <c r="U408" s="60"/>
      <c r="V408" s="60"/>
      <c r="W408" s="60"/>
      <c r="X408" s="60"/>
      <c r="Y408" s="60"/>
      <c r="Z408" s="60"/>
      <c r="AA408" s="60"/>
      <c r="AB408" s="60"/>
      <c r="AC408" s="60"/>
      <c r="AD408" s="60"/>
      <c r="AE408" s="60"/>
      <c r="AF408" s="60"/>
      <c r="AG408" s="60"/>
      <c r="AH408" s="60"/>
      <c r="AI408" s="60"/>
      <c r="AJ408" s="60"/>
      <c r="AK408" s="60"/>
      <c r="AL408" s="60"/>
      <c r="AM408" s="60"/>
      <c r="AN408" s="60"/>
      <c r="AO408" s="60"/>
      <c r="AP408" s="60"/>
      <c r="AQ408" s="60"/>
      <c r="AR408" s="60"/>
      <c r="AS408" s="60"/>
      <c r="AT408" s="60"/>
      <c r="AU408" s="60"/>
      <c r="AV408" s="60"/>
      <c r="AW408" s="60"/>
      <c r="AX408" s="60"/>
      <c r="AY408" s="60"/>
      <c r="AZ408" s="60"/>
      <c r="BA408" s="60"/>
      <c r="BB408" s="60"/>
      <c r="BC408" s="60"/>
      <c r="BD408" s="60"/>
      <c r="BE408" s="60"/>
      <c r="BF408" s="60"/>
      <c r="BG408" s="60"/>
      <c r="BH408" s="60"/>
      <c r="BI408" s="60"/>
      <c r="BJ408" s="60"/>
      <c r="BK408" s="60"/>
      <c r="BL408" s="60"/>
      <c r="BM408" s="60"/>
      <c r="BN408" s="60"/>
      <c r="BO408" s="60"/>
      <c r="BP408" s="60"/>
      <c r="BQ408" s="60"/>
      <c r="BR408" s="60"/>
      <c r="BS408" s="60"/>
      <c r="BT408" s="60"/>
      <c r="BU408" s="60"/>
      <c r="BV408" s="60"/>
      <c r="BW408" s="60"/>
      <c r="BX408" s="60"/>
      <c r="BY408" s="60"/>
      <c r="BZ408" s="60"/>
      <c r="CA408" s="60"/>
      <c r="CB408" s="60"/>
      <c r="CC408" s="60"/>
      <c r="CD408" s="60"/>
      <c r="CE408" s="60"/>
      <c r="CF408" s="60"/>
      <c r="CG408" s="60"/>
      <c r="CH408" s="60"/>
      <c r="CI408" s="60"/>
      <c r="CJ408" s="60"/>
      <c r="CK408" s="60"/>
      <c r="CL408" s="60"/>
      <c r="CM408" s="60"/>
      <c r="CN408" s="60"/>
      <c r="CO408" s="60"/>
      <c r="CP408" s="60"/>
      <c r="CQ408" s="60"/>
      <c r="CR408" s="60"/>
      <c r="CS408" s="60"/>
      <c r="CT408" s="60"/>
      <c r="CU408" s="60"/>
      <c r="CV408" s="60"/>
      <c r="CW408" s="60"/>
      <c r="CX408" s="60"/>
      <c r="CY408" s="60"/>
      <c r="CZ408" s="60"/>
      <c r="DA408" s="60"/>
      <c r="DB408" s="60"/>
      <c r="DC408" s="60"/>
      <c r="DD408" s="60"/>
      <c r="DE408" s="60"/>
      <c r="DF408" s="60"/>
      <c r="DG408" s="60"/>
      <c r="DH408" s="60"/>
      <c r="DI408" s="60"/>
      <c r="DJ408" s="60"/>
      <c r="DK408" s="60"/>
      <c r="DL408" s="60"/>
      <c r="DM408" s="60"/>
      <c r="DN408" s="60"/>
      <c r="DO408" s="60"/>
      <c r="DP408" s="60"/>
      <c r="DQ408" s="60"/>
      <c r="DR408" s="60"/>
      <c r="DS408" s="60"/>
      <c r="DT408" s="60"/>
      <c r="DU408" s="60"/>
      <c r="DV408" s="60"/>
      <c r="DW408" s="60"/>
      <c r="DX408" s="60"/>
      <c r="DY408" s="60"/>
      <c r="DZ408" s="60"/>
      <c r="EA408" s="60"/>
      <c r="EB408" s="60"/>
      <c r="EC408" s="60"/>
      <c r="ED408" s="60"/>
      <c r="EE408" s="60"/>
      <c r="EF408" s="60"/>
      <c r="EG408" s="60"/>
      <c r="EH408" s="60"/>
      <c r="EI408" s="60"/>
      <c r="EJ408" s="60"/>
      <c r="EK408" s="60"/>
      <c r="EL408" s="60"/>
      <c r="EM408" s="60"/>
      <c r="EN408" s="60"/>
      <c r="EO408" s="60"/>
      <c r="EP408" s="60"/>
      <c r="EQ408" s="60"/>
      <c r="ER408" s="60"/>
      <c r="ES408" s="60"/>
      <c r="ET408" s="60"/>
      <c r="EU408" s="60"/>
      <c r="EV408" s="60"/>
      <c r="EW408" s="60"/>
      <c r="EX408" s="60"/>
      <c r="EY408" s="60"/>
      <c r="EZ408" s="60"/>
      <c r="FA408" s="60"/>
      <c r="FB408" s="60"/>
      <c r="FC408" s="60"/>
      <c r="FD408" s="60"/>
      <c r="FE408" s="60"/>
      <c r="FF408" s="60"/>
      <c r="FG408" s="60"/>
      <c r="FH408" s="60"/>
      <c r="FI408" s="60"/>
      <c r="FJ408" s="60"/>
      <c r="FK408" s="60"/>
      <c r="FL408" s="60"/>
      <c r="FM408" s="60"/>
      <c r="FN408" s="60"/>
      <c r="FO408" s="60"/>
      <c r="FP408" s="60"/>
      <c r="FQ408" s="60"/>
      <c r="FR408" s="60"/>
      <c r="FS408" s="60"/>
      <c r="FT408" s="60"/>
      <c r="FU408" s="60"/>
      <c r="FV408" s="60"/>
      <c r="FW408" s="60"/>
      <c r="FX408" s="60"/>
      <c r="FY408" s="60"/>
      <c r="FZ408" s="60"/>
      <c r="GA408" s="60"/>
      <c r="GB408" s="60"/>
      <c r="GC408" s="60"/>
      <c r="GD408" s="60"/>
      <c r="GE408" s="60"/>
      <c r="GF408" s="60"/>
      <c r="GG408" s="60"/>
      <c r="GH408" s="60"/>
      <c r="GI408" s="60"/>
      <c r="GJ408" s="60"/>
      <c r="GK408" s="60"/>
      <c r="GL408" s="60"/>
      <c r="GM408" s="60"/>
      <c r="GN408" s="60"/>
      <c r="GO408" s="60"/>
      <c r="GP408" s="60"/>
      <c r="GQ408" s="60"/>
      <c r="GR408" s="60"/>
      <c r="GS408" s="60"/>
      <c r="GT408" s="60"/>
      <c r="GU408" s="60"/>
      <c r="GV408" s="60"/>
      <c r="GW408" s="60"/>
      <c r="GX408" s="60"/>
      <c r="GY408" s="60"/>
      <c r="GZ408" s="60"/>
      <c r="HA408" s="60"/>
      <c r="HB408" s="60"/>
      <c r="HC408" s="60"/>
      <c r="HD408" s="60"/>
      <c r="HE408" s="60"/>
      <c r="HF408" s="60"/>
      <c r="HG408" s="60"/>
      <c r="HH408" s="60"/>
      <c r="HI408" s="60"/>
      <c r="HJ408" s="60"/>
      <c r="HK408" s="60"/>
      <c r="HL408" s="60"/>
      <c r="HM408" s="60"/>
      <c r="HN408" s="60"/>
      <c r="HO408" s="60"/>
      <c r="HP408" s="60"/>
      <c r="HQ408" s="60"/>
      <c r="HR408" s="60"/>
      <c r="HS408" s="60"/>
      <c r="HT408" s="60"/>
      <c r="HU408" s="60"/>
      <c r="HV408" s="60"/>
      <c r="HW408" s="60"/>
      <c r="HX408" s="60"/>
      <c r="HY408" s="60"/>
      <c r="HZ408" s="60"/>
      <c r="IA408" s="60"/>
      <c r="IB408" s="60"/>
      <c r="IC408" s="60"/>
      <c r="ID408" s="60"/>
      <c r="IE408" s="60"/>
      <c r="IF408" s="60"/>
      <c r="IG408" s="60"/>
      <c r="IH408" s="60"/>
      <c r="II408" s="60"/>
      <c r="IJ408" s="60"/>
      <c r="IK408" s="60"/>
      <c r="IL408" s="60"/>
      <c r="IM408" s="60"/>
      <c r="IN408" s="60"/>
      <c r="IO408" s="60"/>
      <c r="IP408" s="60"/>
      <c r="IQ408" s="60"/>
      <c r="IR408" s="60"/>
      <c r="IS408" s="60"/>
      <c r="IT408" s="60"/>
      <c r="IU408" s="60"/>
      <c r="IV408" s="60"/>
      <c r="IW408" s="60"/>
      <c r="IX408" s="60"/>
      <c r="IY408" s="60"/>
      <c r="IZ408" s="60"/>
      <c r="JA408" s="60"/>
      <c r="JB408" s="60"/>
      <c r="JC408" s="60"/>
      <c r="JD408" s="60"/>
      <c r="JE408" s="60"/>
      <c r="JF408" s="60"/>
      <c r="JG408" s="60"/>
      <c r="JH408" s="60"/>
      <c r="JI408" s="60"/>
      <c r="JJ408" s="60"/>
      <c r="JK408" s="60"/>
      <c r="JL408" s="60"/>
      <c r="JM408" s="60"/>
      <c r="JN408" s="60"/>
      <c r="JO408" s="60"/>
      <c r="JP408" s="60"/>
      <c r="JQ408" s="60"/>
      <c r="JR408" s="60"/>
      <c r="JS408" s="60"/>
      <c r="JT408" s="60"/>
      <c r="JU408" s="60"/>
      <c r="JV408" s="60"/>
      <c r="JW408" s="60"/>
      <c r="JX408" s="60"/>
      <c r="JY408" s="60"/>
      <c r="JZ408" s="60"/>
      <c r="KA408" s="60"/>
      <c r="KB408" s="60"/>
      <c r="KC408" s="60"/>
      <c r="KD408" s="60"/>
      <c r="KE408" s="60"/>
      <c r="KF408" s="60"/>
      <c r="KG408" s="60"/>
      <c r="KH408" s="60"/>
      <c r="KI408" s="60"/>
      <c r="KJ408" s="60"/>
      <c r="KK408" s="60"/>
      <c r="KL408" s="60"/>
      <c r="KM408" s="60"/>
      <c r="KN408" s="60"/>
      <c r="KO408" s="60"/>
      <c r="KP408" s="60"/>
      <c r="KQ408" s="60"/>
      <c r="KR408" s="60"/>
      <c r="KS408" s="60"/>
      <c r="KT408" s="60"/>
      <c r="KU408" s="60"/>
      <c r="KV408" s="60"/>
      <c r="KW408" s="60"/>
      <c r="KX408" s="60"/>
      <c r="KY408" s="60"/>
      <c r="KZ408" s="60"/>
      <c r="LA408" s="60"/>
      <c r="LB408" s="60"/>
      <c r="LC408" s="60"/>
      <c r="LD408" s="60"/>
      <c r="LE408" s="60"/>
      <c r="LF408" s="60"/>
      <c r="LG408" s="60"/>
      <c r="LH408" s="60"/>
      <c r="LI408" s="60"/>
      <c r="LJ408" s="60"/>
      <c r="LK408" s="60"/>
      <c r="LL408" s="60"/>
      <c r="LM408" s="60"/>
      <c r="LN408" s="60"/>
      <c r="LO408" s="60"/>
      <c r="LP408" s="60"/>
      <c r="LQ408" s="60"/>
      <c r="LR408" s="60"/>
      <c r="LS408" s="60"/>
      <c r="LT408" s="60"/>
      <c r="LU408" s="60"/>
      <c r="LV408" s="60"/>
      <c r="LW408" s="60"/>
      <c r="LX408" s="60"/>
      <c r="LY408" s="60"/>
      <c r="LZ408" s="60"/>
      <c r="MA408" s="60"/>
      <c r="MB408" s="60"/>
      <c r="MC408" s="60"/>
      <c r="MD408" s="60"/>
      <c r="ME408" s="60"/>
      <c r="MF408" s="60"/>
      <c r="MG408" s="60"/>
      <c r="MH408" s="60"/>
      <c r="MI408" s="60"/>
      <c r="MJ408" s="60"/>
      <c r="MK408" s="60"/>
      <c r="ML408" s="60"/>
      <c r="MM408" s="60"/>
      <c r="MN408" s="60"/>
      <c r="MO408" s="60"/>
      <c r="MP408" s="60"/>
      <c r="MQ408" s="60"/>
      <c r="MR408" s="60"/>
      <c r="MS408" s="60"/>
      <c r="MT408" s="60"/>
      <c r="MU408" s="60"/>
      <c r="MV408" s="60"/>
      <c r="MW408" s="60"/>
      <c r="MX408" s="60"/>
      <c r="MY408" s="60"/>
      <c r="MZ408" s="60"/>
      <c r="NA408" s="60"/>
      <c r="NB408" s="60"/>
      <c r="NC408" s="60"/>
      <c r="ND408" s="60"/>
      <c r="NE408" s="60"/>
      <c r="NF408" s="60"/>
      <c r="NG408" s="60"/>
      <c r="NH408" s="60"/>
      <c r="NI408" s="60"/>
      <c r="NJ408" s="60"/>
      <c r="NK408" s="60"/>
      <c r="NL408" s="60"/>
      <c r="NM408" s="60"/>
      <c r="NN408" s="60"/>
      <c r="NO408" s="60"/>
      <c r="NP408" s="60"/>
      <c r="NQ408" s="60"/>
      <c r="NR408" s="60"/>
      <c r="NS408" s="60"/>
      <c r="NT408" s="60"/>
      <c r="NU408" s="60"/>
      <c r="NV408" s="60"/>
      <c r="NW408" s="60"/>
      <c r="NX408" s="60"/>
      <c r="NY408" s="60"/>
      <c r="NZ408" s="60"/>
      <c r="OA408" s="60"/>
      <c r="OB408" s="60"/>
      <c r="OC408" s="60"/>
      <c r="OD408" s="60"/>
      <c r="OE408" s="60"/>
      <c r="OF408" s="60"/>
      <c r="OG408" s="60"/>
      <c r="OH408" s="60"/>
      <c r="OI408" s="60"/>
      <c r="OJ408" s="60"/>
      <c r="OK408" s="60"/>
      <c r="OL408" s="60"/>
      <c r="OM408" s="60"/>
      <c r="ON408" s="60"/>
      <c r="OO408" s="60"/>
      <c r="OP408" s="60"/>
      <c r="OQ408" s="60"/>
      <c r="OR408" s="60"/>
      <c r="OS408" s="60"/>
      <c r="OT408" s="60"/>
      <c r="OU408" s="60"/>
      <c r="OV408" s="60"/>
      <c r="OW408" s="60"/>
      <c r="OX408" s="60"/>
      <c r="OY408" s="60"/>
      <c r="OZ408" s="60"/>
      <c r="PA408" s="60"/>
      <c r="PB408" s="60"/>
      <c r="PC408" s="60"/>
      <c r="PD408" s="60"/>
      <c r="PE408" s="60"/>
      <c r="PF408" s="60"/>
      <c r="PG408" s="60"/>
      <c r="PH408" s="60"/>
      <c r="PI408" s="60"/>
      <c r="PJ408" s="60"/>
      <c r="PK408" s="60"/>
      <c r="PL408" s="60"/>
      <c r="PM408" s="60"/>
      <c r="PN408" s="60"/>
      <c r="PO408" s="60"/>
      <c r="PP408" s="60"/>
      <c r="PQ408" s="60"/>
      <c r="PR408" s="60"/>
      <c r="PS408" s="60"/>
      <c r="PT408" s="60"/>
      <c r="PU408" s="60"/>
      <c r="PV408" s="60"/>
      <c r="PW408" s="60"/>
      <c r="PX408" s="60"/>
      <c r="PY408" s="60"/>
      <c r="PZ408" s="60"/>
      <c r="QA408" s="60"/>
      <c r="QB408" s="60"/>
      <c r="QC408" s="60"/>
      <c r="QD408" s="60"/>
      <c r="QE408" s="60"/>
      <c r="QF408" s="60"/>
      <c r="QG408" s="60"/>
      <c r="QH408" s="60"/>
      <c r="QI408" s="60"/>
      <c r="QJ408" s="60"/>
      <c r="QK408" s="60"/>
      <c r="QL408" s="60"/>
      <c r="QM408" s="60"/>
      <c r="QN408" s="60"/>
      <c r="QO408" s="60"/>
      <c r="QP408" s="60"/>
      <c r="QQ408" s="60"/>
      <c r="QR408" s="60"/>
      <c r="QS408" s="60"/>
      <c r="QT408" s="60"/>
      <c r="QU408" s="60"/>
      <c r="QV408" s="60"/>
      <c r="QW408" s="60"/>
      <c r="QX408" s="60"/>
      <c r="QY408" s="60"/>
      <c r="QZ408" s="60"/>
      <c r="RA408" s="60"/>
      <c r="RB408" s="60"/>
      <c r="RC408" s="60"/>
      <c r="RD408" s="60"/>
      <c r="RE408" s="60"/>
      <c r="RF408" s="60"/>
      <c r="RG408" s="60"/>
      <c r="RH408" s="60"/>
      <c r="RI408" s="60"/>
      <c r="RJ408" s="60"/>
      <c r="RK408" s="60"/>
      <c r="RL408" s="60"/>
      <c r="RM408" s="60"/>
      <c r="RN408" s="60"/>
      <c r="RO408" s="60"/>
      <c r="RP408" s="60"/>
      <c r="RQ408" s="60"/>
      <c r="RR408" s="60"/>
      <c r="RS408" s="60"/>
      <c r="RT408" s="60"/>
      <c r="RU408" s="60"/>
      <c r="RV408" s="60"/>
      <c r="RW408" s="60"/>
      <c r="RX408" s="60"/>
      <c r="RY408" s="60"/>
      <c r="RZ408" s="60"/>
      <c r="SA408" s="60"/>
      <c r="SB408" s="60"/>
      <c r="SC408" s="60"/>
      <c r="SD408" s="60"/>
      <c r="SE408" s="60"/>
      <c r="SF408" s="60"/>
      <c r="SG408" s="60"/>
      <c r="SH408" s="60"/>
      <c r="SI408" s="60"/>
      <c r="SJ408" s="60"/>
      <c r="SK408" s="60"/>
      <c r="SL408" s="60"/>
      <c r="SM408" s="60"/>
      <c r="SN408" s="60"/>
      <c r="SO408" s="60"/>
      <c r="SP408" s="60"/>
      <c r="SQ408" s="60"/>
      <c r="SR408" s="60"/>
      <c r="SS408" s="60"/>
      <c r="ST408" s="60"/>
      <c r="SU408" s="60"/>
      <c r="SV408" s="60"/>
      <c r="SW408" s="60"/>
      <c r="SX408" s="60"/>
      <c r="SY408" s="60"/>
      <c r="SZ408" s="60"/>
      <c r="TA408" s="60"/>
      <c r="TB408" s="60"/>
      <c r="TC408" s="60"/>
      <c r="TD408" s="60"/>
      <c r="TE408" s="60"/>
      <c r="TF408" s="60"/>
      <c r="TG408" s="60"/>
      <c r="TH408" s="60"/>
      <c r="TI408" s="60"/>
      <c r="TJ408" s="60"/>
      <c r="TK408" s="60"/>
      <c r="TL408" s="60"/>
      <c r="TM408" s="60"/>
      <c r="TN408" s="60"/>
      <c r="TO408" s="60"/>
      <c r="TP408" s="60"/>
      <c r="TQ408" s="60"/>
      <c r="TR408" s="60"/>
      <c r="TS408" s="60"/>
      <c r="TT408" s="60"/>
      <c r="TU408" s="60"/>
      <c r="TV408" s="60"/>
      <c r="TW408" s="60"/>
      <c r="TX408" s="60"/>
      <c r="TY408" s="60"/>
      <c r="TZ408" s="60"/>
      <c r="UA408" s="60"/>
      <c r="UB408" s="60"/>
      <c r="UC408" s="60"/>
      <c r="UD408" s="60"/>
      <c r="UE408" s="60"/>
      <c r="UF408" s="60"/>
      <c r="UG408" s="60"/>
      <c r="UH408" s="60"/>
      <c r="UI408" s="60"/>
      <c r="UJ408" s="60"/>
      <c r="UK408" s="60"/>
      <c r="UL408" s="60"/>
      <c r="UM408" s="60"/>
      <c r="UN408" s="60"/>
      <c r="UO408" s="60"/>
      <c r="UP408" s="60"/>
      <c r="UQ408" s="60"/>
      <c r="UR408" s="60"/>
      <c r="US408" s="60"/>
      <c r="UT408" s="60"/>
      <c r="UU408" s="60"/>
      <c r="UV408" s="60"/>
      <c r="UW408" s="60"/>
      <c r="UX408" s="60"/>
      <c r="UY408" s="60"/>
      <c r="UZ408" s="60"/>
      <c r="VA408" s="60"/>
      <c r="VB408" s="60"/>
      <c r="VC408" s="60"/>
      <c r="VD408" s="60"/>
      <c r="VE408" s="60"/>
      <c r="VF408" s="60"/>
      <c r="VG408" s="60"/>
      <c r="VH408" s="60"/>
      <c r="VI408" s="60"/>
      <c r="VJ408" s="60"/>
      <c r="VK408" s="60"/>
      <c r="VL408" s="60"/>
      <c r="VM408" s="60"/>
      <c r="VN408" s="60"/>
      <c r="VO408" s="60"/>
      <c r="VP408" s="60"/>
      <c r="VQ408" s="60"/>
      <c r="VR408" s="60"/>
      <c r="VS408" s="60"/>
      <c r="VT408" s="60"/>
      <c r="VU408" s="60"/>
      <c r="VV408" s="60"/>
      <c r="VW408" s="60"/>
      <c r="VX408" s="60"/>
      <c r="VY408" s="60"/>
      <c r="VZ408" s="60"/>
      <c r="WA408" s="60"/>
      <c r="WB408" s="60"/>
      <c r="WC408" s="60"/>
      <c r="WD408" s="60"/>
      <c r="WE408" s="60"/>
      <c r="WF408" s="60"/>
      <c r="WG408" s="60"/>
      <c r="WH408" s="60"/>
      <c r="WI408" s="60"/>
      <c r="WJ408" s="60"/>
      <c r="WK408" s="60"/>
      <c r="WL408" s="60"/>
      <c r="WM408" s="60"/>
      <c r="WN408" s="60"/>
      <c r="WO408" s="60"/>
      <c r="WP408" s="60"/>
      <c r="WQ408" s="60"/>
      <c r="WR408" s="60"/>
      <c r="WS408" s="60"/>
      <c r="WT408" s="60"/>
      <c r="WU408" s="60"/>
      <c r="WV408" s="60"/>
      <c r="WW408" s="60"/>
      <c r="WX408" s="60"/>
      <c r="WY408" s="60"/>
      <c r="WZ408" s="60"/>
      <c r="XA408" s="60"/>
      <c r="XB408" s="60"/>
      <c r="XC408" s="60"/>
      <c r="XD408" s="60"/>
      <c r="XE408" s="60"/>
      <c r="XF408" s="60"/>
      <c r="XG408" s="60"/>
      <c r="XH408" s="60"/>
      <c r="XI408" s="60"/>
      <c r="XJ408" s="60"/>
      <c r="XK408" s="60"/>
      <c r="XL408" s="60"/>
      <c r="XM408" s="60"/>
      <c r="XN408" s="60"/>
      <c r="XO408" s="60"/>
      <c r="XP408" s="60"/>
      <c r="XQ408" s="60"/>
      <c r="XR408" s="60"/>
      <c r="XS408" s="60"/>
      <c r="XT408" s="60"/>
      <c r="XU408" s="60"/>
      <c r="XV408" s="60"/>
      <c r="XW408" s="60"/>
      <c r="XX408" s="60"/>
      <c r="XY408" s="60"/>
      <c r="XZ408" s="60"/>
      <c r="YA408" s="60"/>
      <c r="YB408" s="60"/>
      <c r="YC408" s="60"/>
      <c r="YD408" s="60"/>
      <c r="YE408" s="60"/>
      <c r="YF408" s="60"/>
      <c r="YG408" s="60"/>
      <c r="YH408" s="60"/>
      <c r="YI408" s="60"/>
      <c r="YJ408" s="60"/>
      <c r="YK408" s="60"/>
      <c r="YL408" s="60"/>
      <c r="YM408" s="60"/>
      <c r="YN408" s="60"/>
      <c r="YO408" s="60"/>
      <c r="YP408" s="60"/>
      <c r="YQ408" s="60"/>
      <c r="YR408" s="60"/>
      <c r="YS408" s="60"/>
      <c r="YT408" s="60"/>
      <c r="YU408" s="60"/>
      <c r="YV408" s="60"/>
      <c r="YW408" s="60"/>
      <c r="YX408" s="60"/>
      <c r="YY408" s="60"/>
      <c r="YZ408" s="60"/>
      <c r="ZA408" s="60"/>
      <c r="ZB408" s="60"/>
      <c r="ZC408" s="60"/>
      <c r="ZD408" s="60"/>
      <c r="ZE408" s="60"/>
      <c r="ZF408" s="60"/>
      <c r="ZG408" s="60"/>
      <c r="ZH408" s="60"/>
      <c r="ZI408" s="60"/>
      <c r="ZJ408" s="60"/>
      <c r="ZK408" s="60"/>
      <c r="ZL408" s="60"/>
      <c r="ZM408" s="60"/>
      <c r="ZN408" s="60"/>
      <c r="ZO408" s="60"/>
      <c r="ZP408" s="60"/>
      <c r="ZQ408" s="60"/>
      <c r="ZR408" s="60"/>
      <c r="ZS408" s="60"/>
      <c r="ZT408" s="60"/>
      <c r="ZU408" s="60"/>
      <c r="ZV408" s="60"/>
      <c r="ZW408" s="60"/>
      <c r="ZX408" s="60"/>
      <c r="ZY408" s="60"/>
      <c r="ZZ408" s="60"/>
      <c r="AAA408" s="60"/>
      <c r="AAB408" s="60"/>
      <c r="AAC408" s="60"/>
      <c r="AAD408" s="60"/>
      <c r="AAE408" s="60"/>
      <c r="AAF408" s="60"/>
      <c r="AAG408" s="60"/>
      <c r="AAH408" s="60"/>
      <c r="AAI408" s="60"/>
      <c r="AAJ408" s="60"/>
      <c r="AAK408" s="60"/>
      <c r="AAL408" s="60"/>
      <c r="AAM408" s="60"/>
      <c r="AAN408" s="60"/>
      <c r="AAO408" s="60"/>
      <c r="AAP408" s="60"/>
      <c r="AAQ408" s="60"/>
      <c r="AAR408" s="60"/>
      <c r="AAS408" s="60"/>
      <c r="AAT408" s="60"/>
      <c r="AAU408" s="60"/>
      <c r="AAV408" s="60"/>
      <c r="AAW408" s="60"/>
      <c r="AAX408" s="60"/>
      <c r="AAY408" s="60"/>
      <c r="AAZ408" s="60"/>
      <c r="ABA408" s="60"/>
      <c r="ABB408" s="60"/>
      <c r="ABC408" s="60"/>
      <c r="ABD408" s="60"/>
      <c r="ABE408" s="60"/>
      <c r="ABF408" s="60"/>
      <c r="ABG408" s="60"/>
      <c r="ABH408" s="60"/>
      <c r="ABI408" s="60"/>
      <c r="ABJ408" s="60"/>
      <c r="ABK408" s="60"/>
      <c r="ABL408" s="60"/>
      <c r="ABM408" s="60"/>
      <c r="ABN408" s="60"/>
      <c r="ABO408" s="60"/>
      <c r="ABP408" s="60"/>
      <c r="ABQ408" s="60"/>
      <c r="ABR408" s="60"/>
      <c r="ABS408" s="60"/>
      <c r="ABT408" s="60"/>
      <c r="ABU408" s="60"/>
      <c r="ABV408" s="60"/>
      <c r="ABW408" s="60"/>
      <c r="ABX408" s="60"/>
      <c r="ABY408" s="60"/>
      <c r="ABZ408" s="60"/>
      <c r="ACA408" s="60"/>
      <c r="ACB408" s="60"/>
      <c r="ACC408" s="60"/>
      <c r="ACD408" s="60"/>
      <c r="ACE408" s="60"/>
      <c r="ACF408" s="60"/>
      <c r="ACG408" s="60"/>
      <c r="ACH408" s="60"/>
      <c r="ACI408" s="60"/>
      <c r="ACJ408" s="60"/>
      <c r="ACK408" s="60"/>
      <c r="ACL408" s="60"/>
      <c r="ACM408" s="60"/>
      <c r="ACN408" s="60"/>
      <c r="ACO408" s="60"/>
      <c r="ACP408" s="60"/>
      <c r="ACQ408" s="60"/>
      <c r="ACR408" s="60"/>
      <c r="ACS408" s="60"/>
      <c r="ACT408" s="60"/>
      <c r="ACU408" s="60"/>
      <c r="ACV408" s="60"/>
      <c r="ACW408" s="60"/>
      <c r="ACX408" s="60"/>
      <c r="ACY408" s="60"/>
      <c r="ACZ408" s="60"/>
      <c r="ADA408" s="60"/>
      <c r="ADB408" s="60"/>
      <c r="ADC408" s="60"/>
      <c r="ADD408" s="60"/>
      <c r="ADE408" s="60"/>
      <c r="ADF408" s="60"/>
      <c r="ADG408" s="60"/>
      <c r="ADH408" s="60"/>
      <c r="ADI408" s="60"/>
      <c r="ADJ408" s="60"/>
      <c r="ADK408" s="60"/>
      <c r="ADL408" s="60"/>
      <c r="ADM408" s="60"/>
      <c r="ADN408" s="60"/>
      <c r="ADO408" s="60"/>
      <c r="ADP408" s="60"/>
      <c r="ADQ408" s="60"/>
      <c r="ADR408" s="60"/>
      <c r="ADS408" s="60"/>
      <c r="ADT408" s="60"/>
      <c r="ADU408" s="60"/>
      <c r="ADV408" s="60"/>
      <c r="ADW408" s="60"/>
      <c r="ADX408" s="60"/>
      <c r="ADY408" s="60"/>
      <c r="ADZ408" s="60"/>
      <c r="AEA408" s="60"/>
      <c r="AEB408" s="60"/>
      <c r="AEC408" s="60"/>
      <c r="AED408" s="60"/>
      <c r="AEE408" s="60"/>
      <c r="AEF408" s="60"/>
      <c r="AEG408" s="60"/>
      <c r="AEH408" s="60"/>
      <c r="AEI408" s="60"/>
      <c r="AEJ408" s="60"/>
      <c r="AEK408" s="60"/>
      <c r="AEL408" s="60"/>
      <c r="AEM408" s="60"/>
      <c r="AEN408" s="60"/>
      <c r="AEO408" s="60"/>
      <c r="AEP408" s="60"/>
      <c r="AEQ408" s="60"/>
      <c r="AER408" s="60"/>
      <c r="AES408" s="60"/>
      <c r="AET408" s="60"/>
      <c r="AEU408" s="60"/>
      <c r="AEV408" s="60"/>
      <c r="AEW408" s="60"/>
      <c r="AEX408" s="60"/>
      <c r="AEY408" s="60"/>
      <c r="AEZ408" s="60"/>
      <c r="AFA408" s="60"/>
      <c r="AFB408" s="60"/>
      <c r="AFC408" s="60"/>
      <c r="AFD408" s="60"/>
      <c r="AFE408" s="60"/>
      <c r="AFF408" s="60"/>
      <c r="AFG408" s="60"/>
      <c r="AFH408" s="60"/>
      <c r="AFI408" s="60"/>
      <c r="AFJ408" s="60"/>
      <c r="AFK408" s="60"/>
      <c r="AFL408" s="60"/>
      <c r="AFM408" s="60"/>
      <c r="AFN408" s="60"/>
      <c r="AFO408" s="60"/>
      <c r="AFP408" s="60"/>
      <c r="AFQ408" s="60"/>
      <c r="AFR408" s="60"/>
      <c r="AFS408" s="60"/>
      <c r="AFT408" s="60"/>
      <c r="AFU408" s="60"/>
      <c r="AFV408" s="60"/>
      <c r="AFW408" s="60"/>
      <c r="AFX408" s="60"/>
      <c r="AFY408" s="60"/>
      <c r="AFZ408" s="60"/>
      <c r="AGA408" s="60"/>
      <c r="AGB408" s="60"/>
      <c r="AGC408" s="60"/>
      <c r="AGD408" s="60"/>
      <c r="AGE408" s="60"/>
      <c r="AGF408" s="60"/>
      <c r="AGG408" s="60"/>
      <c r="AGH408" s="60"/>
      <c r="AGI408" s="60"/>
      <c r="AGJ408" s="60"/>
      <c r="AGK408" s="60"/>
      <c r="AGL408" s="60"/>
      <c r="AGM408" s="60"/>
      <c r="AGN408" s="60"/>
      <c r="AGO408" s="60"/>
      <c r="AGP408" s="60"/>
      <c r="AGQ408" s="60"/>
      <c r="AGR408" s="60"/>
      <c r="AGS408" s="60"/>
      <c r="AGT408" s="60"/>
      <c r="AGU408" s="60"/>
      <c r="AGV408" s="60"/>
      <c r="AGW408" s="60"/>
      <c r="AGX408" s="60"/>
      <c r="AGY408" s="60"/>
      <c r="AGZ408" s="60"/>
      <c r="AHA408" s="60"/>
      <c r="AHB408" s="60"/>
      <c r="AHC408" s="60"/>
      <c r="AHD408" s="60"/>
      <c r="AHE408" s="60"/>
      <c r="AHF408" s="60"/>
      <c r="AHG408" s="60"/>
      <c r="AHH408" s="60"/>
      <c r="AHI408" s="60"/>
      <c r="AHJ408" s="60"/>
      <c r="AHK408" s="60"/>
      <c r="AHL408" s="60"/>
      <c r="AHM408" s="60"/>
      <c r="AHN408" s="60"/>
      <c r="AHO408" s="60"/>
      <c r="AHP408" s="60"/>
      <c r="AHQ408" s="60"/>
      <c r="AHR408" s="60"/>
      <c r="AHS408" s="60"/>
      <c r="AHT408" s="60"/>
      <c r="AHU408" s="60"/>
      <c r="AHV408" s="60"/>
      <c r="AHW408" s="60"/>
      <c r="AHX408" s="60"/>
      <c r="AHY408" s="60"/>
      <c r="AHZ408" s="60"/>
      <c r="AIA408" s="60"/>
      <c r="AIB408" s="60"/>
      <c r="AIC408" s="60"/>
      <c r="AID408" s="60"/>
      <c r="AIE408" s="60"/>
      <c r="AIF408" s="60"/>
      <c r="AIG408" s="60"/>
      <c r="AIH408" s="60"/>
      <c r="AII408" s="60"/>
      <c r="AIJ408" s="60"/>
      <c r="AIK408" s="60"/>
      <c r="AIL408" s="60"/>
      <c r="AIM408" s="60"/>
      <c r="AIN408" s="60"/>
      <c r="AIO408" s="60"/>
      <c r="AIP408" s="60"/>
      <c r="AIQ408" s="60"/>
      <c r="AIR408" s="60"/>
      <c r="AIS408" s="60"/>
      <c r="AIT408" s="60"/>
      <c r="AIU408" s="60"/>
      <c r="AIV408" s="60"/>
      <c r="AIW408" s="60"/>
      <c r="AIX408" s="60"/>
      <c r="AIY408" s="60"/>
      <c r="AIZ408" s="60"/>
      <c r="AJA408" s="60"/>
      <c r="AJB408" s="60"/>
      <c r="AJC408" s="60"/>
      <c r="AJD408" s="60"/>
      <c r="AJE408" s="60"/>
      <c r="AJF408" s="60"/>
      <c r="AJG408" s="60"/>
      <c r="AJH408" s="60"/>
      <c r="AJI408" s="60"/>
      <c r="AJJ408" s="60"/>
      <c r="AJK408" s="60"/>
      <c r="AJL408" s="60"/>
      <c r="AJM408" s="60"/>
      <c r="AJN408" s="60"/>
      <c r="AJO408" s="60"/>
      <c r="AJP408" s="60"/>
      <c r="AJQ408" s="60"/>
      <c r="AJR408" s="60"/>
      <c r="AJS408" s="60"/>
      <c r="AJT408" s="60"/>
      <c r="AJU408" s="60"/>
      <c r="AJV408" s="60"/>
      <c r="AJW408" s="60"/>
      <c r="AJX408" s="60"/>
      <c r="AJY408" s="60"/>
      <c r="AJZ408" s="60"/>
      <c r="AKA408" s="60"/>
      <c r="AKB408" s="60"/>
      <c r="AKC408" s="60"/>
      <c r="AKD408" s="60"/>
      <c r="AKE408" s="60"/>
      <c r="AKF408" s="60"/>
      <c r="AKG408" s="60"/>
      <c r="AKH408" s="60"/>
      <c r="AKI408" s="60"/>
      <c r="AKJ408" s="60"/>
      <c r="AKK408" s="60"/>
      <c r="AKL408" s="60"/>
      <c r="AKM408" s="60"/>
      <c r="AKN408" s="60"/>
      <c r="AKO408" s="60"/>
      <c r="AKP408" s="60"/>
      <c r="AKQ408" s="60"/>
      <c r="AKR408" s="60"/>
      <c r="AKS408" s="60"/>
      <c r="AKT408" s="60"/>
      <c r="AKU408" s="60"/>
      <c r="AKV408" s="60"/>
      <c r="AKW408" s="60"/>
      <c r="AKX408" s="60"/>
      <c r="AKY408" s="60"/>
      <c r="AKZ408" s="60"/>
      <c r="ALA408" s="60"/>
      <c r="ALB408" s="60"/>
      <c r="ALC408" s="60"/>
      <c r="ALD408" s="60"/>
      <c r="ALE408" s="60"/>
      <c r="ALF408" s="60"/>
      <c r="ALG408" s="60"/>
      <c r="ALH408" s="60"/>
      <c r="ALI408" s="60"/>
      <c r="ALJ408" s="60"/>
      <c r="ALK408" s="60"/>
      <c r="ALL408" s="60"/>
      <c r="ALM408" s="60"/>
      <c r="ALN408" s="60"/>
      <c r="ALO408" s="60"/>
      <c r="ALP408" s="60"/>
      <c r="ALQ408" s="60"/>
      <c r="ALR408" s="60"/>
      <c r="ALS408" s="60"/>
      <c r="ALT408" s="60"/>
      <c r="ALU408" s="60"/>
      <c r="ALV408" s="60"/>
      <c r="ALW408" s="60"/>
      <c r="ALX408" s="60"/>
      <c r="ALY408" s="60"/>
      <c r="ALZ408" s="60"/>
      <c r="AMA408" s="60"/>
      <c r="AMB408" s="60"/>
      <c r="AMC408" s="60"/>
      <c r="AMD408" s="60"/>
      <c r="AME408" s="60"/>
      <c r="AMF408" s="60"/>
    </row>
    <row r="409" spans="1:1020">
      <c r="A409" s="147"/>
      <c r="P409" s="60"/>
      <c r="Q409" s="60"/>
      <c r="R409" s="60"/>
      <c r="S409" s="60"/>
      <c r="T409" s="60"/>
      <c r="U409" s="60"/>
      <c r="V409" s="60"/>
      <c r="W409" s="60"/>
      <c r="X409" s="60"/>
      <c r="Y409" s="60"/>
      <c r="Z409" s="60"/>
      <c r="AA409" s="60"/>
      <c r="AB409" s="60"/>
      <c r="AC409" s="60"/>
      <c r="AD409" s="60"/>
      <c r="AE409" s="60"/>
      <c r="AF409" s="60"/>
      <c r="AG409" s="60"/>
      <c r="AH409" s="60"/>
      <c r="AI409" s="60"/>
      <c r="AJ409" s="60"/>
      <c r="AK409" s="60"/>
      <c r="AL409" s="60"/>
      <c r="AM409" s="60"/>
      <c r="AN409" s="60"/>
      <c r="AO409" s="60"/>
      <c r="AP409" s="60"/>
      <c r="AQ409" s="60"/>
      <c r="AR409" s="60"/>
      <c r="AS409" s="60"/>
      <c r="AT409" s="60"/>
      <c r="AU409" s="60"/>
      <c r="AV409" s="60"/>
      <c r="AW409" s="60"/>
      <c r="AX409" s="60"/>
      <c r="AY409" s="60"/>
      <c r="AZ409" s="60"/>
      <c r="BA409" s="60"/>
      <c r="BB409" s="60"/>
      <c r="BC409" s="60"/>
      <c r="BD409" s="60"/>
      <c r="BE409" s="60"/>
      <c r="BF409" s="60"/>
      <c r="BG409" s="60"/>
      <c r="BH409" s="60"/>
      <c r="BI409" s="60"/>
      <c r="BJ409" s="60"/>
      <c r="BK409" s="60"/>
      <c r="BL409" s="60"/>
      <c r="BM409" s="60"/>
      <c r="BN409" s="60"/>
      <c r="BO409" s="60"/>
      <c r="BP409" s="60"/>
      <c r="BQ409" s="60"/>
      <c r="BR409" s="60"/>
      <c r="BS409" s="60"/>
      <c r="BT409" s="60"/>
      <c r="BU409" s="60"/>
      <c r="BV409" s="60"/>
      <c r="BW409" s="60"/>
      <c r="BX409" s="60"/>
      <c r="BY409" s="60"/>
      <c r="BZ409" s="60"/>
      <c r="CA409" s="60"/>
      <c r="CB409" s="60"/>
      <c r="CC409" s="60"/>
      <c r="CD409" s="60"/>
      <c r="CE409" s="60"/>
      <c r="CF409" s="60"/>
      <c r="CG409" s="60"/>
      <c r="CH409" s="60"/>
      <c r="CI409" s="60"/>
      <c r="CJ409" s="60"/>
      <c r="CK409" s="60"/>
      <c r="CL409" s="60"/>
      <c r="CM409" s="60"/>
      <c r="CN409" s="60"/>
      <c r="CO409" s="60"/>
      <c r="CP409" s="60"/>
      <c r="CQ409" s="60"/>
      <c r="CR409" s="60"/>
      <c r="CS409" s="60"/>
      <c r="CT409" s="60"/>
      <c r="CU409" s="60"/>
      <c r="CV409" s="60"/>
      <c r="CW409" s="60"/>
      <c r="CX409" s="60"/>
      <c r="CY409" s="60"/>
      <c r="CZ409" s="60"/>
      <c r="DA409" s="60"/>
      <c r="DB409" s="60"/>
      <c r="DC409" s="60"/>
      <c r="DD409" s="60"/>
      <c r="DE409" s="60"/>
      <c r="DF409" s="60"/>
      <c r="DG409" s="60"/>
      <c r="DH409" s="60"/>
      <c r="DI409" s="60"/>
      <c r="DJ409" s="60"/>
      <c r="DK409" s="60"/>
      <c r="DL409" s="60"/>
      <c r="DM409" s="60"/>
      <c r="DN409" s="60"/>
      <c r="DO409" s="60"/>
      <c r="DP409" s="60"/>
      <c r="DQ409" s="60"/>
      <c r="DR409" s="60"/>
      <c r="DS409" s="60"/>
      <c r="DT409" s="60"/>
      <c r="DU409" s="60"/>
      <c r="DV409" s="60"/>
      <c r="DW409" s="60"/>
      <c r="DX409" s="60"/>
      <c r="DY409" s="60"/>
      <c r="DZ409" s="60"/>
      <c r="EA409" s="60"/>
      <c r="EB409" s="60"/>
      <c r="EC409" s="60"/>
      <c r="ED409" s="60"/>
      <c r="EE409" s="60"/>
      <c r="EF409" s="60"/>
      <c r="EG409" s="60"/>
      <c r="EH409" s="60"/>
      <c r="EI409" s="60"/>
      <c r="EJ409" s="60"/>
      <c r="EK409" s="60"/>
      <c r="EL409" s="60"/>
      <c r="EM409" s="60"/>
      <c r="EN409" s="60"/>
      <c r="EO409" s="60"/>
      <c r="EP409" s="60"/>
      <c r="EQ409" s="60"/>
      <c r="ER409" s="60"/>
      <c r="ES409" s="60"/>
      <c r="ET409" s="60"/>
      <c r="EU409" s="60"/>
      <c r="EV409" s="60"/>
      <c r="EW409" s="60"/>
      <c r="EX409" s="60"/>
      <c r="EY409" s="60"/>
      <c r="EZ409" s="60"/>
      <c r="FA409" s="60"/>
      <c r="FB409" s="60"/>
      <c r="FC409" s="60"/>
      <c r="FD409" s="60"/>
      <c r="FE409" s="60"/>
      <c r="FF409" s="60"/>
      <c r="FG409" s="60"/>
      <c r="FH409" s="60"/>
      <c r="FI409" s="60"/>
      <c r="FJ409" s="60"/>
      <c r="FK409" s="60"/>
      <c r="FL409" s="60"/>
      <c r="FM409" s="60"/>
      <c r="FN409" s="60"/>
      <c r="FO409" s="60"/>
      <c r="FP409" s="60"/>
      <c r="FQ409" s="60"/>
      <c r="FR409" s="60"/>
      <c r="FS409" s="60"/>
      <c r="FT409" s="60"/>
      <c r="FU409" s="60"/>
      <c r="FV409" s="60"/>
      <c r="FW409" s="60"/>
      <c r="FX409" s="60"/>
      <c r="FY409" s="60"/>
      <c r="FZ409" s="60"/>
      <c r="GA409" s="60"/>
      <c r="GB409" s="60"/>
      <c r="GC409" s="60"/>
      <c r="GD409" s="60"/>
      <c r="GE409" s="60"/>
      <c r="GF409" s="60"/>
      <c r="GG409" s="60"/>
      <c r="GH409" s="60"/>
      <c r="GI409" s="60"/>
      <c r="GJ409" s="60"/>
      <c r="GK409" s="60"/>
      <c r="GL409" s="60"/>
      <c r="GM409" s="60"/>
      <c r="GN409" s="60"/>
      <c r="GO409" s="60"/>
      <c r="GP409" s="60"/>
      <c r="GQ409" s="60"/>
      <c r="GR409" s="60"/>
      <c r="GS409" s="60"/>
      <c r="GT409" s="60"/>
      <c r="GU409" s="60"/>
      <c r="GV409" s="60"/>
      <c r="GW409" s="60"/>
      <c r="GX409" s="60"/>
      <c r="GY409" s="60"/>
      <c r="GZ409" s="60"/>
      <c r="HA409" s="60"/>
      <c r="HB409" s="60"/>
      <c r="HC409" s="60"/>
      <c r="HD409" s="60"/>
      <c r="HE409" s="60"/>
      <c r="HF409" s="60"/>
      <c r="HG409" s="60"/>
      <c r="HH409" s="60"/>
      <c r="HI409" s="60"/>
      <c r="HJ409" s="60"/>
      <c r="HK409" s="60"/>
      <c r="HL409" s="60"/>
      <c r="HM409" s="60"/>
      <c r="HN409" s="60"/>
      <c r="HO409" s="60"/>
      <c r="HP409" s="60"/>
      <c r="HQ409" s="60"/>
      <c r="HR409" s="60"/>
      <c r="HS409" s="60"/>
      <c r="HT409" s="60"/>
      <c r="HU409" s="60"/>
      <c r="HV409" s="60"/>
      <c r="HW409" s="60"/>
      <c r="HX409" s="60"/>
      <c r="HY409" s="60"/>
      <c r="HZ409" s="60"/>
      <c r="IA409" s="60"/>
      <c r="IB409" s="60"/>
      <c r="IC409" s="60"/>
      <c r="ID409" s="60"/>
      <c r="IE409" s="60"/>
      <c r="IF409" s="60"/>
      <c r="IG409" s="60"/>
      <c r="IH409" s="60"/>
      <c r="II409" s="60"/>
      <c r="IJ409" s="60"/>
      <c r="IK409" s="60"/>
      <c r="IL409" s="60"/>
      <c r="IM409" s="60"/>
      <c r="IN409" s="60"/>
      <c r="IO409" s="60"/>
      <c r="IP409" s="60"/>
      <c r="IQ409" s="60"/>
      <c r="IR409" s="60"/>
      <c r="IS409" s="60"/>
      <c r="IT409" s="60"/>
      <c r="IU409" s="60"/>
      <c r="IV409" s="60"/>
      <c r="IW409" s="60"/>
      <c r="IX409" s="60"/>
      <c r="IY409" s="60"/>
      <c r="IZ409" s="60"/>
      <c r="JA409" s="60"/>
      <c r="JB409" s="60"/>
      <c r="JC409" s="60"/>
      <c r="JD409" s="60"/>
      <c r="JE409" s="60"/>
      <c r="JF409" s="60"/>
      <c r="JG409" s="60"/>
      <c r="JH409" s="60"/>
      <c r="JI409" s="60"/>
      <c r="JJ409" s="60"/>
      <c r="JK409" s="60"/>
      <c r="JL409" s="60"/>
      <c r="JM409" s="60"/>
      <c r="JN409" s="60"/>
      <c r="JO409" s="60"/>
      <c r="JP409" s="60"/>
      <c r="JQ409" s="60"/>
      <c r="JR409" s="60"/>
      <c r="JS409" s="60"/>
      <c r="JT409" s="60"/>
      <c r="JU409" s="60"/>
      <c r="JV409" s="60"/>
      <c r="JW409" s="60"/>
      <c r="JX409" s="60"/>
      <c r="JY409" s="60"/>
      <c r="JZ409" s="60"/>
      <c r="KA409" s="60"/>
      <c r="KB409" s="60"/>
      <c r="KC409" s="60"/>
      <c r="KD409" s="60"/>
      <c r="KE409" s="60"/>
      <c r="KF409" s="60"/>
      <c r="KG409" s="60"/>
      <c r="KH409" s="60"/>
      <c r="KI409" s="60"/>
      <c r="KJ409" s="60"/>
      <c r="KK409" s="60"/>
      <c r="KL409" s="60"/>
      <c r="KM409" s="60"/>
      <c r="KN409" s="60"/>
      <c r="KO409" s="60"/>
      <c r="KP409" s="60"/>
      <c r="KQ409" s="60"/>
      <c r="KR409" s="60"/>
      <c r="KS409" s="60"/>
      <c r="KT409" s="60"/>
      <c r="KU409" s="60"/>
      <c r="KV409" s="60"/>
      <c r="KW409" s="60"/>
      <c r="KX409" s="60"/>
      <c r="KY409" s="60"/>
      <c r="KZ409" s="60"/>
      <c r="LA409" s="60"/>
      <c r="LB409" s="60"/>
      <c r="LC409" s="60"/>
      <c r="LD409" s="60"/>
      <c r="LE409" s="60"/>
      <c r="LF409" s="60"/>
      <c r="LG409" s="60"/>
      <c r="LH409" s="60"/>
      <c r="LI409" s="60"/>
      <c r="LJ409" s="60"/>
      <c r="LK409" s="60"/>
      <c r="LL409" s="60"/>
      <c r="LM409" s="60"/>
      <c r="LN409" s="60"/>
      <c r="LO409" s="60"/>
      <c r="LP409" s="60"/>
      <c r="LQ409" s="60"/>
      <c r="LR409" s="60"/>
      <c r="LS409" s="60"/>
      <c r="LT409" s="60"/>
      <c r="LU409" s="60"/>
      <c r="LV409" s="60"/>
      <c r="LW409" s="60"/>
      <c r="LX409" s="60"/>
      <c r="LY409" s="60"/>
      <c r="LZ409" s="60"/>
      <c r="MA409" s="60"/>
      <c r="MB409" s="60"/>
      <c r="MC409" s="60"/>
      <c r="MD409" s="60"/>
      <c r="ME409" s="60"/>
      <c r="MF409" s="60"/>
      <c r="MG409" s="60"/>
      <c r="MH409" s="60"/>
      <c r="MI409" s="60"/>
      <c r="MJ409" s="60"/>
      <c r="MK409" s="60"/>
      <c r="ML409" s="60"/>
      <c r="MM409" s="60"/>
      <c r="MN409" s="60"/>
      <c r="MO409" s="60"/>
      <c r="MP409" s="60"/>
      <c r="MQ409" s="60"/>
      <c r="MR409" s="60"/>
      <c r="MS409" s="60"/>
      <c r="MT409" s="60"/>
      <c r="MU409" s="60"/>
      <c r="MV409" s="60"/>
      <c r="MW409" s="60"/>
      <c r="MX409" s="60"/>
      <c r="MY409" s="60"/>
      <c r="MZ409" s="60"/>
      <c r="NA409" s="60"/>
      <c r="NB409" s="60"/>
      <c r="NC409" s="60"/>
      <c r="ND409" s="60"/>
      <c r="NE409" s="60"/>
      <c r="NF409" s="60"/>
      <c r="NG409" s="60"/>
      <c r="NH409" s="60"/>
      <c r="NI409" s="60"/>
      <c r="NJ409" s="60"/>
      <c r="NK409" s="60"/>
      <c r="NL409" s="60"/>
      <c r="NM409" s="60"/>
      <c r="NN409" s="60"/>
      <c r="NO409" s="60"/>
      <c r="NP409" s="60"/>
      <c r="NQ409" s="60"/>
      <c r="NR409" s="60"/>
      <c r="NS409" s="60"/>
      <c r="NT409" s="60"/>
      <c r="NU409" s="60"/>
      <c r="NV409" s="60"/>
      <c r="NW409" s="60"/>
      <c r="NX409" s="60"/>
      <c r="NY409" s="60"/>
      <c r="NZ409" s="60"/>
      <c r="OA409" s="60"/>
      <c r="OB409" s="60"/>
      <c r="OC409" s="60"/>
      <c r="OD409" s="60"/>
      <c r="OE409" s="60"/>
      <c r="OF409" s="60"/>
      <c r="OG409" s="60"/>
      <c r="OH409" s="60"/>
      <c r="OI409" s="60"/>
      <c r="OJ409" s="60"/>
      <c r="OK409" s="60"/>
      <c r="OL409" s="60"/>
      <c r="OM409" s="60"/>
      <c r="ON409" s="60"/>
      <c r="OO409" s="60"/>
      <c r="OP409" s="60"/>
      <c r="OQ409" s="60"/>
      <c r="OR409" s="60"/>
      <c r="OS409" s="60"/>
      <c r="OT409" s="60"/>
      <c r="OU409" s="60"/>
      <c r="OV409" s="60"/>
      <c r="OW409" s="60"/>
      <c r="OX409" s="60"/>
      <c r="OY409" s="60"/>
      <c r="OZ409" s="60"/>
      <c r="PA409" s="60"/>
      <c r="PB409" s="60"/>
      <c r="PC409" s="60"/>
      <c r="PD409" s="60"/>
      <c r="PE409" s="60"/>
      <c r="PF409" s="60"/>
      <c r="PG409" s="60"/>
      <c r="PH409" s="60"/>
      <c r="PI409" s="60"/>
      <c r="PJ409" s="60"/>
      <c r="PK409" s="60"/>
      <c r="PL409" s="60"/>
      <c r="PM409" s="60"/>
      <c r="PN409" s="60"/>
      <c r="PO409" s="60"/>
      <c r="PP409" s="60"/>
      <c r="PQ409" s="60"/>
      <c r="PR409" s="60"/>
      <c r="PS409" s="60"/>
      <c r="PT409" s="60"/>
      <c r="PU409" s="60"/>
      <c r="PV409" s="60"/>
      <c r="PW409" s="60"/>
      <c r="PX409" s="60"/>
      <c r="PY409" s="60"/>
      <c r="PZ409" s="60"/>
      <c r="QA409" s="60"/>
      <c r="QB409" s="60"/>
      <c r="QC409" s="60"/>
      <c r="QD409" s="60"/>
      <c r="QE409" s="60"/>
      <c r="QF409" s="60"/>
      <c r="QG409" s="60"/>
      <c r="QH409" s="60"/>
      <c r="QI409" s="60"/>
      <c r="QJ409" s="60"/>
      <c r="QK409" s="60"/>
      <c r="QL409" s="60"/>
      <c r="QM409" s="60"/>
      <c r="QN409" s="60"/>
      <c r="QO409" s="60"/>
      <c r="QP409" s="60"/>
      <c r="QQ409" s="60"/>
      <c r="QR409" s="60"/>
      <c r="QS409" s="60"/>
      <c r="QT409" s="60"/>
      <c r="QU409" s="60"/>
      <c r="QV409" s="60"/>
      <c r="QW409" s="60"/>
      <c r="QX409" s="60"/>
      <c r="QY409" s="60"/>
      <c r="QZ409" s="60"/>
      <c r="RA409" s="60"/>
      <c r="RB409" s="60"/>
      <c r="RC409" s="60"/>
      <c r="RD409" s="60"/>
      <c r="RE409" s="60"/>
      <c r="RF409" s="60"/>
      <c r="RG409" s="60"/>
      <c r="RH409" s="60"/>
      <c r="RI409" s="60"/>
      <c r="RJ409" s="60"/>
      <c r="RK409" s="60"/>
      <c r="RL409" s="60"/>
      <c r="RM409" s="60"/>
      <c r="RN409" s="60"/>
      <c r="RO409" s="60"/>
      <c r="RP409" s="60"/>
      <c r="RQ409" s="60"/>
      <c r="RR409" s="60"/>
      <c r="RS409" s="60"/>
      <c r="RT409" s="60"/>
      <c r="RU409" s="60"/>
      <c r="RV409" s="60"/>
      <c r="RW409" s="60"/>
      <c r="RX409" s="60"/>
      <c r="RY409" s="60"/>
      <c r="RZ409" s="60"/>
      <c r="SA409" s="60"/>
      <c r="SB409" s="60"/>
      <c r="SC409" s="60"/>
      <c r="SD409" s="60"/>
      <c r="SE409" s="60"/>
      <c r="SF409" s="60"/>
      <c r="SG409" s="60"/>
      <c r="SH409" s="60"/>
      <c r="SI409" s="60"/>
      <c r="SJ409" s="60"/>
      <c r="SK409" s="60"/>
      <c r="SL409" s="60"/>
      <c r="SM409" s="60"/>
      <c r="SN409" s="60"/>
      <c r="SO409" s="60"/>
      <c r="SP409" s="60"/>
      <c r="SQ409" s="60"/>
      <c r="SR409" s="60"/>
      <c r="SS409" s="60"/>
      <c r="ST409" s="60"/>
      <c r="SU409" s="60"/>
      <c r="SV409" s="60"/>
      <c r="SW409" s="60"/>
      <c r="SX409" s="60"/>
      <c r="SY409" s="60"/>
      <c r="SZ409" s="60"/>
      <c r="TA409" s="60"/>
      <c r="TB409" s="60"/>
      <c r="TC409" s="60"/>
      <c r="TD409" s="60"/>
      <c r="TE409" s="60"/>
      <c r="TF409" s="60"/>
      <c r="TG409" s="60"/>
      <c r="TH409" s="60"/>
      <c r="TI409" s="60"/>
      <c r="TJ409" s="60"/>
      <c r="TK409" s="60"/>
      <c r="TL409" s="60"/>
      <c r="TM409" s="60"/>
      <c r="TN409" s="60"/>
      <c r="TO409" s="60"/>
      <c r="TP409" s="60"/>
      <c r="TQ409" s="60"/>
      <c r="TR409" s="60"/>
      <c r="TS409" s="60"/>
      <c r="TT409" s="60"/>
      <c r="TU409" s="60"/>
      <c r="TV409" s="60"/>
      <c r="TW409" s="60"/>
      <c r="TX409" s="60"/>
      <c r="TY409" s="60"/>
      <c r="TZ409" s="60"/>
      <c r="UA409" s="60"/>
      <c r="UB409" s="60"/>
      <c r="UC409" s="60"/>
      <c r="UD409" s="60"/>
      <c r="UE409" s="60"/>
      <c r="UF409" s="60"/>
      <c r="UG409" s="60"/>
      <c r="UH409" s="60"/>
      <c r="UI409" s="60"/>
      <c r="UJ409" s="60"/>
      <c r="UK409" s="60"/>
      <c r="UL409" s="60"/>
      <c r="UM409" s="60"/>
      <c r="UN409" s="60"/>
      <c r="UO409" s="60"/>
      <c r="UP409" s="60"/>
      <c r="UQ409" s="60"/>
      <c r="UR409" s="60"/>
      <c r="US409" s="60"/>
      <c r="UT409" s="60"/>
      <c r="UU409" s="60"/>
      <c r="UV409" s="60"/>
      <c r="UW409" s="60"/>
      <c r="UX409" s="60"/>
      <c r="UY409" s="60"/>
      <c r="UZ409" s="60"/>
      <c r="VA409" s="60"/>
      <c r="VB409" s="60"/>
      <c r="VC409" s="60"/>
      <c r="VD409" s="60"/>
      <c r="VE409" s="60"/>
      <c r="VF409" s="60"/>
      <c r="VG409" s="60"/>
      <c r="VH409" s="60"/>
      <c r="VI409" s="60"/>
      <c r="VJ409" s="60"/>
      <c r="VK409" s="60"/>
      <c r="VL409" s="60"/>
      <c r="VM409" s="60"/>
      <c r="VN409" s="60"/>
      <c r="VO409" s="60"/>
      <c r="VP409" s="60"/>
      <c r="VQ409" s="60"/>
      <c r="VR409" s="60"/>
      <c r="VS409" s="60"/>
      <c r="VT409" s="60"/>
      <c r="VU409" s="60"/>
      <c r="VV409" s="60"/>
      <c r="VW409" s="60"/>
      <c r="VX409" s="60"/>
      <c r="VY409" s="60"/>
      <c r="VZ409" s="60"/>
      <c r="WA409" s="60"/>
      <c r="WB409" s="60"/>
      <c r="WC409" s="60"/>
      <c r="WD409" s="60"/>
      <c r="WE409" s="60"/>
      <c r="WF409" s="60"/>
      <c r="WG409" s="60"/>
      <c r="WH409" s="60"/>
      <c r="WI409" s="60"/>
      <c r="WJ409" s="60"/>
      <c r="WK409" s="60"/>
      <c r="WL409" s="60"/>
      <c r="WM409" s="60"/>
      <c r="WN409" s="60"/>
      <c r="WO409" s="60"/>
      <c r="WP409" s="60"/>
      <c r="WQ409" s="60"/>
      <c r="WR409" s="60"/>
      <c r="WS409" s="60"/>
      <c r="WT409" s="60"/>
      <c r="WU409" s="60"/>
      <c r="WV409" s="60"/>
      <c r="WW409" s="60"/>
      <c r="WX409" s="60"/>
      <c r="WY409" s="60"/>
      <c r="WZ409" s="60"/>
      <c r="XA409" s="60"/>
      <c r="XB409" s="60"/>
      <c r="XC409" s="60"/>
      <c r="XD409" s="60"/>
      <c r="XE409" s="60"/>
      <c r="XF409" s="60"/>
      <c r="XG409" s="60"/>
      <c r="XH409" s="60"/>
      <c r="XI409" s="60"/>
      <c r="XJ409" s="60"/>
      <c r="XK409" s="60"/>
      <c r="XL409" s="60"/>
      <c r="XM409" s="60"/>
      <c r="XN409" s="60"/>
      <c r="XO409" s="60"/>
      <c r="XP409" s="60"/>
      <c r="XQ409" s="60"/>
      <c r="XR409" s="60"/>
      <c r="XS409" s="60"/>
      <c r="XT409" s="60"/>
      <c r="XU409" s="60"/>
      <c r="XV409" s="60"/>
      <c r="XW409" s="60"/>
      <c r="XX409" s="60"/>
      <c r="XY409" s="60"/>
      <c r="XZ409" s="60"/>
      <c r="YA409" s="60"/>
      <c r="YB409" s="60"/>
      <c r="YC409" s="60"/>
      <c r="YD409" s="60"/>
      <c r="YE409" s="60"/>
      <c r="YF409" s="60"/>
      <c r="YG409" s="60"/>
      <c r="YH409" s="60"/>
      <c r="YI409" s="60"/>
      <c r="YJ409" s="60"/>
      <c r="YK409" s="60"/>
      <c r="YL409" s="60"/>
      <c r="YM409" s="60"/>
      <c r="YN409" s="60"/>
      <c r="YO409" s="60"/>
      <c r="YP409" s="60"/>
      <c r="YQ409" s="60"/>
      <c r="YR409" s="60"/>
      <c r="YS409" s="60"/>
      <c r="YT409" s="60"/>
      <c r="YU409" s="60"/>
      <c r="YV409" s="60"/>
      <c r="YW409" s="60"/>
      <c r="YX409" s="60"/>
      <c r="YY409" s="60"/>
      <c r="YZ409" s="60"/>
      <c r="ZA409" s="60"/>
      <c r="ZB409" s="60"/>
      <c r="ZC409" s="60"/>
      <c r="ZD409" s="60"/>
      <c r="ZE409" s="60"/>
      <c r="ZF409" s="60"/>
      <c r="ZG409" s="60"/>
      <c r="ZH409" s="60"/>
      <c r="ZI409" s="60"/>
      <c r="ZJ409" s="60"/>
      <c r="ZK409" s="60"/>
      <c r="ZL409" s="60"/>
      <c r="ZM409" s="60"/>
      <c r="ZN409" s="60"/>
      <c r="ZO409" s="60"/>
      <c r="ZP409" s="60"/>
      <c r="ZQ409" s="60"/>
      <c r="ZR409" s="60"/>
      <c r="ZS409" s="60"/>
      <c r="ZT409" s="60"/>
      <c r="ZU409" s="60"/>
      <c r="ZV409" s="60"/>
      <c r="ZW409" s="60"/>
      <c r="ZX409" s="60"/>
      <c r="ZY409" s="60"/>
      <c r="ZZ409" s="60"/>
      <c r="AAA409" s="60"/>
      <c r="AAB409" s="60"/>
      <c r="AAC409" s="60"/>
      <c r="AAD409" s="60"/>
      <c r="AAE409" s="60"/>
      <c r="AAF409" s="60"/>
      <c r="AAG409" s="60"/>
      <c r="AAH409" s="60"/>
      <c r="AAI409" s="60"/>
      <c r="AAJ409" s="60"/>
      <c r="AAK409" s="60"/>
      <c r="AAL409" s="60"/>
      <c r="AAM409" s="60"/>
      <c r="AAN409" s="60"/>
      <c r="AAO409" s="60"/>
      <c r="AAP409" s="60"/>
      <c r="AAQ409" s="60"/>
      <c r="AAR409" s="60"/>
      <c r="AAS409" s="60"/>
      <c r="AAT409" s="60"/>
      <c r="AAU409" s="60"/>
      <c r="AAV409" s="60"/>
      <c r="AAW409" s="60"/>
      <c r="AAX409" s="60"/>
      <c r="AAY409" s="60"/>
      <c r="AAZ409" s="60"/>
      <c r="ABA409" s="60"/>
      <c r="ABB409" s="60"/>
      <c r="ABC409" s="60"/>
      <c r="ABD409" s="60"/>
      <c r="ABE409" s="60"/>
      <c r="ABF409" s="60"/>
      <c r="ABG409" s="60"/>
      <c r="ABH409" s="60"/>
      <c r="ABI409" s="60"/>
      <c r="ABJ409" s="60"/>
      <c r="ABK409" s="60"/>
      <c r="ABL409" s="60"/>
      <c r="ABM409" s="60"/>
      <c r="ABN409" s="60"/>
      <c r="ABO409" s="60"/>
      <c r="ABP409" s="60"/>
      <c r="ABQ409" s="60"/>
      <c r="ABR409" s="60"/>
      <c r="ABS409" s="60"/>
      <c r="ABT409" s="60"/>
      <c r="ABU409" s="60"/>
      <c r="ABV409" s="60"/>
      <c r="ABW409" s="60"/>
      <c r="ABX409" s="60"/>
      <c r="ABY409" s="60"/>
      <c r="ABZ409" s="60"/>
      <c r="ACA409" s="60"/>
      <c r="ACB409" s="60"/>
      <c r="ACC409" s="60"/>
      <c r="ACD409" s="60"/>
      <c r="ACE409" s="60"/>
      <c r="ACF409" s="60"/>
      <c r="ACG409" s="60"/>
      <c r="ACH409" s="60"/>
      <c r="ACI409" s="60"/>
      <c r="ACJ409" s="60"/>
      <c r="ACK409" s="60"/>
      <c r="ACL409" s="60"/>
      <c r="ACM409" s="60"/>
      <c r="ACN409" s="60"/>
      <c r="ACO409" s="60"/>
      <c r="ACP409" s="60"/>
      <c r="ACQ409" s="60"/>
      <c r="ACR409" s="60"/>
      <c r="ACS409" s="60"/>
      <c r="ACT409" s="60"/>
      <c r="ACU409" s="60"/>
      <c r="ACV409" s="60"/>
      <c r="ACW409" s="60"/>
      <c r="ACX409" s="60"/>
      <c r="ACY409" s="60"/>
      <c r="ACZ409" s="60"/>
      <c r="ADA409" s="60"/>
      <c r="ADB409" s="60"/>
      <c r="ADC409" s="60"/>
      <c r="ADD409" s="60"/>
      <c r="ADE409" s="60"/>
      <c r="ADF409" s="60"/>
      <c r="ADG409" s="60"/>
      <c r="ADH409" s="60"/>
      <c r="ADI409" s="60"/>
      <c r="ADJ409" s="60"/>
      <c r="ADK409" s="60"/>
      <c r="ADL409" s="60"/>
      <c r="ADM409" s="60"/>
      <c r="ADN409" s="60"/>
      <c r="ADO409" s="60"/>
      <c r="ADP409" s="60"/>
      <c r="ADQ409" s="60"/>
      <c r="ADR409" s="60"/>
      <c r="ADS409" s="60"/>
      <c r="ADT409" s="60"/>
      <c r="ADU409" s="60"/>
      <c r="ADV409" s="60"/>
      <c r="ADW409" s="60"/>
      <c r="ADX409" s="60"/>
      <c r="ADY409" s="60"/>
      <c r="ADZ409" s="60"/>
      <c r="AEA409" s="60"/>
      <c r="AEB409" s="60"/>
      <c r="AEC409" s="60"/>
      <c r="AED409" s="60"/>
      <c r="AEE409" s="60"/>
      <c r="AEF409" s="60"/>
      <c r="AEG409" s="60"/>
      <c r="AEH409" s="60"/>
      <c r="AEI409" s="60"/>
      <c r="AEJ409" s="60"/>
      <c r="AEK409" s="60"/>
      <c r="AEL409" s="60"/>
      <c r="AEM409" s="60"/>
      <c r="AEN409" s="60"/>
      <c r="AEO409" s="60"/>
      <c r="AEP409" s="60"/>
      <c r="AEQ409" s="60"/>
      <c r="AER409" s="60"/>
      <c r="AES409" s="60"/>
      <c r="AET409" s="60"/>
      <c r="AEU409" s="60"/>
      <c r="AEV409" s="60"/>
      <c r="AEW409" s="60"/>
      <c r="AEX409" s="60"/>
      <c r="AEY409" s="60"/>
      <c r="AEZ409" s="60"/>
      <c r="AFA409" s="60"/>
      <c r="AFB409" s="60"/>
      <c r="AFC409" s="60"/>
      <c r="AFD409" s="60"/>
      <c r="AFE409" s="60"/>
      <c r="AFF409" s="60"/>
      <c r="AFG409" s="60"/>
      <c r="AFH409" s="60"/>
      <c r="AFI409" s="60"/>
      <c r="AFJ409" s="60"/>
      <c r="AFK409" s="60"/>
      <c r="AFL409" s="60"/>
      <c r="AFM409" s="60"/>
      <c r="AFN409" s="60"/>
      <c r="AFO409" s="60"/>
      <c r="AFP409" s="60"/>
      <c r="AFQ409" s="60"/>
      <c r="AFR409" s="60"/>
      <c r="AFS409" s="60"/>
      <c r="AFT409" s="60"/>
      <c r="AFU409" s="60"/>
      <c r="AFV409" s="60"/>
      <c r="AFW409" s="60"/>
      <c r="AFX409" s="60"/>
      <c r="AFY409" s="60"/>
      <c r="AFZ409" s="60"/>
      <c r="AGA409" s="60"/>
      <c r="AGB409" s="60"/>
      <c r="AGC409" s="60"/>
      <c r="AGD409" s="60"/>
      <c r="AGE409" s="60"/>
      <c r="AGF409" s="60"/>
      <c r="AGG409" s="60"/>
      <c r="AGH409" s="60"/>
      <c r="AGI409" s="60"/>
      <c r="AGJ409" s="60"/>
      <c r="AGK409" s="60"/>
      <c r="AGL409" s="60"/>
      <c r="AGM409" s="60"/>
      <c r="AGN409" s="60"/>
      <c r="AGO409" s="60"/>
      <c r="AGP409" s="60"/>
      <c r="AGQ409" s="60"/>
      <c r="AGR409" s="60"/>
      <c r="AGS409" s="60"/>
      <c r="AGT409" s="60"/>
      <c r="AGU409" s="60"/>
      <c r="AGV409" s="60"/>
      <c r="AGW409" s="60"/>
      <c r="AGX409" s="60"/>
      <c r="AGY409" s="60"/>
      <c r="AGZ409" s="60"/>
      <c r="AHA409" s="60"/>
      <c r="AHB409" s="60"/>
      <c r="AHC409" s="60"/>
      <c r="AHD409" s="60"/>
      <c r="AHE409" s="60"/>
      <c r="AHF409" s="60"/>
      <c r="AHG409" s="60"/>
      <c r="AHH409" s="60"/>
      <c r="AHI409" s="60"/>
      <c r="AHJ409" s="60"/>
      <c r="AHK409" s="60"/>
      <c r="AHL409" s="60"/>
      <c r="AHM409" s="60"/>
      <c r="AHN409" s="60"/>
      <c r="AHO409" s="60"/>
      <c r="AHP409" s="60"/>
      <c r="AHQ409" s="60"/>
      <c r="AHR409" s="60"/>
      <c r="AHS409" s="60"/>
      <c r="AHT409" s="60"/>
      <c r="AHU409" s="60"/>
      <c r="AHV409" s="60"/>
      <c r="AHW409" s="60"/>
      <c r="AHX409" s="60"/>
      <c r="AHY409" s="60"/>
      <c r="AHZ409" s="60"/>
      <c r="AIA409" s="60"/>
      <c r="AIB409" s="60"/>
      <c r="AIC409" s="60"/>
      <c r="AID409" s="60"/>
      <c r="AIE409" s="60"/>
      <c r="AIF409" s="60"/>
      <c r="AIG409" s="60"/>
      <c r="AIH409" s="60"/>
      <c r="AII409" s="60"/>
      <c r="AIJ409" s="60"/>
      <c r="AIK409" s="60"/>
      <c r="AIL409" s="60"/>
      <c r="AIM409" s="60"/>
      <c r="AIN409" s="60"/>
      <c r="AIO409" s="60"/>
      <c r="AIP409" s="60"/>
      <c r="AIQ409" s="60"/>
      <c r="AIR409" s="60"/>
      <c r="AIS409" s="60"/>
      <c r="AIT409" s="60"/>
      <c r="AIU409" s="60"/>
      <c r="AIV409" s="60"/>
      <c r="AIW409" s="60"/>
      <c r="AIX409" s="60"/>
      <c r="AIY409" s="60"/>
      <c r="AIZ409" s="60"/>
      <c r="AJA409" s="60"/>
      <c r="AJB409" s="60"/>
      <c r="AJC409" s="60"/>
      <c r="AJD409" s="60"/>
      <c r="AJE409" s="60"/>
      <c r="AJF409" s="60"/>
      <c r="AJG409" s="60"/>
      <c r="AJH409" s="60"/>
      <c r="AJI409" s="60"/>
      <c r="AJJ409" s="60"/>
      <c r="AJK409" s="60"/>
      <c r="AJL409" s="60"/>
      <c r="AJM409" s="60"/>
      <c r="AJN409" s="60"/>
      <c r="AJO409" s="60"/>
      <c r="AJP409" s="60"/>
      <c r="AJQ409" s="60"/>
      <c r="AJR409" s="60"/>
      <c r="AJS409" s="60"/>
      <c r="AJT409" s="60"/>
      <c r="AJU409" s="60"/>
      <c r="AJV409" s="60"/>
      <c r="AJW409" s="60"/>
      <c r="AJX409" s="60"/>
      <c r="AJY409" s="60"/>
      <c r="AJZ409" s="60"/>
      <c r="AKA409" s="60"/>
      <c r="AKB409" s="60"/>
      <c r="AKC409" s="60"/>
      <c r="AKD409" s="60"/>
      <c r="AKE409" s="60"/>
      <c r="AKF409" s="60"/>
      <c r="AKG409" s="60"/>
      <c r="AKH409" s="60"/>
      <c r="AKI409" s="60"/>
      <c r="AKJ409" s="60"/>
      <c r="AKK409" s="60"/>
      <c r="AKL409" s="60"/>
      <c r="AKM409" s="60"/>
      <c r="AKN409" s="60"/>
      <c r="AKO409" s="60"/>
      <c r="AKP409" s="60"/>
      <c r="AKQ409" s="60"/>
      <c r="AKR409" s="60"/>
      <c r="AKS409" s="60"/>
      <c r="AKT409" s="60"/>
      <c r="AKU409" s="60"/>
      <c r="AKV409" s="60"/>
      <c r="AKW409" s="60"/>
      <c r="AKX409" s="60"/>
      <c r="AKY409" s="60"/>
      <c r="AKZ409" s="60"/>
      <c r="ALA409" s="60"/>
      <c r="ALB409" s="60"/>
      <c r="ALC409" s="60"/>
      <c r="ALD409" s="60"/>
      <c r="ALE409" s="60"/>
      <c r="ALF409" s="60"/>
      <c r="ALG409" s="60"/>
      <c r="ALH409" s="60"/>
      <c r="ALI409" s="60"/>
      <c r="ALJ409" s="60"/>
      <c r="ALK409" s="60"/>
      <c r="ALL409" s="60"/>
      <c r="ALM409" s="60"/>
      <c r="ALN409" s="60"/>
      <c r="ALO409" s="60"/>
      <c r="ALP409" s="60"/>
      <c r="ALQ409" s="60"/>
      <c r="ALR409" s="60"/>
      <c r="ALS409" s="60"/>
      <c r="ALT409" s="60"/>
      <c r="ALU409" s="60"/>
      <c r="ALV409" s="60"/>
      <c r="ALW409" s="60"/>
      <c r="ALX409" s="60"/>
      <c r="ALY409" s="60"/>
      <c r="ALZ409" s="60"/>
      <c r="AMA409" s="60"/>
      <c r="AMB409" s="60"/>
      <c r="AMC409" s="60"/>
      <c r="AMD409" s="60"/>
      <c r="AME409" s="60"/>
      <c r="AMF409" s="60"/>
    </row>
  </sheetData>
  <autoFilter ref="B22:M405" xr:uid="{7BDFED41-1681-4B67-93DB-B4BD534E7CB6}">
    <filterColumn colId="0">
      <colorFilter dxfId="2" cellColor="0"/>
    </filterColumn>
  </autoFilter>
  <mergeCells count="13">
    <mergeCell ref="C20:J20"/>
    <mergeCell ref="K16:L16"/>
    <mergeCell ref="C2:M2"/>
    <mergeCell ref="G5:I5"/>
    <mergeCell ref="K8:L8"/>
    <mergeCell ref="K9:L9"/>
    <mergeCell ref="K10:L10"/>
    <mergeCell ref="K11:L11"/>
    <mergeCell ref="K12:L12"/>
    <mergeCell ref="K13:L13"/>
    <mergeCell ref="C14:J14"/>
    <mergeCell ref="K14:L14"/>
    <mergeCell ref="K15:L15"/>
  </mergeCells>
  <conditionalFormatting sqref="J6">
    <cfRule type="containsText" dxfId="1" priority="38" operator="containsText" text="нет">
      <formula>NOT(ISERROR(SEARCH("нет",J6)))</formula>
    </cfRule>
    <cfRule type="iconSet" priority="39">
      <iconSet iconSet="3Symbols">
        <cfvo type="percent" val="0"/>
        <cfvo type="percent" val="33"/>
        <cfvo type="percent" val="67"/>
      </iconSet>
    </cfRule>
  </conditionalFormatting>
  <conditionalFormatting sqref="C15">
    <cfRule type="duplicateValues" dxfId="0" priority="34"/>
  </conditionalFormatting>
  <dataValidations count="4"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J383:J387 J389:J397 J399:J402" xr:uid="{D9CCF244-06A3-469A-91F7-283A023BA142}">
      <formula1>$J$6&lt;&gt;"нет"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J368:J381 J324:J329 J279:J292 J223:J254 J178:J197 J199:J213 J271:J276 J167:J176 J152:J165 J112:J114 J108:J110 J106 J294:J322 J98:J99 J24:J96 J102:J104 J116:J148 J388 J256:J269 J215:J217 J220 J353:J366 J398 J331:J351" xr:uid="{42EB1058-C5D2-4556-ABD5-71C6217796C7}">
      <formula1>$J$6&lt;&gt;"нет"</formula1>
      <formula2>0</formula2>
    </dataValidation>
    <dataValidation type="list" allowBlank="1" showInputMessage="1" showErrorMessage="1" sqref="J6" xr:uid="{B23575B9-E1FC-4AEC-AF22-EC7C002793EE}">
      <formula1>"да,нет"</formula1>
    </dataValidation>
    <dataValidation type="list" allowBlank="1" showInputMessage="1" showErrorMessage="1" sqref="K9" xr:uid="{2F79F6D1-6B49-46B3-9931-08ED024774D7}">
      <formula1>"Без упаковки,Торф+пленка"</formula1>
      <formula2>0</formula2>
    </dataValidation>
  </dataValidations>
  <hyperlinks>
    <hyperlink ref="G5" location="'Условия работы'!A1" display="&gt;&gt;&gt; Условия работы &lt;&lt;&lt;" xr:uid="{6F1F1DF7-7417-471A-A7D3-CC353580AF9A}"/>
    <hyperlink ref="C24" r:id="rId1" display="https://plantmarket.pro/rozy-oks.html/nid/61167" xr:uid="{E9F34F0F-63D6-4C33-9F87-5C97DC776B8D}"/>
    <hyperlink ref="C25" r:id="rId2" display="https://plantmarket.pro/rozy-oks.html/nid/61167" xr:uid="{8EABEA24-7940-4E88-AEB1-E4B360FB36D5}"/>
    <hyperlink ref="C26" r:id="rId3" display="https://plantmarket.pro/rozy-oks.html/nid/61168" xr:uid="{D0D7D147-5179-48CB-99FE-8177612974A2}"/>
    <hyperlink ref="C27" r:id="rId4" display="https://plantmarket.pro/rozy-oks.html/nid/61168" xr:uid="{88EB89B0-EEC0-43D7-8F90-8C2EBD40A86C}"/>
    <hyperlink ref="C28" r:id="rId5" display="https://plantmarket.pro/rozy-oks.html/nid/61171" xr:uid="{2D2406A0-5081-4D65-924C-3ED5FD1C2908}"/>
    <hyperlink ref="C29" r:id="rId6" display="https://plantmarket.pro/rozy-oks.html/nid/61171" xr:uid="{9200555D-DB16-4856-9057-56273E60039F}"/>
    <hyperlink ref="C30" r:id="rId7" display="https://plantmarket.pro/rozy-oks.html/nid/61170" xr:uid="{6C90376A-AA9E-471E-B0E6-AB7147F505EC}"/>
    <hyperlink ref="C31" r:id="rId8" display="https://plantmarket.pro/rozy-oks.html/nid/61170" xr:uid="{D88FD97A-3AA9-4B60-AE57-A9232A789DEC}"/>
    <hyperlink ref="C32" r:id="rId9" display="https://plantmarket.pro/rozy-oks.html/nid/63183" xr:uid="{5907278A-7401-453A-8D95-149FADEB0BB2}"/>
    <hyperlink ref="C33" r:id="rId10" display="https://plantmarket.pro/rozy-oks.html/nid/61169" xr:uid="{2C0F6981-96DC-449D-BA53-9B1551B40052}"/>
    <hyperlink ref="C34" r:id="rId11" display="https://plantmarket.pro/rozy-oks.html/nid/61169" xr:uid="{17612E20-5AAD-4035-94F7-4F76466F8AFA}"/>
    <hyperlink ref="C35" r:id="rId12" display="https://plantmarket.pro/rozy-oks.html/nid/61173" xr:uid="{1DCA8483-3425-4FFC-8C85-52F226FE3DA5}"/>
    <hyperlink ref="C36" r:id="rId13" display="https://plantmarket.pro/rozy-oks.html/nid/61172" xr:uid="{668BB69A-3C4E-4D52-B360-E83CE9FA06C9}"/>
    <hyperlink ref="C37" r:id="rId14" display="https://plantmarket.pro/rozy-oks.html/nid/61172" xr:uid="{15F8D057-1301-479B-A137-D0A3A9E6823E}"/>
    <hyperlink ref="C38" r:id="rId15" display="https://plantmarket.pro/rozy-oks.html/nid/63184" xr:uid="{41C8A780-AF09-4654-9D6E-7ACF2E055340}"/>
    <hyperlink ref="C39" r:id="rId16" display="https://plantmarket.pro/rozy-oks.html/nid/63184" xr:uid="{576DBB9B-CB4D-46C5-A995-E59AE7089527}"/>
    <hyperlink ref="C40" r:id="rId17" display="https://plantmarket.pro/rozy-oks.html/nid/61174" xr:uid="{5303D0A8-91A0-4764-9E6C-7CA3C378D5E2}"/>
    <hyperlink ref="C41" r:id="rId18" display="https://plantmarket.pro/rozy-oks.html/nid/61174" xr:uid="{B870D23E-3DAF-443A-A63A-9D2A5033D4A9}"/>
    <hyperlink ref="C42" r:id="rId19" display="https://plantmarket.pro/rozy-oks.html/nid/61175" xr:uid="{D9C67ACB-5539-47D5-BCA9-B10A206AA0A4}"/>
    <hyperlink ref="C43" r:id="rId20" display="https://plantmarket.pro/rozy-oks.html/nid/61177" xr:uid="{8674A87F-76E1-4C78-8860-903DA3E585E9}"/>
    <hyperlink ref="C44" r:id="rId21" display="https://plantmarket.pro/rozy-oks.html/nid/61177" xr:uid="{045F01CC-7ABF-4996-B5C5-9F7ADDF20521}"/>
    <hyperlink ref="C45" r:id="rId22" display="https://plantmarket.pro/rozy-oks.html/nid/61176" xr:uid="{7768837E-9612-403B-B90B-AC7CDD0224DC}"/>
    <hyperlink ref="C46" r:id="rId23" display="https://plantmarket.pro/rozy-oks.html/nid/61176" xr:uid="{AB66844C-33D3-4ED3-9849-C4E9E4771B0D}"/>
    <hyperlink ref="C47" r:id="rId24" display="https://plantmarket.pro/rozy-oks.html/nid/61181" xr:uid="{7411FF88-543D-4D41-A79E-6E6EA67F669A}"/>
    <hyperlink ref="C48" r:id="rId25" display="https://plantmarket.pro/rozy-oks.html/nid/61181" xr:uid="{91CCE323-39BA-4748-9B26-A374D95708D5}"/>
    <hyperlink ref="C49" r:id="rId26" display="https://plantmarket.pro/rozy-oks.html/nid/63185" xr:uid="{C9C9BA75-5717-455A-9161-852828E1A326}"/>
    <hyperlink ref="C50" r:id="rId27" display="https://plantmarket.pro/rozy-oks.html/nid/61178" xr:uid="{E1A1573C-BEE6-4195-876F-DE6435F06C1B}"/>
    <hyperlink ref="C51" r:id="rId28" display="https://plantmarket.pro/rozy-oks.html/nid/61178" xr:uid="{B759438D-80FB-4A83-BE82-9EA775DE475B}"/>
    <hyperlink ref="C52" r:id="rId29" display="https://plantmarket.pro/rozy-oks.html/nid/61179" xr:uid="{34A7141A-F3EB-41B2-8D7E-80F264EABB27}"/>
    <hyperlink ref="C53" r:id="rId30" display="https://plantmarket.pro/rozy-oks.html/nid/61180" xr:uid="{B2D79C08-89FD-4C5B-8C6B-1BF69A8326AF}"/>
    <hyperlink ref="C54" r:id="rId31" display="https://plantmarket.pro/rozy-oks.html/nid/61180" xr:uid="{86D90846-673B-4267-B7DF-F4D045EA147A}"/>
    <hyperlink ref="C55" r:id="rId32" display="https://plantmarket.pro/rozy-oks.html/nid/61182" xr:uid="{DF5D504A-1C5D-404F-9882-40951F7200B0}"/>
    <hyperlink ref="C56" r:id="rId33" display="https://plantmarket.pro/rozy-oks.html/nid/61185" xr:uid="{17037BF3-AC97-4A4E-AA81-301EC96CC2C0}"/>
    <hyperlink ref="C57" r:id="rId34" display="https://plantmarket.pro/rozy-oks.html/nid/61185" xr:uid="{12038A81-6DD8-4F03-A5FB-94036987A2E2}"/>
    <hyperlink ref="C58" r:id="rId35" display="https://plantmarket.pro/rozy-oks.html/nid/61184" xr:uid="{C8699981-E791-48F0-A8B2-94F777B9E9DF}"/>
    <hyperlink ref="C59" r:id="rId36" display="https://plantmarket.pro/rozy-oks.html/nid/61186" xr:uid="{A92D7CFA-263D-415B-B6DB-CEBA4AE24C27}"/>
    <hyperlink ref="C60" r:id="rId37" display="https://plantmarket.pro/rozy-oks.html/nid/61183" xr:uid="{327AE5E1-2EDD-4B05-9961-4E8EFCEFDB07}"/>
    <hyperlink ref="C61" r:id="rId38" display="https://plantmarket.pro/rozy-oks.html/nid/61183" xr:uid="{42B55C17-1261-47BA-B208-42A7A35A0F50}"/>
    <hyperlink ref="C62" r:id="rId39" display="https://plantmarket.pro/rozy-oks.html/nid/61194" xr:uid="{298644E4-B523-4E03-8034-7327BF795701}"/>
    <hyperlink ref="C63" r:id="rId40" display="https://plantmarket.pro/rozy-oks.html/nid/61194" xr:uid="{0EF68117-AFBB-41CC-AB32-9E315DC89210}"/>
    <hyperlink ref="C64" r:id="rId41" display="https://plantmarket.pro/rozy-oks.html/nid/61191" xr:uid="{318C21B3-BC4C-4954-9115-7BA2FFCD55A4}"/>
    <hyperlink ref="C65" r:id="rId42" display="https://plantmarket.pro/rozy-oks.html/nid/61191" xr:uid="{47B8264F-C60F-4048-AD9F-DE881B0A2C5C}"/>
    <hyperlink ref="C66" r:id="rId43" display="https://plantmarket.pro/rozy-oks.html/nid/61187" xr:uid="{CEA2CAF0-122C-4C1E-B13D-FBBC85DB2B31}"/>
    <hyperlink ref="C67" r:id="rId44" display="https://plantmarket.pro/rozy-oks.html/nid/61187" xr:uid="{380CFB63-7287-493B-A7D0-E489B2DCD9F3}"/>
    <hyperlink ref="C68" r:id="rId45" display="https://plantmarket.pro/rozy-oks.html/nid/61188" xr:uid="{C4911598-7C73-4839-B611-BB723E77A60A}"/>
    <hyperlink ref="C69" r:id="rId46" display="https://plantmarket.pro/rozy-oks.html/nid/61188" xr:uid="{63292175-3DFF-467F-8ECC-F7E0FFCD4C04}"/>
    <hyperlink ref="C70" r:id="rId47" display="https://plantmarket.pro/rozy-oks.html/nid/61189" xr:uid="{15AC3A3B-AAE5-493C-9400-E946755D1D6C}"/>
    <hyperlink ref="C71" r:id="rId48" display="https://plantmarket.pro/rozy-oks.html/nid/61189" xr:uid="{BD50F610-311B-42BA-82C8-6C5C88C7EF14}"/>
    <hyperlink ref="C72" r:id="rId49" display="https://plantmarket.pro/rozy-oks.html/nid/61190" xr:uid="{BFC17C39-38ED-431E-94A9-76B8934A8EF2}"/>
    <hyperlink ref="C73" r:id="rId50" display="https://plantmarket.pro/rozy-oks.html/nid/61190" xr:uid="{2058808D-9051-440D-B3C1-471E355287FB}"/>
    <hyperlink ref="C74" r:id="rId51" display="https://plantmarket.pro/rozy-oks.html/nid/61192" xr:uid="{34D92585-BF8B-4DE8-AE6B-0E49D1D7A539}"/>
    <hyperlink ref="C75" r:id="rId52" display="https://plantmarket.pro/rozy-oks.html/nid/61192" xr:uid="{D4723FEC-2AED-43C2-B476-D0F519050E06}"/>
    <hyperlink ref="C76" r:id="rId53" display="https://plantmarket.pro/rozy-oks.html/nid/61193" xr:uid="{3AE40A48-D84F-4F13-ABE5-1D397B277E82}"/>
    <hyperlink ref="C77" r:id="rId54" display="https://plantmarket.pro/rozy-oks.html/nid/61193" xr:uid="{430F8452-13A1-4769-80DB-53A0CA7655A0}"/>
    <hyperlink ref="C79" r:id="rId55" display="https://plantmarket.pro/rozy-oks.html/nid/63186" xr:uid="{35035F0A-4CF4-4D81-9DF4-7D75A672233A}"/>
    <hyperlink ref="C78" r:id="rId56" display="https://plantmarket.pro/rozy-oks.html/nid/63186" xr:uid="{88BD7B9B-D66A-4813-AF80-1CA4F0E72D8C}"/>
    <hyperlink ref="C80" r:id="rId57" display="https://plantmarket.pro/rozy-oks.html/nid/61195" xr:uid="{C423975D-4A31-428E-97EA-4CFA2D556A77}"/>
    <hyperlink ref="C81" r:id="rId58" display="https://plantmarket.pro/rozy-oks.html/nid/61195" xr:uid="{91E58385-D05C-4619-A824-67187809E25F}"/>
    <hyperlink ref="C82" r:id="rId59" display="https://plantmarket.pro/rozy-oks.html/nid/61196" xr:uid="{07F0C7B8-6FE7-49C8-B036-3446F07B37F0}"/>
    <hyperlink ref="C83" r:id="rId60" display="https://plantmarket.pro/rozy-oks.html/nid/61196" xr:uid="{78F656EF-9B4B-47F7-9378-E52FD992529B}"/>
    <hyperlink ref="C84" r:id="rId61" display="https://plantmarket.pro/rozy-oks.html/nid/67626" xr:uid="{2D8FD582-5F4B-4578-A505-226614469E41}"/>
    <hyperlink ref="C85" r:id="rId62" display="https://plantmarket.pro/rozy-oks.html/nid/67626" xr:uid="{CC8EAB87-DBFD-406F-B5BB-0B02E1ED6578}"/>
    <hyperlink ref="C86" r:id="rId63" display="https://plantmarket.pro/rozy-oks.html/nid/63187" xr:uid="{F790EA85-882C-4900-9517-8683B58BDB9A}"/>
    <hyperlink ref="C87" r:id="rId64" display="https://plantmarket.pro/rozy-oks.html/nid/61199" xr:uid="{3B64641E-7A52-4E64-8777-E2461DE81F18}"/>
    <hyperlink ref="C88" r:id="rId65" display="https://plantmarket.pro/rozy-oks.html/nid/69447" xr:uid="{D0B1ACDB-64F1-4E0A-A573-19F3AC05B350}"/>
    <hyperlink ref="C89" r:id="rId66" display="https://plantmarket.pro/rozy-oks.html/nid/61197" xr:uid="{E39D1EFD-B936-45FA-9DB9-6C7B35D413E3}"/>
    <hyperlink ref="C90" r:id="rId67" display="https://plantmarket.pro/rozy-oks.html/nid/61197" xr:uid="{B56D4CB5-D3D6-4593-B4FE-B587934C56BC}"/>
    <hyperlink ref="C91" r:id="rId68" display="https://plantmarket.pro/rozy-oks.html/nid/61200" xr:uid="{03F5054F-A76B-4C3A-97D9-A02F4AB4895D}"/>
    <hyperlink ref="C92" r:id="rId69" display="https://plantmarket.pro/rozy-oks.html/nid/61200" xr:uid="{B6AA13B1-250F-41B9-A121-DEE144E05DA0}"/>
    <hyperlink ref="C93" r:id="rId70" display="https://plantmarket.pro/rozy-oks.html/nid/61201" xr:uid="{88172817-AC77-419A-9E7E-E663BD88D87F}"/>
    <hyperlink ref="C94" r:id="rId71" display="https://plantmarket.pro/rozy-oks.html/nid/61202" xr:uid="{B0905119-4C4D-4897-86A4-3CA929E80716}"/>
    <hyperlink ref="C95" r:id="rId72" display="https://plantmarket.pro/rozy-oks.html/nid/61202" xr:uid="{ADEC9C43-5FFD-4D54-8B1C-F7DA9A40F93B}"/>
    <hyperlink ref="C97" r:id="rId73" display="https://plantmarket.pro/rozy-oks.html/nid/61203" xr:uid="{0ADFF1CD-8871-427F-87D6-24E9F7270FEB}"/>
    <hyperlink ref="C96" r:id="rId74" display="https://plantmarket.pro/rozy-oks.html/nid/61203" xr:uid="{39761EB3-736A-4B39-9D59-9BD89245EFB1}"/>
    <hyperlink ref="C98" r:id="rId75" display="https://plantmarket.pro/rozy-oks.html/nid/63188" xr:uid="{54B6BE01-22A2-4EFE-A238-B858550C2151}"/>
    <hyperlink ref="C99" r:id="rId76" display="https://plantmarket.pro/rozy-oks.html/nid/63188" xr:uid="{8C647024-F4C8-475D-B802-32E514E5393B}"/>
    <hyperlink ref="C100" r:id="rId77" display="https://plantmarket.pro/rozy-oks.html/nid/61179" xr:uid="{35FC187F-8DD5-46BA-AFCB-910D4C18FCD2}"/>
    <hyperlink ref="C102" r:id="rId78" display="https://plantmarket.pro/rozy-oks.html/nid/67439" xr:uid="{B838B9A9-A405-4581-A374-7689EFC1063A}"/>
    <hyperlink ref="C103" r:id="rId79" display="https://plantmarket.pro/rozy-oks.html/nid/67440" xr:uid="{2E9AB7BC-F615-400F-BF61-18A52D2CCFDD}"/>
    <hyperlink ref="C104" r:id="rId80" display="https://plantmarket.pro/rozy-oks.html/nid/67441" xr:uid="{09BE2259-DA50-4668-B9C7-D266E1C616A9}"/>
    <hyperlink ref="C105" r:id="rId81" display="https://plantmarket.pro/rozy-oks.html/nid/67442" xr:uid="{F4FA1692-A469-41C2-8002-231450F16DD1}"/>
    <hyperlink ref="C106" r:id="rId82" display="https://plantmarket.pro/rozy-oks.html/nid/67443" xr:uid="{B36DBF13-B9BB-4D9A-8A32-9A40E3918DAC}"/>
    <hyperlink ref="C108" r:id="rId83" display="https://plantmarket.pro/rozy-oks.html/nid/67429" xr:uid="{A499D1AA-48CB-4A91-BC3C-3D2071DA81DD}"/>
    <hyperlink ref="C109" r:id="rId84" display="https://plantmarket.pro/rozy-oks.html/nid/67430" xr:uid="{CB003212-DBA8-4D4D-BDAA-9214343CDAEC}"/>
    <hyperlink ref="C110" r:id="rId85" display="https://plantmarket.pro/rozy-oks.html/nid/67431" xr:uid="{411152E3-D0E0-46A4-B846-B31B15DF95CC}"/>
    <hyperlink ref="C112" r:id="rId86" display="https://plantmarket.pro/rozy-oks.html/nid/67433" xr:uid="{AD8B7FC8-6B1D-467E-AA96-ADC51CA045D9}"/>
    <hyperlink ref="C113" r:id="rId87" display="https://plantmarket.pro/rozy-oks.html/nid/67434" xr:uid="{2E91355C-34AD-4332-A699-AB3B4B3A4742}"/>
    <hyperlink ref="C114" r:id="rId88" display="https://plantmarket.pro/rozy-oks.html/nid/67435" xr:uid="{2AA1489C-4EC2-4EEA-9176-AE1BD3FF9F7A}"/>
    <hyperlink ref="C118" r:id="rId89" display="https://plantmarket.pro/rozy-oks.html/nid/67452" xr:uid="{90825C2E-84F5-4508-BCC4-24AD555DFF6F}"/>
    <hyperlink ref="C119" r:id="rId90" display="https://plantmarket.pro/rozy-oks.html/nid/64617" xr:uid="{9E895963-F609-4869-97BF-D8D86785E69D}"/>
    <hyperlink ref="C120" r:id="rId91" display="https://plantmarket.pro/rozy-oks.html/nid/67453" xr:uid="{2214F724-485B-443F-9860-FD15B31AA0DD}"/>
    <hyperlink ref="C121" r:id="rId92" display="https://plantmarket.pro/rozy-oks.html/nid/67551" xr:uid="{8F51C5D3-C6C3-41C3-8CFE-5D296484AB78}"/>
    <hyperlink ref="C122" r:id="rId93" display="https://plantmarket.pro/rozy-oks.html/nid/64619" xr:uid="{01D4A09F-3960-4CB1-9C22-D407D4F8DA31}"/>
    <hyperlink ref="C123" r:id="rId94" display="https://plantmarket.pro/rozy-oks.html/nid/64620" xr:uid="{C7D1310F-9190-4FA4-A325-F26A2D25FACB}"/>
    <hyperlink ref="C124" r:id="rId95" display="https://plantmarket.pro/rozy-oks.html/nid/64622" xr:uid="{F36D7A7E-0953-432C-BFA1-AF0F4FEE5E88}"/>
    <hyperlink ref="C125" r:id="rId96" display="https://plantmarket.pro/rozy-oks.html/nid/67462" xr:uid="{F183C570-BFD3-450E-BFB6-6F83BB2A70EC}"/>
    <hyperlink ref="C127" r:id="rId97" display="https://plantmarket.pro/rozy-oks.html/nid/64624" xr:uid="{7C184810-209E-47E2-AE9F-6B816603084A}"/>
    <hyperlink ref="C131" r:id="rId98" display="https://plantmarket.pro/rozy-oks.html/nid/64627" xr:uid="{01B3A272-F1F2-4D6A-AD00-C230CC53F28B}"/>
    <hyperlink ref="C132" r:id="rId99" display="https://plantmarket.pro/rozy-oks.html/nid/64628" xr:uid="{61551D0D-60F1-40C5-A1C4-77E6128278F3}"/>
    <hyperlink ref="C134" r:id="rId100" display="https://plantmarket.pro/rozy-oks.html/nid/64629" xr:uid="{C6FE9244-828F-4CDE-A435-E5683F44FD86}"/>
    <hyperlink ref="C135" r:id="rId101" display="https://plantmarket.pro/rozy-oks.html/nid/64630" xr:uid="{512E8851-8E22-4CB8-AEFA-EF19D1C26EDF}"/>
    <hyperlink ref="C136" r:id="rId102" display="https://plantmarket.pro/rozy-oks.html/nid/64631" xr:uid="{CA0494C5-FD58-4F9C-AFC4-EAB3FA10F8E8}"/>
    <hyperlink ref="C137" r:id="rId103" display="https://plantmarket.pro/rozy-oks.html/nid/64632" xr:uid="{8D0EE300-0575-4906-A2E8-C6589C67AE00}"/>
    <hyperlink ref="C138" r:id="rId104" display="https://plantmarket.pro/rozy-oks.html/nid/64633" xr:uid="{0393DEAB-CE18-42A3-B712-F80FFEFED399}"/>
    <hyperlink ref="C140" r:id="rId105" display="https://plantmarket.pro/rozy-oks.html/nid/67563" xr:uid="{AB67719F-DED3-460B-A734-886953D67051}"/>
    <hyperlink ref="C141" r:id="rId106" display="https://plantmarket.pro/rozy-oks.html/nid/67469" xr:uid="{0B5B2481-5BA5-4F08-BDB7-B0F7D56F4721}"/>
    <hyperlink ref="C142" r:id="rId107" display="https://plantmarket.pro/rozy-oks.html/nid/64636" xr:uid="{ACBE8C54-996C-4C61-969E-FAD95A924B41}"/>
    <hyperlink ref="C145" r:id="rId108" display="https://plantmarket.pro/rozy-oks.html/nid/64637" xr:uid="{4ED9C18B-072E-4114-B779-B53C88507E81}"/>
    <hyperlink ref="C147" r:id="rId109" display="https://plantmarket.pro/rozy-oks.html/nid/64614" xr:uid="{594C8030-8F3B-4B85-ABDE-56479BB8F218}"/>
    <hyperlink ref="C150" r:id="rId110" display="https://plantmarket.pro/rozy-oks.html/nid/64640" xr:uid="{CDDBC54B-E128-4E3F-A973-8A75938CB160}"/>
    <hyperlink ref="C151" r:id="rId111" display="https://plantmarket.pro/rozy-oks.html/nid/64641" xr:uid="{7D9A55E2-D15B-42CA-8C3E-BF5F7E536085}"/>
    <hyperlink ref="C152" r:id="rId112" display="https://plantmarket.pro/rozy-oks.html/nid/69448" xr:uid="{4D8BDB55-46E0-4B2B-8CDD-091991D7F66B}"/>
    <hyperlink ref="C153" r:id="rId113" display="https://plantmarket.pro/rozy-oks.html/nid/67482" xr:uid="{3FEA4043-7107-4295-9AD6-E83C060CF52B}"/>
    <hyperlink ref="C154" r:id="rId114" display="https://plantmarket.pro/rozy-oks.html/nid/67486" xr:uid="{E58E9FFE-CB94-4DD0-B401-C35D4FEAD149}"/>
    <hyperlink ref="C156" r:id="rId115" display="https://plantmarket.pro/rozy-oks.html/nid/67489" xr:uid="{ED0764C0-EE91-4B1E-8AB6-E1777DC5A83E}"/>
    <hyperlink ref="C157" r:id="rId116" display="https://plantmarket.pro/rozy-oks.html/nid/67491" xr:uid="{6AAA5F4A-C1FA-4738-AB67-9A515B790265}"/>
    <hyperlink ref="C161" r:id="rId117" display="https://plantmarket.pro/rozy-oks.html/nid/67492" xr:uid="{6D33D385-A89E-4A60-9BD8-44114BE01AC8}"/>
    <hyperlink ref="C163" r:id="rId118" display="https://plantmarket.pro/rozy-oks.html/nid/67494" xr:uid="{839F2A18-6F42-4FAF-A5D1-DB133574C326}"/>
    <hyperlink ref="C168" r:id="rId119" display="https://plantmarket.pro/rozy-oks.html/nid/67618" xr:uid="{640AC711-DB6D-4E0C-97AB-9F9322DB5BD5}"/>
    <hyperlink ref="C169" r:id="rId120" display="https://plantmarket.pro/rozy-oks.html/nid/67619" xr:uid="{77901772-DBEC-45B8-BD3D-924BF0E4F697}"/>
    <hyperlink ref="C170" r:id="rId121" display="https://plantmarket.pro/rozy-oks.html/nid/67620" xr:uid="{B6409C48-2A07-4180-A31C-E71840458545}"/>
    <hyperlink ref="C171" r:id="rId122" display="https://plantmarket.pro/rozy-oks.html/nid/69500" xr:uid="{C29EA68E-6811-4EA5-915B-90C95D16F2DF}"/>
    <hyperlink ref="C172" r:id="rId123" display="https://plantmarket.pro/rozy-oks.html/nid/67621" xr:uid="{E486BE3A-3D63-4ACD-A166-01FE74531BEF}"/>
    <hyperlink ref="C173" r:id="rId124" display="https://plantmarket.pro/rozy-oks.html/nid/69499" xr:uid="{EC8B3819-FBB9-47C6-A1CA-BFF93244F8FD}"/>
    <hyperlink ref="C174" r:id="rId125" display="https://plantmarket.pro/rozy-oks.html/nid/67623" xr:uid="{B540747C-E0A4-47C8-9A91-E98F1AE0C5A5}"/>
    <hyperlink ref="C175" r:id="rId126" display="https://plantmarket.pro/rozy-oks.html/nid/67624" xr:uid="{F9667F5C-774E-4D72-B1B6-55CE2EE9D70D}"/>
    <hyperlink ref="C176" r:id="rId127" display="https://plantmarket.pro/rozy-oks.html/nid/67625" xr:uid="{244AFCB8-795A-4808-A43C-22975CF3CA3A}"/>
    <hyperlink ref="C178" r:id="rId128" display="https://plantmarket.pro/rozy-oks.html/nid/67609" xr:uid="{BBE85089-B69E-4470-9EF0-856FD55027E9}"/>
    <hyperlink ref="C179" r:id="rId129" display="https://plantmarket.pro/rozy-oks.html/nid/69494" xr:uid="{BF5930FC-183B-4C78-93EA-A31E8A64C9CF}"/>
    <hyperlink ref="C180" r:id="rId130" display="https://plantmarket.pro/rozy-oks.html/nid/69495" xr:uid="{ECC2379E-525C-4B46-8E5B-06B3C99728EC}"/>
    <hyperlink ref="C181" r:id="rId131" display="https://plantmarket.pro/rozy-oks.html/nid/67610" xr:uid="{95982FB2-1358-41EB-B31D-D7F28B7F93A8}"/>
    <hyperlink ref="C182" r:id="rId132" display="https://plantmarket.pro/rozy-oks.html/nid/69255" xr:uid="{92DE8059-4F66-424E-B612-A331D92C5AA5}"/>
    <hyperlink ref="C183" r:id="rId133" display="https://plantmarket.pro/rozy-oks.html/nid/69497" xr:uid="{34A649FE-A974-438D-A6D7-5292A1EFC645}"/>
    <hyperlink ref="C185" r:id="rId134" display="https://plantmarket.pro/rozy-oks.html/nid/67611" xr:uid="{061BAD79-D087-47AB-B0D9-A85D45370D68}"/>
    <hyperlink ref="C188" r:id="rId135" display="https://plantmarket.pro/rozy-oks.html/nid/67612" xr:uid="{8C7A06E7-05EA-48E8-A6C9-477AC5686F77}"/>
    <hyperlink ref="C189" r:id="rId136" display="https://plantmarket.pro/rozy-oks.html/nid/67613" xr:uid="{EF00EDBB-021C-4674-BAF9-B8225B92B3E8}"/>
    <hyperlink ref="C191" r:id="rId137" display="https://plantmarket.pro/rozy-oks.html/nid/67614" xr:uid="{162F3530-E5C2-4A0E-A24F-A4B3535497CC}"/>
    <hyperlink ref="C192" r:id="rId138" display="https://plantmarket.pro/rozy-oks.html/nid/67494" xr:uid="{B35D86EB-6F7E-4199-9BA4-C511CA7633B1}"/>
    <hyperlink ref="C194" r:id="rId139" display="https://plantmarket.pro/rozy-oks.html/nid/67615" xr:uid="{275ACFA4-30B3-4441-94F1-C33ECB2C2CAF}"/>
    <hyperlink ref="C199" r:id="rId140" display="https://plantmarket.pro/rozy-oks.html/nid/69475" xr:uid="{BE84FCF7-3DA2-4AD5-9676-71B3F2667D86}"/>
    <hyperlink ref="C200" r:id="rId141" display="https://plantmarket.pro/rozy-oks.html/nid/67571" xr:uid="{67B5B061-9A69-4B00-AA2D-D0364194454A}"/>
    <hyperlink ref="C202" r:id="rId142" display="https://plantmarket.pro/rozy-oks.html/nid/67572" xr:uid="{70E09249-B692-492A-921B-BAA9B9F5AEE9}"/>
    <hyperlink ref="C203" r:id="rId143" display="https://plantmarket.pro/rozy-oks.html/nid/69476" xr:uid="{77A03411-28C3-4C6A-8A7B-4C00D5608F62}"/>
    <hyperlink ref="C204" r:id="rId144" display="https://plantmarket.pro/rozy-oks.html/nid/67573" xr:uid="{D02F387F-46A0-4381-AAE3-3DDC66D3D4FE}"/>
    <hyperlink ref="C205" r:id="rId145" display="https://plantmarket.pro/rozy-oks.html/nid/67574" xr:uid="{1BDA0201-5838-4D26-BE0A-5560008AD2E1}"/>
    <hyperlink ref="C206" r:id="rId146" display="https://plantmarket.pro/rozy-oks.html/nid/69477" xr:uid="{4B2C0B7C-5DBE-4DEA-B15E-4B16129FA8FE}"/>
    <hyperlink ref="C209" r:id="rId147" display="https://plantmarket.pro/rozy-oks.html/nid/69478" xr:uid="{F2E70A71-9BA7-4F4E-B8F2-39B7CCC0206A}"/>
    <hyperlink ref="C210" r:id="rId148" display="https://plantmarket.pro/rozy-oks.html/nid/67575" xr:uid="{12D3125A-F919-486C-BFD1-EEF8AD2625CB}"/>
    <hyperlink ref="C211" r:id="rId149" display="https://plantmarket.pro/rozy-oks.html/nid/67577" xr:uid="{4F3A19D0-3FEE-4CA3-87CB-1D56D8694CAE}"/>
    <hyperlink ref="C212" r:id="rId150" display="https://plantmarket.pro/rozy-oks.html/nid/67580" xr:uid="{3D0F94BA-9362-4A7A-9550-E44B446F7792}"/>
    <hyperlink ref="C213" r:id="rId151" display="https://plantmarket.pro/rozy-oks.html/nid/67581" xr:uid="{8ABB5219-1097-4CD8-BA54-D300640110B3}"/>
    <hyperlink ref="C215" r:id="rId152" display="https://plantmarket.pro/rozy-oks.html/nid/67582" xr:uid="{F2067972-4CF8-4711-913F-1B95AC60EC48}"/>
    <hyperlink ref="C217" r:id="rId153" display="https://plantmarket.pro/rozy-oks.html/nid/67583" xr:uid="{5CB98DE0-A8B0-4601-BF2F-B8BC64B33EAB}"/>
    <hyperlink ref="C218" r:id="rId154" display="https://plantmarket.pro/rozy-oks.html/nid/69479" xr:uid="{4AEA647D-7D68-4D5B-937A-6356D16F1B05}"/>
    <hyperlink ref="C219" r:id="rId155" display="https://plantmarket.pro/rozy-oks.html/nid/67584" xr:uid="{FDB3771D-3627-4C94-AE1C-4E8EB7B4729D}"/>
    <hyperlink ref="C221" r:id="rId156" display="https://plantmarket.pro/rozy-oks.html/nid/69480" xr:uid="{F4D38306-98D2-4562-B1E5-43F805CAB5B9}"/>
    <hyperlink ref="C222" r:id="rId157" display="https://plantmarket.pro/rozy-oks.html/nid/67585" xr:uid="{EABA1A2B-7B8F-4B9C-8E65-484C3B54E290}"/>
    <hyperlink ref="C223" r:id="rId158" display="https://plantmarket.pro/rozy-oks.html/nid/67586" xr:uid="{4E4941B8-B825-4AA0-8F4A-7DC8B0E6FCCD}"/>
    <hyperlink ref="C225" r:id="rId159" display="https://plantmarket.pro/rozy-oks.html/nid/69482" xr:uid="{277C85E6-16FA-46BB-A381-497C01F7743B}"/>
    <hyperlink ref="C226" r:id="rId160" display="https://plantmarket.pro/rozy-oks.html/nid/67587" xr:uid="{38A39192-BC68-44F7-981F-3EC01001250D}"/>
    <hyperlink ref="C227" r:id="rId161" display="https://plantmarket.pro/rozy-oks.html/nid/67588" xr:uid="{58CFB5A8-8991-4A82-AFA2-556D071ACEC8}"/>
    <hyperlink ref="C230" r:id="rId162" display="https://plantmarket.pro/rozy-oks.html/nid/69483" xr:uid="{C272135D-D412-4602-8DF7-03FB90AEE695}"/>
    <hyperlink ref="C231" r:id="rId163" display="https://plantmarket.pro/rozy-oks.html/nid/69484" xr:uid="{17E5535E-509E-42FE-8380-DE09793E6066}"/>
    <hyperlink ref="C232" r:id="rId164" display="https://plantmarket.pro/rozy-oks.html/nid/69485" xr:uid="{DB7A8CB0-406A-484A-8AB2-E014C1321ACE}"/>
    <hyperlink ref="C235" r:id="rId165" display="https://plantmarket.pro/rozy-oks.html/nid/67589" xr:uid="{EACBB35C-E879-4978-BFB4-4FA8FB5F39A7}"/>
    <hyperlink ref="C236" r:id="rId166" display="https://plantmarket.pro/rozy-oks.html/nid/69486" xr:uid="{63307799-4D3C-46F7-BBDD-188877F73701}"/>
    <hyperlink ref="C240" r:id="rId167" display="https://plantmarket.pro/rozy-oks.html/nid/69487" xr:uid="{6967995E-6075-44F0-9A77-F1B6740AC880}"/>
    <hyperlink ref="C244" r:id="rId168" display="https://plantmarket.pro/rozy-oks.html/nid/67591" xr:uid="{EF0D842F-C6B3-4AD8-BA07-0407AED76FD7}"/>
    <hyperlink ref="C246" r:id="rId169" display="https://plantmarket.pro/rozy-oks.html/nid/67592" xr:uid="{DF8BDAC0-273A-47C5-AAC0-3A9AB9368863}"/>
    <hyperlink ref="C247" r:id="rId170" display="https://plantmarket.pro/rozy-oks.html/nid/67593" xr:uid="{4E52A4CE-2FFC-4077-831C-B44452D5319F}"/>
    <hyperlink ref="C248" r:id="rId171" display="https://plantmarket.pro/rozy-oks.html/nid/67594" xr:uid="{D148724A-5196-4D03-BCB5-BEFD563D79D2}"/>
    <hyperlink ref="C250" r:id="rId172" display="https://plantmarket.pro/rozy-oks.html/nid/67595" xr:uid="{69204544-14F3-4192-BB2A-16A0ADB303CF}"/>
    <hyperlink ref="C252" r:id="rId173" display="https://plantmarket.pro/rozy-oks.html/nid/67596" xr:uid="{47BC6C47-8EFF-4D44-90FA-1AB123FCB7EE}"/>
    <hyperlink ref="C256" r:id="rId174" display="https://plantmarket.pro/rozy-oks.html/nid/67598" xr:uid="{4FCEFA54-2982-4CAF-B563-0C3554907F85}"/>
    <hyperlink ref="C257" r:id="rId175" display="https://plantmarket.pro/rozy-oks.html/nid/69491" xr:uid="{E30A64BC-92FB-4FA6-899F-8B07917B9FBD}"/>
    <hyperlink ref="C258" r:id="rId176" display="https://plantmarket.pro/rozy-oks.html/nid/69492" xr:uid="{7A85F923-77C1-4C0D-BE6B-CCC7AF20B8F7}"/>
    <hyperlink ref="C260" r:id="rId177" display="https://plantmarket.pro/rozy-oks.html/nid/67599" xr:uid="{251F3CFC-1ACE-4D89-AF32-AAA43D51D218}"/>
    <hyperlink ref="C261" r:id="rId178" display="https://plantmarket.pro/rozy-oks.html/nid/67600" xr:uid="{09BEA240-9B4B-4A11-8D65-B08FAEF35F71}"/>
    <hyperlink ref="C262" r:id="rId179" display="https://plantmarket.pro/rozy-oks.html/nid/67601" xr:uid="{3A5E106E-FB57-4AE9-96A9-E583BCE872D7}"/>
    <hyperlink ref="C263" r:id="rId180" display="https://plantmarket.pro/rozy-oks.html/nid/69493" xr:uid="{D7A0B1E3-C21A-452E-9821-FFCF093D7A28}"/>
    <hyperlink ref="C264" r:id="rId181" display="https://plantmarket.pro/rozy-oks.html/nid/64615" xr:uid="{D8A0543A-1EAF-4F6B-911E-4B3014927C69}"/>
    <hyperlink ref="C267" r:id="rId182" display="https://plantmarket.pro/rozy-oks.html/nid/67604" xr:uid="{F49E740F-786D-4622-972C-466E99B3D0D4}"/>
    <hyperlink ref="C268" r:id="rId183" display="https://plantmarket.pro/rozy-oks.html/nid/67605" xr:uid="{91963C83-3455-4FA5-A85A-EFA97E6FA5A2}"/>
    <hyperlink ref="C269" r:id="rId184" display="https://plantmarket.pro/rozy-oks.html/nid/67608" xr:uid="{112D63C1-4687-4310-9479-29075AED752E}"/>
    <hyperlink ref="C272" r:id="rId185" display="https://plantmarket.pro/rozy-oks.html/nid/69464" xr:uid="{28B89A18-AC63-46D5-9967-1094C2850C55}"/>
    <hyperlink ref="C273" r:id="rId186" display="https://plantmarket.pro/rozy-oks.html/nid/69465" xr:uid="{E585C5FF-2D5A-4446-B14B-210B184F3283}"/>
    <hyperlink ref="C274" r:id="rId187" display="https://plantmarket.pro/rozy-oks.html/nid/69466" xr:uid="{10B565DF-27C7-486D-87D1-BE2DC76A059D}"/>
    <hyperlink ref="C275" r:id="rId188" display="https://plantmarket.pro/rozy-oks.html/nid/67551" xr:uid="{80F67771-4A16-42F9-87EA-C542E4E76447}"/>
    <hyperlink ref="C277" r:id="rId189" display="https://plantmarket.pro/rozy-oks.html/nid/67552" xr:uid="{C4FF90EE-FA72-4FAA-ADF6-E4A8FFC93C6C}"/>
    <hyperlink ref="C278" r:id="rId190" display="https://plantmarket.pro/rozy-oks.html/nid/67553" xr:uid="{540C31C8-D04F-4CB2-B67B-58FBC1481070}"/>
    <hyperlink ref="C279" r:id="rId191" display="https://plantmarket.pro/rozy-oks.html/nid/69467" xr:uid="{1D16C2E2-6091-4352-91F2-807AC929C190}"/>
    <hyperlink ref="C280" r:id="rId192" display="https://plantmarket.pro/rozy-oks.html/nid/67554" xr:uid="{97CF938C-47F4-4BA5-8214-667E78337568}"/>
    <hyperlink ref="C281" r:id="rId193" display="https://plantmarket.pro/rozy-oks.html/nid/67555" xr:uid="{A3D885F3-5984-401A-9B76-08A6317A94BA}"/>
    <hyperlink ref="C282" r:id="rId194" display="https://plantmarket.pro/rozy-oks.html/nid/67556" xr:uid="{8A82C271-F667-4D16-8C9A-6070AE753E9B}"/>
    <hyperlink ref="C283" r:id="rId195" display="https://plantmarket.pro/rozy-oks.html/nid/69468" xr:uid="{ACB96B56-7094-4BB7-B417-5F8903FECA15}"/>
    <hyperlink ref="C284" r:id="rId196" display="https://plantmarket.pro/rozy-oks.html/nid/67557" xr:uid="{B3902D18-7D0C-4630-9FE1-AD3B71AED6A4}"/>
    <hyperlink ref="C285" r:id="rId197" display="https://plantmarket.pro/rozy-oks.html/nid/69469" xr:uid="{A61DA453-3A9D-415C-9D70-EC13EE88D244}"/>
    <hyperlink ref="C286" r:id="rId198" display="https://plantmarket.pro/rozy-oks.html/nid/69249" xr:uid="{AA5E53F1-DD88-4DAF-94A7-5FCA26D9689A}"/>
    <hyperlink ref="C289" r:id="rId199" display="https://plantmarket.pro/rozy-oks.html/nid/69250" xr:uid="{F6AEF5FB-97E6-4E02-97D2-77E638B1675A}"/>
    <hyperlink ref="C290" r:id="rId200" display="https://plantmarket.pro/rozy-oks.html/nid/67558" xr:uid="{933B57B8-BA12-4D96-ADE2-BCEFAD4843E2}"/>
    <hyperlink ref="C292" r:id="rId201" display="https://plantmarket.pro/rozy-oks.html/nid/67559" xr:uid="{6EE45C19-27C1-436F-9761-80433080BF51}"/>
    <hyperlink ref="C293" r:id="rId202" display="https://plantmarket.pro/rozy-oks.html/nid/67560" xr:uid="{21302D69-2409-4F99-893B-BCE4200AE073}"/>
    <hyperlink ref="C295" r:id="rId203" display="https://plantmarket.pro/rozy-oks.html/nid/67561" xr:uid="{3B5CF3E1-EF9D-44D5-ABA5-FDC85DE4B836}"/>
    <hyperlink ref="C296" r:id="rId204" display="https://plantmarket.pro/rozy-oks.html/nid/67562" xr:uid="{EB75EDCB-1ACA-4DD6-8125-50F0B67F2196}"/>
    <hyperlink ref="C297" r:id="rId205" display="https://plantmarket.pro/rozy-oks.html/nid/67563" xr:uid="{ED89D7B4-80C5-4F25-938B-8F3E4EC727A8}"/>
    <hyperlink ref="C299" r:id="rId206" display="https://plantmarket.pro/rozy-oks.html/nid/67565" xr:uid="{1693BAA1-BAA4-4814-9906-2BD53C729870}"/>
    <hyperlink ref="C304" r:id="rId207" display="https://plantmarket.pro/rozy-oks.html/nid/67566" xr:uid="{7DCC58B1-074E-49D7-8C3E-5CF52CB240F8}"/>
    <hyperlink ref="C306" r:id="rId208" display="https://plantmarket.pro/rozy-oks.html/nid/64614" xr:uid="{3D0B247D-C87B-4E89-AA43-404D14EBBB4C}"/>
    <hyperlink ref="C307" r:id="rId209" display="https://plantmarket.pro/rozy-oks.html/nid/69253" xr:uid="{5217F32D-D1F0-46DA-AE31-08EE65FCEE83}"/>
    <hyperlink ref="C308" r:id="rId210" display="https://plantmarket.pro/rozy-oks.html/nid/67567" xr:uid="{4DB11C18-C168-4146-B4A1-D788A73259A4}"/>
    <hyperlink ref="C309" r:id="rId211" display="https://plantmarket.pro/rozy-oks.html/nid/69471" xr:uid="{CD112F32-424F-4068-9223-DD3431F2EE32}"/>
    <hyperlink ref="C310" r:id="rId212" display="https://plantmarket.pro/rozy-oks.html/nid/69473" xr:uid="{FF206CAA-EF00-4A80-9720-044A1A854C0C}"/>
    <hyperlink ref="C311" r:id="rId213" display="https://plantmarket.pro/rozy-oks.html/nid/67568" xr:uid="{7E2C09A6-EED4-4908-8FED-B32F15BE165A}"/>
    <hyperlink ref="C314" r:id="rId214" display="https://plantmarket.pro/rozy-oks.html/nid/67482" xr:uid="{F9EA8D54-EC28-45B7-A707-58D4EA13C0CC}"/>
    <hyperlink ref="C315" r:id="rId215" display="https://plantmarket.pro/rozy-oks.html/nid/67569" xr:uid="{95A7CFB2-819E-44D4-BC3C-730C3E71DE88}"/>
    <hyperlink ref="C317" r:id="rId216" display="https://plantmarket.pro/rozy-oks.html/nid/64616" xr:uid="{C925A4BC-1B46-430E-9314-B5A3A8996DC9}"/>
    <hyperlink ref="C319" r:id="rId217" display="https://plantmarket.pro/rozy-oks.html/nid/67570" xr:uid="{F15D4256-5E22-412D-9FA7-1FEA5B38C420}"/>
    <hyperlink ref="C322" r:id="rId218" display="https://plantmarket.pro/rozy-oks.html/nid/69474" xr:uid="{E9260CB8-79B4-44B4-8834-497132FE768B}"/>
    <hyperlink ref="C324" r:id="rId219" display="https://plantmarket.pro/rozy-oks.html/nid/67517" xr:uid="{6204933E-8108-4651-8461-F7EFFFFC36F9}"/>
    <hyperlink ref="C325" r:id="rId220" display="https://plantmarket.pro/rozy-oks.html/nid/69449" xr:uid="{0BAA5D80-B8F2-4643-B44A-2B030C80702E}"/>
    <hyperlink ref="C326" r:id="rId221" display="https://plantmarket.pro/rozy-oks.html/nid/69450" xr:uid="{18670D82-8B08-4310-8931-C2755B486B4B}"/>
    <hyperlink ref="C327" r:id="rId222" display="https://plantmarket.pro/rozy-oks.html/nid/67509" xr:uid="{C2CC23BA-1FAB-4C38-8E74-5081BE05D1E0}"/>
    <hyperlink ref="C328" r:id="rId223" display="https://plantmarket.pro/rozy-oks.html/nid/67510" xr:uid="{D7E237C7-F066-401A-A32F-453F03CDB6AD}"/>
    <hyperlink ref="C329" r:id="rId224" display="https://plantmarket.pro/rozy-oks.html/nid/67511" xr:uid="{F5F37743-F09B-42EB-96C7-02776858039E}"/>
    <hyperlink ref="C331" r:id="rId225" display="https://plantmarket.pro/rozy-oks.html/nid/67512" xr:uid="{DA9095BB-69AD-452F-86C4-68E2CBA70096}"/>
    <hyperlink ref="C333" r:id="rId226" display="https://plantmarket.pro/rozy-oks.html/nid/67513" xr:uid="{024B9CA8-1D1E-4F8B-80E3-19906772DCFE}"/>
    <hyperlink ref="C334" r:id="rId227" display="https://plantmarket.pro/rozy-oks.html/nid/69451" xr:uid="{C3110556-01BD-4EED-B74A-1B2581112D46}"/>
    <hyperlink ref="C335" r:id="rId228" display="https://plantmarket.pro/rozy-oks.html/nid/67514" xr:uid="{A13F0C0B-D93C-4706-97A1-2801DD843FD0}"/>
    <hyperlink ref="C336" r:id="rId229" display="https://plantmarket.pro/rozy-oks.html/nid/67516" xr:uid="{75AD0079-1615-4790-A16F-1279E9D29BF4}"/>
    <hyperlink ref="C338" r:id="rId230" display="https://plantmarket.pro/rozy-oks.html/nid/67518" xr:uid="{8BFE2C0E-76ED-4E2D-B8B8-FCCC1E9F6C9C}"/>
    <hyperlink ref="C339" r:id="rId231" display="https://plantmarket.pro/rozy-oks.html/nid/69452" xr:uid="{631A58BC-DA8B-413C-92E3-E9C0DFB7C8A2}"/>
    <hyperlink ref="C340" r:id="rId232" display="https://plantmarket.pro/rozy-oks.html/nid/67519" xr:uid="{D81CED36-32B0-475A-9343-B98016AA2ED7}"/>
    <hyperlink ref="C342" r:id="rId233" display="https://plantmarket.pro/rozy-oks.html/nid/67521" xr:uid="{029DD29C-8666-41A8-BC81-A9EA37AFDFBB}"/>
    <hyperlink ref="C343" r:id="rId234" display="https://plantmarket.pro/rozy-oks.html/nid/67522" xr:uid="{760DB0D9-E169-4BF0-A5E9-C9148FFD3427}"/>
    <hyperlink ref="C348" r:id="rId235" display="https://plantmarket.pro/rozy-oks.html/nid/67524" xr:uid="{A2B0EB44-4E07-49B0-850C-67E2248B64E5}"/>
    <hyperlink ref="C349" r:id="rId236" display="https://plantmarket.pro/rozy-oks.html/nid/67525" xr:uid="{ED10C8FE-9E3D-41F9-BD0A-153BEB89033E}"/>
    <hyperlink ref="C350" r:id="rId237" display="https://plantmarket.pro/rozy-oks.html/nid/69454" xr:uid="{FA927632-98D0-4AA5-80FD-756FA637E51E}"/>
    <hyperlink ref="C351" r:id="rId238" display="https://plantmarket.pro/rozy-oks.html/nid/67526" xr:uid="{85A7EEE9-D7BC-48A7-B0AD-6D1298B6B2EE}"/>
    <hyperlink ref="C352" r:id="rId239" display="https://plantmarket.pro/rozy-oks.html/nid/67527" xr:uid="{CD2872AB-38FF-4E75-8B34-62D29B7420C3}"/>
    <hyperlink ref="C353" r:id="rId240" display="https://plantmarket.pro/rozy-oks.html/nid/67528" xr:uid="{569B3B26-A8B1-4F6A-99F2-E987528932B9}"/>
    <hyperlink ref="C356" r:id="rId241" display="https://plantmarket.pro/rozy-oks.html/nid/69246" xr:uid="{D14FF4B0-1DF7-4050-971F-B685C3313E47}"/>
    <hyperlink ref="C358" r:id="rId242" display="https://plantmarket.pro/rozy-oks.html/nid/67529" xr:uid="{3133B994-34C7-4CA8-8CD9-39FA594BE9BC}"/>
    <hyperlink ref="C359" r:id="rId243" display="https://plantmarket.pro/rozy-oks.html/nid/67530" xr:uid="{99B8DF60-1775-4822-9DDA-4AD065992C95}"/>
    <hyperlink ref="C360" r:id="rId244" display="https://plantmarket.pro/rozy-oks.html/nid/67531" xr:uid="{0E92D801-37E5-4055-BB58-D25DE327C86D}"/>
    <hyperlink ref="C362" r:id="rId245" display="https://plantmarket.pro/rozy-oks.html/nid/67533" xr:uid="{1F0B3EC9-275A-4C33-AF4A-B82DCAFB382C}"/>
    <hyperlink ref="C364" r:id="rId246" display="https://plantmarket.pro/rozy-oks.html/nid/69455" xr:uid="{859ABA7C-3EE0-4219-AB65-972FB04D61B0}"/>
    <hyperlink ref="C365" r:id="rId247" display="https://plantmarket.pro/rozy-oks.html/nid/67520" xr:uid="{FF6BCBD2-A157-4BEC-8361-BC3623D4E5CB}"/>
    <hyperlink ref="C367" r:id="rId248" display="https://plantmarket.pro/rozy-oks.html/nid/67534" xr:uid="{8C5AF026-E481-45D4-B981-0CF37F59F284}"/>
    <hyperlink ref="C368" r:id="rId249" display="https://plantmarket.pro/rozy-oks.html/nid/67535" xr:uid="{2110852D-EA15-4608-8527-E3C699AB10F5}"/>
    <hyperlink ref="C370" r:id="rId250" display="https://plantmarket.pro/rozy-oks.html/nid/67537" xr:uid="{DC993B42-4E5E-4436-AC64-7EBD75BDA581}"/>
    <hyperlink ref="C371" r:id="rId251" display="https://plantmarket.pro/rozy-oks.html/nid/67538" xr:uid="{C2BA6D0D-E82F-4248-A6D8-C508C25C658C}"/>
    <hyperlink ref="C375" r:id="rId252" display="https://plantmarket.pro/rozy-oks.html/nid/67539" xr:uid="{228CD5BC-3A00-460A-BB51-1C8C312AFC01}"/>
    <hyperlink ref="C376" r:id="rId253" display="https://plantmarket.pro/rozy-oks.html/nid/67540" xr:uid="{6CAB3410-EA33-4AFA-B9D6-B798E4A9CACB}"/>
    <hyperlink ref="C377" r:id="rId254" display="https://plantmarket.pro/rozy-oks.html/nid/67541" xr:uid="{39D05867-1506-4769-B142-DC77E44A5B8A}"/>
    <hyperlink ref="C378" r:id="rId255" display="https://plantmarket.pro/rozy-oks.html/nid/64613" xr:uid="{81A3FF02-BECA-47C5-835B-0E7C3727D0F2}"/>
    <hyperlink ref="C381" r:id="rId256" display="https://plantmarket.pro/rozy-oks.html/nid/69458" xr:uid="{2FEFD2CE-7D24-4A7F-BB9A-81862E0F6676}"/>
    <hyperlink ref="C382" r:id="rId257" display="https://plantmarket.pro/rozy-oks.html/nid/67543" xr:uid="{30411709-6A02-4A69-B7AB-8149E262814B}"/>
    <hyperlink ref="C384" r:id="rId258" display="https://plantmarket.pro/rozy-oks.html/nid/67544" xr:uid="{A5B9EB2C-F88C-40AC-B1B2-44E7B88731FC}"/>
    <hyperlink ref="C385" r:id="rId259" display="https://plantmarket.pro/rozy-oks.html/nid/67545" xr:uid="{E11E3EB9-2B2F-489D-82CD-C1DF66E53E39}"/>
    <hyperlink ref="C386" r:id="rId260" display="https://plantmarket.pro/rozy-oks.html/nid/67546" xr:uid="{D984E321-60D1-41E4-9399-A5C4D7977C6C}"/>
    <hyperlink ref="C387" r:id="rId261" display="https://plantmarket.pro/rozy-oks.html/nid/67547" xr:uid="{D03D9B31-E189-4EED-B25A-4DA6242C5C75}"/>
    <hyperlink ref="C389" r:id="rId262" display="https://plantmarket.pro/rozy-oks.html/nid/69448" xr:uid="{19365CF8-D261-4D97-8634-A60C622C5EA2}"/>
    <hyperlink ref="C391" r:id="rId263" display="https://plantmarket.pro/rozy-oks.html/nid/67548" xr:uid="{EE948F7B-B4B8-429A-95BB-D64DEE2AC008}"/>
    <hyperlink ref="C392" r:id="rId264" display="https://plantmarket.pro/rozy-oks.html/nid/67491" xr:uid="{DED6D5F1-0038-41B4-A65E-38B8F507ED02}"/>
    <hyperlink ref="C395" r:id="rId265" display="https://plantmarket.pro/rozy-oks.html/nid/69460" xr:uid="{60814019-817D-4B06-BEB4-9C83DFFA2C9C}"/>
    <hyperlink ref="C396" r:id="rId266" display="https://plantmarket.pro/rozy-oks.html/nid/69461" xr:uid="{7F43BDCA-95CD-4CFA-B866-7A32AD8852AF}"/>
    <hyperlink ref="C397" r:id="rId267" display="https://plantmarket.pro/rozy-oks.html/nid/67549" xr:uid="{1FCC6D2F-71C4-43E9-96F6-150D0B7194A2}"/>
    <hyperlink ref="C399" r:id="rId268" display="https://plantmarket.pro/rozy-oks.html/nid/67550" xr:uid="{862B4728-4E42-4B69-846F-3EC366F18DEF}"/>
    <hyperlink ref="C401" r:id="rId269" display="https://plantmarket.pro/rozy-oks.html/nid/69463" xr:uid="{397CFC5A-8D7E-4DDF-B0CA-F7334267390C}"/>
    <hyperlink ref="C190" r:id="rId270" display="https://plantmarket.pro/rozy-oks.html/nid/67614" xr:uid="{A9D64364-B141-4BF4-994D-A6AB39AAD7DC}"/>
    <hyperlink ref="C193" r:id="rId271" display="https://plantmarket.pro/rozy-oks.html/nid/67615" xr:uid="{44C3926A-0A1F-46A3-81DD-650A6ACAEB6F}"/>
    <hyperlink ref="C249" r:id="rId272" display="https://plantmarket.pro/rozy-oks.html/nid/67595" xr:uid="{CCC95ABA-7722-49BA-A383-EF1535E304F6}"/>
    <hyperlink ref="C276" r:id="rId273" display="https://plantmarket.pro/rozy-oks.html/nid/67552" xr:uid="{57FFC059-82EF-487D-B85B-01C940CDF95A}"/>
  </hyperlinks>
  <pageMargins left="0.7" right="0.7" top="0.75" bottom="0.75" header="0.511811023622047" footer="0.511811023622047"/>
  <pageSetup paperSize="9" orientation="portrait" horizontalDpi="300" verticalDpi="300" r:id="rId274"/>
  <drawing r:id="rId2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5C8FC-F120-4C34-BA36-DC3B1C6E79B1}">
  <sheetPr codeName="Лист1"/>
  <dimension ref="A1:AMJ112"/>
  <sheetViews>
    <sheetView showGridLines="0" zoomScaleNormal="100" workbookViewId="0"/>
  </sheetViews>
  <sheetFormatPr defaultColWidth="9.1796875" defaultRowHeight="14.5"/>
  <cols>
    <col min="1" max="1" width="3.36328125" style="69" customWidth="1"/>
    <col min="2" max="2" width="5.81640625" style="69" customWidth="1"/>
    <col min="3" max="15" width="9.1796875" style="69"/>
    <col min="16" max="16" width="10" style="69" customWidth="1"/>
    <col min="17" max="1024" width="9.1796875" style="69"/>
    <col min="1025" max="16384" width="9.1796875" style="109"/>
  </cols>
  <sheetData>
    <row r="1" spans="2:16" s="69" customFormat="1" ht="15" thickTop="1">
      <c r="B1" s="66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8"/>
    </row>
    <row r="2" spans="2:16" s="69" customFormat="1">
      <c r="B2" s="70"/>
      <c r="P2" s="71"/>
    </row>
    <row r="3" spans="2:16" s="69" customFormat="1">
      <c r="B3" s="70"/>
      <c r="P3" s="71"/>
    </row>
    <row r="4" spans="2:16" s="69" customFormat="1">
      <c r="B4" s="70"/>
      <c r="P4" s="71"/>
    </row>
    <row r="5" spans="2:16" s="69" customFormat="1">
      <c r="B5" s="70"/>
      <c r="P5" s="71"/>
    </row>
    <row r="6" spans="2:16" s="74" customFormat="1" ht="16.5" customHeight="1">
      <c r="B6" s="72"/>
      <c r="C6" s="73"/>
      <c r="P6" s="75"/>
    </row>
    <row r="7" spans="2:16" s="76" customFormat="1" ht="12" customHeight="1">
      <c r="B7" s="72"/>
      <c r="C7" s="73"/>
      <c r="P7" s="77"/>
    </row>
    <row r="8" spans="2:16" s="69" customFormat="1" ht="12" customHeight="1">
      <c r="B8" s="70"/>
      <c r="C8" s="73"/>
      <c r="P8" s="71"/>
    </row>
    <row r="9" spans="2:16" s="69" customFormat="1" ht="12" customHeight="1">
      <c r="B9" s="78"/>
      <c r="C9" s="73"/>
      <c r="P9" s="71"/>
    </row>
    <row r="10" spans="2:16" s="69" customFormat="1" ht="12" customHeight="1">
      <c r="B10" s="78"/>
      <c r="C10" s="73"/>
      <c r="P10" s="71"/>
    </row>
    <row r="11" spans="2:16" s="69" customFormat="1" ht="16.5" customHeight="1">
      <c r="B11" s="70"/>
      <c r="P11" s="71"/>
    </row>
    <row r="12" spans="2:16" s="69" customFormat="1" ht="20.25" customHeight="1">
      <c r="B12" s="70"/>
      <c r="P12" s="71"/>
    </row>
    <row r="13" spans="2:16" s="81" customFormat="1" ht="17.25" customHeight="1">
      <c r="B13" s="79" t="s">
        <v>768</v>
      </c>
      <c r="C13" s="80" t="s">
        <v>769</v>
      </c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P13" s="82"/>
    </row>
    <row r="14" spans="2:16" s="87" customFormat="1" ht="15.5">
      <c r="B14" s="83" t="s">
        <v>770</v>
      </c>
      <c r="C14" s="84"/>
      <c r="D14" s="85"/>
      <c r="E14" s="85"/>
      <c r="F14" s="85"/>
      <c r="G14" s="85"/>
      <c r="H14" s="86" t="s">
        <v>771</v>
      </c>
      <c r="I14" s="84"/>
      <c r="J14" s="85"/>
      <c r="K14" s="85"/>
      <c r="L14" s="85"/>
      <c r="M14" s="85"/>
      <c r="N14" s="85"/>
      <c r="P14" s="88"/>
    </row>
    <row r="15" spans="2:16" s="87" customFormat="1">
      <c r="B15" s="89"/>
      <c r="C15" s="90" t="s">
        <v>772</v>
      </c>
      <c r="D15" s="85"/>
      <c r="E15" s="85"/>
      <c r="F15" s="85"/>
      <c r="G15" s="85"/>
      <c r="H15" s="91" t="s">
        <v>773</v>
      </c>
      <c r="I15" s="92" t="s">
        <v>774</v>
      </c>
      <c r="J15" s="85"/>
      <c r="K15" s="85"/>
      <c r="L15" s="85"/>
      <c r="M15" s="85"/>
      <c r="N15" s="85"/>
      <c r="P15" s="88"/>
    </row>
    <row r="16" spans="2:16" s="87" customFormat="1">
      <c r="B16" s="89"/>
      <c r="C16" s="90" t="s">
        <v>775</v>
      </c>
      <c r="D16" s="85"/>
      <c r="E16" s="85"/>
      <c r="F16" s="85"/>
      <c r="G16" s="85"/>
      <c r="H16" s="91" t="s">
        <v>773</v>
      </c>
      <c r="I16" s="92" t="s">
        <v>776</v>
      </c>
      <c r="J16" s="85"/>
      <c r="K16" s="85"/>
      <c r="L16" s="85"/>
      <c r="M16" s="85"/>
      <c r="N16" s="85"/>
      <c r="P16" s="88"/>
    </row>
    <row r="17" spans="2:22" s="87" customFormat="1">
      <c r="B17" s="89"/>
      <c r="C17" s="90" t="s">
        <v>777</v>
      </c>
      <c r="D17" s="85"/>
      <c r="E17" s="85"/>
      <c r="F17" s="85"/>
      <c r="G17" s="85"/>
      <c r="H17" s="91" t="s">
        <v>773</v>
      </c>
      <c r="I17" s="92" t="s">
        <v>778</v>
      </c>
      <c r="J17" s="85"/>
      <c r="K17" s="85"/>
      <c r="L17" s="85"/>
      <c r="M17" s="85"/>
      <c r="N17" s="85"/>
      <c r="P17" s="88"/>
    </row>
    <row r="18" spans="2:22" s="87" customFormat="1">
      <c r="B18" s="89"/>
      <c r="C18" s="90" t="s">
        <v>779</v>
      </c>
      <c r="D18" s="85"/>
      <c r="E18" s="85"/>
      <c r="F18" s="85"/>
      <c r="G18" s="85"/>
      <c r="H18" s="91" t="s">
        <v>773</v>
      </c>
      <c r="I18" s="92" t="s">
        <v>780</v>
      </c>
      <c r="J18" s="85"/>
      <c r="K18" s="85"/>
      <c r="L18" s="85"/>
      <c r="M18" s="85"/>
      <c r="N18" s="85"/>
      <c r="P18" s="88"/>
      <c r="V18" s="93"/>
    </row>
    <row r="19" spans="2:22" s="69" customFormat="1">
      <c r="B19" s="94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P19" s="71"/>
    </row>
    <row r="20" spans="2:22" s="69" customFormat="1" ht="15.5">
      <c r="B20" s="79" t="s">
        <v>768</v>
      </c>
      <c r="C20" s="80" t="s">
        <v>781</v>
      </c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P20" s="71"/>
    </row>
    <row r="21" spans="2:22" s="87" customFormat="1">
      <c r="B21" s="89"/>
      <c r="C21" s="90" t="s">
        <v>782</v>
      </c>
      <c r="D21" s="85"/>
      <c r="E21" s="85"/>
      <c r="F21" s="85"/>
      <c r="G21" s="85"/>
      <c r="H21" s="91"/>
      <c r="I21" s="92"/>
      <c r="J21" s="85"/>
      <c r="K21" s="85"/>
      <c r="L21" s="85"/>
      <c r="M21" s="85"/>
      <c r="N21" s="85"/>
      <c r="P21" s="88"/>
    </row>
    <row r="22" spans="2:22" s="69" customFormat="1">
      <c r="B22" s="94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P22" s="71"/>
    </row>
    <row r="23" spans="2:22" s="69" customFormat="1">
      <c r="B23" s="96"/>
      <c r="P23" s="71"/>
    </row>
    <row r="24" spans="2:22" s="69" customFormat="1">
      <c r="B24" s="96"/>
      <c r="P24" s="71"/>
    </row>
    <row r="25" spans="2:22" s="69" customFormat="1">
      <c r="B25" s="96"/>
      <c r="P25" s="71"/>
    </row>
    <row r="26" spans="2:22" s="99" customFormat="1" ht="15.5">
      <c r="B26" s="97" t="s">
        <v>768</v>
      </c>
      <c r="C26" s="98" t="s">
        <v>783</v>
      </c>
      <c r="P26" s="100"/>
    </row>
    <row r="27" spans="2:22" s="69" customFormat="1">
      <c r="B27" s="96"/>
      <c r="C27" s="90" t="s">
        <v>784</v>
      </c>
      <c r="P27" s="71"/>
    </row>
    <row r="28" spans="2:22" s="69" customFormat="1">
      <c r="B28" s="96"/>
      <c r="C28" s="90" t="s">
        <v>785</v>
      </c>
      <c r="P28" s="71"/>
    </row>
    <row r="29" spans="2:22" s="99" customFormat="1" ht="15.5">
      <c r="B29" s="97" t="s">
        <v>768</v>
      </c>
      <c r="C29" s="98" t="s">
        <v>786</v>
      </c>
      <c r="P29" s="100"/>
    </row>
    <row r="30" spans="2:22" s="103" customFormat="1" ht="45" customHeight="1">
      <c r="B30" s="101" t="s">
        <v>768</v>
      </c>
      <c r="C30" s="172" t="s">
        <v>787</v>
      </c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02"/>
    </row>
    <row r="31" spans="2:22" s="69" customFormat="1" ht="14.5" customHeight="1">
      <c r="B31" s="96"/>
      <c r="C31" s="171" t="s">
        <v>788</v>
      </c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71"/>
    </row>
    <row r="32" spans="2:22" s="69" customFormat="1" ht="29.25" customHeight="1">
      <c r="B32" s="96"/>
      <c r="C32" s="173" t="s">
        <v>789</v>
      </c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71"/>
    </row>
    <row r="33" spans="2:16" s="69" customFormat="1" ht="30" customHeight="1">
      <c r="B33" s="96"/>
      <c r="C33" s="173" t="s">
        <v>790</v>
      </c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71"/>
    </row>
    <row r="34" spans="2:16" s="69" customFormat="1" ht="29.25" customHeight="1">
      <c r="B34" s="96"/>
      <c r="C34" s="171" t="s">
        <v>791</v>
      </c>
      <c r="D34" s="171"/>
      <c r="E34" s="171"/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71"/>
    </row>
    <row r="35" spans="2:16" s="99" customFormat="1" ht="30.75" customHeight="1">
      <c r="B35" s="101" t="s">
        <v>768</v>
      </c>
      <c r="C35" s="172" t="s">
        <v>792</v>
      </c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00"/>
    </row>
    <row r="36" spans="2:16" s="69" customFormat="1" ht="29.25" customHeight="1">
      <c r="B36" s="96"/>
      <c r="C36" s="171" t="s">
        <v>793</v>
      </c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71"/>
    </row>
    <row r="37" spans="2:16" s="69" customFormat="1" ht="29.25" customHeight="1">
      <c r="B37" s="96"/>
      <c r="C37" s="171" t="s">
        <v>794</v>
      </c>
      <c r="D37" s="171"/>
      <c r="E37" s="171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71"/>
    </row>
    <row r="38" spans="2:16" s="99" customFormat="1" ht="30.75" customHeight="1">
      <c r="B38" s="101" t="s">
        <v>768</v>
      </c>
      <c r="C38" s="172" t="s">
        <v>795</v>
      </c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00"/>
    </row>
    <row r="39" spans="2:16" s="69" customFormat="1">
      <c r="B39" s="96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71"/>
    </row>
    <row r="40" spans="2:16" s="69" customFormat="1">
      <c r="B40" s="96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71"/>
    </row>
    <row r="41" spans="2:16" s="69" customFormat="1">
      <c r="B41" s="96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71"/>
    </row>
    <row r="42" spans="2:16" s="69" customFormat="1" ht="28.5" customHeight="1">
      <c r="B42" s="101" t="s">
        <v>768</v>
      </c>
      <c r="C42" s="172" t="s">
        <v>796</v>
      </c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71"/>
    </row>
    <row r="43" spans="2:16" s="103" customFormat="1" ht="30" customHeight="1">
      <c r="B43" s="101" t="s">
        <v>768</v>
      </c>
      <c r="C43" s="172" t="s">
        <v>797</v>
      </c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02"/>
    </row>
    <row r="44" spans="2:16" s="69" customFormat="1" ht="30" customHeight="1">
      <c r="B44" s="96"/>
      <c r="C44" s="171" t="s">
        <v>798</v>
      </c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71"/>
    </row>
    <row r="45" spans="2:16" s="69" customFormat="1" ht="29.25" customHeight="1">
      <c r="B45" s="96"/>
      <c r="C45" s="171" t="s">
        <v>799</v>
      </c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71"/>
    </row>
    <row r="46" spans="2:16" s="103" customFormat="1" ht="15" customHeight="1">
      <c r="B46" s="101" t="s">
        <v>768</v>
      </c>
      <c r="C46" s="172" t="s">
        <v>800</v>
      </c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02"/>
    </row>
    <row r="47" spans="2:16" s="69" customFormat="1" ht="44.25" customHeight="1">
      <c r="B47" s="96"/>
      <c r="C47" s="171" t="s">
        <v>801</v>
      </c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71"/>
    </row>
    <row r="48" spans="2:16" s="103" customFormat="1" ht="15" customHeight="1">
      <c r="B48" s="101" t="s">
        <v>768</v>
      </c>
      <c r="C48" s="172" t="s">
        <v>802</v>
      </c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02"/>
    </row>
    <row r="49" spans="2:16" s="69" customFormat="1" ht="29.25" customHeight="1">
      <c r="B49" s="96"/>
      <c r="C49" s="171" t="s">
        <v>803</v>
      </c>
      <c r="D49" s="171"/>
      <c r="E49" s="171"/>
      <c r="F49" s="171"/>
      <c r="G49" s="171"/>
      <c r="H49" s="171"/>
      <c r="I49" s="171"/>
      <c r="J49" s="171"/>
      <c r="K49" s="171"/>
      <c r="L49" s="171"/>
      <c r="M49" s="171"/>
      <c r="N49" s="171"/>
      <c r="O49" s="171"/>
      <c r="P49" s="71"/>
    </row>
    <row r="50" spans="2:16" s="122" customFormat="1" ht="47.25" customHeight="1">
      <c r="B50" s="123" t="s">
        <v>768</v>
      </c>
      <c r="C50" s="174" t="s">
        <v>851</v>
      </c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24"/>
    </row>
    <row r="51" spans="2:16" s="69" customFormat="1" ht="30.75" customHeight="1">
      <c r="B51" s="96"/>
      <c r="C51" s="171" t="s">
        <v>804</v>
      </c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71"/>
    </row>
    <row r="52" spans="2:16" s="69" customFormat="1" ht="30.75" customHeight="1">
      <c r="B52" s="96"/>
      <c r="C52" s="171" t="s">
        <v>805</v>
      </c>
      <c r="D52" s="171"/>
      <c r="E52" s="171"/>
      <c r="F52" s="171"/>
      <c r="G52" s="171"/>
      <c r="H52" s="171"/>
      <c r="I52" s="171"/>
      <c r="J52" s="171"/>
      <c r="K52" s="171"/>
      <c r="L52" s="171"/>
      <c r="M52" s="171"/>
      <c r="N52" s="171"/>
      <c r="O52" s="171"/>
      <c r="P52" s="71"/>
    </row>
    <row r="53" spans="2:16" s="69" customFormat="1" ht="30.75" customHeight="1">
      <c r="B53" s="96"/>
      <c r="C53" s="171" t="s">
        <v>806</v>
      </c>
      <c r="D53" s="171"/>
      <c r="E53" s="171"/>
      <c r="F53" s="171"/>
      <c r="G53" s="171"/>
      <c r="H53" s="171"/>
      <c r="I53" s="171"/>
      <c r="J53" s="171"/>
      <c r="K53" s="171"/>
      <c r="L53" s="171"/>
      <c r="M53" s="171"/>
      <c r="N53" s="171"/>
      <c r="O53" s="171"/>
      <c r="P53" s="71"/>
    </row>
    <row r="54" spans="2:16" s="69" customFormat="1" ht="42" customHeight="1">
      <c r="B54" s="101" t="s">
        <v>768</v>
      </c>
      <c r="C54" s="172" t="s">
        <v>807</v>
      </c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71"/>
    </row>
    <row r="55" spans="2:16" s="69" customFormat="1">
      <c r="B55" s="96"/>
      <c r="C55" s="171"/>
      <c r="D55" s="171"/>
      <c r="E55" s="171"/>
      <c r="F55" s="171"/>
      <c r="G55" s="171"/>
      <c r="H55" s="171"/>
      <c r="I55" s="171"/>
      <c r="J55" s="171"/>
      <c r="K55" s="171"/>
      <c r="L55" s="171"/>
      <c r="M55" s="171"/>
      <c r="N55" s="171"/>
      <c r="O55" s="171"/>
      <c r="P55" s="71"/>
    </row>
    <row r="56" spans="2:16" s="69" customFormat="1">
      <c r="B56" s="96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71"/>
    </row>
    <row r="57" spans="2:16" s="69" customFormat="1">
      <c r="B57" s="96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71"/>
    </row>
    <row r="58" spans="2:16" s="69" customFormat="1">
      <c r="B58" s="96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71"/>
    </row>
    <row r="59" spans="2:16" s="69" customFormat="1" ht="23.25" customHeight="1">
      <c r="B59" s="101" t="s">
        <v>768</v>
      </c>
      <c r="C59" s="172" t="s">
        <v>808</v>
      </c>
      <c r="D59" s="172"/>
      <c r="E59" s="172"/>
      <c r="F59" s="172"/>
      <c r="G59" s="172"/>
      <c r="H59" s="172"/>
      <c r="I59" s="172"/>
      <c r="J59" s="172"/>
      <c r="K59" s="172"/>
      <c r="L59" s="172"/>
      <c r="M59" s="172"/>
      <c r="N59" s="172"/>
      <c r="O59" s="172"/>
      <c r="P59" s="71"/>
    </row>
    <row r="60" spans="2:16" s="69" customFormat="1" ht="12.75" customHeight="1">
      <c r="B60" s="96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71"/>
    </row>
    <row r="61" spans="2:16" s="69" customFormat="1">
      <c r="B61" s="96"/>
      <c r="P61" s="71"/>
    </row>
    <row r="62" spans="2:16" s="69" customFormat="1">
      <c r="B62" s="96"/>
      <c r="P62" s="71"/>
    </row>
    <row r="63" spans="2:16" s="69" customFormat="1">
      <c r="B63" s="96"/>
      <c r="P63" s="71"/>
    </row>
    <row r="64" spans="2:16" s="69" customFormat="1" ht="17.25" customHeight="1">
      <c r="B64" s="101" t="s">
        <v>768</v>
      </c>
      <c r="C64" s="175" t="s">
        <v>809</v>
      </c>
      <c r="D64" s="175"/>
      <c r="E64" s="175"/>
      <c r="F64" s="175"/>
      <c r="G64" s="175"/>
      <c r="H64" s="175"/>
      <c r="I64" s="175"/>
      <c r="J64" s="175"/>
      <c r="K64" s="175"/>
      <c r="L64" s="175"/>
      <c r="M64" s="175"/>
      <c r="N64" s="175"/>
      <c r="O64" s="175"/>
      <c r="P64" s="71"/>
    </row>
    <row r="65" spans="2:60" s="69" customFormat="1" ht="15" customHeight="1">
      <c r="B65" s="96"/>
      <c r="C65" s="176" t="s">
        <v>853</v>
      </c>
      <c r="D65" s="176"/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71"/>
    </row>
    <row r="66" spans="2:60" s="125" customFormat="1" ht="15" customHeight="1">
      <c r="B66" s="126"/>
      <c r="C66" s="177" t="s">
        <v>852</v>
      </c>
      <c r="D66" s="177"/>
      <c r="E66" s="177"/>
      <c r="F66" s="177"/>
      <c r="G66" s="177"/>
      <c r="H66" s="177"/>
      <c r="I66" s="177"/>
      <c r="J66" s="177"/>
      <c r="K66" s="177"/>
      <c r="L66" s="177"/>
      <c r="M66" s="177"/>
      <c r="N66" s="177"/>
      <c r="O66" s="177"/>
      <c r="P66" s="127"/>
    </row>
    <row r="67" spans="2:60" s="125" customFormat="1" ht="15" customHeight="1">
      <c r="B67" s="126"/>
      <c r="C67" s="177" t="s">
        <v>810</v>
      </c>
      <c r="D67" s="177"/>
      <c r="E67" s="177"/>
      <c r="F67" s="177"/>
      <c r="G67" s="177"/>
      <c r="H67" s="177"/>
      <c r="I67" s="177"/>
      <c r="J67" s="177"/>
      <c r="K67" s="177"/>
      <c r="L67" s="177"/>
      <c r="M67" s="177"/>
      <c r="N67" s="177"/>
      <c r="O67" s="177"/>
      <c r="P67" s="127"/>
    </row>
    <row r="68" spans="2:60" s="69" customFormat="1" ht="31.5" customHeight="1">
      <c r="B68" s="101" t="s">
        <v>768</v>
      </c>
      <c r="C68" s="172" t="s">
        <v>811</v>
      </c>
      <c r="D68" s="172"/>
      <c r="E68" s="172"/>
      <c r="F68" s="172"/>
      <c r="G68" s="172"/>
      <c r="H68" s="172"/>
      <c r="I68" s="172"/>
      <c r="J68" s="172"/>
      <c r="K68" s="172"/>
      <c r="L68" s="172"/>
      <c r="M68" s="172"/>
      <c r="N68" s="172"/>
      <c r="O68" s="172"/>
      <c r="P68" s="71"/>
    </row>
    <row r="69" spans="2:60" s="69" customFormat="1" ht="31.5" customHeight="1">
      <c r="B69" s="101"/>
      <c r="C69" s="171" t="s">
        <v>812</v>
      </c>
      <c r="D69" s="171"/>
      <c r="E69" s="171"/>
      <c r="F69" s="171"/>
      <c r="G69" s="171"/>
      <c r="H69" s="171"/>
      <c r="I69" s="171"/>
      <c r="J69" s="171"/>
      <c r="K69" s="171"/>
      <c r="L69" s="171"/>
      <c r="M69" s="171"/>
      <c r="N69" s="171"/>
      <c r="O69" s="171"/>
      <c r="P69" s="71"/>
    </row>
    <row r="70" spans="2:60" s="69" customFormat="1" ht="29.25" customHeight="1">
      <c r="B70" s="101"/>
      <c r="C70" s="171" t="s">
        <v>813</v>
      </c>
      <c r="D70" s="171"/>
      <c r="E70" s="171"/>
      <c r="F70" s="171"/>
      <c r="G70" s="171"/>
      <c r="H70" s="171"/>
      <c r="I70" s="171"/>
      <c r="J70" s="171"/>
      <c r="K70" s="171"/>
      <c r="L70" s="171"/>
      <c r="M70" s="171"/>
      <c r="N70" s="171"/>
      <c r="O70" s="171"/>
      <c r="P70" s="71"/>
    </row>
    <row r="71" spans="2:60" s="69" customFormat="1" ht="14.5" customHeight="1">
      <c r="B71" s="96"/>
      <c r="C71" s="171" t="s">
        <v>814</v>
      </c>
      <c r="D71" s="171"/>
      <c r="E71" s="171"/>
      <c r="F71" s="171"/>
      <c r="G71" s="171"/>
      <c r="H71" s="171"/>
      <c r="I71" s="171"/>
      <c r="J71" s="171"/>
      <c r="K71" s="171"/>
      <c r="L71" s="171"/>
      <c r="M71" s="171"/>
      <c r="N71" s="171"/>
      <c r="O71" s="171"/>
      <c r="P71" s="71"/>
    </row>
    <row r="72" spans="2:60" s="69" customFormat="1">
      <c r="B72" s="96"/>
      <c r="C72" s="104"/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71"/>
    </row>
    <row r="73" spans="2:60" s="69" customFormat="1">
      <c r="B73" s="96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71"/>
    </row>
    <row r="74" spans="2:60" s="69" customFormat="1">
      <c r="B74" s="96"/>
      <c r="C74" s="104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71"/>
    </row>
    <row r="75" spans="2:60" s="69" customFormat="1">
      <c r="B75" s="96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71"/>
    </row>
    <row r="76" spans="2:60" s="69" customFormat="1" ht="45" customHeight="1">
      <c r="B76" s="101" t="s">
        <v>768</v>
      </c>
      <c r="C76" s="172" t="s">
        <v>815</v>
      </c>
      <c r="D76" s="172"/>
      <c r="E76" s="172"/>
      <c r="F76" s="172"/>
      <c r="G76" s="172"/>
      <c r="H76" s="172"/>
      <c r="I76" s="172"/>
      <c r="J76" s="172"/>
      <c r="K76" s="172"/>
      <c r="L76" s="172"/>
      <c r="M76" s="172"/>
      <c r="N76" s="172"/>
      <c r="O76" s="172"/>
      <c r="P76" s="71"/>
    </row>
    <row r="77" spans="2:60" s="69" customFormat="1" ht="29.25" customHeight="1">
      <c r="B77" s="101"/>
      <c r="C77" s="171" t="s">
        <v>816</v>
      </c>
      <c r="D77" s="171"/>
      <c r="E77" s="171"/>
      <c r="F77" s="171"/>
      <c r="G77" s="171"/>
      <c r="H77" s="171"/>
      <c r="I77" s="171"/>
      <c r="J77" s="171"/>
      <c r="K77" s="171"/>
      <c r="L77" s="171"/>
      <c r="M77" s="171"/>
      <c r="N77" s="171"/>
      <c r="O77" s="171"/>
      <c r="P77" s="71"/>
    </row>
    <row r="78" spans="2:60" s="69" customFormat="1" ht="15" customHeight="1">
      <c r="B78" s="101" t="s">
        <v>768</v>
      </c>
      <c r="C78" s="172" t="s">
        <v>817</v>
      </c>
      <c r="D78" s="172"/>
      <c r="E78" s="172"/>
      <c r="F78" s="172"/>
      <c r="G78" s="172"/>
      <c r="H78" s="172"/>
      <c r="I78" s="172"/>
      <c r="J78" s="172"/>
      <c r="K78" s="172"/>
      <c r="L78" s="172"/>
      <c r="M78" s="172"/>
      <c r="N78" s="172"/>
      <c r="O78" s="172"/>
      <c r="P78" s="71"/>
    </row>
    <row r="79" spans="2:60" s="69" customFormat="1" ht="15" customHeight="1">
      <c r="B79" s="101"/>
      <c r="C79" s="171" t="s">
        <v>818</v>
      </c>
      <c r="D79" s="171"/>
      <c r="E79" s="171"/>
      <c r="F79" s="171"/>
      <c r="G79" s="171"/>
      <c r="H79" s="171"/>
      <c r="I79" s="171"/>
      <c r="J79" s="171"/>
      <c r="K79" s="171"/>
      <c r="L79" s="171"/>
      <c r="M79" s="171"/>
      <c r="N79" s="171"/>
      <c r="O79" s="171"/>
      <c r="P79" s="71"/>
    </row>
    <row r="80" spans="2:60" s="69" customFormat="1" ht="59.25" customHeight="1">
      <c r="B80" s="101"/>
      <c r="C80" s="171" t="s">
        <v>819</v>
      </c>
      <c r="D80" s="171"/>
      <c r="E80" s="171"/>
      <c r="F80" s="171"/>
      <c r="G80" s="171"/>
      <c r="H80" s="171"/>
      <c r="I80" s="171"/>
      <c r="J80" s="171"/>
      <c r="K80" s="171"/>
      <c r="L80" s="171"/>
      <c r="M80" s="171"/>
      <c r="N80" s="171"/>
      <c r="O80" s="171"/>
      <c r="P80" s="71"/>
      <c r="S80" s="178"/>
      <c r="T80" s="178"/>
      <c r="U80" s="178"/>
      <c r="V80" s="178"/>
      <c r="W80" s="178"/>
      <c r="X80" s="178"/>
      <c r="Y80" s="178"/>
      <c r="Z80" s="178"/>
      <c r="AA80" s="178"/>
      <c r="AB80" s="178"/>
      <c r="AC80" s="178"/>
      <c r="AD80" s="178"/>
      <c r="AE80" s="178"/>
      <c r="AF80" s="178"/>
      <c r="AG80" s="178"/>
      <c r="AH80" s="178"/>
      <c r="AI80" s="178"/>
      <c r="AJ80" s="178"/>
      <c r="AK80" s="178"/>
      <c r="AL80" s="178"/>
      <c r="AM80" s="178"/>
      <c r="AN80" s="178"/>
      <c r="AO80" s="178"/>
      <c r="AP80" s="178"/>
      <c r="AQ80" s="178"/>
      <c r="AR80" s="178"/>
      <c r="AS80" s="178"/>
      <c r="AT80" s="178"/>
      <c r="AU80" s="178"/>
      <c r="AV80" s="178"/>
      <c r="AW80" s="178"/>
      <c r="AX80" s="178"/>
      <c r="AY80" s="178"/>
      <c r="AZ80" s="178"/>
      <c r="BA80" s="178"/>
      <c r="BB80" s="178"/>
      <c r="BC80" s="178"/>
      <c r="BD80" s="178"/>
      <c r="BE80" s="178"/>
      <c r="BF80" s="178"/>
      <c r="BG80" s="178"/>
      <c r="BH80" s="178"/>
    </row>
    <row r="81" spans="2:60" s="69" customFormat="1" ht="14.5" customHeight="1">
      <c r="B81" s="96"/>
      <c r="C81" s="171" t="s">
        <v>820</v>
      </c>
      <c r="D81" s="171"/>
      <c r="E81" s="171"/>
      <c r="F81" s="171"/>
      <c r="G81" s="171"/>
      <c r="H81" s="171"/>
      <c r="I81" s="171"/>
      <c r="J81" s="171"/>
      <c r="K81" s="171"/>
      <c r="L81" s="171"/>
      <c r="M81" s="171"/>
      <c r="N81" s="171"/>
      <c r="O81" s="171"/>
      <c r="P81" s="71"/>
      <c r="S81" s="178"/>
      <c r="T81" s="178"/>
      <c r="U81" s="178"/>
      <c r="V81" s="178"/>
      <c r="W81" s="178"/>
      <c r="X81" s="178"/>
      <c r="Y81" s="178"/>
      <c r="Z81" s="178"/>
      <c r="AA81" s="178"/>
      <c r="AB81" s="178"/>
      <c r="AC81" s="178"/>
      <c r="AD81" s="178"/>
      <c r="AE81" s="178"/>
      <c r="AF81" s="178"/>
      <c r="AG81" s="178"/>
      <c r="AH81" s="178"/>
      <c r="AI81" s="178"/>
      <c r="AJ81" s="178"/>
      <c r="AK81" s="178"/>
      <c r="AL81" s="178"/>
      <c r="AM81" s="178"/>
      <c r="AN81" s="178"/>
      <c r="AO81" s="178"/>
      <c r="AP81" s="178"/>
      <c r="AQ81" s="178"/>
      <c r="AR81" s="178"/>
      <c r="AS81" s="178"/>
      <c r="AT81" s="178"/>
      <c r="AU81" s="178"/>
      <c r="AV81" s="178"/>
      <c r="AW81" s="178"/>
      <c r="AX81" s="178"/>
      <c r="AY81" s="178"/>
      <c r="AZ81" s="178"/>
      <c r="BA81" s="178"/>
      <c r="BB81" s="178"/>
      <c r="BC81" s="178"/>
      <c r="BD81" s="178"/>
      <c r="BE81" s="178"/>
      <c r="BF81" s="178"/>
      <c r="BG81" s="178"/>
      <c r="BH81" s="178"/>
    </row>
    <row r="82" spans="2:60" s="69" customFormat="1" ht="14.5" customHeight="1">
      <c r="B82" s="96"/>
      <c r="C82" s="179" t="s">
        <v>821</v>
      </c>
      <c r="D82" s="179"/>
      <c r="E82" s="179"/>
      <c r="F82" s="179"/>
      <c r="G82" s="179"/>
      <c r="H82" s="179"/>
      <c r="I82" s="179"/>
      <c r="J82" s="179"/>
      <c r="K82" s="179"/>
      <c r="L82" s="179"/>
      <c r="M82" s="179"/>
      <c r="N82" s="179"/>
      <c r="O82" s="179"/>
      <c r="P82" s="71"/>
      <c r="S82" s="178"/>
      <c r="T82" s="178"/>
      <c r="U82" s="178"/>
      <c r="V82" s="178"/>
      <c r="W82" s="178"/>
      <c r="X82" s="178"/>
      <c r="Y82" s="178"/>
      <c r="Z82" s="178"/>
      <c r="AA82" s="178"/>
      <c r="AB82" s="178"/>
      <c r="AC82" s="178"/>
      <c r="AD82" s="178"/>
      <c r="AE82" s="178"/>
      <c r="AF82" s="178"/>
      <c r="AG82" s="178"/>
      <c r="AH82" s="178"/>
      <c r="AI82" s="178"/>
      <c r="AJ82" s="178"/>
      <c r="AK82" s="178"/>
      <c r="AL82" s="178"/>
      <c r="AM82" s="178"/>
      <c r="AN82" s="178"/>
      <c r="AO82" s="178"/>
      <c r="AP82" s="178"/>
      <c r="AQ82" s="178"/>
      <c r="AR82" s="178"/>
      <c r="AS82" s="178"/>
      <c r="AT82" s="178"/>
      <c r="AU82" s="178"/>
      <c r="AV82" s="178"/>
      <c r="AW82" s="178"/>
      <c r="AX82" s="178"/>
      <c r="AY82" s="178"/>
      <c r="AZ82" s="178"/>
      <c r="BA82" s="178"/>
      <c r="BB82" s="178"/>
      <c r="BC82" s="178"/>
      <c r="BD82" s="178"/>
      <c r="BE82" s="178"/>
      <c r="BF82" s="178"/>
      <c r="BG82" s="178"/>
      <c r="BH82" s="178"/>
    </row>
    <row r="83" spans="2:60" s="69" customFormat="1" ht="14.5" customHeight="1">
      <c r="B83" s="96"/>
      <c r="C83" s="179" t="s">
        <v>822</v>
      </c>
      <c r="D83" s="179"/>
      <c r="E83" s="179"/>
      <c r="F83" s="179"/>
      <c r="G83" s="179"/>
      <c r="H83" s="179"/>
      <c r="I83" s="179"/>
      <c r="J83" s="179"/>
      <c r="K83" s="179"/>
      <c r="L83" s="179"/>
      <c r="M83" s="179"/>
      <c r="N83" s="179"/>
      <c r="O83" s="179"/>
      <c r="P83" s="71"/>
      <c r="S83" s="178" t="s">
        <v>823</v>
      </c>
      <c r="T83" s="178"/>
      <c r="U83" s="178"/>
      <c r="V83" s="178"/>
      <c r="W83" s="178"/>
      <c r="X83" s="178"/>
      <c r="Y83" s="178"/>
      <c r="Z83" s="178"/>
      <c r="AA83" s="178"/>
      <c r="AB83" s="178"/>
      <c r="AC83" s="178"/>
      <c r="AD83" s="178"/>
      <c r="AE83" s="178"/>
      <c r="AF83" s="178"/>
      <c r="AG83" s="178"/>
      <c r="AH83" s="178"/>
      <c r="AI83" s="178"/>
      <c r="AJ83" s="178"/>
      <c r="AK83" s="178"/>
      <c r="AL83" s="178"/>
      <c r="AM83" s="178"/>
      <c r="AN83" s="178"/>
      <c r="AO83" s="178"/>
      <c r="AP83" s="178"/>
      <c r="AQ83" s="178"/>
      <c r="AR83" s="178"/>
      <c r="AS83" s="178"/>
      <c r="AT83" s="178"/>
      <c r="AU83" s="178"/>
      <c r="AV83" s="178"/>
      <c r="AW83" s="178"/>
      <c r="AX83" s="178"/>
      <c r="AY83" s="178"/>
      <c r="AZ83" s="178"/>
      <c r="BA83" s="178"/>
      <c r="BB83" s="178"/>
      <c r="BC83" s="178"/>
      <c r="BD83" s="178"/>
      <c r="BE83" s="178"/>
      <c r="BF83" s="178"/>
      <c r="BG83" s="178"/>
      <c r="BH83" s="178"/>
    </row>
    <row r="84" spans="2:60" s="69" customFormat="1" ht="14.5" customHeight="1">
      <c r="B84" s="96"/>
      <c r="C84" s="173" t="s">
        <v>824</v>
      </c>
      <c r="D84" s="173"/>
      <c r="E84" s="173"/>
      <c r="F84" s="173"/>
      <c r="G84" s="173"/>
      <c r="H84" s="173"/>
      <c r="I84" s="173"/>
      <c r="J84" s="173"/>
      <c r="K84" s="173"/>
      <c r="L84" s="173"/>
      <c r="M84" s="173"/>
      <c r="N84" s="173"/>
      <c r="O84" s="173"/>
      <c r="P84" s="71"/>
      <c r="S84" s="178"/>
      <c r="T84" s="178"/>
      <c r="U84" s="178"/>
      <c r="V84" s="178"/>
      <c r="W84" s="178"/>
      <c r="X84" s="178"/>
      <c r="Y84" s="178"/>
      <c r="Z84" s="178"/>
      <c r="AA84" s="178"/>
      <c r="AB84" s="178"/>
      <c r="AC84" s="178"/>
      <c r="AD84" s="178"/>
      <c r="AE84" s="178"/>
      <c r="AF84" s="178"/>
      <c r="AG84" s="178"/>
      <c r="AH84" s="178"/>
      <c r="AI84" s="178"/>
      <c r="AJ84" s="178"/>
      <c r="AK84" s="178"/>
      <c r="AL84" s="178"/>
      <c r="AM84" s="178"/>
      <c r="AN84" s="178"/>
      <c r="AO84" s="178"/>
      <c r="AP84" s="178"/>
      <c r="AQ84" s="178"/>
      <c r="AR84" s="178"/>
      <c r="AS84" s="178"/>
      <c r="AT84" s="178"/>
      <c r="AU84" s="178"/>
      <c r="AV84" s="178"/>
      <c r="AW84" s="178"/>
      <c r="AX84" s="178"/>
      <c r="AY84" s="178"/>
      <c r="AZ84" s="178"/>
      <c r="BA84" s="178"/>
      <c r="BB84" s="178"/>
      <c r="BC84" s="178"/>
      <c r="BD84" s="178"/>
      <c r="BE84" s="178"/>
      <c r="BF84" s="178"/>
      <c r="BG84" s="178"/>
      <c r="BH84" s="178"/>
    </row>
    <row r="85" spans="2:60" s="69" customFormat="1" ht="30.75" customHeight="1">
      <c r="B85" s="96"/>
      <c r="C85" s="171" t="s">
        <v>825</v>
      </c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71"/>
      <c r="S85" s="178"/>
      <c r="T85" s="178"/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  <c r="AF85" s="178"/>
      <c r="AG85" s="178"/>
      <c r="AH85" s="178"/>
      <c r="AI85" s="178"/>
      <c r="AJ85" s="178"/>
      <c r="AK85" s="178"/>
      <c r="AL85" s="178"/>
      <c r="AM85" s="178"/>
      <c r="AN85" s="178"/>
      <c r="AO85" s="178"/>
      <c r="AP85" s="178"/>
      <c r="AQ85" s="178"/>
      <c r="AR85" s="178"/>
      <c r="AS85" s="178"/>
      <c r="AT85" s="178"/>
      <c r="AU85" s="178"/>
      <c r="AV85" s="178"/>
      <c r="AW85" s="178"/>
      <c r="AX85" s="178"/>
      <c r="AY85" s="178"/>
      <c r="AZ85" s="178"/>
      <c r="BA85" s="178"/>
      <c r="BB85" s="178"/>
      <c r="BC85" s="178"/>
      <c r="BD85" s="178"/>
      <c r="BE85" s="178"/>
      <c r="BF85" s="178"/>
      <c r="BG85" s="178"/>
      <c r="BH85" s="178"/>
    </row>
    <row r="86" spans="2:60" s="69" customFormat="1" ht="14.5" customHeight="1">
      <c r="B86" s="96"/>
      <c r="C86" s="171" t="s">
        <v>826</v>
      </c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71"/>
      <c r="S86" s="178"/>
      <c r="T86" s="178"/>
      <c r="U86" s="178"/>
      <c r="V86" s="178"/>
      <c r="W86" s="178"/>
      <c r="X86" s="178"/>
      <c r="Y86" s="178"/>
      <c r="Z86" s="178"/>
      <c r="AA86" s="178"/>
      <c r="AB86" s="178"/>
      <c r="AC86" s="178"/>
      <c r="AD86" s="178"/>
      <c r="AE86" s="178"/>
      <c r="AF86" s="178"/>
      <c r="AG86" s="178"/>
      <c r="AH86" s="178"/>
      <c r="AI86" s="178"/>
      <c r="AJ86" s="178"/>
      <c r="AK86" s="178"/>
      <c r="AL86" s="178"/>
      <c r="AM86" s="178"/>
      <c r="AN86" s="178"/>
      <c r="AO86" s="178"/>
      <c r="AP86" s="178"/>
      <c r="AQ86" s="178"/>
      <c r="AR86" s="178"/>
      <c r="AS86" s="178"/>
      <c r="AT86" s="178"/>
      <c r="AU86" s="178"/>
      <c r="AV86" s="178"/>
      <c r="AW86" s="178"/>
      <c r="AX86" s="178"/>
      <c r="AY86" s="178"/>
      <c r="AZ86" s="178"/>
      <c r="BA86" s="178"/>
      <c r="BB86" s="178"/>
      <c r="BC86" s="178"/>
      <c r="BD86" s="178"/>
      <c r="BE86" s="178"/>
      <c r="BF86" s="178"/>
      <c r="BG86" s="178"/>
      <c r="BH86" s="178"/>
    </row>
    <row r="87" spans="2:60" s="69" customFormat="1" ht="45" customHeight="1">
      <c r="B87" s="101" t="s">
        <v>768</v>
      </c>
      <c r="C87" s="172" t="s">
        <v>827</v>
      </c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71"/>
    </row>
    <row r="88" spans="2:60" s="69" customFormat="1" ht="30" customHeight="1">
      <c r="B88" s="96"/>
      <c r="C88" s="171" t="s">
        <v>828</v>
      </c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71"/>
      <c r="S88" s="178"/>
      <c r="T88" s="178"/>
      <c r="U88" s="178"/>
      <c r="V88" s="178"/>
      <c r="W88" s="178"/>
      <c r="X88" s="178"/>
      <c r="Y88" s="178"/>
      <c r="Z88" s="178"/>
      <c r="AA88" s="178"/>
      <c r="AB88" s="178"/>
      <c r="AC88" s="178"/>
      <c r="AD88" s="178"/>
      <c r="AE88" s="178"/>
      <c r="AF88" s="178"/>
      <c r="AG88" s="178"/>
      <c r="AH88" s="178"/>
      <c r="AI88" s="178"/>
      <c r="AJ88" s="178"/>
      <c r="AK88" s="178"/>
      <c r="AL88" s="178"/>
      <c r="AM88" s="178"/>
      <c r="AN88" s="178"/>
      <c r="AO88" s="178"/>
      <c r="AP88" s="178"/>
      <c r="AQ88" s="178"/>
      <c r="AR88" s="178"/>
      <c r="AS88" s="178"/>
      <c r="AT88" s="178"/>
      <c r="AU88" s="178"/>
      <c r="AV88" s="178"/>
      <c r="AW88" s="178"/>
      <c r="AX88" s="178"/>
      <c r="AY88" s="178"/>
      <c r="AZ88" s="178"/>
      <c r="BA88" s="178"/>
      <c r="BB88" s="178"/>
      <c r="BC88" s="178"/>
      <c r="BD88" s="178"/>
      <c r="BE88" s="178"/>
      <c r="BF88" s="178"/>
      <c r="BG88" s="178"/>
      <c r="BH88" s="178"/>
    </row>
    <row r="89" spans="2:60" s="69" customFormat="1" ht="45" customHeight="1">
      <c r="B89" s="96"/>
      <c r="C89" s="171" t="s">
        <v>829</v>
      </c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71"/>
      <c r="S89" s="178"/>
      <c r="T89" s="178"/>
      <c r="U89" s="178"/>
      <c r="V89" s="178"/>
      <c r="W89" s="178"/>
      <c r="X89" s="178"/>
      <c r="Y89" s="178"/>
      <c r="Z89" s="178"/>
      <c r="AA89" s="178"/>
      <c r="AB89" s="178"/>
      <c r="AC89" s="178"/>
      <c r="AD89" s="178"/>
      <c r="AE89" s="178"/>
      <c r="AF89" s="178"/>
      <c r="AG89" s="178"/>
      <c r="AH89" s="178"/>
      <c r="AI89" s="178"/>
      <c r="AJ89" s="178"/>
      <c r="AK89" s="178"/>
      <c r="AL89" s="178"/>
      <c r="AM89" s="178"/>
      <c r="AN89" s="178"/>
      <c r="AO89" s="178"/>
      <c r="AP89" s="178"/>
      <c r="AQ89" s="178"/>
      <c r="AR89" s="178"/>
      <c r="AS89" s="178"/>
      <c r="AT89" s="178"/>
      <c r="AU89" s="178"/>
      <c r="AV89" s="178"/>
      <c r="AW89" s="178"/>
      <c r="AX89" s="178"/>
      <c r="AY89" s="178"/>
      <c r="AZ89" s="178"/>
      <c r="BA89" s="178"/>
      <c r="BB89" s="178"/>
      <c r="BC89" s="178"/>
      <c r="BD89" s="178"/>
      <c r="BE89" s="178"/>
      <c r="BF89" s="178"/>
      <c r="BG89" s="178"/>
      <c r="BH89" s="178"/>
    </row>
    <row r="90" spans="2:60" s="69" customFormat="1">
      <c r="B90" s="96"/>
      <c r="C90" s="104"/>
      <c r="D90" s="104"/>
      <c r="E90" s="104"/>
      <c r="F90" s="104"/>
      <c r="G90" s="104"/>
      <c r="H90" s="104"/>
      <c r="I90" s="104"/>
      <c r="J90" s="104"/>
      <c r="K90" s="104"/>
      <c r="L90" s="104"/>
      <c r="M90" s="104"/>
      <c r="N90" s="104"/>
      <c r="O90" s="104"/>
      <c r="P90" s="71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5"/>
      <c r="AD90" s="105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5"/>
      <c r="AP90" s="105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5"/>
      <c r="BB90" s="105"/>
      <c r="BC90" s="105"/>
      <c r="BD90" s="105"/>
      <c r="BE90" s="105"/>
      <c r="BF90" s="105"/>
      <c r="BG90" s="105"/>
      <c r="BH90" s="105"/>
    </row>
    <row r="91" spans="2:60" s="69" customFormat="1">
      <c r="B91" s="96"/>
      <c r="C91" s="104"/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71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5"/>
      <c r="AP91" s="105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5"/>
      <c r="BB91" s="105"/>
      <c r="BC91" s="105"/>
      <c r="BD91" s="105"/>
      <c r="BE91" s="105"/>
      <c r="BF91" s="105"/>
      <c r="BG91" s="105"/>
      <c r="BH91" s="105"/>
    </row>
    <row r="92" spans="2:60" s="69" customFormat="1">
      <c r="B92" s="96"/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71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5"/>
      <c r="AP92" s="105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5"/>
      <c r="BB92" s="105"/>
      <c r="BC92" s="105"/>
      <c r="BD92" s="105"/>
      <c r="BE92" s="105"/>
      <c r="BF92" s="105"/>
      <c r="BG92" s="105"/>
      <c r="BH92" s="105"/>
    </row>
    <row r="93" spans="2:60" s="69" customFormat="1">
      <c r="B93" s="96"/>
      <c r="C93" s="104"/>
      <c r="D93" s="104"/>
      <c r="E93" s="104"/>
      <c r="F93" s="104"/>
      <c r="G93" s="104"/>
      <c r="H93" s="104"/>
      <c r="I93" s="104"/>
      <c r="J93" s="104"/>
      <c r="K93" s="104"/>
      <c r="L93" s="104"/>
      <c r="M93" s="104"/>
      <c r="N93" s="104"/>
      <c r="O93" s="104"/>
      <c r="P93" s="71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5"/>
      <c r="AD93" s="105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5"/>
      <c r="AP93" s="105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5"/>
      <c r="BE93" s="105"/>
      <c r="BF93" s="105"/>
      <c r="BG93" s="105"/>
      <c r="BH93" s="105"/>
    </row>
    <row r="94" spans="2:60" s="69" customFormat="1" ht="15" customHeight="1">
      <c r="B94" s="101" t="s">
        <v>768</v>
      </c>
      <c r="C94" s="172" t="s">
        <v>830</v>
      </c>
      <c r="D94" s="172"/>
      <c r="E94" s="172"/>
      <c r="F94" s="172"/>
      <c r="G94" s="172"/>
      <c r="H94" s="172"/>
      <c r="I94" s="172"/>
      <c r="J94" s="172"/>
      <c r="K94" s="172"/>
      <c r="L94" s="172"/>
      <c r="M94" s="172"/>
      <c r="N94" s="172"/>
      <c r="O94" s="172"/>
      <c r="P94" s="71"/>
    </row>
    <row r="95" spans="2:60" s="69" customFormat="1">
      <c r="B95" s="70"/>
      <c r="P95" s="71"/>
    </row>
    <row r="96" spans="2:60" s="69" customFormat="1">
      <c r="B96" s="70"/>
      <c r="P96" s="71"/>
    </row>
    <row r="97" spans="2:16">
      <c r="B97" s="70"/>
      <c r="P97" s="71"/>
    </row>
    <row r="98" spans="2:16">
      <c r="B98" s="70"/>
      <c r="P98" s="71"/>
    </row>
    <row r="99" spans="2:16">
      <c r="B99" s="70"/>
      <c r="P99" s="71"/>
    </row>
    <row r="100" spans="2:16">
      <c r="B100" s="70"/>
      <c r="P100" s="71"/>
    </row>
    <row r="101" spans="2:16">
      <c r="B101" s="70"/>
      <c r="P101" s="71"/>
    </row>
    <row r="102" spans="2:16">
      <c r="B102" s="70"/>
      <c r="P102" s="71"/>
    </row>
    <row r="103" spans="2:16">
      <c r="B103" s="70"/>
      <c r="P103" s="71"/>
    </row>
    <row r="104" spans="2:16">
      <c r="B104" s="70"/>
      <c r="P104" s="71"/>
    </row>
    <row r="105" spans="2:16">
      <c r="B105" s="70"/>
      <c r="P105" s="71"/>
    </row>
    <row r="106" spans="2:16">
      <c r="B106" s="70"/>
      <c r="P106" s="71"/>
    </row>
    <row r="107" spans="2:16">
      <c r="B107" s="70"/>
      <c r="P107" s="71"/>
    </row>
    <row r="108" spans="2:16">
      <c r="B108" s="70"/>
      <c r="P108" s="71"/>
    </row>
    <row r="109" spans="2:16">
      <c r="B109" s="70"/>
      <c r="P109" s="71"/>
    </row>
    <row r="110" spans="2:16">
      <c r="B110" s="70"/>
      <c r="P110" s="71"/>
    </row>
    <row r="111" spans="2:16">
      <c r="B111" s="70"/>
      <c r="P111" s="71"/>
    </row>
    <row r="112" spans="2:16" ht="15" thickBot="1">
      <c r="B112" s="106"/>
      <c r="C112" s="107"/>
      <c r="D112" s="107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8"/>
    </row>
  </sheetData>
  <mergeCells count="56">
    <mergeCell ref="C94:O94"/>
    <mergeCell ref="C86:O86"/>
    <mergeCell ref="S86:BH86"/>
    <mergeCell ref="C87:O87"/>
    <mergeCell ref="C88:O88"/>
    <mergeCell ref="S88:BH88"/>
    <mergeCell ref="C89:O89"/>
    <mergeCell ref="S89:BH89"/>
    <mergeCell ref="C83:O83"/>
    <mergeCell ref="S83:BH83"/>
    <mergeCell ref="C84:O84"/>
    <mergeCell ref="S84:BH84"/>
    <mergeCell ref="C85:O85"/>
    <mergeCell ref="S85:BH85"/>
    <mergeCell ref="C80:O80"/>
    <mergeCell ref="S80:BH80"/>
    <mergeCell ref="C81:O81"/>
    <mergeCell ref="S81:BH81"/>
    <mergeCell ref="C82:O82"/>
    <mergeCell ref="S82:BH82"/>
    <mergeCell ref="C79:O79"/>
    <mergeCell ref="C64:O64"/>
    <mergeCell ref="C65:O65"/>
    <mergeCell ref="C66:O66"/>
    <mergeCell ref="C67:O67"/>
    <mergeCell ref="C68:O68"/>
    <mergeCell ref="C69:O69"/>
    <mergeCell ref="C70:O70"/>
    <mergeCell ref="C71:O71"/>
    <mergeCell ref="C76:O76"/>
    <mergeCell ref="C77:O77"/>
    <mergeCell ref="C78:O78"/>
    <mergeCell ref="C59:O59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5:O55"/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NEW 2023</vt:lpstr>
      <vt:lpstr>Условия работы</vt:lpstr>
      <vt:lpstr>'NEW 2023'!serbros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PlantMarket;8-495-280-08-97</dc:creator>
  <cp:lastModifiedBy>Артем</cp:lastModifiedBy>
  <dcterms:created xsi:type="dcterms:W3CDTF">2022-08-25T06:44:52Z</dcterms:created>
  <dcterms:modified xsi:type="dcterms:W3CDTF">2023-02-13T13:36:25Z</dcterms:modified>
</cp:coreProperties>
</file>