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\Все прайс-листы\"/>
    </mc:Choice>
  </mc:AlternateContent>
  <xr:revisionPtr revIDLastSave="0" documentId="13_ncr:1_{F5AC83C3-3CCD-4494-AB53-02E28B4FC783}" xr6:coauthVersionLast="47" xr6:coauthVersionMax="47" xr10:uidLastSave="{00000000-0000-0000-0000-000000000000}"/>
  <bookViews>
    <workbookView xWindow="-103" yWindow="-103" windowWidth="21806" windowHeight="13886" xr2:uid="{D33B3FC7-F08E-4CAD-B44F-927442D829F9}"/>
  </bookViews>
  <sheets>
    <sheet name="2023" sheetId="1" r:id="rId1"/>
    <sheet name="Условия работы" sheetId="2" r:id="rId2"/>
  </sheets>
  <definedNames>
    <definedName name="_xlnm._FilterDatabase" localSheetId="0" hidden="1">'2023'!$B$19:$R$99</definedName>
    <definedName name="Склады" localSheetId="1">#REF!</definedName>
    <definedName name="Склады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7" i="1" l="1"/>
  <c r="J58" i="1"/>
  <c r="M58" i="1" s="1"/>
  <c r="J99" i="1"/>
  <c r="M99" i="1" s="1"/>
  <c r="J98" i="1"/>
  <c r="M98" i="1" s="1"/>
  <c r="J97" i="1"/>
  <c r="M97" i="1" s="1"/>
  <c r="J96" i="1"/>
  <c r="M96" i="1" s="1"/>
  <c r="J95" i="1"/>
  <c r="M95" i="1" s="1"/>
  <c r="J94" i="1"/>
  <c r="M94" i="1" s="1"/>
  <c r="J93" i="1"/>
  <c r="M93" i="1" s="1"/>
  <c r="J92" i="1"/>
  <c r="M92" i="1" s="1"/>
  <c r="J91" i="1"/>
  <c r="M91" i="1" s="1"/>
  <c r="J90" i="1"/>
  <c r="M90" i="1" s="1"/>
  <c r="J89" i="1"/>
  <c r="M89" i="1" s="1"/>
  <c r="J88" i="1"/>
  <c r="M88" i="1" s="1"/>
  <c r="J87" i="1"/>
  <c r="M87" i="1" s="1"/>
  <c r="J86" i="1"/>
  <c r="M86" i="1" s="1"/>
  <c r="J85" i="1"/>
  <c r="M85" i="1" s="1"/>
  <c r="J84" i="1"/>
  <c r="M84" i="1" s="1"/>
  <c r="J83" i="1"/>
  <c r="M83" i="1" s="1"/>
  <c r="J82" i="1"/>
  <c r="M82" i="1" s="1"/>
  <c r="J81" i="1"/>
  <c r="M81" i="1" s="1"/>
  <c r="J80" i="1"/>
  <c r="M80" i="1" s="1"/>
  <c r="J79" i="1"/>
  <c r="M79" i="1" s="1"/>
  <c r="J78" i="1"/>
  <c r="M78" i="1" s="1"/>
  <c r="J77" i="1"/>
  <c r="M77" i="1" s="1"/>
  <c r="J76" i="1"/>
  <c r="M76" i="1" s="1"/>
  <c r="J75" i="1"/>
  <c r="M75" i="1" s="1"/>
  <c r="J74" i="1"/>
  <c r="M74" i="1" s="1"/>
  <c r="J73" i="1"/>
  <c r="M73" i="1" s="1"/>
  <c r="J72" i="1"/>
  <c r="M72" i="1" s="1"/>
  <c r="J71" i="1"/>
  <c r="M71" i="1" s="1"/>
  <c r="J70" i="1"/>
  <c r="M70" i="1" s="1"/>
  <c r="J69" i="1"/>
  <c r="M69" i="1" s="1"/>
  <c r="J68" i="1"/>
  <c r="M68" i="1" s="1"/>
  <c r="J67" i="1"/>
  <c r="M67" i="1" s="1"/>
  <c r="J66" i="1"/>
  <c r="M66" i="1" s="1"/>
  <c r="J65" i="1"/>
  <c r="M65" i="1" s="1"/>
  <c r="J64" i="1"/>
  <c r="M64" i="1" s="1"/>
  <c r="J63" i="1"/>
  <c r="M63" i="1" s="1"/>
  <c r="J62" i="1"/>
  <c r="M62" i="1" s="1"/>
  <c r="J61" i="1"/>
  <c r="M61" i="1" s="1"/>
  <c r="J60" i="1"/>
  <c r="M60" i="1" s="1"/>
  <c r="J59" i="1"/>
  <c r="M59" i="1" s="1"/>
  <c r="M57" i="1"/>
  <c r="J56" i="1"/>
  <c r="M56" i="1" s="1"/>
  <c r="J55" i="1"/>
  <c r="M55" i="1" s="1"/>
  <c r="J54" i="1"/>
  <c r="M54" i="1" s="1"/>
  <c r="J53" i="1"/>
  <c r="M53" i="1" s="1"/>
  <c r="J52" i="1"/>
  <c r="M52" i="1" s="1"/>
  <c r="J51" i="1"/>
  <c r="M51" i="1" s="1"/>
  <c r="J50" i="1"/>
  <c r="M50" i="1" s="1"/>
  <c r="J49" i="1"/>
  <c r="M49" i="1" s="1"/>
  <c r="J48" i="1"/>
  <c r="M48" i="1" s="1"/>
  <c r="J47" i="1"/>
  <c r="M47" i="1" s="1"/>
  <c r="J46" i="1"/>
  <c r="M46" i="1" s="1"/>
  <c r="J45" i="1"/>
  <c r="M45" i="1" s="1"/>
  <c r="J44" i="1"/>
  <c r="M44" i="1" s="1"/>
  <c r="J43" i="1"/>
  <c r="M43" i="1" s="1"/>
  <c r="J42" i="1"/>
  <c r="M42" i="1" s="1"/>
  <c r="J41" i="1"/>
  <c r="M41" i="1" s="1"/>
  <c r="J40" i="1"/>
  <c r="M40" i="1" s="1"/>
  <c r="J39" i="1"/>
  <c r="M39" i="1" s="1"/>
  <c r="J38" i="1"/>
  <c r="M38" i="1" s="1"/>
  <c r="J37" i="1"/>
  <c r="M37" i="1" s="1"/>
  <c r="J36" i="1"/>
  <c r="M36" i="1" s="1"/>
  <c r="J35" i="1"/>
  <c r="M35" i="1" s="1"/>
  <c r="J34" i="1"/>
  <c r="M34" i="1" s="1"/>
  <c r="J33" i="1"/>
  <c r="M33" i="1" s="1"/>
  <c r="J32" i="1"/>
  <c r="M32" i="1" s="1"/>
  <c r="J31" i="1"/>
  <c r="M31" i="1" s="1"/>
  <c r="J30" i="1"/>
  <c r="M30" i="1" s="1"/>
  <c r="J29" i="1"/>
  <c r="M29" i="1" s="1"/>
  <c r="J28" i="1"/>
  <c r="M28" i="1" s="1"/>
  <c r="J27" i="1"/>
  <c r="M27" i="1" s="1"/>
  <c r="J26" i="1"/>
  <c r="M26" i="1" s="1"/>
  <c r="J25" i="1"/>
  <c r="M25" i="1" s="1"/>
  <c r="J24" i="1"/>
  <c r="M24" i="1" s="1"/>
  <c r="J23" i="1"/>
  <c r="M23" i="1" s="1"/>
  <c r="J22" i="1"/>
  <c r="M22" i="1" s="1"/>
  <c r="J21" i="1"/>
  <c r="M21" i="1" s="1"/>
  <c r="N18" i="1"/>
  <c r="N10" i="1"/>
  <c r="N11" i="1" l="1"/>
  <c r="N12" i="1" s="1"/>
</calcChain>
</file>

<file path=xl/sharedStrings.xml><?xml version="1.0" encoding="utf-8"?>
<sst xmlns="http://schemas.openxmlformats.org/spreadsheetml/2006/main" count="1151" uniqueCount="411">
  <si>
    <t xml:space="preserve"> Азалии/Рододендроны весна 2023</t>
  </si>
  <si>
    <t xml:space="preserve">          Перед оформлением заказа, пожалуйста, ознакомьтесь с условиями работы и подтвердите своё согласие с ними:</t>
  </si>
  <si>
    <t>&gt;&gt;&gt; Условия работы &lt;&lt;&lt;</t>
  </si>
  <si>
    <t>с условиями работы ознакомлен</t>
  </si>
  <si>
    <t>нет</t>
  </si>
  <si>
    <t>Адрес склада: Владимирская область, Киржачский район, дер. Знаменское</t>
  </si>
  <si>
    <t>Курс продажи СберБанка</t>
  </si>
  <si>
    <t>Прием заказов до: 1 марта</t>
  </si>
  <si>
    <t>Выдача заказов: с 17.04 - 29.04</t>
  </si>
  <si>
    <t>-</t>
  </si>
  <si>
    <t>← Выберите способ оплаты</t>
  </si>
  <si>
    <t xml:space="preserve">Минимальный оптовый заказ: 350 €  </t>
  </si>
  <si>
    <t>Количество растений, шт</t>
  </si>
  <si>
    <t xml:space="preserve">Минимальный заказ на сорт: C1 / С2- 5 шт, С4 / C5 -2 шт, С10 / С15 - 1 шт. </t>
  </si>
  <si>
    <t xml:space="preserve">Итоговая сумма заказа </t>
  </si>
  <si>
    <t>Задаток при бронировании: 30%, доплата 70% за 3 недели до погрузки в Европе</t>
  </si>
  <si>
    <t>Итоговая сумма заказа</t>
  </si>
  <si>
    <t>Оплата в рублях по курсу продажи наличных евро в офисах Сбербанка г. Москвы на момент зачисления денежных средств на наш р/сч</t>
  </si>
  <si>
    <t>Бесплатная доставка до терминалов ТК-партнеров в Москве: ПЭК, Желдор, Вера-1, РТС.</t>
  </si>
  <si>
    <t xml:space="preserve">ПОЖАЛУЙСТА, НЕ МЕНЯЙТЕ НИЧЕГО В ФАЙЛЕ, ЗАПОЛНЯЙТЕ ТОЛЬКО СТОЛБЕЦ:  </t>
  </si>
  <si>
    <t>Заказ, шт</t>
  </si>
  <si>
    <t>Контейнер</t>
  </si>
  <si>
    <t xml:space="preserve">Страна </t>
  </si>
  <si>
    <t>Цена, €</t>
  </si>
  <si>
    <t>Кратность заказа на сорт, шт</t>
  </si>
  <si>
    <t xml:space="preserve">Сумма, €  </t>
  </si>
  <si>
    <t>Подтверждение</t>
  </si>
  <si>
    <t xml:space="preserve"> Цвет</t>
  </si>
  <si>
    <t>Температура зимостойкости ºС</t>
  </si>
  <si>
    <t>Период цветения</t>
  </si>
  <si>
    <t>Описание</t>
  </si>
  <si>
    <t>Азалии/Рододендроны</t>
  </si>
  <si>
    <t xml:space="preserve"> </t>
  </si>
  <si>
    <t>59-57-0237</t>
  </si>
  <si>
    <t>фото</t>
  </si>
  <si>
    <t>luteum</t>
  </si>
  <si>
    <t xml:space="preserve">желтый </t>
  </si>
  <si>
    <t>Anneke</t>
  </si>
  <si>
    <t>С4</t>
  </si>
  <si>
    <t>PL</t>
  </si>
  <si>
    <t>с 01.11.2022</t>
  </si>
  <si>
    <t>жёлтый</t>
  </si>
  <si>
    <t>до -26</t>
  </si>
  <si>
    <t>конец мая - начало июня</t>
  </si>
  <si>
    <t>Цветки диаметром 6-8 см, блестящие жёлтые с длинными тычинками и тёмным пятном на верхнем лепестке.</t>
  </si>
  <si>
    <t>59-54-0002</t>
  </si>
  <si>
    <t>yakushimanum</t>
  </si>
  <si>
    <t>якушиманский</t>
  </si>
  <si>
    <t>Astrid</t>
  </si>
  <si>
    <t>С1</t>
  </si>
  <si>
    <t>в теч. 3-х дней</t>
  </si>
  <si>
    <t>фуксия</t>
  </si>
  <si>
    <t>до -24</t>
  </si>
  <si>
    <t>июнь</t>
  </si>
  <si>
    <t>Бутоны при распускании чисто-красные. Открытые цветки внутри и снаружи равномерно чисто-красные, по направлению к центру немного светлее, почти белые в горле.Первый сорт в группе якушиманских рододендронов с устойчивой чисто-красной окраской.</t>
  </si>
  <si>
    <t>59-54-0390</t>
  </si>
  <si>
    <t>С10</t>
  </si>
  <si>
    <t>59-57-0258</t>
  </si>
  <si>
    <t>obtusum</t>
  </si>
  <si>
    <t>тупой</t>
  </si>
  <si>
    <t>Babuschka</t>
  </si>
  <si>
    <t>С2</t>
  </si>
  <si>
    <t>карминно-розовый</t>
  </si>
  <si>
    <t>до -25</t>
  </si>
  <si>
    <t>Цветки махровые, из 14 лепестков, плотно расположенных в 3 ряда.</t>
  </si>
  <si>
    <t>59-54-0395</t>
  </si>
  <si>
    <t>hybrid</t>
  </si>
  <si>
    <t>гибридный</t>
  </si>
  <si>
    <t>Becca</t>
  </si>
  <si>
    <t>С15</t>
  </si>
  <si>
    <t>розовый с зеленовато-коричневым пятном</t>
  </si>
  <si>
    <t>до -30</t>
  </si>
  <si>
    <t>май</t>
  </si>
  <si>
    <t>Цветки интенсивно розовые с зеленовато-коричневым пятном на верхнем лепестке.Принадлежит к Финской коллекции рододендронов – это новые сорта, выведенные в Финляндии Кристианом Теквистом.</t>
  </si>
  <si>
    <t>59-54-0108</t>
  </si>
  <si>
    <t>Boleslaw Chrobry</t>
  </si>
  <si>
    <t>фиолетовый</t>
  </si>
  <si>
    <t>до -31</t>
  </si>
  <si>
    <t>конец мая-середина июня</t>
  </si>
  <si>
    <t>Цветки фиолетовые с тёмным фиолетово-коричневым крапом на верхнем лепестке .Сорт из группы Королевских Рододендронов.Не выгорают на солнце!</t>
  </si>
  <si>
    <t>59-54-0033</t>
  </si>
  <si>
    <t>Brigitte</t>
  </si>
  <si>
    <t>розово-белый с бордовым глазком</t>
  </si>
  <si>
    <t>Цветки нежно-розовые, внутри белые с оливковым выразительным рисунком, кромка цветков живописного розового тона.</t>
  </si>
  <si>
    <t>59-54-0141</t>
  </si>
  <si>
    <t>59-54-0026</t>
  </si>
  <si>
    <t>Calsap</t>
  </si>
  <si>
    <t>белый с бордовым пятном</t>
  </si>
  <si>
    <t>до -27</t>
  </si>
  <si>
    <t>начало мая, в течение 18-ти дней</t>
  </si>
  <si>
    <t>Бутоны светло-лиловые. Цветки прекрасной окраски, белые с сиреневым оттенком. На верхнем лепестке большое эффектное фиолетово-ежевичное пятно.</t>
  </si>
  <si>
    <t>59-57-0238</t>
  </si>
  <si>
    <t>желтый</t>
  </si>
  <si>
    <t>Canon’s Double</t>
  </si>
  <si>
    <t>золотистй с розовым</t>
  </si>
  <si>
    <t>с середины июня</t>
  </si>
  <si>
    <t>Цветки махровые, разноцветные, вначале розово-золотистые, позже золотисто-желтые, лепестки с розовыми жилками.</t>
  </si>
  <si>
    <t>59-54-0704</t>
  </si>
  <si>
    <t>Catawbiense Album</t>
  </si>
  <si>
    <t>белый с легким оливковым пятнышком</t>
  </si>
  <si>
    <t>до -28</t>
  </si>
  <si>
    <t>Белые с легким оливковым пятнышком.Стандартный интенсивно растущий сорт, устойчивый к заболеваниям.</t>
  </si>
  <si>
    <t>59-57-0255</t>
  </si>
  <si>
    <t>catawbiense</t>
  </si>
  <si>
    <t>катевбинский</t>
  </si>
  <si>
    <t>Catawbiense Grandiflorum</t>
  </si>
  <si>
    <t>С5</t>
  </si>
  <si>
    <t>светло-лиловый</t>
  </si>
  <si>
    <t>Цветки светло-лиловые с золотисто-коричневым рисунком.Очень популярный, надёжный и выносливый сорт.</t>
  </si>
  <si>
    <t>59-57-0239</t>
  </si>
  <si>
    <t>Csardas</t>
  </si>
  <si>
    <t>янтарно-желтый с нежной розовой полоской</t>
  </si>
  <si>
    <t>Эффектные махровые цветки густо наполняют крупные соцветия. Цветок трубчатый воронкообразный, до 20 лепестков, около 7 см диаметром. Окраска цветков янтарно-желтая с нежной розовой полоской на нескольких лепестках.Относится к группе азалии Knap Hill.</t>
  </si>
  <si>
    <t>59-54-0024</t>
  </si>
  <si>
    <t>Cunningham's White</t>
  </si>
  <si>
    <t>белый с желтовато-коричневым крапом</t>
  </si>
  <si>
    <t>до -21</t>
  </si>
  <si>
    <t>май-июнь, в течение 3х недель</t>
  </si>
  <si>
    <t>Бутоны сиреневатые, цветки белые с желтовато-коричневым крапом.Популярный старый сорт из группы кавказских рододендронов, прошедший проверку временем.</t>
  </si>
  <si>
    <t>87-07-8057</t>
  </si>
  <si>
    <t>NL</t>
  </si>
  <si>
    <t>59-54-0008</t>
  </si>
  <si>
    <t>Fantastica</t>
  </si>
  <si>
    <t>темно-розовый</t>
  </si>
  <si>
    <t>Бутоны красные, при полном распускании открывается почти белая серединка. Через несколько дней после начала цветения цветки светлеют и куст становится многоцветным.Сорт награжден золотыми медалями. В группе якушиманских рододендронов один из самых темных сортов.</t>
  </si>
  <si>
    <t>59-57-0259</t>
  </si>
  <si>
    <t>59-57-0240</t>
  </si>
  <si>
    <t>Feuerwerk</t>
  </si>
  <si>
    <t>красно-оранжевый</t>
  </si>
  <si>
    <t>Июнь</t>
  </si>
  <si>
    <t>Большие яркие красно-оранжевые цветки с волнистыми краями, достигающие 8 см в диаметре, собраны в величавые полукруглые соцветия.Относится к группе азалии Knap Hill.</t>
  </si>
  <si>
    <t>59-57-0256</t>
  </si>
  <si>
    <t>Flautando</t>
  </si>
  <si>
    <t>апельсиново-кремовый со светло-розовой волнистой каймой</t>
  </si>
  <si>
    <t>Цветки необыкновенной цветовой гаммы – апельсиново-кремовые со светло-розовой волнистой каймой. С наружной стороны лепестки светло-розовые. На верхнем лепестке слабый красно-коричневый крапчатый рисунок.</t>
  </si>
  <si>
    <t>59-54-0703</t>
  </si>
  <si>
    <t>Francesca</t>
  </si>
  <si>
    <t>красный</t>
  </si>
  <si>
    <t>Цветки 5,5х7 см, открытые, тёмно-красные, с волнистой каймой.</t>
  </si>
  <si>
    <t>59-54-0152</t>
  </si>
  <si>
    <t>59-54-0037</t>
  </si>
  <si>
    <t>williamsianum</t>
  </si>
  <si>
    <t>Уильямса</t>
  </si>
  <si>
    <t>Gartendirektor Glocker</t>
  </si>
  <si>
    <t>красно-розовый</t>
  </si>
  <si>
    <t>Цветки ярко-розовые, волнистые края лопастей более насыщенного оттенка.</t>
  </si>
  <si>
    <t>59-54-0091</t>
  </si>
  <si>
    <t>Germania</t>
  </si>
  <si>
    <t>розовый</t>
  </si>
  <si>
    <t>до -20</t>
  </si>
  <si>
    <t>конец мая – июнь</t>
  </si>
  <si>
    <t>Розовые волнистые с чуть более светлой серединой цветки.</t>
  </si>
  <si>
    <t>87-07-8058</t>
  </si>
  <si>
    <t>59-54-0732</t>
  </si>
  <si>
    <t>59-57-0241</t>
  </si>
  <si>
    <t>Gibraltar</t>
  </si>
  <si>
    <t>Листья бронзовые, затем темно – зеленые, осенью приобретают оранжево – красный оттенок. Соцветия пышные, собирают 8 – 10 цветков.Относится к группе азалии Knap Hill.</t>
  </si>
  <si>
    <t>59-57-0242</t>
  </si>
  <si>
    <t>Glowing Embers</t>
  </si>
  <si>
    <t>темно-оранжевый</t>
  </si>
  <si>
    <t>до -34</t>
  </si>
  <si>
    <t>Конец мая-середина июня</t>
  </si>
  <si>
    <t>Цветки в бутонах темно-оранжевые, после распускания приобретают темно-оранжевый оттенок. Диаметром около 6 см, цветки собраны в шарообразные соцветия.Относится к группе азалии Knap Hill.</t>
  </si>
  <si>
    <t>59-57-0243</t>
  </si>
  <si>
    <t xml:space="preserve">гибридный </t>
  </si>
  <si>
    <t>Golden Lights</t>
  </si>
  <si>
    <t>жёлто-оранжевый</t>
  </si>
  <si>
    <t>до -37</t>
  </si>
  <si>
    <t>Май</t>
  </si>
  <si>
    <t>Цветки воронкообразные, до 5 см, светло-жёлто-оранжевые с более светлым горлом и розоватыми краями лепестков, в соцветиях до 10 цветков.Сорт листопадных рододендронов гибридного происхождения из серии сортов с высокой зимостойкостью «Lights».</t>
  </si>
  <si>
    <t>59-54-0035</t>
  </si>
  <si>
    <t>Goldkrone</t>
  </si>
  <si>
    <t>с середины мая, более 3-х недель</t>
  </si>
  <si>
    <t>Цветочные бутоны ванильно-желтые, цветки в полном расцвете ярко-желтые, колокольчиковидные, внутри крапчато-красные, ароматные.Сорт отмечен серебряной медалью BUGA Berlin 1985</t>
  </si>
  <si>
    <t>59-54-0025</t>
  </si>
  <si>
    <t>Grandiflorum</t>
  </si>
  <si>
    <t>59-54-0023</t>
  </si>
  <si>
    <t>Haaga</t>
  </si>
  <si>
    <t>розовый с красными пятнышками</t>
  </si>
  <si>
    <t>до -36</t>
  </si>
  <si>
    <t>Цветки розовые с красными пятнышками на внутренней части.Сорт отличается хорошим цветением даже после суровых зим.</t>
  </si>
  <si>
    <t>59-54-0093</t>
  </si>
  <si>
    <t>Hachmann's Charmant</t>
  </si>
  <si>
    <t>красно-белый с желто-бордовым глазком</t>
  </si>
  <si>
    <t>Бело-розовые с темно-розовой окантовкой и пятнышком на центральном лепестке.Феерический, красивый двухцветный супер-сорт, обладающий всеми достоинствами!</t>
  </si>
  <si>
    <t>59-54-0088</t>
  </si>
  <si>
    <t>Hellikki</t>
  </si>
  <si>
    <t>розово-пурпурно-красный</t>
  </si>
  <si>
    <t>Цветки насыщенно розовые с красно-оранжевым крапом на верхнем лепестке (5,5-7 см), слегка волнистыми краями.Это один из самых удачных опытов селекционирования рододендронов, поскольку от остальных зимостойких видов сорт Хеллики отличается превосходной морозостойкостью и особой яркостью цветков</t>
  </si>
  <si>
    <t>59-54-0022</t>
  </si>
  <si>
    <t>Helsinki University</t>
  </si>
  <si>
    <t>розовый с бордовым глазком</t>
  </si>
  <si>
    <t>до -40</t>
  </si>
  <si>
    <t>Цветки розовые, внутри более светлые, с маленьким оранжево-красным пятном.Чрезвычайно зимостойкий сорт финской селекции.</t>
  </si>
  <si>
    <t>59-57-0244</t>
  </si>
  <si>
    <t>Homebush</t>
  </si>
  <si>
    <t>Окраска цветов очень яркая, карминно-розовая, одноцветная, насыщенная. Пестик очень длинный – высоко поднимается из цветка. Окраска столбика пестика карминно-розовая. Относится к группе азалии Knap Hill.</t>
  </si>
  <si>
    <t>59-54-0007</t>
  </si>
  <si>
    <t>Hoppy</t>
  </si>
  <si>
    <t>белый</t>
  </si>
  <si>
    <t>до -23</t>
  </si>
  <si>
    <t>Почти белые, до распускания с розовым оттенком.</t>
  </si>
  <si>
    <t>59-57-0245</t>
  </si>
  <si>
    <t>Irene Koster</t>
  </si>
  <si>
    <t>белый с розовым оттенком</t>
  </si>
  <si>
    <t>Окраска лепестков внутри белая со светло-розовым оттенком, центральный лепесток с крупным оранжево-желтым пятном. Снаружи лепестки с темно-розовыми мазками по центру.</t>
  </si>
  <si>
    <t>59-57-0246</t>
  </si>
  <si>
    <t>Jack A. Sand</t>
  </si>
  <si>
    <t>красновато-розовый</t>
  </si>
  <si>
    <t>Бутоны красновато-розовые. Цветки широко открытые, полумахровые (10-16 остроконечных, неравномерно, но плотно расположенных лепестков), белые и розовые с жёлтым крапчатым рисунком.Относится к группе азалии Knap Hill.</t>
  </si>
  <si>
    <t>59-57-0247</t>
  </si>
  <si>
    <t>Juanita</t>
  </si>
  <si>
    <t>темно-розовый с золотистым пятном</t>
  </si>
  <si>
    <t>Цветы имеют темно-розовый цвет с золотистым пятном .Относится к группе азалии Knap Hill.</t>
  </si>
  <si>
    <t>59-54-0094</t>
  </si>
  <si>
    <t>Kali</t>
  </si>
  <si>
    <t>темно-красный</t>
  </si>
  <si>
    <t>вторая половина мая</t>
  </si>
  <si>
    <t>Бутоны очень тёмные. Цветки насыщенно тёмно-пурпурно-красные, издалека выглядят как чёрно-красные</t>
  </si>
  <si>
    <t>59-54-0439</t>
  </si>
  <si>
    <t>Бутоны очень тёмные. Цветки насыщенно тёмно-пурпурно-красные, издалека выглядят как чёрно-красные.</t>
  </si>
  <si>
    <t>59-54-0006</t>
  </si>
  <si>
    <t>Kalinka</t>
  </si>
  <si>
    <t>Цветки снаружи светло-красные, внутри темно-красные. Края лепестков слегка волнистые.Выдающийся сорт, награжден золотыми медалями.</t>
  </si>
  <si>
    <t>59-54-0185</t>
  </si>
  <si>
    <t>59-54-0113</t>
  </si>
  <si>
    <t>Kazimierz Wielki</t>
  </si>
  <si>
    <t>красный с желто- коричневым пятном</t>
  </si>
  <si>
    <t>Цветки красные с желто-коричневым пятном.Сорт из группы Королевских Рододендронов.Цвет не выгорает!</t>
  </si>
  <si>
    <t>59-57-0248</t>
  </si>
  <si>
    <t>Klondyke</t>
  </si>
  <si>
    <t>Цветки в бутонах оранжевые, после раскрытия желто-оранжевые со слегка волнистыми краями и медными пятнами на лепестках.Один из наиболее привлекательных сортов в оранжево-желтой цветовой гамме.</t>
  </si>
  <si>
    <t>59-54-0012</t>
  </si>
  <si>
    <t>Libretto</t>
  </si>
  <si>
    <t>фиолетовый с темным глазком</t>
  </si>
  <si>
    <t>Цветки фиолетовые, не меняющие своего цвета под прямыми солнечными лучами. Лепестки по краям волнистые с большими оливково-зелеными пятнами.Долгоцветущий сорт, не боится жары.</t>
  </si>
  <si>
    <t>59-57-0249</t>
  </si>
  <si>
    <t>Mandaryn Lights</t>
  </si>
  <si>
    <t>Азалия Mandarin Lights покрывается яркими красно-оранжевыми цветками. Бутоны собираются в грозди по 7-10 штук, что делает цветение очень пышным.Сорт листопадных рододендронов гибридного происхождения из серии сортов с высокой зимостойкостью «Lights».</t>
  </si>
  <si>
    <t>59-57-0250</t>
  </si>
  <si>
    <t>Narcissiflora</t>
  </si>
  <si>
    <t>светло-желтый</t>
  </si>
  <si>
    <t>до -29</t>
  </si>
  <si>
    <t>Цветки полумахровые,светло-желтые с двумя спирально расположенными рядами лепестков, звездообразные, ароматные.</t>
  </si>
  <si>
    <t>Neon Kiss</t>
  </si>
  <si>
    <t xml:space="preserve">C5 25-30 </t>
  </si>
  <si>
    <t>неоново-красный</t>
  </si>
  <si>
    <t> Устойчивый сорт с исключительно яркими неоново-красными цветками. </t>
  </si>
  <si>
    <t>59-54-0333</t>
  </si>
  <si>
    <t>Northern Hi-Lights</t>
  </si>
  <si>
    <t>бледно-желтый с ярким оранжевым пятном</t>
  </si>
  <si>
    <t>Цветок трубчатый, воронковидный, 3-4 см в диаметре, душистый, бледно-желтый с ярким оранжевым пятном.Сорт листопадных рододендронов гибридного происхождения из серии сортов с высокой зимостойкостью «Lights».</t>
  </si>
  <si>
    <t>59-54-0021</t>
  </si>
  <si>
    <t>Nova Zembla</t>
  </si>
  <si>
    <t>Цветки ярко рубиново-красные, с внутренней части черный рисунок.</t>
  </si>
  <si>
    <t>87-07-8060</t>
  </si>
  <si>
    <t>59-57-0251</t>
  </si>
  <si>
    <t>Oxydo</t>
  </si>
  <si>
    <t>белый с небольшим ярко-жёлтым пятном</t>
  </si>
  <si>
    <t>Цветки звёздчатые, 5-лепестковые, чисто-белые с небольшим ярко-жёлтым пятном на верхнем лепестке. Соцветия высотой 7-8 см, шириной 10-12 см, состоят из 6-10 цветков диаметром 7-8,5 см каждый.Относится к группе азалии Knap Hill.</t>
  </si>
  <si>
    <t>59-54-0029</t>
  </si>
  <si>
    <t>P.M.A. Tigerstedt</t>
  </si>
  <si>
    <t>белый с небольшим тёмно-фиолетовом пятном</t>
  </si>
  <si>
    <t>конец мая</t>
  </si>
  <si>
    <t>Цветы белые, на верхнем лепестке - большое тёмно-фиолетовое пятно.Чрезвычайно зимостойкий финский сорт.</t>
  </si>
  <si>
    <t>59-54-0308</t>
  </si>
  <si>
    <t>Parkfeuer</t>
  </si>
  <si>
    <t>ярко-красный, по краям оранжевый</t>
  </si>
  <si>
    <t>Бутоны тёмно-красные. Цветки ярко-красные, по краям оранжевые, в соцветиях по 9-11 штук. Изящные белые пыльники контрастно выделяются на фоне ярких цветков.</t>
  </si>
  <si>
    <t>59-54-0004</t>
  </si>
  <si>
    <t>Percy Wiseman</t>
  </si>
  <si>
    <t>желто-розовый</t>
  </si>
  <si>
    <t>до -22</t>
  </si>
  <si>
    <t>Цветки в бутоне розовые, распустившиеся светло-розовые со светло-желтой серединкой.Ценный английский сорт.</t>
  </si>
  <si>
    <t>87-07-10962</t>
  </si>
  <si>
    <t>Цветки в бутоне розовые.лепестки белые с разными переливами розового по краям и желто-золотистым оттенком в центре. На некоторых лепестках присутствует золотистый крап.</t>
  </si>
  <si>
    <t>59-54-0016</t>
  </si>
  <si>
    <t>Peter Alan</t>
  </si>
  <si>
    <t>светло-фиолетовый с бордовым глазком</t>
  </si>
  <si>
    <t>конец мая-середина июня </t>
  </si>
  <si>
    <t>Сорт со светло-фиолетовыми цветками с россыпью темно-фиолетово-бордовых пятнышек на верхнем лепестке.</t>
  </si>
  <si>
    <t>59-54-0015</t>
  </si>
  <si>
    <t>Pohjola's Daughter</t>
  </si>
  <si>
    <t>светло-розовый)</t>
  </si>
  <si>
    <t>первая половина мая - середина июня</t>
  </si>
  <si>
    <t>Цветки светло-розовые, по краям волнистые, с оливкового цвета рисунком на верхнем лепестке.Сорт финской селекции</t>
  </si>
  <si>
    <t>59-54-0032</t>
  </si>
  <si>
    <t>parvifolium</t>
  </si>
  <si>
    <t>мелколистный</t>
  </si>
  <si>
    <t>Polarnacht</t>
  </si>
  <si>
    <t>темно-фиолетовый</t>
  </si>
  <si>
    <t>Цветки густо-тёмно-фиолетовые с чёрно-фиолетовым рисунком внутри и очень контрастными светло-коричневыми пыльниками.Один из самых тёмных сортов</t>
  </si>
  <si>
    <t>59-57-0257</t>
  </si>
  <si>
    <t>Цветки густо-тёмно-фиолетовые с чёрно-фиолетовым рисунком внутри и очень контрастными светло-коричневыми пыльниками.Один из самых тёмных сортов.</t>
  </si>
  <si>
    <t>59-54-0011</t>
  </si>
  <si>
    <t>Purpureum Grandiflorum</t>
  </si>
  <si>
    <t>Цветки пурпурно-лиловые с зеленовато-золотым пятном на верхнем лепестке.</t>
  </si>
  <si>
    <t>59-54-0173</t>
  </si>
  <si>
    <t>59-54-0031</t>
  </si>
  <si>
    <t>Rasputin</t>
  </si>
  <si>
    <t>Темно-фиолетовые цветки с большим сильно выделяющимся черным пятном.Считается самым оригинальным по окраске цветков из группы фиолетовых оттенков</t>
  </si>
  <si>
    <t>59-54-0227</t>
  </si>
  <si>
    <t>59-54-0020</t>
  </si>
  <si>
    <t>Roseum Elegans</t>
  </si>
  <si>
    <t>Цветки розовые с красновато-коричневым пятном, широковоронковидные, около 7 см в диаметре. Край лепестков слегка волнистый.</t>
  </si>
  <si>
    <t>87-07-8061</t>
  </si>
  <si>
    <t>59-54-0174</t>
  </si>
  <si>
    <t>59-57-0252</t>
  </si>
  <si>
    <t>Satomi</t>
  </si>
  <si>
    <t>бело-розовый</t>
  </si>
  <si>
    <t>Цветки бело-розовые или ярко-розовые. Цветки в форме колокольчика имеют желтые пятнышки.Относится к группе азалии Knap Hill.</t>
  </si>
  <si>
    <t>59-57-0253</t>
  </si>
  <si>
    <t>Schneegold</t>
  </si>
  <si>
    <t>кремово-белый с розоватым</t>
  </si>
  <si>
    <t>Бутоны кремово-белые, чуть розовые по жилкам; цветки большие, очень благородные на вид, чисто-белые с большим, золотисто-жёлтым пятном и слегка волнистым нежно-розовым краем.</t>
  </si>
  <si>
    <t>59-54-0003</t>
  </si>
  <si>
    <t>Schneekrone</t>
  </si>
  <si>
    <t>Цветки в бутонах розовые, после раскрытия - белые.Выдающийся белоцветковый сорт, награжденный золотыми медалями.</t>
  </si>
  <si>
    <t>59-54-0010</t>
  </si>
  <si>
    <t>Sternzauber</t>
  </si>
  <si>
    <t>конец мая - середина июня</t>
  </si>
  <si>
    <t>Его ажурные лепестки обведены карминовым четким кантом. Цветок бело-розовый, с более светлым горлом, которое производит эффект ”свечения”. Центральный лепесток в неброском оранжевом крапе, играет второстепенную роль. Пучок бело-розовых нитей выпячивает рыжие головы пыльников.</t>
  </si>
  <si>
    <t>59-54-0176</t>
  </si>
  <si>
    <t>59-57-0254</t>
  </si>
  <si>
    <t>Sunte Nectarine</t>
  </si>
  <si>
    <t>жёлто-золотой</t>
  </si>
  <si>
    <t>Цветки в бутоне темно-оранжевые , после раскрытия желто-золотые с необычайно волнистыми краями, которыесоздают эффект многоцветности.Относится к группе азалии Knap Hill.</t>
  </si>
  <si>
    <t>59-54-0014</t>
  </si>
  <si>
    <t>Taragona</t>
  </si>
  <si>
    <t>Цветки темно-красные блестящие без примеси фиолетового цвета.</t>
  </si>
  <si>
    <t>Tunis</t>
  </si>
  <si>
    <t xml:space="preserve">C5 50-70 </t>
  </si>
  <si>
    <t>тёмно-красный с оранжевым пятном</t>
  </si>
  <si>
    <t>Цветки эффектные воронковидные тёмно-красные с ярко выраженным оранжевым пятном на верхнем лепестке, собраны в соцветия по 6-12 цветков на концах ветвей. Аромат лёгкий. </t>
  </si>
  <si>
    <t>Wladyslaw Jagiello</t>
  </si>
  <si>
    <t>рубиново-красный</t>
  </si>
  <si>
    <t>май - июнь</t>
  </si>
  <si>
    <t>Цветки крупные, рубиново-красные, с темным пятнышком на верхнем лепестке, собраны в большие эффектные соцветия.Сорт из группы Королевских рододендронов с высокой морозостойкостью и обильным цветением.</t>
  </si>
  <si>
    <t>cashandcarry@plantmarket.ru</t>
  </si>
  <si>
    <t>www.plantmarket.ru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</si>
  <si>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</si>
  <si>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</si>
  <si>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</si>
  <si>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</si>
  <si>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</si>
  <si>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</si>
  <si>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</si>
  <si>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</si>
  <si>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</si>
  <si>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</si>
  <si>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</si>
  <si>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</si>
  <si>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</si>
  <si>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</si>
  <si>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</si>
  <si>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</si>
  <si>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</si>
  <si>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</si>
  <si>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</si>
  <si>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</si>
  <si>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</si>
  <si>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</si>
  <si>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</si>
  <si>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</si>
  <si>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</si>
  <si>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</si>
  <si>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</si>
  <si>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</si>
  <si>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</si>
  <si>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</si>
  <si>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</si>
  <si>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</si>
  <si>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</si>
  <si>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</si>
  <si>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</si>
  <si>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</si>
  <si>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организации доставки нашими силами, но за Ваш счет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</si>
  <si>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</si>
  <si>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</si>
  <si>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</si>
  <si>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</si>
  <si>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</si>
  <si>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</si>
  <si>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 в г. Москве:   - бесплатно до ТК-партнеров: ПЭК, Желдор, Вера-1, РТС.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</si>
  <si>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</si>
  <si>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</si>
  <si>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</si>
  <si>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</si>
  <si>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</si>
  <si>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Если мы передаем Товар, собранный в закрытую тару (в упаковке Производителя) или Вы физически не имеете возможности произвести детальную приемку Товара при его отгрузке, то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</si>
  <si>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</si>
  <si>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</si>
  <si>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</si>
  <si>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</si>
  <si>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</si>
  <si>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</si>
  <si>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</si>
  <si>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</si>
  <si>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</si>
  <si>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</si>
  <si>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</si>
  <si>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</si>
  <si>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</si>
  <si>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</si>
  <si>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</si>
  <si>
    <t>87-07-8056</t>
  </si>
  <si>
    <t>59-54-0702</t>
  </si>
  <si>
    <t>59-54-0184</t>
  </si>
  <si>
    <t>59-54-0312</t>
  </si>
  <si>
    <t>59-54-0118</t>
  </si>
  <si>
    <t>Тара бесплатно: ящик деревянный (120х80х80), гофрокороб (60х40х30), поддон (120x80)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</si>
</sst>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₽&quot;_-;\-* #,##0.00\ &quot;₽&quot;_-;_-* &quot;-&quot;??\ &quot;₽&quot;_-;_-@_-"/>
    <numFmt numFmtId="164" formatCode=";;;"/>
    <numFmt numFmtId="165" formatCode="#,##0.00\ [$₽-419]"/>
    <numFmt numFmtId="166" formatCode="#,##0.00\ [$€-1];\-#,##0.00\ [$€-1]"/>
    <numFmt numFmtId="167" formatCode="#,##0.00\ &quot;₽&quot;"/>
    <numFmt numFmtId="168" formatCode="_-* #,##0.00\ [$€-1]_-;\-* #,##0.00\ [$€-1]_-;_-* &quot;-&quot;??\ [$€-1]_-;_-@_-"/>
  </numFmts>
  <fonts count="5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22"/>
      <color theme="1"/>
      <name val="Arial"/>
      <family val="2"/>
      <charset val="204"/>
    </font>
    <font>
      <sz val="18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sz val="22"/>
      <color theme="1"/>
      <name val="Arial"/>
      <family val="2"/>
      <charset val="204"/>
    </font>
    <font>
      <sz val="18"/>
      <color theme="0"/>
      <name val="Arial"/>
      <family val="2"/>
      <charset val="204"/>
    </font>
    <font>
      <sz val="11"/>
      <color rgb="FFFF0000"/>
      <name val="Arial"/>
      <family val="2"/>
    </font>
    <font>
      <b/>
      <sz val="1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u/>
      <sz val="11"/>
      <color rgb="FFFF00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1"/>
      <name val="Arial"/>
      <family val="2"/>
    </font>
    <font>
      <b/>
      <sz val="10"/>
      <color theme="1"/>
      <name val="Arial"/>
      <family val="2"/>
      <charset val="204"/>
    </font>
    <font>
      <sz val="11"/>
      <color rgb="FF9C6500"/>
      <name val="Calibri"/>
      <family val="2"/>
      <charset val="204"/>
      <scheme val="minor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11"/>
      <color rgb="FF000000"/>
      <name val="Arial"/>
      <family val="2"/>
    </font>
    <font>
      <b/>
      <sz val="11"/>
      <color theme="0"/>
      <name val="Arial"/>
      <family val="2"/>
      <charset val="204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0"/>
      <name val="Arial"/>
      <family val="2"/>
      <charset val="204"/>
    </font>
    <font>
      <u/>
      <sz val="10"/>
      <color rgb="FF0070C0"/>
      <name val="Calibri"/>
      <family val="2"/>
      <charset val="204"/>
      <scheme val="minor"/>
    </font>
    <font>
      <sz val="11"/>
      <color theme="0" tint="-0.499984740745262"/>
      <name val="Calibri"/>
      <family val="2"/>
      <charset val="204"/>
      <scheme val="minor"/>
    </font>
    <font>
      <b/>
      <sz val="11"/>
      <color rgb="FF00B050"/>
      <name val="Calibri"/>
      <family val="2"/>
      <charset val="204"/>
      <scheme val="minor"/>
    </font>
    <font>
      <b/>
      <i/>
      <sz val="11"/>
      <color rgb="FFFF0000"/>
      <name val="Arial"/>
      <family val="2"/>
    </font>
    <font>
      <sz val="8"/>
      <name val="Arial"/>
      <family val="2"/>
      <charset val="204"/>
    </font>
    <font>
      <sz val="9"/>
      <name val="Arial"/>
      <family val="2"/>
      <charset val="204"/>
    </font>
    <font>
      <b/>
      <sz val="12"/>
      <name val="Arial"/>
      <family val="2"/>
    </font>
    <font>
      <b/>
      <sz val="11"/>
      <name val="Arial"/>
      <family val="2"/>
    </font>
    <font>
      <b/>
      <sz val="16"/>
      <color theme="1"/>
      <name val="Calibri"/>
      <family val="2"/>
      <charset val="204"/>
      <scheme val="minor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D2F2C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5">
    <xf numFmtId="0" fontId="0" fillId="0" borderId="0"/>
    <xf numFmtId="0" fontId="1" fillId="3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1" fillId="0" borderId="0"/>
    <xf numFmtId="0" fontId="15" fillId="0" borderId="0" applyNumberFormat="0" applyFill="0" applyBorder="0" applyAlignment="0" applyProtection="0"/>
    <xf numFmtId="0" fontId="1" fillId="0" borderId="0"/>
    <xf numFmtId="0" fontId="21" fillId="2" borderId="0" applyNumberFormat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38" fillId="0" borderId="0"/>
  </cellStyleXfs>
  <cellXfs count="155">
    <xf numFmtId="0" fontId="0" fillId="0" borderId="0" xfId="0"/>
    <xf numFmtId="164" fontId="6" fillId="0" borderId="0" xfId="3" applyNumberFormat="1" applyFont="1" applyAlignment="1" applyProtection="1">
      <alignment horizontal="left"/>
      <protection locked="0"/>
    </xf>
    <xf numFmtId="164" fontId="6" fillId="0" borderId="0" xfId="3" applyNumberFormat="1" applyFont="1" applyProtection="1">
      <protection locked="0"/>
    </xf>
    <xf numFmtId="0" fontId="6" fillId="0" borderId="0" xfId="3" applyFont="1" applyProtection="1">
      <protection locked="0"/>
    </xf>
    <xf numFmtId="0" fontId="6" fillId="0" borderId="0" xfId="3" applyFont="1" applyAlignment="1" applyProtection="1">
      <alignment shrinkToFit="1"/>
      <protection locked="0"/>
    </xf>
    <xf numFmtId="0" fontId="6" fillId="0" borderId="0" xfId="3" applyFont="1" applyAlignment="1" applyProtection="1">
      <alignment horizontal="center"/>
      <protection locked="0"/>
    </xf>
    <xf numFmtId="0" fontId="6" fillId="0" borderId="0" xfId="3" applyFont="1" applyAlignment="1" applyProtection="1">
      <alignment horizontal="left"/>
      <protection locked="0"/>
    </xf>
    <xf numFmtId="0" fontId="6" fillId="0" borderId="0" xfId="3" applyFont="1" applyAlignment="1" applyProtection="1">
      <alignment horizontal="left" indent="1"/>
      <protection locked="0"/>
    </xf>
    <xf numFmtId="0" fontId="7" fillId="0" borderId="0" xfId="3" applyFont="1" applyAlignment="1" applyProtection="1">
      <alignment horizontal="center"/>
      <protection locked="0"/>
    </xf>
    <xf numFmtId="0" fontId="8" fillId="0" borderId="0" xfId="4" applyFont="1" applyAlignment="1" applyProtection="1">
      <alignment horizontal="center" vertical="center"/>
      <protection locked="0"/>
    </xf>
    <xf numFmtId="0" fontId="9" fillId="0" borderId="0" xfId="4" applyFont="1" applyAlignment="1" applyProtection="1">
      <alignment horizontal="center" vertical="center"/>
      <protection locked="0"/>
    </xf>
    <xf numFmtId="0" fontId="10" fillId="0" borderId="0" xfId="4" applyFont="1" applyAlignment="1" applyProtection="1">
      <alignment horizontal="center" vertical="center"/>
      <protection locked="0"/>
    </xf>
    <xf numFmtId="0" fontId="11" fillId="0" borderId="0" xfId="4" applyFont="1" applyAlignment="1" applyProtection="1">
      <alignment horizontal="center" vertical="center"/>
      <protection locked="0"/>
    </xf>
    <xf numFmtId="0" fontId="9" fillId="0" borderId="0" xfId="4" applyFont="1" applyAlignment="1" applyProtection="1">
      <alignment horizontal="center"/>
      <protection locked="0"/>
    </xf>
    <xf numFmtId="0" fontId="12" fillId="0" borderId="0" xfId="4" applyFont="1" applyAlignment="1" applyProtection="1">
      <alignment horizontal="center" vertical="center"/>
      <protection locked="0"/>
    </xf>
    <xf numFmtId="164" fontId="13" fillId="0" borderId="0" xfId="3" applyNumberFormat="1" applyFont="1" applyAlignment="1" applyProtection="1">
      <alignment horizontal="left" vertical="top"/>
      <protection locked="0"/>
    </xf>
    <xf numFmtId="164" fontId="13" fillId="0" borderId="0" xfId="3" applyNumberFormat="1" applyFont="1" applyAlignment="1" applyProtection="1">
      <alignment vertical="top"/>
      <protection locked="0"/>
    </xf>
    <xf numFmtId="0" fontId="13" fillId="0" borderId="0" xfId="3" applyFont="1" applyAlignment="1" applyProtection="1">
      <alignment vertical="top"/>
      <protection locked="0"/>
    </xf>
    <xf numFmtId="0" fontId="14" fillId="0" borderId="0" xfId="3" applyFont="1" applyAlignment="1" applyProtection="1">
      <alignment horizontal="center" vertical="center"/>
      <protection locked="0"/>
    </xf>
    <xf numFmtId="0" fontId="9" fillId="0" borderId="0" xfId="4" applyFont="1" applyProtection="1">
      <protection locked="0"/>
    </xf>
    <xf numFmtId="0" fontId="13" fillId="0" borderId="0" xfId="3" applyFont="1" applyAlignment="1" applyProtection="1">
      <alignment horizontal="left" vertical="top" indent="1"/>
      <protection locked="0"/>
    </xf>
    <xf numFmtId="0" fontId="2" fillId="0" borderId="0" xfId="3" applyFont="1" applyAlignment="1" applyProtection="1">
      <alignment horizontal="center" vertical="center"/>
      <protection locked="0"/>
    </xf>
    <xf numFmtId="164" fontId="9" fillId="0" borderId="0" xfId="4" applyNumberFormat="1" applyFont="1" applyAlignment="1" applyProtection="1">
      <alignment horizontal="left"/>
      <protection locked="0"/>
    </xf>
    <xf numFmtId="164" fontId="9" fillId="0" borderId="0" xfId="4" applyNumberFormat="1" applyFont="1" applyAlignment="1" applyProtection="1">
      <alignment horizontal="center"/>
      <protection locked="0"/>
    </xf>
    <xf numFmtId="0" fontId="16" fillId="0" borderId="0" xfId="5" applyFont="1" applyFill="1" applyAlignment="1" applyProtection="1">
      <alignment horizontal="right" vertical="top"/>
      <protection locked="0"/>
    </xf>
    <xf numFmtId="0" fontId="16" fillId="0" borderId="0" xfId="5" applyFont="1" applyFill="1" applyAlignment="1" applyProtection="1">
      <alignment horizontal="right" vertical="center"/>
      <protection locked="0"/>
    </xf>
    <xf numFmtId="0" fontId="7" fillId="0" borderId="0" xfId="3" applyFont="1" applyAlignment="1" applyProtection="1">
      <alignment vertical="top"/>
      <protection locked="0"/>
    </xf>
    <xf numFmtId="0" fontId="14" fillId="0" borderId="0" xfId="3" applyFont="1" applyAlignment="1" applyProtection="1">
      <alignment horizontal="right" vertical="center" indent="1"/>
      <protection locked="0"/>
    </xf>
    <xf numFmtId="1" fontId="3" fillId="4" borderId="1" xfId="3" applyNumberFormat="1" applyFont="1" applyFill="1" applyBorder="1" applyAlignment="1" applyProtection="1">
      <alignment horizontal="center" vertical="center"/>
      <protection locked="0"/>
    </xf>
    <xf numFmtId="0" fontId="13" fillId="0" borderId="0" xfId="3" applyFont="1" applyAlignment="1" applyProtection="1">
      <alignment horizontal="left" vertical="top"/>
      <protection locked="0"/>
    </xf>
    <xf numFmtId="0" fontId="17" fillId="0" borderId="0" xfId="3" applyFont="1" applyAlignment="1" applyProtection="1">
      <alignment vertical="center"/>
      <protection locked="0"/>
    </xf>
    <xf numFmtId="0" fontId="13" fillId="0" borderId="0" xfId="6" applyFont="1" applyAlignment="1" applyProtection="1">
      <alignment horizontal="center" vertical="center"/>
      <protection locked="0"/>
    </xf>
    <xf numFmtId="165" fontId="3" fillId="5" borderId="2" xfId="1" applyNumberFormat="1" applyFont="1" applyFill="1" applyBorder="1" applyAlignment="1" applyProtection="1">
      <alignment vertical="center"/>
      <protection locked="0"/>
    </xf>
    <xf numFmtId="0" fontId="14" fillId="0" borderId="3" xfId="3" applyFont="1" applyBorder="1" applyAlignment="1" applyProtection="1">
      <alignment horizontal="left" vertical="center" indent="1"/>
      <protection locked="0"/>
    </xf>
    <xf numFmtId="0" fontId="18" fillId="0" borderId="0" xfId="3" applyFont="1" applyAlignment="1" applyProtection="1">
      <alignment vertical="center"/>
      <protection locked="0"/>
    </xf>
    <xf numFmtId="0" fontId="19" fillId="0" borderId="0" xfId="3" applyFont="1" applyAlignment="1" applyProtection="1">
      <alignment vertical="top"/>
      <protection locked="0"/>
    </xf>
    <xf numFmtId="0" fontId="5" fillId="0" borderId="0" xfId="3" applyProtection="1">
      <protection locked="0"/>
    </xf>
    <xf numFmtId="0" fontId="13" fillId="0" borderId="0" xfId="3" applyFont="1" applyAlignment="1" applyProtection="1">
      <alignment horizontal="left"/>
      <protection locked="0"/>
    </xf>
    <xf numFmtId="0" fontId="20" fillId="0" borderId="0" xfId="6" applyFont="1" applyAlignment="1" applyProtection="1">
      <alignment horizontal="left" vertical="center"/>
      <protection locked="0"/>
    </xf>
    <xf numFmtId="0" fontId="13" fillId="0" borderId="0" xfId="3" applyFont="1" applyProtection="1">
      <protection locked="0"/>
    </xf>
    <xf numFmtId="0" fontId="3" fillId="2" borderId="2" xfId="7" applyFont="1" applyBorder="1" applyAlignment="1" applyProtection="1">
      <alignment horizontal="right" vertical="center"/>
      <protection locked="0"/>
    </xf>
    <xf numFmtId="0" fontId="3" fillId="0" borderId="3" xfId="3" applyFont="1" applyBorder="1" applyAlignment="1" applyProtection="1">
      <alignment horizontal="left" vertical="center"/>
      <protection locked="0"/>
    </xf>
    <xf numFmtId="0" fontId="7" fillId="0" borderId="0" xfId="3" applyFont="1" applyAlignment="1" applyProtection="1">
      <alignment horizontal="center" vertical="center"/>
      <protection locked="0"/>
    </xf>
    <xf numFmtId="0" fontId="14" fillId="0" borderId="0" xfId="6" applyFont="1" applyAlignment="1" applyProtection="1">
      <alignment horizontal="left" vertical="center"/>
      <protection locked="0"/>
    </xf>
    <xf numFmtId="0" fontId="22" fillId="0" borderId="0" xfId="6" applyFont="1" applyAlignment="1" applyProtection="1">
      <alignment horizontal="left" vertical="center"/>
      <protection locked="0"/>
    </xf>
    <xf numFmtId="0" fontId="14" fillId="0" borderId="2" xfId="3" applyFont="1" applyBorder="1" applyAlignment="1" applyProtection="1">
      <alignment horizontal="right" vertical="center"/>
      <protection locked="0"/>
    </xf>
    <xf numFmtId="0" fontId="7" fillId="0" borderId="0" xfId="6" applyFont="1" applyAlignment="1" applyProtection="1">
      <alignment horizontal="center" vertical="center"/>
      <protection locked="0"/>
    </xf>
    <xf numFmtId="0" fontId="17" fillId="0" borderId="0" xfId="6" applyFont="1" applyAlignment="1" applyProtection="1">
      <alignment horizontal="left" vertical="center"/>
      <protection locked="0"/>
    </xf>
    <xf numFmtId="166" fontId="14" fillId="0" borderId="2" xfId="8" applyNumberFormat="1" applyFont="1" applyFill="1" applyBorder="1" applyAlignment="1" applyProtection="1">
      <alignment horizontal="right" vertical="center"/>
    </xf>
    <xf numFmtId="0" fontId="23" fillId="0" borderId="0" xfId="6" applyFont="1" applyAlignment="1" applyProtection="1">
      <alignment horizontal="left" vertical="center"/>
      <protection locked="0"/>
    </xf>
    <xf numFmtId="0" fontId="6" fillId="0" borderId="0" xfId="6" applyFont="1" applyAlignment="1" applyProtection="1">
      <alignment horizontal="center" vertical="center"/>
      <protection locked="0"/>
    </xf>
    <xf numFmtId="167" fontId="14" fillId="0" borderId="2" xfId="3" applyNumberFormat="1" applyFont="1" applyBorder="1" applyAlignment="1">
      <alignment horizontal="right" vertical="center"/>
    </xf>
    <xf numFmtId="0" fontId="13" fillId="0" borderId="0" xfId="6" applyFont="1" applyAlignment="1" applyProtection="1">
      <alignment horizontal="left" vertical="center"/>
      <protection locked="0"/>
    </xf>
    <xf numFmtId="164" fontId="13" fillId="0" borderId="0" xfId="3" applyNumberFormat="1" applyFont="1" applyAlignment="1" applyProtection="1">
      <alignment horizontal="left"/>
      <protection locked="0"/>
    </xf>
    <xf numFmtId="0" fontId="24" fillId="0" borderId="0" xfId="6" applyFont="1" applyAlignment="1" applyProtection="1">
      <alignment horizontal="left" vertical="center"/>
      <protection locked="0"/>
    </xf>
    <xf numFmtId="0" fontId="25" fillId="0" borderId="0" xfId="6" applyFont="1" applyAlignment="1" applyProtection="1">
      <alignment horizontal="left" vertical="center"/>
      <protection locked="0"/>
    </xf>
    <xf numFmtId="0" fontId="26" fillId="0" borderId="0" xfId="3" applyFont="1" applyAlignment="1" applyProtection="1">
      <alignment horizontal="left" vertical="center"/>
      <protection locked="0"/>
    </xf>
    <xf numFmtId="0" fontId="20" fillId="6" borderId="1" xfId="3" applyFont="1" applyFill="1" applyBorder="1" applyAlignment="1" applyProtection="1">
      <alignment horizontal="center" vertical="center"/>
      <protection locked="0"/>
    </xf>
    <xf numFmtId="164" fontId="6" fillId="0" borderId="0" xfId="3" applyNumberFormat="1" applyFont="1" applyAlignment="1" applyProtection="1">
      <alignment horizontal="left" vertical="center"/>
      <protection locked="0"/>
    </xf>
    <xf numFmtId="0" fontId="27" fillId="0" borderId="4" xfId="3" applyFont="1" applyBorder="1" applyAlignment="1" applyProtection="1">
      <alignment horizontal="center" vertical="center"/>
      <protection locked="0"/>
    </xf>
    <xf numFmtId="0" fontId="29" fillId="0" borderId="0" xfId="3" applyFont="1" applyAlignment="1" applyProtection="1">
      <alignment horizontal="center" vertical="center"/>
      <protection locked="0"/>
    </xf>
    <xf numFmtId="0" fontId="14" fillId="5" borderId="5" xfId="6" applyFont="1" applyFill="1" applyBorder="1" applyAlignment="1" applyProtection="1">
      <alignment horizontal="center" vertical="top" wrapText="1"/>
      <protection locked="0"/>
    </xf>
    <xf numFmtId="0" fontId="14" fillId="5" borderId="5" xfId="6" applyFont="1" applyFill="1" applyBorder="1" applyAlignment="1" applyProtection="1">
      <alignment horizontal="center" vertical="top" wrapText="1"/>
      <protection hidden="1"/>
    </xf>
    <xf numFmtId="0" fontId="19" fillId="0" borderId="0" xfId="3" applyFont="1" applyAlignment="1" applyProtection="1">
      <alignment vertical="top" wrapText="1"/>
      <protection locked="0"/>
    </xf>
    <xf numFmtId="0" fontId="30" fillId="7" borderId="0" xfId="3" applyFont="1" applyFill="1" applyAlignment="1" applyProtection="1">
      <alignment horizontal="center" vertical="top" wrapText="1"/>
      <protection locked="0"/>
    </xf>
    <xf numFmtId="0" fontId="31" fillId="6" borderId="1" xfId="9" applyFont="1" applyFill="1" applyBorder="1" applyAlignment="1" applyProtection="1">
      <alignment horizontal="left" vertical="center"/>
      <protection locked="0"/>
    </xf>
    <xf numFmtId="0" fontId="31" fillId="6" borderId="1" xfId="9" applyFont="1" applyFill="1" applyBorder="1" applyAlignment="1" applyProtection="1">
      <alignment horizontal="left" vertical="center"/>
      <protection hidden="1"/>
    </xf>
    <xf numFmtId="0" fontId="32" fillId="6" borderId="1" xfId="9" applyFont="1" applyFill="1" applyBorder="1" applyAlignment="1" applyProtection="1">
      <alignment horizontal="left" vertical="center"/>
      <protection hidden="1"/>
    </xf>
    <xf numFmtId="0" fontId="19" fillId="0" borderId="0" xfId="3" applyFont="1" applyAlignment="1" applyProtection="1">
      <alignment horizontal="left"/>
      <protection locked="0"/>
    </xf>
    <xf numFmtId="164" fontId="33" fillId="7" borderId="0" xfId="3" applyNumberFormat="1" applyFont="1" applyFill="1" applyAlignment="1" applyProtection="1">
      <alignment vertical="center"/>
      <protection locked="0"/>
    </xf>
    <xf numFmtId="0" fontId="24" fillId="0" borderId="1" xfId="3" applyFont="1" applyBorder="1" applyAlignment="1" applyProtection="1">
      <alignment horizontal="left" vertical="center"/>
      <protection locked="0"/>
    </xf>
    <xf numFmtId="0" fontId="34" fillId="0" borderId="1" xfId="2" applyFont="1" applyFill="1" applyBorder="1" applyAlignment="1" applyProtection="1">
      <alignment horizontal="center" vertical="center"/>
      <protection locked="0"/>
    </xf>
    <xf numFmtId="0" fontId="24" fillId="0" borderId="1" xfId="3" applyFont="1" applyBorder="1" applyAlignment="1" applyProtection="1">
      <alignment horizontal="left" vertical="center" wrapText="1"/>
      <protection locked="0"/>
    </xf>
    <xf numFmtId="0" fontId="14" fillId="0" borderId="1" xfId="3" applyFont="1" applyBorder="1" applyAlignment="1" applyProtection="1">
      <alignment horizontal="left" vertical="center" wrapText="1"/>
      <protection locked="0"/>
    </xf>
    <xf numFmtId="0" fontId="24" fillId="0" borderId="1" xfId="3" applyFont="1" applyBorder="1" applyAlignment="1" applyProtection="1">
      <alignment horizontal="center" vertical="center"/>
      <protection locked="0"/>
    </xf>
    <xf numFmtId="2" fontId="35" fillId="0" borderId="1" xfId="3" applyNumberFormat="1" applyFont="1" applyBorder="1" applyAlignment="1" applyProtection="1">
      <alignment horizontal="center" vertical="center"/>
      <protection hidden="1"/>
    </xf>
    <xf numFmtId="168" fontId="14" fillId="0" borderId="1" xfId="3" applyNumberFormat="1" applyFont="1" applyBorder="1" applyAlignment="1" applyProtection="1">
      <alignment horizontal="center" vertical="center"/>
      <protection hidden="1"/>
    </xf>
    <xf numFmtId="1" fontId="14" fillId="0" borderId="1" xfId="3" applyNumberFormat="1" applyFont="1" applyBorder="1" applyAlignment="1" applyProtection="1">
      <alignment horizontal="center" vertical="center"/>
      <protection hidden="1"/>
    </xf>
    <xf numFmtId="0" fontId="24" fillId="6" borderId="1" xfId="3" applyFont="1" applyFill="1" applyBorder="1" applyAlignment="1" applyProtection="1">
      <alignment horizontal="center" vertical="center"/>
      <protection locked="0"/>
    </xf>
    <xf numFmtId="168" fontId="24" fillId="0" borderId="1" xfId="3" applyNumberFormat="1" applyFont="1" applyBorder="1" applyAlignment="1" applyProtection="1">
      <alignment horizontal="center" vertical="center"/>
      <protection locked="0"/>
    </xf>
    <xf numFmtId="168" fontId="14" fillId="0" borderId="6" xfId="3" applyNumberFormat="1" applyFont="1" applyBorder="1" applyAlignment="1" applyProtection="1">
      <alignment horizontal="left" vertical="center"/>
      <protection locked="0"/>
    </xf>
    <xf numFmtId="0" fontId="24" fillId="0" borderId="6" xfId="3" applyFont="1" applyBorder="1" applyAlignment="1" applyProtection="1">
      <alignment horizontal="left" vertical="center"/>
      <protection locked="0"/>
    </xf>
    <xf numFmtId="0" fontId="24" fillId="0" borderId="6" xfId="3" applyFont="1" applyBorder="1" applyAlignment="1" applyProtection="1">
      <alignment horizontal="left" vertical="center" wrapText="1"/>
      <protection locked="0"/>
    </xf>
    <xf numFmtId="0" fontId="19" fillId="0" borderId="0" xfId="3" applyFont="1" applyProtection="1">
      <protection locked="0"/>
    </xf>
    <xf numFmtId="0" fontId="7" fillId="0" borderId="0" xfId="3" applyFont="1" applyProtection="1">
      <protection locked="0"/>
    </xf>
    <xf numFmtId="168" fontId="36" fillId="0" borderId="6" xfId="3" applyNumberFormat="1" applyFont="1" applyBorder="1" applyAlignment="1" applyProtection="1">
      <alignment horizontal="left" vertical="center"/>
      <protection locked="0"/>
    </xf>
    <xf numFmtId="164" fontId="7" fillId="0" borderId="0" xfId="3" applyNumberFormat="1" applyFont="1" applyAlignment="1" applyProtection="1">
      <alignment horizontal="left"/>
      <protection locked="0"/>
    </xf>
    <xf numFmtId="164" fontId="7" fillId="0" borderId="0" xfId="3" applyNumberFormat="1" applyFont="1" applyProtection="1">
      <protection locked="0"/>
    </xf>
    <xf numFmtId="0" fontId="30" fillId="0" borderId="0" xfId="3" applyFont="1" applyProtection="1">
      <protection locked="0"/>
    </xf>
    <xf numFmtId="0" fontId="19" fillId="0" borderId="0" xfId="3" applyFont="1" applyAlignment="1" applyProtection="1">
      <alignment shrinkToFit="1"/>
      <protection locked="0"/>
    </xf>
    <xf numFmtId="0" fontId="19" fillId="0" borderId="0" xfId="3" applyFont="1" applyAlignment="1" applyProtection="1">
      <alignment wrapText="1"/>
      <protection locked="0"/>
    </xf>
    <xf numFmtId="0" fontId="37" fillId="0" borderId="0" xfId="3" applyFont="1" applyProtection="1">
      <protection locked="0"/>
    </xf>
    <xf numFmtId="0" fontId="39" fillId="0" borderId="0" xfId="10" applyFont="1" applyProtection="1">
      <protection locked="0"/>
    </xf>
    <xf numFmtId="0" fontId="40" fillId="0" borderId="0" xfId="3" applyFont="1" applyAlignment="1" applyProtection="1">
      <alignment shrinkToFit="1"/>
      <protection locked="0"/>
    </xf>
    <xf numFmtId="0" fontId="41" fillId="0" borderId="0" xfId="3" applyFont="1" applyAlignment="1" applyProtection="1">
      <alignment horizontal="center"/>
      <protection locked="0"/>
    </xf>
    <xf numFmtId="0" fontId="19" fillId="0" borderId="0" xfId="3" applyFont="1" applyAlignment="1" applyProtection="1">
      <alignment horizontal="left" indent="1"/>
      <protection locked="0"/>
    </xf>
    <xf numFmtId="0" fontId="42" fillId="0" borderId="0" xfId="3" applyFont="1" applyAlignment="1" applyProtection="1">
      <alignment horizontal="center"/>
      <protection locked="0"/>
    </xf>
    <xf numFmtId="0" fontId="1" fillId="0" borderId="7" xfId="11" applyBorder="1"/>
    <xf numFmtId="0" fontId="1" fillId="0" borderId="8" xfId="11" applyBorder="1"/>
    <xf numFmtId="0" fontId="1" fillId="0" borderId="9" xfId="11" applyBorder="1"/>
    <xf numFmtId="0" fontId="1" fillId="0" borderId="0" xfId="11"/>
    <xf numFmtId="0" fontId="1" fillId="0" borderId="10" xfId="11" applyBorder="1"/>
    <xf numFmtId="0" fontId="1" fillId="0" borderId="11" xfId="11" applyBorder="1"/>
    <xf numFmtId="0" fontId="43" fillId="0" borderId="10" xfId="11" applyFont="1" applyBorder="1"/>
    <xf numFmtId="0" fontId="43" fillId="0" borderId="0" xfId="11" applyFont="1"/>
    <xf numFmtId="0" fontId="44" fillId="0" borderId="0" xfId="11" applyFont="1"/>
    <xf numFmtId="0" fontId="44" fillId="0" borderId="11" xfId="11" applyFont="1" applyBorder="1"/>
    <xf numFmtId="0" fontId="45" fillId="0" borderId="0" xfId="11" applyFont="1"/>
    <xf numFmtId="0" fontId="45" fillId="0" borderId="11" xfId="11" applyFont="1" applyBorder="1"/>
    <xf numFmtId="0" fontId="46" fillId="0" borderId="10" xfId="11" applyFont="1" applyBorder="1"/>
    <xf numFmtId="0" fontId="47" fillId="8" borderId="10" xfId="11" applyFont="1" applyFill="1" applyBorder="1" applyAlignment="1">
      <alignment horizontal="right"/>
    </xf>
    <xf numFmtId="0" fontId="47" fillId="0" borderId="0" xfId="11" applyFont="1"/>
    <xf numFmtId="0" fontId="48" fillId="0" borderId="0" xfId="11" applyFont="1"/>
    <xf numFmtId="0" fontId="48" fillId="0" borderId="11" xfId="11" applyFont="1" applyBorder="1"/>
    <xf numFmtId="0" fontId="49" fillId="8" borderId="10" xfId="11" applyFont="1" applyFill="1" applyBorder="1" applyAlignment="1">
      <alignment horizontal="left"/>
    </xf>
    <xf numFmtId="0" fontId="51" fillId="0" borderId="0" xfId="11" applyFont="1"/>
    <xf numFmtId="0" fontId="52" fillId="0" borderId="0" xfId="11" applyFont="1"/>
    <xf numFmtId="0" fontId="49" fillId="0" borderId="0" xfId="11" applyFont="1" applyAlignment="1">
      <alignment horizontal="left"/>
    </xf>
    <xf numFmtId="0" fontId="53" fillId="0" borderId="0" xfId="11" applyFont="1"/>
    <xf numFmtId="0" fontId="53" fillId="0" borderId="11" xfId="11" applyFont="1" applyBorder="1"/>
    <xf numFmtId="0" fontId="52" fillId="8" borderId="10" xfId="11" applyFont="1" applyFill="1" applyBorder="1"/>
    <xf numFmtId="0" fontId="54" fillId="0" borderId="0" xfId="11" applyFont="1" applyAlignment="1">
      <alignment horizontal="left" indent="2"/>
    </xf>
    <xf numFmtId="0" fontId="55" fillId="0" borderId="0" xfId="11" applyFont="1" applyAlignment="1">
      <alignment horizontal="right"/>
    </xf>
    <xf numFmtId="0" fontId="54" fillId="0" borderId="0" xfId="11" applyFont="1" applyAlignment="1">
      <alignment horizontal="left"/>
    </xf>
    <xf numFmtId="0" fontId="56" fillId="0" borderId="0" xfId="11" applyFont="1" applyAlignment="1">
      <alignment vertical="center"/>
    </xf>
    <xf numFmtId="0" fontId="57" fillId="8" borderId="10" xfId="11" applyFont="1" applyFill="1" applyBorder="1"/>
    <xf numFmtId="0" fontId="57" fillId="0" borderId="0" xfId="11" applyFont="1"/>
    <xf numFmtId="0" fontId="1" fillId="8" borderId="10" xfId="11" applyFill="1" applyBorder="1"/>
    <xf numFmtId="0" fontId="48" fillId="8" borderId="10" xfId="11" applyFont="1" applyFill="1" applyBorder="1" applyAlignment="1">
      <alignment horizontal="right"/>
    </xf>
    <xf numFmtId="0" fontId="58" fillId="0" borderId="0" xfId="11" applyFont="1" applyAlignment="1">
      <alignment horizontal="left"/>
    </xf>
    <xf numFmtId="0" fontId="3" fillId="0" borderId="0" xfId="11" applyFont="1"/>
    <xf numFmtId="0" fontId="3" fillId="0" borderId="11" xfId="11" applyFont="1" applyBorder="1"/>
    <xf numFmtId="0" fontId="48" fillId="8" borderId="10" xfId="11" applyFont="1" applyFill="1" applyBorder="1" applyAlignment="1">
      <alignment horizontal="right" vertical="top"/>
    </xf>
    <xf numFmtId="0" fontId="3" fillId="0" borderId="11" xfId="11" applyFont="1" applyBorder="1" applyAlignment="1">
      <alignment vertical="top"/>
    </xf>
    <xf numFmtId="0" fontId="3" fillId="0" borderId="0" xfId="11" applyFont="1" applyAlignment="1">
      <alignment vertical="top"/>
    </xf>
    <xf numFmtId="0" fontId="54" fillId="0" borderId="0" xfId="11" applyFont="1" applyAlignment="1">
      <alignment horizontal="left" vertical="top" wrapText="1" indent="2"/>
    </xf>
    <xf numFmtId="0" fontId="48" fillId="8" borderId="10" xfId="12" applyFont="1" applyFill="1" applyBorder="1" applyAlignment="1">
      <alignment horizontal="right" vertical="top"/>
    </xf>
    <xf numFmtId="0" fontId="1" fillId="0" borderId="11" xfId="12" applyBorder="1"/>
    <xf numFmtId="0" fontId="1" fillId="0" borderId="0" xfId="12"/>
    <xf numFmtId="0" fontId="1" fillId="8" borderId="10" xfId="12" applyFill="1" applyBorder="1"/>
    <xf numFmtId="0" fontId="25" fillId="0" borderId="0" xfId="14" applyFont="1" applyAlignment="1">
      <alignment horizontal="left" vertical="top" wrapText="1"/>
    </xf>
    <xf numFmtId="0" fontId="1" fillId="0" borderId="12" xfId="11" applyBorder="1"/>
    <xf numFmtId="0" fontId="1" fillId="0" borderId="13" xfId="11" applyBorder="1"/>
    <xf numFmtId="0" fontId="1" fillId="0" borderId="14" xfId="11" applyBorder="1"/>
    <xf numFmtId="0" fontId="28" fillId="0" borderId="4" xfId="3" applyFont="1" applyBorder="1" applyAlignment="1" applyProtection="1">
      <alignment horizontal="left" vertical="center"/>
      <protection locked="0"/>
    </xf>
    <xf numFmtId="0" fontId="58" fillId="0" borderId="0" xfId="11" applyFont="1" applyAlignment="1">
      <alignment horizontal="left" vertical="top" wrapText="1"/>
    </xf>
    <xf numFmtId="0" fontId="54" fillId="0" borderId="0" xfId="11" quotePrefix="1" applyFont="1" applyAlignment="1">
      <alignment horizontal="left" vertical="top" wrapText="1" indent="4"/>
    </xf>
    <xf numFmtId="0" fontId="54" fillId="0" borderId="0" xfId="11" applyFont="1" applyAlignment="1">
      <alignment horizontal="left" vertical="top" wrapText="1" indent="4"/>
    </xf>
    <xf numFmtId="0" fontId="25" fillId="0" borderId="0" xfId="14" applyFont="1" applyAlignment="1">
      <alignment horizontal="left" vertical="top" wrapText="1"/>
    </xf>
    <xf numFmtId="0" fontId="54" fillId="0" borderId="0" xfId="11" applyFont="1" applyAlignment="1">
      <alignment horizontal="left" vertical="top" wrapText="1" indent="2"/>
    </xf>
    <xf numFmtId="0" fontId="54" fillId="0" borderId="0" xfId="11" applyFont="1" applyAlignment="1">
      <alignment horizontal="left" vertical="top" wrapText="1" indent="3"/>
    </xf>
    <xf numFmtId="0" fontId="54" fillId="0" borderId="0" xfId="13" applyFont="1" applyAlignment="1">
      <alignment horizontal="left" vertical="top" wrapText="1" indent="2"/>
    </xf>
    <xf numFmtId="0" fontId="58" fillId="0" borderId="0" xfId="12" applyFont="1" applyAlignment="1">
      <alignment horizontal="left" vertical="top" wrapText="1"/>
    </xf>
    <xf numFmtId="0" fontId="54" fillId="0" borderId="0" xfId="12" applyFont="1" applyAlignment="1">
      <alignment horizontal="left" vertical="top" wrapText="1" indent="2"/>
    </xf>
    <xf numFmtId="0" fontId="58" fillId="0" borderId="0" xfId="13" applyFont="1" applyAlignment="1">
      <alignment horizontal="left" vertical="top" wrapText="1"/>
    </xf>
  </cellXfs>
  <cellStyles count="15">
    <cellStyle name="40% — акцент3" xfId="1" builtinId="39"/>
    <cellStyle name="Гиперссылка" xfId="2" builtinId="8"/>
    <cellStyle name="Гиперссылка 2" xfId="5" xr:uid="{DF233A3F-E5FC-4418-B279-4B367073BACC}"/>
    <cellStyle name="Денежный 3" xfId="8" xr:uid="{DEAEB201-8EC5-4013-A955-09CF0E584120}"/>
    <cellStyle name="Нейтральный 2" xfId="7" xr:uid="{1D96CC4A-8CD6-4108-BE81-9F3455E77D38}"/>
    <cellStyle name="Обычный" xfId="0" builtinId="0"/>
    <cellStyle name="Обычный 11" xfId="9" xr:uid="{7E55E212-56D6-4F58-B49E-108406EB87AB}"/>
    <cellStyle name="Обычный 2" xfId="3" xr:uid="{802E96E5-4BAF-41EC-A5BA-73F1AD38B3AE}"/>
    <cellStyle name="Обычный 2 2 2" xfId="12" xr:uid="{64F173DE-514A-404C-9A3A-0F4E9DA33F71}"/>
    <cellStyle name="Обычный 2 3" xfId="6" xr:uid="{7B962D74-8B57-4588-8D0C-CB9A7EB7587B}"/>
    <cellStyle name="Обычный 3" xfId="4" xr:uid="{C157DF2C-F81A-4C28-B975-C6C297612FDC}"/>
    <cellStyle name="Обычный 3 2" xfId="14" xr:uid="{944064A9-DC2A-4BBE-849B-8D03F11BE8A7}"/>
    <cellStyle name="Обычный 3 2 2" xfId="13" xr:uid="{45621748-DF17-495F-AAE3-2FC654DBDCD9}"/>
    <cellStyle name="Обычный 4" xfId="11" xr:uid="{9A7089C3-844C-467F-856A-C593441BBE97}"/>
    <cellStyle name="Обычный 4 2" xfId="10" xr:uid="{E95EF357-7E19-4CB1-9DE7-C83F9EF984D1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1"/>
      </font>
      <fill>
        <patternFill>
          <bgColor theme="9"/>
        </patternFill>
      </fill>
    </dxf>
    <dxf>
      <font>
        <strike val="0"/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strike val="0"/>
        <color theme="1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850447</xdr:colOff>
      <xdr:row>2</xdr:row>
      <xdr:rowOff>12359</xdr:rowOff>
    </xdr:from>
    <xdr:to>
      <xdr:col>4</xdr:col>
      <xdr:colOff>54428</xdr:colOff>
      <xdr:row>5</xdr:row>
      <xdr:rowOff>181315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50400F4-50EA-4107-AA3E-132E1FF08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665502"/>
          <a:ext cx="1872342" cy="8819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31FBE2E-5432-4C72-ABD4-CC09EAA19B01}"/>
            </a:ext>
          </a:extLst>
        </xdr:cNvPr>
        <xdr:cNvSpPr txBox="1"/>
      </xdr:nvSpPr>
      <xdr:spPr>
        <a:xfrm>
          <a:off x="258536" y="22151"/>
          <a:ext cx="9542689" cy="1542038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Владимирская область, Киржачский район, дер. Знаменское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8 (495) 280-08-97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30125</xdr:colOff>
      <xdr:row>10</xdr:row>
      <xdr:rowOff>12847</xdr:rowOff>
    </xdr:from>
    <xdr:to>
      <xdr:col>12</xdr:col>
      <xdr:colOff>259709</xdr:colOff>
      <xdr:row>11</xdr:row>
      <xdr:rowOff>248597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A0C7673C-5CF9-4FDB-A254-8B99744A8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611" y="1760004"/>
          <a:ext cx="7256312" cy="44257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55</xdr:row>
      <xdr:rowOff>0</xdr:rowOff>
    </xdr:from>
    <xdr:to>
      <xdr:col>4</xdr:col>
      <xdr:colOff>428956</xdr:colOff>
      <xdr:row>57</xdr:row>
      <xdr:rowOff>123895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90EDFB09-AD8B-4B78-A55C-C00A90164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8536" y="15169243"/>
          <a:ext cx="2429206" cy="49400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66</xdr:row>
      <xdr:rowOff>0</xdr:rowOff>
    </xdr:from>
    <xdr:to>
      <xdr:col>5</xdr:col>
      <xdr:colOff>409988</xdr:colOff>
      <xdr:row>68</xdr:row>
      <xdr:rowOff>104844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1014226C-2955-4B54-9C6A-F1D073D31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8536" y="17863457"/>
          <a:ext cx="3036166" cy="474958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22</xdr:row>
      <xdr:rowOff>44302</xdr:rowOff>
    </xdr:from>
    <xdr:to>
      <xdr:col>12</xdr:col>
      <xdr:colOff>410584</xdr:colOff>
      <xdr:row>25</xdr:row>
      <xdr:rowOff>8491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8DCA6747-55E7-4F67-A784-4FB15E514F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8536" y="4159102"/>
          <a:ext cx="7418262" cy="5193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38</xdr:row>
      <xdr:rowOff>11076</xdr:rowOff>
    </xdr:from>
    <xdr:to>
      <xdr:col>11</xdr:col>
      <xdr:colOff>124706</xdr:colOff>
      <xdr:row>40</xdr:row>
      <xdr:rowOff>163550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D0C315D7-6853-4943-B106-91B2FF7E6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8536" y="8997233"/>
          <a:ext cx="6506456" cy="522588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84</xdr:row>
      <xdr:rowOff>0</xdr:rowOff>
    </xdr:from>
    <xdr:to>
      <xdr:col>8</xdr:col>
      <xdr:colOff>429296</xdr:colOff>
      <xdr:row>86</xdr:row>
      <xdr:rowOff>104843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10ADD0A0-E37F-4EA2-AC93-7A0DF0C27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8536" y="23513143"/>
          <a:ext cx="4933260" cy="474957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89</xdr:row>
      <xdr:rowOff>161925</xdr:rowOff>
    </xdr:from>
    <xdr:to>
      <xdr:col>15</xdr:col>
      <xdr:colOff>314325</xdr:colOff>
      <xdr:row>105</xdr:row>
      <xdr:rowOff>95249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C0EE7D81-B4C5-45F6-87AF-41B48AF70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586" y="24605796"/>
          <a:ext cx="9180739" cy="28942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114301</xdr:colOff>
      <xdr:row>0</xdr:row>
      <xdr:rowOff>0</xdr:rowOff>
    </xdr:from>
    <xdr:to>
      <xdr:col>4</xdr:col>
      <xdr:colOff>287656</xdr:colOff>
      <xdr:row>5</xdr:row>
      <xdr:rowOff>132707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B145B03E-023D-42A3-A122-55984D453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1" y="0"/>
          <a:ext cx="2432141" cy="10634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isk.yandex.ru/i/mIxjdQBi7vyHNQ" TargetMode="External"/><Relationship Id="rId21" Type="http://schemas.openxmlformats.org/officeDocument/2006/relationships/hyperlink" Target="https://plantmarket.pro/zimostoikie-rododendrony.html/nid/61717" TargetMode="External"/><Relationship Id="rId42" Type="http://schemas.openxmlformats.org/officeDocument/2006/relationships/hyperlink" Target="https://plantmarket.pro/zimostoikie-rododendrony.html/nid/61501" TargetMode="External"/><Relationship Id="rId47" Type="http://schemas.openxmlformats.org/officeDocument/2006/relationships/hyperlink" Target="https://plantmarket.pro/zimostoikie-rododendrony.html/nid/60684" TargetMode="External"/><Relationship Id="rId63" Type="http://schemas.openxmlformats.org/officeDocument/2006/relationships/hyperlink" Target="https://plantmarket.pro/zimostoikie-rododendrony.html/nid/60691" TargetMode="External"/><Relationship Id="rId68" Type="http://schemas.openxmlformats.org/officeDocument/2006/relationships/hyperlink" Target="https://plantmarket.pro/zimostoikie-rododendrony.html/nid/60693" TargetMode="External"/><Relationship Id="rId16" Type="http://schemas.openxmlformats.org/officeDocument/2006/relationships/hyperlink" Target="https://plantmarket.pro/zimostoikie-rododendrony.html/nid/60702" TargetMode="External"/><Relationship Id="rId11" Type="http://schemas.openxmlformats.org/officeDocument/2006/relationships/hyperlink" Target="https://plantmarket.pro/zimostoikie-rododendrony.html/nid/61712" TargetMode="External"/><Relationship Id="rId32" Type="http://schemas.openxmlformats.org/officeDocument/2006/relationships/hyperlink" Target="https://plantmarket.pro/zimostoikie-rododendrony.html/nid/61645" TargetMode="External"/><Relationship Id="rId37" Type="http://schemas.openxmlformats.org/officeDocument/2006/relationships/hyperlink" Target="https://plantmarket.pro/zimostoikie-rododendrony.html/nid/60703" TargetMode="External"/><Relationship Id="rId53" Type="http://schemas.openxmlformats.org/officeDocument/2006/relationships/hyperlink" Target="https://plantmarket.pro/zimostoikie-rododendrony.html/nid/60685" TargetMode="External"/><Relationship Id="rId58" Type="http://schemas.openxmlformats.org/officeDocument/2006/relationships/hyperlink" Target="https://plantmarket.pro/zimostoikie-rododendrony.html/nid/60706" TargetMode="External"/><Relationship Id="rId74" Type="http://schemas.openxmlformats.org/officeDocument/2006/relationships/hyperlink" Target="https://plantmarket.pro/zimostoikie-rododendrony.html/nid/61733" TargetMode="External"/><Relationship Id="rId79" Type="http://schemas.openxmlformats.org/officeDocument/2006/relationships/hyperlink" Target="https://plantmarket.pro/zimostoikie-rododendrony.html/nid/60703" TargetMode="External"/><Relationship Id="rId5" Type="http://schemas.openxmlformats.org/officeDocument/2006/relationships/hyperlink" Target="https://plantmarket.pro/zimostoikie-rododendrony.html/nid/61619" TargetMode="External"/><Relationship Id="rId61" Type="http://schemas.openxmlformats.org/officeDocument/2006/relationships/hyperlink" Target="https://plantmarket.pro/zimostoikie-rododendrony.html/nid/60690" TargetMode="External"/><Relationship Id="rId19" Type="http://schemas.openxmlformats.org/officeDocument/2006/relationships/hyperlink" Target="https://plantmarket.pro/zimostoikie-rododendrony.html/nid/61641" TargetMode="External"/><Relationship Id="rId14" Type="http://schemas.openxmlformats.org/officeDocument/2006/relationships/hyperlink" Target="https://plantmarket.pro/zimostoikie-rododendrony.html/nid/61602" TargetMode="External"/><Relationship Id="rId22" Type="http://schemas.openxmlformats.org/officeDocument/2006/relationships/hyperlink" Target="https://plantmarket.pro/zimostoikie-rododendrony.html/nid/60670" TargetMode="External"/><Relationship Id="rId27" Type="http://schemas.openxmlformats.org/officeDocument/2006/relationships/hyperlink" Target="https://plantmarket.ru/katalog/5/azaliya-rododendron-listopadnyy-gibridnyy-glowing-embers/?sphrase_id=1483" TargetMode="External"/><Relationship Id="rId30" Type="http://schemas.openxmlformats.org/officeDocument/2006/relationships/hyperlink" Target="https://plantmarket.pro/zimostoikie-rododendrony.html/nid/60674" TargetMode="External"/><Relationship Id="rId35" Type="http://schemas.openxmlformats.org/officeDocument/2006/relationships/hyperlink" Target="https://plantmarket.pro/zimostoikie-rododendrony.html/nid/60681" TargetMode="External"/><Relationship Id="rId43" Type="http://schemas.openxmlformats.org/officeDocument/2006/relationships/hyperlink" Target="https://plantmarket.pro/zimostoikie-rododendrony.html/nid/61694" TargetMode="External"/><Relationship Id="rId48" Type="http://schemas.openxmlformats.org/officeDocument/2006/relationships/hyperlink" Target="https://disk.yandex.ru/i/oZL4EGopHftPIg" TargetMode="External"/><Relationship Id="rId56" Type="http://schemas.openxmlformats.org/officeDocument/2006/relationships/hyperlink" Target="https://disk.yandex.ru/i/VF5hoPLTi7loiQ" TargetMode="External"/><Relationship Id="rId64" Type="http://schemas.openxmlformats.org/officeDocument/2006/relationships/hyperlink" Target="https://plantmarket.pro/zimostoikie-rododendrony.html/nid/61730" TargetMode="External"/><Relationship Id="rId69" Type="http://schemas.openxmlformats.org/officeDocument/2006/relationships/hyperlink" Target="https://plantmarket.pro/zimostoikie-rododendrony.html/nid/61732" TargetMode="External"/><Relationship Id="rId77" Type="http://schemas.openxmlformats.org/officeDocument/2006/relationships/hyperlink" Target="https://disk.yandex.ru/i/D5eYeHDy1lfoPg" TargetMode="External"/><Relationship Id="rId8" Type="http://schemas.openxmlformats.org/officeDocument/2006/relationships/hyperlink" Target="https://plantmarket.pro/zimostoikie-rododendrony.html/nid/61708" TargetMode="External"/><Relationship Id="rId51" Type="http://schemas.openxmlformats.org/officeDocument/2006/relationships/hyperlink" Target="https://disk.yandex.ru/i/SM824syNXxZuKw" TargetMode="External"/><Relationship Id="rId72" Type="http://schemas.openxmlformats.org/officeDocument/2006/relationships/hyperlink" Target="https://plantmarket.pro/zimostoikie-rododendrony.html/nid/60707" TargetMode="External"/><Relationship Id="rId80" Type="http://schemas.openxmlformats.org/officeDocument/2006/relationships/printerSettings" Target="../printerSettings/printerSettings1.bin"/><Relationship Id="rId3" Type="http://schemas.openxmlformats.org/officeDocument/2006/relationships/hyperlink" Target="https://plantmarket.pro/zimostoikie-rododendrony.html/nid/60699" TargetMode="External"/><Relationship Id="rId12" Type="http://schemas.openxmlformats.org/officeDocument/2006/relationships/hyperlink" Target="https://plantmarket.pro/zimostoikie-rododendrony.html/nid/61637" TargetMode="External"/><Relationship Id="rId17" Type="http://schemas.openxmlformats.org/officeDocument/2006/relationships/hyperlink" Target="https://plantmarket.pro/zimostoikie-rododendrony.html/nid/60702" TargetMode="External"/><Relationship Id="rId25" Type="http://schemas.openxmlformats.org/officeDocument/2006/relationships/hyperlink" Target="https://plantmarket.pro/zimostoikie-rododendrony.html/nid/61498" TargetMode="External"/><Relationship Id="rId33" Type="http://schemas.openxmlformats.org/officeDocument/2006/relationships/hyperlink" Target="https://plantmarket.pro/zimostoikie-rododendrony.html/nid/61500" TargetMode="External"/><Relationship Id="rId38" Type="http://schemas.openxmlformats.org/officeDocument/2006/relationships/hyperlink" Target="https://disk.yandex.ru/i/hYT8iN2vof5-8g" TargetMode="External"/><Relationship Id="rId46" Type="http://schemas.openxmlformats.org/officeDocument/2006/relationships/hyperlink" Target="https://disk.yandex.ru/i/d_bxHPWIoe3Ybg" TargetMode="External"/><Relationship Id="rId59" Type="http://schemas.openxmlformats.org/officeDocument/2006/relationships/hyperlink" Target="https://plantmarket.pro/zimostoikie-rododendrony.html/nid/60687" TargetMode="External"/><Relationship Id="rId67" Type="http://schemas.openxmlformats.org/officeDocument/2006/relationships/hyperlink" Target="https://plantmarket.pro/zimostoikie-rododendrony.html/nid/60693" TargetMode="External"/><Relationship Id="rId20" Type="http://schemas.openxmlformats.org/officeDocument/2006/relationships/hyperlink" Target="https://plantmarket.pro/zimostoikie-rododendrony.html/nid/61717" TargetMode="External"/><Relationship Id="rId41" Type="http://schemas.openxmlformats.org/officeDocument/2006/relationships/hyperlink" Target="https://plantmarket.pro/zimostoikie-rododendrony.html/nid/61501" TargetMode="External"/><Relationship Id="rId54" Type="http://schemas.openxmlformats.org/officeDocument/2006/relationships/hyperlink" Target="https://disk.yandex.ru/i/Dv5uJIN8mdtQuA" TargetMode="External"/><Relationship Id="rId62" Type="http://schemas.openxmlformats.org/officeDocument/2006/relationships/hyperlink" Target="https://plantmarket.pro/zimostoikie-rododendrony.html/nid/60690" TargetMode="External"/><Relationship Id="rId70" Type="http://schemas.openxmlformats.org/officeDocument/2006/relationships/hyperlink" Target="https://disk.yandex.ru/i/aruRRMpqq5IdoA" TargetMode="External"/><Relationship Id="rId75" Type="http://schemas.openxmlformats.org/officeDocument/2006/relationships/hyperlink" Target="https://disk.yandex.ru/i/tDudbAidfdEvhA" TargetMode="External"/><Relationship Id="rId1" Type="http://schemas.openxmlformats.org/officeDocument/2006/relationships/hyperlink" Target="https://plantmarket.ru/katalog/5/azaliya-rododendron-listopadnyy-gibridnyy-anneke/" TargetMode="External"/><Relationship Id="rId6" Type="http://schemas.openxmlformats.org/officeDocument/2006/relationships/hyperlink" Target="https://plantmarket.pro/zimostoikie-rododendrony.html/nid/61698" TargetMode="External"/><Relationship Id="rId15" Type="http://schemas.openxmlformats.org/officeDocument/2006/relationships/hyperlink" Target="https://plantmarket.pro/zimostoikie-rododendrony.html/nid/61602" TargetMode="External"/><Relationship Id="rId23" Type="http://schemas.openxmlformats.org/officeDocument/2006/relationships/hyperlink" Target="https://plantmarket.pro/zimostoikie-rododendrony.html/nid/61498" TargetMode="External"/><Relationship Id="rId28" Type="http://schemas.openxmlformats.org/officeDocument/2006/relationships/hyperlink" Target="https://disk.yandex.ru/i/c1-7HJPhqjq4Ww" TargetMode="External"/><Relationship Id="rId36" Type="http://schemas.openxmlformats.org/officeDocument/2006/relationships/hyperlink" Target="https://disk.yandex.ru/i/Xs0nTe4MtseXDw" TargetMode="External"/><Relationship Id="rId49" Type="http://schemas.openxmlformats.org/officeDocument/2006/relationships/hyperlink" Target="https://disk.yandex.ru/i/tj3SSkXehXDAbQ" TargetMode="External"/><Relationship Id="rId57" Type="http://schemas.openxmlformats.org/officeDocument/2006/relationships/hyperlink" Target="https://plantmarket.pro/zimostoikie-rododendrony.html/nid/60706" TargetMode="External"/><Relationship Id="rId10" Type="http://schemas.openxmlformats.org/officeDocument/2006/relationships/hyperlink" Target="https://disk.yandex.ru/i/2lGsoFdczX7vZg" TargetMode="External"/><Relationship Id="rId31" Type="http://schemas.openxmlformats.org/officeDocument/2006/relationships/hyperlink" Target="https://plantmarket.pro/zimostoikie-rododendrony.html/nid/60674" TargetMode="External"/><Relationship Id="rId44" Type="http://schemas.openxmlformats.org/officeDocument/2006/relationships/hyperlink" Target="https://plantmarket.pro/zimostoikie-rododendrony.html/nid/61694" TargetMode="External"/><Relationship Id="rId52" Type="http://schemas.openxmlformats.org/officeDocument/2006/relationships/hyperlink" Target="https://plantmarket.pro/zimostoikie-rododendrony.html/nid/60685" TargetMode="External"/><Relationship Id="rId60" Type="http://schemas.openxmlformats.org/officeDocument/2006/relationships/hyperlink" Target="https://plantmarket.pro/zimostoikie-rododendrony.html/nid/60689" TargetMode="External"/><Relationship Id="rId65" Type="http://schemas.openxmlformats.org/officeDocument/2006/relationships/hyperlink" Target="https://plantmarket.pro/zimostoikie-rododendrony.html/nid/60692" TargetMode="External"/><Relationship Id="rId73" Type="http://schemas.openxmlformats.org/officeDocument/2006/relationships/hyperlink" Target="https://plantmarket.pro/zimostoikie-rododendrony.html/nid/60694" TargetMode="External"/><Relationship Id="rId78" Type="http://schemas.openxmlformats.org/officeDocument/2006/relationships/hyperlink" Target="https://disk.yandex.ru/i/vxj4LzvXxWVo0w" TargetMode="External"/><Relationship Id="rId81" Type="http://schemas.openxmlformats.org/officeDocument/2006/relationships/drawing" Target="../drawings/drawing1.xml"/><Relationship Id="rId4" Type="http://schemas.openxmlformats.org/officeDocument/2006/relationships/hyperlink" Target="https://disk.yandex.ru/i/SYqSP4wSxFS4fg" TargetMode="External"/><Relationship Id="rId9" Type="http://schemas.openxmlformats.org/officeDocument/2006/relationships/hyperlink" Target="https://plantmarket.pro/zimostoikie-rododendrony.html/nid/60673" TargetMode="External"/><Relationship Id="rId13" Type="http://schemas.openxmlformats.org/officeDocument/2006/relationships/hyperlink" Target="https://disk.yandex.ru/i/w38ceaHJzoBa_A" TargetMode="External"/><Relationship Id="rId18" Type="http://schemas.openxmlformats.org/officeDocument/2006/relationships/hyperlink" Target="https://plantmarket.ru/katalog/5/azaliya-rododendron-listopadnyy-gibridnyy-feuerwerk/" TargetMode="External"/><Relationship Id="rId39" Type="http://schemas.openxmlformats.org/officeDocument/2006/relationships/hyperlink" Target="https://disk.yandex.ru/i/e3lwqXGFY6ghKw" TargetMode="External"/><Relationship Id="rId34" Type="http://schemas.openxmlformats.org/officeDocument/2006/relationships/hyperlink" Target="https://plantmarket.pro/zimostoikie-rododendrony.html/nid/60710" TargetMode="External"/><Relationship Id="rId50" Type="http://schemas.openxmlformats.org/officeDocument/2006/relationships/hyperlink" Target="https://plantmarket.pro/zimostoikie-rododendrony.html/nid/61618" TargetMode="External"/><Relationship Id="rId55" Type="http://schemas.openxmlformats.org/officeDocument/2006/relationships/hyperlink" Target="https://plantmarket.pro/zimostoikie-rododendrony.html/nid/61657" TargetMode="External"/><Relationship Id="rId76" Type="http://schemas.openxmlformats.org/officeDocument/2006/relationships/hyperlink" Target="https://plantmarket.pro/zimostoikie-rododendrony.html/nid/60695" TargetMode="External"/><Relationship Id="rId7" Type="http://schemas.openxmlformats.org/officeDocument/2006/relationships/hyperlink" Target="https://plantmarket.pro/zimostoikie-rododendrony.html/nid/60671" TargetMode="External"/><Relationship Id="rId71" Type="http://schemas.openxmlformats.org/officeDocument/2006/relationships/hyperlink" Target="https://disk.yandex.ru/i/aR5JOBXCyqVpbg" TargetMode="External"/><Relationship Id="rId2" Type="http://schemas.openxmlformats.org/officeDocument/2006/relationships/hyperlink" Target="https://plantmarket.pro/zimostoikie-rododendrony.html/nid/60699" TargetMode="External"/><Relationship Id="rId29" Type="http://schemas.openxmlformats.org/officeDocument/2006/relationships/hyperlink" Target="https://plantmarket.pro/zimostoikie-rododendrony.html/nid/60678" TargetMode="External"/><Relationship Id="rId24" Type="http://schemas.openxmlformats.org/officeDocument/2006/relationships/hyperlink" Target="https://plantmarket.pro/zimostoikie-rododendrony.html/nid/61498" TargetMode="External"/><Relationship Id="rId40" Type="http://schemas.openxmlformats.org/officeDocument/2006/relationships/hyperlink" Target="https://plantmarket.ru/katalog/5/azaliya-rododendron-listopadnyy-gibridnyy-juanita/?sphrase_id=1488" TargetMode="External"/><Relationship Id="rId45" Type="http://schemas.openxmlformats.org/officeDocument/2006/relationships/hyperlink" Target="https://plantmarket.pro/zimostoikie-rododendrony.html/nid/61701" TargetMode="External"/><Relationship Id="rId66" Type="http://schemas.openxmlformats.org/officeDocument/2006/relationships/hyperlink" Target="https://plantmarket.pro/zimostoikie-rododendrony.html/nid/61731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59C55-4D22-4FA4-AF73-776048578EA5}">
  <sheetPr codeName="Лист8"/>
  <dimension ref="B1:AA103"/>
  <sheetViews>
    <sheetView showGridLines="0" tabSelected="1" zoomScaleNormal="100" workbookViewId="0">
      <selection activeCell="L21" sqref="L21"/>
    </sheetView>
  </sheetViews>
  <sheetFormatPr defaultColWidth="9.15234375" defaultRowHeight="14.15" x14ac:dyDescent="0.35"/>
  <cols>
    <col min="1" max="1" width="5.921875" style="83" customWidth="1"/>
    <col min="2" max="2" width="8.53515625" style="86" hidden="1" customWidth="1"/>
    <col min="3" max="3" width="9.07421875" style="87" customWidth="1"/>
    <col min="4" max="4" width="16.61328125" style="84" customWidth="1"/>
    <col min="5" max="5" width="15.3828125" style="84" customWidth="1"/>
    <col min="6" max="6" width="26" style="84" customWidth="1"/>
    <col min="7" max="7" width="8.69140625" style="84" customWidth="1"/>
    <col min="8" max="8" width="8.3828125" style="84" customWidth="1"/>
    <col min="9" max="9" width="6.23046875" style="84" customWidth="1"/>
    <col min="10" max="10" width="10.23046875" style="84" customWidth="1"/>
    <col min="11" max="11" width="8.53515625" style="84" customWidth="1"/>
    <col min="12" max="12" width="8.921875" style="84" customWidth="1"/>
    <col min="13" max="13" width="13.69140625" style="84" customWidth="1"/>
    <col min="14" max="14" width="21.3828125" style="84" customWidth="1"/>
    <col min="15" max="15" width="20.921875" style="84" customWidth="1"/>
    <col min="16" max="16" width="13.69140625" style="84" customWidth="1"/>
    <col min="17" max="17" width="30.3828125" style="84" customWidth="1"/>
    <col min="18" max="18" width="36.53515625" style="89" customWidth="1"/>
    <col min="19" max="19" width="16.3828125" style="90" customWidth="1"/>
    <col min="20" max="20" width="32.84375" style="90" customWidth="1"/>
    <col min="21" max="21" width="23.84375" style="90" customWidth="1"/>
    <col min="22" max="22" width="34.15234375" style="94" customWidth="1"/>
    <col min="23" max="23" width="28.69140625" style="83" customWidth="1"/>
    <col min="24" max="24" width="33.84375" style="83" customWidth="1"/>
    <col min="25" max="25" width="9.3046875" style="95" customWidth="1"/>
    <col min="26" max="26" width="11.53515625" style="84" customWidth="1"/>
    <col min="27" max="16384" width="9.15234375" style="83"/>
  </cols>
  <sheetData>
    <row r="1" spans="2:26" s="3" customFormat="1" ht="27" customHeight="1" x14ac:dyDescent="0.35">
      <c r="B1" s="1"/>
      <c r="C1" s="2"/>
      <c r="R1" s="4"/>
      <c r="S1" s="5"/>
      <c r="T1" s="5"/>
      <c r="U1" s="5"/>
      <c r="X1" s="6"/>
      <c r="Y1" s="7"/>
      <c r="Z1" s="8"/>
    </row>
    <row r="2" spans="2:26" s="3" customFormat="1" ht="24.75" customHeight="1" x14ac:dyDescent="0.5">
      <c r="B2" s="1"/>
      <c r="C2" s="2"/>
      <c r="J2" s="9" t="s">
        <v>0</v>
      </c>
      <c r="K2" s="10"/>
      <c r="L2" s="11"/>
      <c r="N2" s="12"/>
      <c r="O2" s="10"/>
      <c r="P2" s="10"/>
      <c r="Q2" s="10"/>
      <c r="R2" s="10"/>
      <c r="S2" s="10"/>
      <c r="T2" s="13"/>
      <c r="U2" s="13"/>
      <c r="X2" s="6"/>
      <c r="Y2" s="7"/>
      <c r="Z2" s="14"/>
    </row>
    <row r="3" spans="2:26" s="17" customFormat="1" ht="22.5" customHeight="1" x14ac:dyDescent="0.5">
      <c r="B3" s="15"/>
      <c r="C3" s="16"/>
      <c r="J3" s="18" t="s">
        <v>1</v>
      </c>
      <c r="K3" s="18"/>
      <c r="L3" s="18"/>
      <c r="N3" s="18"/>
      <c r="O3" s="18"/>
      <c r="P3" s="18"/>
      <c r="Q3" s="18"/>
      <c r="R3" s="18"/>
      <c r="S3" s="18"/>
      <c r="V3" s="13"/>
      <c r="W3" s="13"/>
      <c r="X3" s="19"/>
      <c r="Y3" s="20"/>
      <c r="Z3" s="21"/>
    </row>
    <row r="4" spans="2:26" s="17" customFormat="1" ht="19.5" customHeight="1" x14ac:dyDescent="0.5">
      <c r="B4" s="22"/>
      <c r="C4" s="23"/>
      <c r="D4" s="13"/>
      <c r="E4" s="13"/>
      <c r="F4" s="13"/>
      <c r="G4" s="13"/>
      <c r="H4" s="13"/>
      <c r="I4" s="13"/>
      <c r="J4" s="13"/>
      <c r="K4" s="24" t="s">
        <v>2</v>
      </c>
      <c r="L4" s="25"/>
      <c r="M4" s="13"/>
      <c r="N4" s="13"/>
      <c r="O4" s="13"/>
      <c r="Q4" s="13"/>
      <c r="R4" s="13"/>
      <c r="T4" s="13"/>
      <c r="U4" s="13"/>
      <c r="V4" s="13"/>
      <c r="W4" s="20"/>
      <c r="X4" s="26"/>
    </row>
    <row r="5" spans="2:26" s="17" customFormat="1" ht="14.6" customHeight="1" x14ac:dyDescent="0.5">
      <c r="B5" s="22"/>
      <c r="C5" s="23"/>
      <c r="D5" s="13"/>
      <c r="E5" s="13"/>
      <c r="F5" s="13"/>
      <c r="G5" s="13"/>
      <c r="H5" s="13"/>
      <c r="I5" s="13"/>
      <c r="K5" s="27" t="s">
        <v>3</v>
      </c>
      <c r="L5" s="28" t="s">
        <v>4</v>
      </c>
      <c r="P5" s="13"/>
      <c r="Q5" s="13"/>
      <c r="S5" s="13"/>
      <c r="T5" s="13"/>
      <c r="V5" s="13"/>
      <c r="W5" s="13"/>
      <c r="X5" s="13"/>
      <c r="Y5" s="20"/>
      <c r="Z5" s="26"/>
    </row>
    <row r="6" spans="2:26" s="17" customFormat="1" ht="15" customHeight="1" x14ac:dyDescent="0.5">
      <c r="B6" s="22"/>
      <c r="C6" s="2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S6" s="13"/>
      <c r="T6" s="13"/>
      <c r="U6" s="13"/>
      <c r="W6" s="13"/>
      <c r="X6" s="13"/>
      <c r="Z6" s="26"/>
    </row>
    <row r="7" spans="2:26" s="17" customFormat="1" ht="15" customHeight="1" x14ac:dyDescent="0.5">
      <c r="B7" s="29"/>
      <c r="C7" s="30" t="s">
        <v>5</v>
      </c>
      <c r="E7" s="30"/>
      <c r="F7" s="30"/>
      <c r="L7" s="31"/>
      <c r="M7" s="31"/>
      <c r="N7" s="32">
        <v>75</v>
      </c>
      <c r="O7" s="33" t="s">
        <v>6</v>
      </c>
      <c r="T7" s="13"/>
      <c r="U7" s="13"/>
      <c r="W7" s="26"/>
    </row>
    <row r="8" spans="2:26" s="17" customFormat="1" ht="15" customHeight="1" x14ac:dyDescent="0.5">
      <c r="B8" s="29"/>
      <c r="C8" s="34" t="s">
        <v>7</v>
      </c>
      <c r="E8" s="34"/>
      <c r="F8" s="34"/>
      <c r="G8" s="35"/>
      <c r="H8" s="35"/>
      <c r="I8" s="35"/>
      <c r="P8" s="36"/>
      <c r="Q8" s="36"/>
      <c r="T8" s="13"/>
      <c r="U8" s="13"/>
      <c r="W8" s="26"/>
    </row>
    <row r="9" spans="2:26" s="39" customFormat="1" ht="15" customHeight="1" x14ac:dyDescent="0.35">
      <c r="B9" s="37"/>
      <c r="C9" s="38" t="s">
        <v>8</v>
      </c>
      <c r="E9" s="38"/>
      <c r="F9" s="38"/>
      <c r="G9" s="3"/>
      <c r="H9" s="3"/>
      <c r="I9" s="3"/>
      <c r="N9" s="40" t="s">
        <v>9</v>
      </c>
      <c r="O9" s="41" t="s">
        <v>10</v>
      </c>
      <c r="W9" s="42"/>
    </row>
    <row r="10" spans="2:26" s="39" customFormat="1" ht="15" customHeight="1" x14ac:dyDescent="0.35">
      <c r="B10" s="37"/>
      <c r="C10" s="38" t="s">
        <v>11</v>
      </c>
      <c r="E10" s="38"/>
      <c r="F10" s="38"/>
      <c r="J10" s="43"/>
      <c r="K10" s="43"/>
      <c r="L10" s="44"/>
      <c r="M10" s="31"/>
      <c r="N10" s="45">
        <f>SUM(L21:L99)</f>
        <v>0</v>
      </c>
      <c r="O10" s="33" t="s">
        <v>12</v>
      </c>
      <c r="W10" s="46"/>
    </row>
    <row r="11" spans="2:26" s="39" customFormat="1" ht="15" customHeight="1" x14ac:dyDescent="0.35">
      <c r="B11" s="37"/>
      <c r="C11" s="47" t="s">
        <v>13</v>
      </c>
      <c r="E11" s="47"/>
      <c r="F11" s="47"/>
      <c r="G11" s="3"/>
      <c r="H11" s="3"/>
      <c r="I11" s="3"/>
      <c r="J11" s="43"/>
      <c r="K11" s="43"/>
      <c r="L11" s="44"/>
      <c r="M11" s="31"/>
      <c r="N11" s="48">
        <f>IF($N$9="","-",SUM(M21:M99))</f>
        <v>0</v>
      </c>
      <c r="O11" s="33" t="s">
        <v>14</v>
      </c>
      <c r="W11" s="46"/>
    </row>
    <row r="12" spans="2:26" s="39" customFormat="1" ht="15" customHeight="1" x14ac:dyDescent="0.35">
      <c r="B12" s="37"/>
      <c r="C12" s="47" t="s">
        <v>15</v>
      </c>
      <c r="E12" s="47"/>
      <c r="F12" s="47"/>
      <c r="J12" s="3"/>
      <c r="K12" s="3"/>
      <c r="L12" s="49"/>
      <c r="M12" s="50"/>
      <c r="N12" s="51">
        <f>IF(N11="-","-  ₽",N11*N7)</f>
        <v>0</v>
      </c>
      <c r="O12" s="33" t="s">
        <v>16</v>
      </c>
      <c r="W12" s="46"/>
    </row>
    <row r="13" spans="2:26" s="39" customFormat="1" ht="15" customHeight="1" x14ac:dyDescent="0.35">
      <c r="B13" s="37"/>
      <c r="C13" s="47" t="s">
        <v>17</v>
      </c>
      <c r="E13" s="47"/>
      <c r="F13" s="47"/>
      <c r="L13" s="52"/>
      <c r="M13" s="31"/>
      <c r="W13" s="46"/>
    </row>
    <row r="14" spans="2:26" s="39" customFormat="1" ht="15" customHeight="1" x14ac:dyDescent="0.35">
      <c r="B14" s="53"/>
      <c r="C14" s="47" t="s">
        <v>18</v>
      </c>
      <c r="E14" s="47"/>
      <c r="F14" s="47"/>
      <c r="L14" s="52"/>
      <c r="M14" s="31"/>
      <c r="O14" s="54"/>
      <c r="W14" s="46"/>
    </row>
    <row r="15" spans="2:26" s="39" customFormat="1" ht="15" customHeight="1" x14ac:dyDescent="0.35">
      <c r="B15" s="53"/>
      <c r="C15" s="47" t="s">
        <v>410</v>
      </c>
      <c r="E15" s="55"/>
      <c r="F15" s="55"/>
      <c r="L15" s="52"/>
      <c r="M15" s="31"/>
      <c r="O15" s="54"/>
      <c r="W15" s="46"/>
    </row>
    <row r="16" spans="2:26" s="39" customFormat="1" ht="9" customHeight="1" x14ac:dyDescent="0.35">
      <c r="B16" s="53"/>
      <c r="E16" s="55"/>
      <c r="F16" s="55"/>
      <c r="J16" s="54"/>
      <c r="K16" s="54"/>
      <c r="L16" s="52"/>
      <c r="M16" s="31"/>
      <c r="O16" s="54"/>
      <c r="W16" s="46"/>
    </row>
    <row r="17" spans="2:26" s="39" customFormat="1" ht="15" customHeight="1" x14ac:dyDescent="0.35">
      <c r="B17" s="37"/>
      <c r="C17" s="56" t="s">
        <v>19</v>
      </c>
      <c r="E17" s="56"/>
      <c r="F17" s="56"/>
      <c r="G17" s="3"/>
      <c r="H17" s="57" t="s">
        <v>20</v>
      </c>
      <c r="I17" s="3"/>
      <c r="P17" s="31"/>
      <c r="Q17" s="31"/>
      <c r="W17" s="46"/>
    </row>
    <row r="18" spans="2:26" s="3" customFormat="1" ht="17.600000000000001" customHeight="1" x14ac:dyDescent="0.35">
      <c r="B18" s="58"/>
      <c r="C18" s="58"/>
      <c r="M18" s="59"/>
      <c r="N18" s="144" t="str">
        <f>IF($N$9="-","Пожалуйста, выберите способ оплаты!","")</f>
        <v>Пожалуйста, выберите способ оплаты!</v>
      </c>
      <c r="O18" s="144"/>
      <c r="P18" s="60"/>
      <c r="Q18" s="60"/>
      <c r="R18" s="60"/>
      <c r="S18" s="39"/>
      <c r="T18" s="39"/>
      <c r="U18" s="39"/>
      <c r="V18" s="7"/>
      <c r="W18" s="42"/>
    </row>
    <row r="19" spans="2:26" s="35" customFormat="1" ht="51.75" customHeight="1" x14ac:dyDescent="0.4">
      <c r="B19" s="61"/>
      <c r="C19" s="61"/>
      <c r="D19" s="61"/>
      <c r="E19" s="61"/>
      <c r="F19" s="61"/>
      <c r="G19" s="61" t="s">
        <v>21</v>
      </c>
      <c r="H19" s="61" t="s">
        <v>22</v>
      </c>
      <c r="I19" s="62" t="s">
        <v>23</v>
      </c>
      <c r="J19" s="62" t="s">
        <v>23</v>
      </c>
      <c r="K19" s="62" t="s">
        <v>24</v>
      </c>
      <c r="L19" s="61" t="s">
        <v>20</v>
      </c>
      <c r="M19" s="61" t="s">
        <v>25</v>
      </c>
      <c r="N19" s="61" t="s">
        <v>26</v>
      </c>
      <c r="O19" s="61" t="s">
        <v>27</v>
      </c>
      <c r="P19" s="61" t="s">
        <v>28</v>
      </c>
      <c r="Q19" s="61" t="s">
        <v>29</v>
      </c>
      <c r="R19" s="61" t="s">
        <v>30</v>
      </c>
      <c r="S19" s="63"/>
      <c r="Z19" s="64"/>
    </row>
    <row r="20" spans="2:26" s="36" customFormat="1" ht="19.3" customHeight="1" x14ac:dyDescent="0.4">
      <c r="B20" s="65"/>
      <c r="C20" s="65"/>
      <c r="D20" s="65" t="s">
        <v>31</v>
      </c>
      <c r="E20" s="65"/>
      <c r="F20" s="65"/>
      <c r="G20" s="65"/>
      <c r="H20" s="65"/>
      <c r="I20" s="66"/>
      <c r="J20" s="67"/>
      <c r="K20" s="67"/>
      <c r="L20" s="65"/>
      <c r="M20" s="65"/>
      <c r="N20" s="65"/>
      <c r="O20" s="65"/>
      <c r="P20" s="65"/>
      <c r="Q20" s="65"/>
      <c r="R20" s="65"/>
      <c r="S20" s="36" t="s">
        <v>32</v>
      </c>
      <c r="W20" s="68"/>
      <c r="Z20" s="69"/>
    </row>
    <row r="21" spans="2:26" ht="14.6" x14ac:dyDescent="0.4">
      <c r="B21" s="70" t="s">
        <v>33</v>
      </c>
      <c r="C21" s="71" t="s">
        <v>34</v>
      </c>
      <c r="D21" s="72" t="s">
        <v>35</v>
      </c>
      <c r="E21" s="72" t="s">
        <v>36</v>
      </c>
      <c r="F21" s="73" t="s">
        <v>37</v>
      </c>
      <c r="G21" s="74" t="s">
        <v>38</v>
      </c>
      <c r="H21" s="74" t="s">
        <v>39</v>
      </c>
      <c r="I21" s="75">
        <v>21.07</v>
      </c>
      <c r="J21" s="76">
        <f t="shared" ref="J21:J85" si="0">IF($N$9="-",I21,IF($N$9="в кассу предприятия",I21,IF($N$9="на р/счет",I21*1.075,"-")))</f>
        <v>21.07</v>
      </c>
      <c r="K21" s="77">
        <v>2</v>
      </c>
      <c r="L21" s="78"/>
      <c r="M21" s="79">
        <f t="shared" ref="M21:M85" si="1">IF($N$9="","-",J21*L21)</f>
        <v>0</v>
      </c>
      <c r="N21" s="80" t="s">
        <v>40</v>
      </c>
      <c r="O21" s="81" t="s">
        <v>41</v>
      </c>
      <c r="P21" s="74" t="s">
        <v>42</v>
      </c>
      <c r="Q21" s="82" t="s">
        <v>43</v>
      </c>
      <c r="R21" s="81" t="s">
        <v>44</v>
      </c>
      <c r="S21" s="36" t="s">
        <v>32</v>
      </c>
      <c r="T21" s="83"/>
      <c r="U21" s="83"/>
      <c r="V21" s="83"/>
      <c r="W21" s="68"/>
      <c r="Y21" s="83"/>
    </row>
    <row r="22" spans="2:26" ht="14.6" x14ac:dyDescent="0.4">
      <c r="B22" s="70" t="s">
        <v>45</v>
      </c>
      <c r="C22" s="71" t="s">
        <v>34</v>
      </c>
      <c r="D22" s="72" t="s">
        <v>46</v>
      </c>
      <c r="E22" s="72" t="s">
        <v>47</v>
      </c>
      <c r="F22" s="73" t="s">
        <v>48</v>
      </c>
      <c r="G22" s="74" t="s">
        <v>49</v>
      </c>
      <c r="H22" s="74" t="s">
        <v>39</v>
      </c>
      <c r="I22" s="75">
        <v>4.95</v>
      </c>
      <c r="J22" s="76">
        <f t="shared" si="0"/>
        <v>4.95</v>
      </c>
      <c r="K22" s="77">
        <v>5</v>
      </c>
      <c r="L22" s="78"/>
      <c r="M22" s="79">
        <f t="shared" si="1"/>
        <v>0</v>
      </c>
      <c r="N22" s="85" t="s">
        <v>50</v>
      </c>
      <c r="O22" s="81" t="s">
        <v>51</v>
      </c>
      <c r="P22" s="74" t="s">
        <v>52</v>
      </c>
      <c r="Q22" s="82" t="s">
        <v>53</v>
      </c>
      <c r="R22" s="81" t="s">
        <v>54</v>
      </c>
      <c r="S22" s="36" t="s">
        <v>32</v>
      </c>
      <c r="T22" s="83"/>
      <c r="U22" s="83"/>
      <c r="V22" s="83"/>
      <c r="W22" s="68"/>
      <c r="Y22" s="83"/>
    </row>
    <row r="23" spans="2:26" ht="14.6" x14ac:dyDescent="0.4">
      <c r="B23" s="70" t="s">
        <v>55</v>
      </c>
      <c r="C23" s="71" t="s">
        <v>34</v>
      </c>
      <c r="D23" s="72" t="s">
        <v>46</v>
      </c>
      <c r="E23" s="72" t="s">
        <v>47</v>
      </c>
      <c r="F23" s="73" t="s">
        <v>48</v>
      </c>
      <c r="G23" s="74" t="s">
        <v>56</v>
      </c>
      <c r="H23" s="74" t="s">
        <v>39</v>
      </c>
      <c r="I23" s="75">
        <v>48.239999999999995</v>
      </c>
      <c r="J23" s="76">
        <f t="shared" si="0"/>
        <v>48.239999999999995</v>
      </c>
      <c r="K23" s="77">
        <v>1</v>
      </c>
      <c r="L23" s="78"/>
      <c r="M23" s="79">
        <f t="shared" si="1"/>
        <v>0</v>
      </c>
      <c r="N23" s="85" t="s">
        <v>50</v>
      </c>
      <c r="O23" s="81" t="s">
        <v>51</v>
      </c>
      <c r="P23" s="74" t="s">
        <v>52</v>
      </c>
      <c r="Q23" s="82" t="s">
        <v>53</v>
      </c>
      <c r="R23" s="81" t="s">
        <v>54</v>
      </c>
      <c r="S23" s="36" t="s">
        <v>32</v>
      </c>
      <c r="T23" s="83"/>
      <c r="U23" s="83"/>
      <c r="V23" s="83"/>
      <c r="W23" s="68"/>
      <c r="Y23" s="83"/>
    </row>
    <row r="24" spans="2:26" ht="14.6" x14ac:dyDescent="0.4">
      <c r="B24" s="70" t="s">
        <v>57</v>
      </c>
      <c r="C24" s="71" t="s">
        <v>34</v>
      </c>
      <c r="D24" s="72" t="s">
        <v>58</v>
      </c>
      <c r="E24" s="72" t="s">
        <v>59</v>
      </c>
      <c r="F24" s="73" t="s">
        <v>60</v>
      </c>
      <c r="G24" s="74" t="s">
        <v>61</v>
      </c>
      <c r="H24" s="74" t="s">
        <v>39</v>
      </c>
      <c r="I24" s="75">
        <v>10.81</v>
      </c>
      <c r="J24" s="76">
        <f t="shared" si="0"/>
        <v>10.81</v>
      </c>
      <c r="K24" s="77">
        <v>5</v>
      </c>
      <c r="L24" s="78"/>
      <c r="M24" s="79">
        <f t="shared" si="1"/>
        <v>0</v>
      </c>
      <c r="N24" s="80" t="s">
        <v>40</v>
      </c>
      <c r="O24" s="81" t="s">
        <v>62</v>
      </c>
      <c r="P24" s="74" t="s">
        <v>63</v>
      </c>
      <c r="Q24" s="82" t="s">
        <v>53</v>
      </c>
      <c r="R24" s="81" t="s">
        <v>64</v>
      </c>
      <c r="S24" s="36" t="s">
        <v>32</v>
      </c>
      <c r="T24" s="83"/>
      <c r="U24" s="83"/>
      <c r="V24" s="83"/>
      <c r="W24" s="68"/>
      <c r="Y24" s="83"/>
    </row>
    <row r="25" spans="2:26" ht="14.6" x14ac:dyDescent="0.4">
      <c r="B25" s="70" t="s">
        <v>65</v>
      </c>
      <c r="C25" s="71" t="s">
        <v>34</v>
      </c>
      <c r="D25" s="72" t="s">
        <v>66</v>
      </c>
      <c r="E25" s="72" t="s">
        <v>67</v>
      </c>
      <c r="F25" s="73" t="s">
        <v>68</v>
      </c>
      <c r="G25" s="74" t="s">
        <v>69</v>
      </c>
      <c r="H25" s="74" t="s">
        <v>39</v>
      </c>
      <c r="I25" s="75">
        <v>68.050000000000011</v>
      </c>
      <c r="J25" s="76">
        <f t="shared" si="0"/>
        <v>68.050000000000011</v>
      </c>
      <c r="K25" s="77">
        <v>1</v>
      </c>
      <c r="L25" s="78"/>
      <c r="M25" s="79">
        <f t="shared" si="1"/>
        <v>0</v>
      </c>
      <c r="N25" s="85" t="s">
        <v>50</v>
      </c>
      <c r="O25" s="81" t="s">
        <v>70</v>
      </c>
      <c r="P25" s="74" t="s">
        <v>71</v>
      </c>
      <c r="Q25" s="82" t="s">
        <v>72</v>
      </c>
      <c r="R25" s="81" t="s">
        <v>73</v>
      </c>
      <c r="S25" s="36" t="s">
        <v>32</v>
      </c>
      <c r="T25" s="83"/>
      <c r="U25" s="83"/>
      <c r="V25" s="83"/>
      <c r="W25" s="68"/>
      <c r="Y25" s="83"/>
    </row>
    <row r="26" spans="2:26" ht="14.6" x14ac:dyDescent="0.4">
      <c r="B26" s="70" t="s">
        <v>74</v>
      </c>
      <c r="C26" s="71" t="s">
        <v>34</v>
      </c>
      <c r="D26" s="72" t="s">
        <v>66</v>
      </c>
      <c r="E26" s="72" t="s">
        <v>67</v>
      </c>
      <c r="F26" s="73" t="s">
        <v>75</v>
      </c>
      <c r="G26" s="74" t="s">
        <v>69</v>
      </c>
      <c r="H26" s="74" t="s">
        <v>39</v>
      </c>
      <c r="I26" s="75">
        <v>62.51</v>
      </c>
      <c r="J26" s="76">
        <f t="shared" si="0"/>
        <v>62.51</v>
      </c>
      <c r="K26" s="77">
        <v>1</v>
      </c>
      <c r="L26" s="78"/>
      <c r="M26" s="79">
        <f t="shared" si="1"/>
        <v>0</v>
      </c>
      <c r="N26" s="85" t="s">
        <v>50</v>
      </c>
      <c r="O26" s="81" t="s">
        <v>76</v>
      </c>
      <c r="P26" s="74" t="s">
        <v>77</v>
      </c>
      <c r="Q26" s="82" t="s">
        <v>78</v>
      </c>
      <c r="R26" s="81" t="s">
        <v>79</v>
      </c>
      <c r="S26" s="36" t="s">
        <v>32</v>
      </c>
      <c r="T26" s="83"/>
      <c r="U26" s="83"/>
      <c r="V26" s="83"/>
      <c r="W26" s="68"/>
      <c r="Y26" s="83"/>
    </row>
    <row r="27" spans="2:26" ht="14.6" x14ac:dyDescent="0.4">
      <c r="B27" s="70" t="s">
        <v>80</v>
      </c>
      <c r="C27" s="71" t="s">
        <v>34</v>
      </c>
      <c r="D27" s="72" t="s">
        <v>66</v>
      </c>
      <c r="E27" s="72" t="s">
        <v>67</v>
      </c>
      <c r="F27" s="73" t="s">
        <v>81</v>
      </c>
      <c r="G27" s="74" t="s">
        <v>49</v>
      </c>
      <c r="H27" s="74" t="s">
        <v>39</v>
      </c>
      <c r="I27" s="75">
        <v>4.95</v>
      </c>
      <c r="J27" s="76">
        <f t="shared" si="0"/>
        <v>4.95</v>
      </c>
      <c r="K27" s="77">
        <v>5</v>
      </c>
      <c r="L27" s="78"/>
      <c r="M27" s="79">
        <f t="shared" si="1"/>
        <v>0</v>
      </c>
      <c r="N27" s="85" t="s">
        <v>50</v>
      </c>
      <c r="O27" s="81" t="s">
        <v>82</v>
      </c>
      <c r="P27" s="74" t="s">
        <v>52</v>
      </c>
      <c r="Q27" s="82" t="s">
        <v>53</v>
      </c>
      <c r="R27" s="81" t="s">
        <v>83</v>
      </c>
      <c r="S27" s="36" t="s">
        <v>32</v>
      </c>
      <c r="T27" s="83"/>
      <c r="U27" s="83"/>
      <c r="V27" s="83"/>
      <c r="W27" s="68"/>
      <c r="Y27" s="83"/>
    </row>
    <row r="28" spans="2:26" ht="14.6" x14ac:dyDescent="0.4">
      <c r="B28" s="70" t="s">
        <v>84</v>
      </c>
      <c r="C28" s="71" t="s">
        <v>34</v>
      </c>
      <c r="D28" s="72" t="s">
        <v>66</v>
      </c>
      <c r="E28" s="72" t="s">
        <v>67</v>
      </c>
      <c r="F28" s="73" t="s">
        <v>81</v>
      </c>
      <c r="G28" s="74" t="s">
        <v>69</v>
      </c>
      <c r="H28" s="74" t="s">
        <v>39</v>
      </c>
      <c r="I28" s="75">
        <v>67.09</v>
      </c>
      <c r="J28" s="76">
        <f t="shared" si="0"/>
        <v>67.09</v>
      </c>
      <c r="K28" s="77">
        <v>1</v>
      </c>
      <c r="L28" s="78"/>
      <c r="M28" s="79">
        <f t="shared" si="1"/>
        <v>0</v>
      </c>
      <c r="N28" s="85" t="s">
        <v>50</v>
      </c>
      <c r="O28" s="81" t="s">
        <v>82</v>
      </c>
      <c r="P28" s="74" t="s">
        <v>52</v>
      </c>
      <c r="Q28" s="82" t="s">
        <v>53</v>
      </c>
      <c r="R28" s="81" t="s">
        <v>83</v>
      </c>
      <c r="S28" s="36" t="s">
        <v>32</v>
      </c>
      <c r="T28" s="83"/>
      <c r="U28" s="83"/>
      <c r="V28" s="83"/>
      <c r="W28" s="68"/>
      <c r="Y28" s="83"/>
    </row>
    <row r="29" spans="2:26" ht="14.6" x14ac:dyDescent="0.4">
      <c r="B29" s="70" t="s">
        <v>85</v>
      </c>
      <c r="C29" s="71" t="s">
        <v>34</v>
      </c>
      <c r="D29" s="72" t="s">
        <v>66</v>
      </c>
      <c r="E29" s="72" t="s">
        <v>67</v>
      </c>
      <c r="F29" s="73" t="s">
        <v>86</v>
      </c>
      <c r="G29" s="74" t="s">
        <v>49</v>
      </c>
      <c r="H29" s="74" t="s">
        <v>39</v>
      </c>
      <c r="I29" s="75">
        <v>4.95</v>
      </c>
      <c r="J29" s="76">
        <f t="shared" si="0"/>
        <v>4.95</v>
      </c>
      <c r="K29" s="77">
        <v>5</v>
      </c>
      <c r="L29" s="78"/>
      <c r="M29" s="79">
        <f t="shared" si="1"/>
        <v>0</v>
      </c>
      <c r="N29" s="85" t="s">
        <v>50</v>
      </c>
      <c r="O29" s="81" t="s">
        <v>87</v>
      </c>
      <c r="P29" s="74" t="s">
        <v>88</v>
      </c>
      <c r="Q29" s="82" t="s">
        <v>89</v>
      </c>
      <c r="R29" s="81" t="s">
        <v>90</v>
      </c>
      <c r="S29" s="36" t="s">
        <v>32</v>
      </c>
      <c r="T29" s="83"/>
      <c r="U29" s="83"/>
      <c r="V29" s="83"/>
      <c r="W29" s="68"/>
      <c r="Y29" s="83"/>
    </row>
    <row r="30" spans="2:26" ht="14.6" x14ac:dyDescent="0.4">
      <c r="B30" s="70" t="s">
        <v>91</v>
      </c>
      <c r="C30" s="71" t="s">
        <v>34</v>
      </c>
      <c r="D30" s="72" t="s">
        <v>35</v>
      </c>
      <c r="E30" s="72" t="s">
        <v>92</v>
      </c>
      <c r="F30" s="73" t="s">
        <v>93</v>
      </c>
      <c r="G30" s="74" t="s">
        <v>38</v>
      </c>
      <c r="H30" s="74" t="s">
        <v>39</v>
      </c>
      <c r="I30" s="75">
        <v>21.07</v>
      </c>
      <c r="J30" s="76">
        <f t="shared" si="0"/>
        <v>21.07</v>
      </c>
      <c r="K30" s="77">
        <v>2</v>
      </c>
      <c r="L30" s="78"/>
      <c r="M30" s="79">
        <f t="shared" si="1"/>
        <v>0</v>
      </c>
      <c r="N30" s="80" t="s">
        <v>40</v>
      </c>
      <c r="O30" s="81" t="s">
        <v>94</v>
      </c>
      <c r="P30" s="74" t="s">
        <v>42</v>
      </c>
      <c r="Q30" s="82" t="s">
        <v>95</v>
      </c>
      <c r="R30" s="81" t="s">
        <v>96</v>
      </c>
      <c r="S30" s="36" t="s">
        <v>32</v>
      </c>
      <c r="T30" s="83"/>
      <c r="U30" s="83"/>
      <c r="V30" s="83"/>
      <c r="W30" s="68"/>
      <c r="Y30" s="83"/>
    </row>
    <row r="31" spans="2:26" ht="14.6" x14ac:dyDescent="0.4">
      <c r="B31" s="70" t="s">
        <v>97</v>
      </c>
      <c r="C31" s="71" t="s">
        <v>34</v>
      </c>
      <c r="D31" s="72" t="s">
        <v>66</v>
      </c>
      <c r="E31" s="72" t="s">
        <v>67</v>
      </c>
      <c r="F31" s="73" t="s">
        <v>98</v>
      </c>
      <c r="G31" s="74" t="s">
        <v>49</v>
      </c>
      <c r="H31" s="74" t="s">
        <v>39</v>
      </c>
      <c r="I31" s="75">
        <v>4.95</v>
      </c>
      <c r="J31" s="76">
        <f t="shared" si="0"/>
        <v>4.95</v>
      </c>
      <c r="K31" s="77">
        <v>5</v>
      </c>
      <c r="L31" s="78"/>
      <c r="M31" s="79">
        <f t="shared" si="1"/>
        <v>0</v>
      </c>
      <c r="N31" s="85" t="s">
        <v>50</v>
      </c>
      <c r="O31" s="81" t="s">
        <v>99</v>
      </c>
      <c r="P31" s="74" t="s">
        <v>100</v>
      </c>
      <c r="Q31" s="82" t="s">
        <v>43</v>
      </c>
      <c r="R31" s="81" t="s">
        <v>101</v>
      </c>
      <c r="S31" s="36" t="s">
        <v>32</v>
      </c>
      <c r="T31" s="83"/>
      <c r="U31" s="83"/>
      <c r="V31" s="83"/>
      <c r="W31" s="68"/>
      <c r="Y31" s="83"/>
    </row>
    <row r="32" spans="2:26" ht="14.6" x14ac:dyDescent="0.4">
      <c r="B32" s="70" t="s">
        <v>102</v>
      </c>
      <c r="C32" s="71" t="s">
        <v>34</v>
      </c>
      <c r="D32" s="72" t="s">
        <v>103</v>
      </c>
      <c r="E32" s="72" t="s">
        <v>104</v>
      </c>
      <c r="F32" s="73" t="s">
        <v>105</v>
      </c>
      <c r="G32" s="74" t="s">
        <v>106</v>
      </c>
      <c r="H32" s="74" t="s">
        <v>39</v>
      </c>
      <c r="I32" s="75">
        <v>25.87</v>
      </c>
      <c r="J32" s="76">
        <f t="shared" si="0"/>
        <v>25.87</v>
      </c>
      <c r="K32" s="77">
        <v>2</v>
      </c>
      <c r="L32" s="78"/>
      <c r="M32" s="79">
        <f t="shared" si="1"/>
        <v>0</v>
      </c>
      <c r="N32" s="80" t="s">
        <v>40</v>
      </c>
      <c r="O32" s="81" t="s">
        <v>107</v>
      </c>
      <c r="P32" s="74" t="s">
        <v>71</v>
      </c>
      <c r="Q32" s="82" t="s">
        <v>53</v>
      </c>
      <c r="R32" s="81" t="s">
        <v>108</v>
      </c>
      <c r="S32" s="36" t="s">
        <v>32</v>
      </c>
      <c r="T32" s="83"/>
      <c r="U32" s="83"/>
      <c r="V32" s="83"/>
      <c r="W32" s="68"/>
      <c r="Y32" s="83"/>
    </row>
    <row r="33" spans="2:25" ht="14.6" x14ac:dyDescent="0.4">
      <c r="B33" s="70" t="s">
        <v>109</v>
      </c>
      <c r="C33" s="71" t="s">
        <v>34</v>
      </c>
      <c r="D33" s="72" t="s">
        <v>35</v>
      </c>
      <c r="E33" s="72" t="s">
        <v>92</v>
      </c>
      <c r="F33" s="73" t="s">
        <v>110</v>
      </c>
      <c r="G33" s="74" t="s">
        <v>38</v>
      </c>
      <c r="H33" s="74" t="s">
        <v>39</v>
      </c>
      <c r="I33" s="75">
        <v>21.07</v>
      </c>
      <c r="J33" s="76">
        <f t="shared" si="0"/>
        <v>21.07</v>
      </c>
      <c r="K33" s="77">
        <v>2</v>
      </c>
      <c r="L33" s="78"/>
      <c r="M33" s="79">
        <f t="shared" si="1"/>
        <v>0</v>
      </c>
      <c r="N33" s="80" t="s">
        <v>40</v>
      </c>
      <c r="O33" s="81" t="s">
        <v>111</v>
      </c>
      <c r="P33" s="74" t="s">
        <v>88</v>
      </c>
      <c r="Q33" s="82" t="s">
        <v>53</v>
      </c>
      <c r="R33" s="81" t="s">
        <v>112</v>
      </c>
      <c r="S33" s="36" t="s">
        <v>32</v>
      </c>
      <c r="T33" s="83"/>
      <c r="U33" s="83"/>
      <c r="V33" s="83"/>
      <c r="W33" s="68"/>
      <c r="Y33" s="83"/>
    </row>
    <row r="34" spans="2:25" ht="14.6" x14ac:dyDescent="0.4">
      <c r="B34" s="70" t="s">
        <v>113</v>
      </c>
      <c r="C34" s="71" t="s">
        <v>34</v>
      </c>
      <c r="D34" s="72" t="s">
        <v>66</v>
      </c>
      <c r="E34" s="72" t="s">
        <v>67</v>
      </c>
      <c r="F34" s="73" t="s">
        <v>114</v>
      </c>
      <c r="G34" s="74" t="s">
        <v>49</v>
      </c>
      <c r="H34" s="74" t="s">
        <v>39</v>
      </c>
      <c r="I34" s="75">
        <v>4.95</v>
      </c>
      <c r="J34" s="76">
        <f t="shared" si="0"/>
        <v>4.95</v>
      </c>
      <c r="K34" s="77">
        <v>5</v>
      </c>
      <c r="L34" s="78"/>
      <c r="M34" s="79">
        <f t="shared" si="1"/>
        <v>0</v>
      </c>
      <c r="N34" s="85" t="s">
        <v>50</v>
      </c>
      <c r="O34" s="81" t="s">
        <v>115</v>
      </c>
      <c r="P34" s="74" t="s">
        <v>116</v>
      </c>
      <c r="Q34" s="82" t="s">
        <v>117</v>
      </c>
      <c r="R34" s="81" t="s">
        <v>118</v>
      </c>
      <c r="S34" s="36" t="s">
        <v>32</v>
      </c>
      <c r="T34" s="83"/>
      <c r="U34" s="83"/>
      <c r="V34" s="83"/>
      <c r="W34" s="68"/>
      <c r="Y34" s="83"/>
    </row>
    <row r="35" spans="2:25" ht="14.6" x14ac:dyDescent="0.4">
      <c r="B35" s="70" t="s">
        <v>119</v>
      </c>
      <c r="C35" s="71" t="s">
        <v>34</v>
      </c>
      <c r="D35" s="72" t="s">
        <v>66</v>
      </c>
      <c r="E35" s="72" t="s">
        <v>67</v>
      </c>
      <c r="F35" s="73" t="s">
        <v>114</v>
      </c>
      <c r="G35" s="74" t="s">
        <v>106</v>
      </c>
      <c r="H35" s="74" t="s">
        <v>120</v>
      </c>
      <c r="I35" s="75">
        <v>23.05</v>
      </c>
      <c r="J35" s="76">
        <f t="shared" si="0"/>
        <v>23.05</v>
      </c>
      <c r="K35" s="77">
        <v>2</v>
      </c>
      <c r="L35" s="78"/>
      <c r="M35" s="79">
        <f t="shared" si="1"/>
        <v>0</v>
      </c>
      <c r="N35" s="85" t="s">
        <v>50</v>
      </c>
      <c r="O35" s="81" t="s">
        <v>115</v>
      </c>
      <c r="P35" s="74" t="s">
        <v>116</v>
      </c>
      <c r="Q35" s="82" t="s">
        <v>117</v>
      </c>
      <c r="R35" s="81" t="s">
        <v>118</v>
      </c>
      <c r="S35" s="36" t="s">
        <v>32</v>
      </c>
      <c r="T35" s="83"/>
      <c r="U35" s="83"/>
      <c r="V35" s="83"/>
      <c r="W35" s="68"/>
      <c r="Y35" s="83"/>
    </row>
    <row r="36" spans="2:25" ht="14.6" x14ac:dyDescent="0.4">
      <c r="B36" s="70" t="s">
        <v>121</v>
      </c>
      <c r="C36" s="71" t="s">
        <v>34</v>
      </c>
      <c r="D36" s="72" t="s">
        <v>46</v>
      </c>
      <c r="E36" s="72" t="s">
        <v>47</v>
      </c>
      <c r="F36" s="73" t="s">
        <v>122</v>
      </c>
      <c r="G36" s="74" t="s">
        <v>49</v>
      </c>
      <c r="H36" s="74" t="s">
        <v>39</v>
      </c>
      <c r="I36" s="75">
        <v>4.95</v>
      </c>
      <c r="J36" s="76">
        <f t="shared" si="0"/>
        <v>4.95</v>
      </c>
      <c r="K36" s="77">
        <v>5</v>
      </c>
      <c r="L36" s="78"/>
      <c r="M36" s="79">
        <f t="shared" si="1"/>
        <v>0</v>
      </c>
      <c r="N36" s="85" t="s">
        <v>50</v>
      </c>
      <c r="O36" s="81" t="s">
        <v>123</v>
      </c>
      <c r="P36" s="74" t="s">
        <v>63</v>
      </c>
      <c r="Q36" s="82" t="s">
        <v>72</v>
      </c>
      <c r="R36" s="81" t="s">
        <v>124</v>
      </c>
      <c r="S36" s="36" t="s">
        <v>32</v>
      </c>
      <c r="T36" s="83"/>
      <c r="U36" s="83"/>
      <c r="V36" s="83"/>
      <c r="W36" s="68"/>
      <c r="Y36" s="83"/>
    </row>
    <row r="37" spans="2:25" ht="14.6" x14ac:dyDescent="0.4">
      <c r="B37" s="70" t="s">
        <v>125</v>
      </c>
      <c r="C37" s="71" t="s">
        <v>34</v>
      </c>
      <c r="D37" s="72" t="s">
        <v>46</v>
      </c>
      <c r="E37" s="72" t="s">
        <v>47</v>
      </c>
      <c r="F37" s="73" t="s">
        <v>122</v>
      </c>
      <c r="G37" s="74" t="s">
        <v>106</v>
      </c>
      <c r="H37" s="74" t="s">
        <v>39</v>
      </c>
      <c r="I37" s="75">
        <v>25.87</v>
      </c>
      <c r="J37" s="76">
        <f t="shared" si="0"/>
        <v>25.87</v>
      </c>
      <c r="K37" s="77">
        <v>2</v>
      </c>
      <c r="L37" s="78"/>
      <c r="M37" s="79">
        <f t="shared" si="1"/>
        <v>0</v>
      </c>
      <c r="N37" s="80" t="s">
        <v>40</v>
      </c>
      <c r="O37" s="81" t="s">
        <v>123</v>
      </c>
      <c r="P37" s="74" t="s">
        <v>63</v>
      </c>
      <c r="Q37" s="82" t="s">
        <v>72</v>
      </c>
      <c r="R37" s="81" t="s">
        <v>124</v>
      </c>
      <c r="S37" s="36" t="s">
        <v>32</v>
      </c>
      <c r="T37" s="83"/>
      <c r="U37" s="83"/>
      <c r="V37" s="83"/>
      <c r="W37" s="68"/>
      <c r="Y37" s="83"/>
    </row>
    <row r="38" spans="2:25" ht="14.6" x14ac:dyDescent="0.4">
      <c r="B38" s="70" t="s">
        <v>126</v>
      </c>
      <c r="C38" s="71" t="s">
        <v>34</v>
      </c>
      <c r="D38" s="72" t="s">
        <v>35</v>
      </c>
      <c r="E38" s="72" t="s">
        <v>92</v>
      </c>
      <c r="F38" s="73" t="s">
        <v>127</v>
      </c>
      <c r="G38" s="74" t="s">
        <v>38</v>
      </c>
      <c r="H38" s="74" t="s">
        <v>39</v>
      </c>
      <c r="I38" s="75">
        <v>21.07</v>
      </c>
      <c r="J38" s="76">
        <f t="shared" si="0"/>
        <v>21.07</v>
      </c>
      <c r="K38" s="77">
        <v>2</v>
      </c>
      <c r="L38" s="78"/>
      <c r="M38" s="79">
        <f t="shared" si="1"/>
        <v>0</v>
      </c>
      <c r="N38" s="80" t="s">
        <v>40</v>
      </c>
      <c r="O38" s="81" t="s">
        <v>128</v>
      </c>
      <c r="P38" s="74" t="s">
        <v>88</v>
      </c>
      <c r="Q38" s="82" t="s">
        <v>129</v>
      </c>
      <c r="R38" s="81" t="s">
        <v>130</v>
      </c>
      <c r="S38" s="36" t="s">
        <v>32</v>
      </c>
      <c r="T38" s="83"/>
      <c r="U38" s="83"/>
      <c r="V38" s="83"/>
      <c r="W38" s="68"/>
      <c r="Y38" s="83"/>
    </row>
    <row r="39" spans="2:25" ht="14.6" x14ac:dyDescent="0.4">
      <c r="B39" s="70" t="s">
        <v>131</v>
      </c>
      <c r="C39" s="71" t="s">
        <v>34</v>
      </c>
      <c r="D39" s="72" t="s">
        <v>66</v>
      </c>
      <c r="E39" s="72" t="s">
        <v>67</v>
      </c>
      <c r="F39" s="73" t="s">
        <v>132</v>
      </c>
      <c r="G39" s="74" t="s">
        <v>61</v>
      </c>
      <c r="H39" s="74" t="s">
        <v>39</v>
      </c>
      <c r="I39" s="75">
        <v>11.43</v>
      </c>
      <c r="J39" s="76">
        <f t="shared" si="0"/>
        <v>11.43</v>
      </c>
      <c r="K39" s="77">
        <v>5</v>
      </c>
      <c r="L39" s="78"/>
      <c r="M39" s="79">
        <f t="shared" si="1"/>
        <v>0</v>
      </c>
      <c r="N39" s="80" t="s">
        <v>40</v>
      </c>
      <c r="O39" s="81" t="s">
        <v>133</v>
      </c>
      <c r="P39" s="74" t="s">
        <v>42</v>
      </c>
      <c r="Q39" s="82" t="s">
        <v>53</v>
      </c>
      <c r="R39" s="81" t="s">
        <v>134</v>
      </c>
      <c r="S39" s="36" t="s">
        <v>32</v>
      </c>
      <c r="T39" s="83"/>
      <c r="U39" s="83"/>
      <c r="V39" s="83"/>
      <c r="W39" s="68"/>
      <c r="Y39" s="83"/>
    </row>
    <row r="40" spans="2:25" ht="14.6" x14ac:dyDescent="0.4">
      <c r="B40" s="70" t="s">
        <v>135</v>
      </c>
      <c r="C40" s="71" t="s">
        <v>34</v>
      </c>
      <c r="D40" s="72" t="s">
        <v>66</v>
      </c>
      <c r="E40" s="72" t="s">
        <v>67</v>
      </c>
      <c r="F40" s="73" t="s">
        <v>136</v>
      </c>
      <c r="G40" s="74" t="s">
        <v>49</v>
      </c>
      <c r="H40" s="74" t="s">
        <v>39</v>
      </c>
      <c r="I40" s="75">
        <v>4.95</v>
      </c>
      <c r="J40" s="76">
        <f t="shared" si="0"/>
        <v>4.95</v>
      </c>
      <c r="K40" s="77">
        <v>5</v>
      </c>
      <c r="L40" s="78"/>
      <c r="M40" s="79">
        <f t="shared" si="1"/>
        <v>0</v>
      </c>
      <c r="N40" s="85" t="s">
        <v>50</v>
      </c>
      <c r="O40" s="81" t="s">
        <v>137</v>
      </c>
      <c r="P40" s="74" t="s">
        <v>71</v>
      </c>
      <c r="Q40" s="82" t="s">
        <v>78</v>
      </c>
      <c r="R40" s="81" t="s">
        <v>138</v>
      </c>
      <c r="S40" s="36" t="s">
        <v>32</v>
      </c>
      <c r="T40" s="83"/>
      <c r="U40" s="83"/>
      <c r="V40" s="83"/>
      <c r="W40" s="68"/>
      <c r="Y40" s="83"/>
    </row>
    <row r="41" spans="2:25" ht="14.6" x14ac:dyDescent="0.4">
      <c r="B41" s="70" t="s">
        <v>139</v>
      </c>
      <c r="C41" s="71" t="s">
        <v>34</v>
      </c>
      <c r="D41" s="72" t="s">
        <v>66</v>
      </c>
      <c r="E41" s="72" t="s">
        <v>67</v>
      </c>
      <c r="F41" s="73" t="s">
        <v>136</v>
      </c>
      <c r="G41" s="74" t="s">
        <v>69</v>
      </c>
      <c r="H41" s="74" t="s">
        <v>39</v>
      </c>
      <c r="I41" s="75">
        <v>68.52000000000001</v>
      </c>
      <c r="J41" s="76">
        <f t="shared" si="0"/>
        <v>68.52000000000001</v>
      </c>
      <c r="K41" s="77">
        <v>1</v>
      </c>
      <c r="L41" s="78"/>
      <c r="M41" s="79">
        <f t="shared" si="1"/>
        <v>0</v>
      </c>
      <c r="N41" s="85" t="s">
        <v>50</v>
      </c>
      <c r="O41" s="81" t="s">
        <v>137</v>
      </c>
      <c r="P41" s="74" t="s">
        <v>71</v>
      </c>
      <c r="Q41" s="82" t="s">
        <v>78</v>
      </c>
      <c r="R41" s="81" t="s">
        <v>138</v>
      </c>
      <c r="S41" s="36" t="s">
        <v>32</v>
      </c>
      <c r="T41" s="83"/>
      <c r="U41" s="83"/>
      <c r="V41" s="83"/>
      <c r="W41" s="68"/>
      <c r="Y41" s="83"/>
    </row>
    <row r="42" spans="2:25" ht="14.6" x14ac:dyDescent="0.4">
      <c r="B42" s="70" t="s">
        <v>140</v>
      </c>
      <c r="C42" s="71" t="s">
        <v>34</v>
      </c>
      <c r="D42" s="72" t="s">
        <v>141</v>
      </c>
      <c r="E42" s="72" t="s">
        <v>142</v>
      </c>
      <c r="F42" s="73" t="s">
        <v>143</v>
      </c>
      <c r="G42" s="74" t="s">
        <v>49</v>
      </c>
      <c r="H42" s="74" t="s">
        <v>39</v>
      </c>
      <c r="I42" s="75">
        <v>4.95</v>
      </c>
      <c r="J42" s="76">
        <f t="shared" si="0"/>
        <v>4.95</v>
      </c>
      <c r="K42" s="77">
        <v>5</v>
      </c>
      <c r="L42" s="78"/>
      <c r="M42" s="79">
        <f t="shared" si="1"/>
        <v>0</v>
      </c>
      <c r="N42" s="85" t="s">
        <v>50</v>
      </c>
      <c r="O42" s="81" t="s">
        <v>144</v>
      </c>
      <c r="P42" s="74" t="s">
        <v>52</v>
      </c>
      <c r="Q42" s="82" t="s">
        <v>72</v>
      </c>
      <c r="R42" s="81" t="s">
        <v>145</v>
      </c>
      <c r="S42" s="36" t="s">
        <v>32</v>
      </c>
      <c r="T42" s="83"/>
      <c r="U42" s="83"/>
      <c r="V42" s="83"/>
      <c r="W42" s="68"/>
      <c r="Y42" s="83"/>
    </row>
    <row r="43" spans="2:25" ht="14.6" x14ac:dyDescent="0.4">
      <c r="B43" s="70" t="s">
        <v>146</v>
      </c>
      <c r="C43" s="71" t="s">
        <v>34</v>
      </c>
      <c r="D43" s="72" t="s">
        <v>66</v>
      </c>
      <c r="E43" s="72" t="s">
        <v>67</v>
      </c>
      <c r="F43" s="73" t="s">
        <v>147</v>
      </c>
      <c r="G43" s="74" t="s">
        <v>49</v>
      </c>
      <c r="H43" s="74" t="s">
        <v>39</v>
      </c>
      <c r="I43" s="75">
        <v>4.95</v>
      </c>
      <c r="J43" s="76">
        <f t="shared" si="0"/>
        <v>4.95</v>
      </c>
      <c r="K43" s="77">
        <v>5</v>
      </c>
      <c r="L43" s="78"/>
      <c r="M43" s="79">
        <f t="shared" si="1"/>
        <v>0</v>
      </c>
      <c r="N43" s="85" t="s">
        <v>50</v>
      </c>
      <c r="O43" s="81" t="s">
        <v>148</v>
      </c>
      <c r="P43" s="74" t="s">
        <v>149</v>
      </c>
      <c r="Q43" s="82" t="s">
        <v>150</v>
      </c>
      <c r="R43" s="81" t="s">
        <v>151</v>
      </c>
      <c r="S43" s="36" t="s">
        <v>32</v>
      </c>
      <c r="T43" s="83"/>
      <c r="U43" s="83"/>
      <c r="V43" s="83"/>
      <c r="W43" s="68"/>
      <c r="Y43" s="83"/>
    </row>
    <row r="44" spans="2:25" ht="14.6" x14ac:dyDescent="0.4">
      <c r="B44" s="70" t="s">
        <v>152</v>
      </c>
      <c r="C44" s="71" t="s">
        <v>34</v>
      </c>
      <c r="D44" s="72" t="s">
        <v>66</v>
      </c>
      <c r="E44" s="72" t="s">
        <v>67</v>
      </c>
      <c r="F44" s="73" t="s">
        <v>147</v>
      </c>
      <c r="G44" s="74" t="s">
        <v>106</v>
      </c>
      <c r="H44" s="74" t="s">
        <v>120</v>
      </c>
      <c r="I44" s="75">
        <v>23.05</v>
      </c>
      <c r="J44" s="76">
        <f t="shared" si="0"/>
        <v>23.05</v>
      </c>
      <c r="K44" s="77">
        <v>2</v>
      </c>
      <c r="L44" s="78"/>
      <c r="M44" s="79">
        <f t="shared" si="1"/>
        <v>0</v>
      </c>
      <c r="N44" s="85" t="s">
        <v>50</v>
      </c>
      <c r="O44" s="81" t="s">
        <v>148</v>
      </c>
      <c r="P44" s="74" t="s">
        <v>149</v>
      </c>
      <c r="Q44" s="82" t="s">
        <v>150</v>
      </c>
      <c r="R44" s="81" t="s">
        <v>151</v>
      </c>
      <c r="S44" s="36" t="s">
        <v>32</v>
      </c>
      <c r="T44" s="83"/>
      <c r="U44" s="83"/>
      <c r="V44" s="83"/>
      <c r="W44" s="68"/>
      <c r="Y44" s="83"/>
    </row>
    <row r="45" spans="2:25" ht="14.6" x14ac:dyDescent="0.4">
      <c r="B45" s="70" t="s">
        <v>153</v>
      </c>
      <c r="C45" s="71" t="s">
        <v>34</v>
      </c>
      <c r="D45" s="72" t="s">
        <v>66</v>
      </c>
      <c r="E45" s="72" t="s">
        <v>67</v>
      </c>
      <c r="F45" s="73" t="s">
        <v>147</v>
      </c>
      <c r="G45" s="74" t="s">
        <v>69</v>
      </c>
      <c r="H45" s="74" t="s">
        <v>39</v>
      </c>
      <c r="I45" s="75">
        <v>67.09</v>
      </c>
      <c r="J45" s="76">
        <f t="shared" si="0"/>
        <v>67.09</v>
      </c>
      <c r="K45" s="77">
        <v>1</v>
      </c>
      <c r="L45" s="78"/>
      <c r="M45" s="79">
        <f t="shared" si="1"/>
        <v>0</v>
      </c>
      <c r="N45" s="85" t="s">
        <v>50</v>
      </c>
      <c r="O45" s="81" t="s">
        <v>148</v>
      </c>
      <c r="P45" s="74" t="s">
        <v>149</v>
      </c>
      <c r="Q45" s="82" t="s">
        <v>150</v>
      </c>
      <c r="R45" s="81" t="s">
        <v>151</v>
      </c>
      <c r="S45" s="36" t="s">
        <v>32</v>
      </c>
      <c r="T45" s="83"/>
      <c r="U45" s="83"/>
      <c r="V45" s="83"/>
      <c r="W45" s="68"/>
      <c r="Y45" s="83"/>
    </row>
    <row r="46" spans="2:25" ht="14.6" x14ac:dyDescent="0.4">
      <c r="B46" s="70" t="s">
        <v>154</v>
      </c>
      <c r="C46" s="71" t="s">
        <v>34</v>
      </c>
      <c r="D46" s="72" t="s">
        <v>35</v>
      </c>
      <c r="E46" s="72" t="s">
        <v>36</v>
      </c>
      <c r="F46" s="73" t="s">
        <v>155</v>
      </c>
      <c r="G46" s="74" t="s">
        <v>38</v>
      </c>
      <c r="H46" s="74" t="s">
        <v>39</v>
      </c>
      <c r="I46" s="75">
        <v>21.07</v>
      </c>
      <c r="J46" s="76">
        <f t="shared" si="0"/>
        <v>21.07</v>
      </c>
      <c r="K46" s="77">
        <v>2</v>
      </c>
      <c r="L46" s="78"/>
      <c r="M46" s="79">
        <f t="shared" si="1"/>
        <v>0</v>
      </c>
      <c r="N46" s="80" t="s">
        <v>40</v>
      </c>
      <c r="O46" s="81" t="s">
        <v>137</v>
      </c>
      <c r="P46" s="74" t="s">
        <v>52</v>
      </c>
      <c r="Q46" s="82" t="s">
        <v>78</v>
      </c>
      <c r="R46" s="81" t="s">
        <v>156</v>
      </c>
      <c r="S46" s="36" t="s">
        <v>32</v>
      </c>
      <c r="T46" s="83"/>
      <c r="U46" s="83"/>
      <c r="V46" s="83"/>
      <c r="W46" s="68"/>
      <c r="Y46" s="83"/>
    </row>
    <row r="47" spans="2:25" ht="14.6" x14ac:dyDescent="0.4">
      <c r="B47" s="70" t="s">
        <v>157</v>
      </c>
      <c r="C47" s="71" t="s">
        <v>34</v>
      </c>
      <c r="D47" s="72" t="s">
        <v>35</v>
      </c>
      <c r="E47" s="72" t="s">
        <v>92</v>
      </c>
      <c r="F47" s="73" t="s">
        <v>158</v>
      </c>
      <c r="G47" s="74" t="s">
        <v>38</v>
      </c>
      <c r="H47" s="74" t="s">
        <v>39</v>
      </c>
      <c r="I47" s="75">
        <v>21.07</v>
      </c>
      <c r="J47" s="76">
        <f t="shared" si="0"/>
        <v>21.07</v>
      </c>
      <c r="K47" s="77">
        <v>2</v>
      </c>
      <c r="L47" s="78"/>
      <c r="M47" s="79">
        <f t="shared" si="1"/>
        <v>0</v>
      </c>
      <c r="N47" s="80" t="s">
        <v>40</v>
      </c>
      <c r="O47" s="81" t="s">
        <v>159</v>
      </c>
      <c r="P47" s="74" t="s">
        <v>160</v>
      </c>
      <c r="Q47" s="82" t="s">
        <v>161</v>
      </c>
      <c r="R47" s="81" t="s">
        <v>162</v>
      </c>
      <c r="S47" s="36" t="s">
        <v>32</v>
      </c>
      <c r="T47" s="83"/>
      <c r="U47" s="83"/>
      <c r="V47" s="83"/>
      <c r="W47" s="68"/>
      <c r="Y47" s="83"/>
    </row>
    <row r="48" spans="2:25" ht="14.6" x14ac:dyDescent="0.4">
      <c r="B48" s="70" t="s">
        <v>163</v>
      </c>
      <c r="C48" s="71" t="s">
        <v>34</v>
      </c>
      <c r="D48" s="72" t="s">
        <v>66</v>
      </c>
      <c r="E48" s="72" t="s">
        <v>164</v>
      </c>
      <c r="F48" s="73" t="s">
        <v>165</v>
      </c>
      <c r="G48" s="74" t="s">
        <v>38</v>
      </c>
      <c r="H48" s="74" t="s">
        <v>39</v>
      </c>
      <c r="I48" s="75">
        <v>21.07</v>
      </c>
      <c r="J48" s="76">
        <f t="shared" si="0"/>
        <v>21.07</v>
      </c>
      <c r="K48" s="77">
        <v>2</v>
      </c>
      <c r="L48" s="78"/>
      <c r="M48" s="79">
        <f t="shared" si="1"/>
        <v>0</v>
      </c>
      <c r="N48" s="80" t="s">
        <v>40</v>
      </c>
      <c r="O48" s="81" t="s">
        <v>166</v>
      </c>
      <c r="P48" s="74" t="s">
        <v>167</v>
      </c>
      <c r="Q48" s="82" t="s">
        <v>168</v>
      </c>
      <c r="R48" s="81" t="s">
        <v>169</v>
      </c>
      <c r="S48" s="36" t="s">
        <v>32</v>
      </c>
      <c r="T48" s="83"/>
      <c r="U48" s="83"/>
      <c r="V48" s="83"/>
      <c r="W48" s="68"/>
      <c r="Y48" s="83"/>
    </row>
    <row r="49" spans="2:25" ht="14.6" x14ac:dyDescent="0.4">
      <c r="B49" s="70" t="s">
        <v>170</v>
      </c>
      <c r="C49" s="71" t="s">
        <v>34</v>
      </c>
      <c r="D49" s="72" t="s">
        <v>66</v>
      </c>
      <c r="E49" s="72" t="s">
        <v>67</v>
      </c>
      <c r="F49" s="73" t="s">
        <v>171</v>
      </c>
      <c r="G49" s="74" t="s">
        <v>49</v>
      </c>
      <c r="H49" s="74" t="s">
        <v>39</v>
      </c>
      <c r="I49" s="75">
        <v>4.95</v>
      </c>
      <c r="J49" s="76">
        <f t="shared" si="0"/>
        <v>4.95</v>
      </c>
      <c r="K49" s="77">
        <v>5</v>
      </c>
      <c r="L49" s="78"/>
      <c r="M49" s="79">
        <f t="shared" si="1"/>
        <v>0</v>
      </c>
      <c r="N49" s="85" t="s">
        <v>50</v>
      </c>
      <c r="O49" s="81" t="s">
        <v>92</v>
      </c>
      <c r="P49" s="74" t="s">
        <v>88</v>
      </c>
      <c r="Q49" s="82" t="s">
        <v>172</v>
      </c>
      <c r="R49" s="81" t="s">
        <v>173</v>
      </c>
      <c r="S49" s="36" t="s">
        <v>32</v>
      </c>
      <c r="T49" s="83"/>
      <c r="U49" s="83"/>
      <c r="V49" s="83"/>
      <c r="W49" s="68"/>
      <c r="Y49" s="83"/>
    </row>
    <row r="50" spans="2:25" ht="14.6" x14ac:dyDescent="0.4">
      <c r="B50" s="70" t="s">
        <v>174</v>
      </c>
      <c r="C50" s="71" t="s">
        <v>34</v>
      </c>
      <c r="D50" s="72" t="s">
        <v>103</v>
      </c>
      <c r="E50" s="72" t="s">
        <v>104</v>
      </c>
      <c r="F50" s="73" t="s">
        <v>175</v>
      </c>
      <c r="G50" s="74" t="s">
        <v>49</v>
      </c>
      <c r="H50" s="74" t="s">
        <v>39</v>
      </c>
      <c r="I50" s="75">
        <v>4.95</v>
      </c>
      <c r="J50" s="76">
        <f t="shared" si="0"/>
        <v>4.95</v>
      </c>
      <c r="K50" s="77">
        <v>5</v>
      </c>
      <c r="L50" s="78"/>
      <c r="M50" s="79">
        <f t="shared" si="1"/>
        <v>0</v>
      </c>
      <c r="N50" s="85" t="s">
        <v>50</v>
      </c>
      <c r="O50" s="81" t="s">
        <v>76</v>
      </c>
      <c r="P50" s="74" t="s">
        <v>71</v>
      </c>
      <c r="Q50" s="82" t="s">
        <v>53</v>
      </c>
      <c r="R50" s="81" t="s">
        <v>108</v>
      </c>
      <c r="S50" s="36" t="s">
        <v>32</v>
      </c>
      <c r="T50" s="83"/>
      <c r="U50" s="83"/>
      <c r="V50" s="83"/>
      <c r="W50" s="68"/>
      <c r="Y50" s="83"/>
    </row>
    <row r="51" spans="2:25" ht="14.6" x14ac:dyDescent="0.4">
      <c r="B51" s="70" t="s">
        <v>405</v>
      </c>
      <c r="C51" s="71" t="s">
        <v>34</v>
      </c>
      <c r="D51" s="72" t="s">
        <v>103</v>
      </c>
      <c r="E51" s="72" t="s">
        <v>104</v>
      </c>
      <c r="F51" s="73" t="s">
        <v>175</v>
      </c>
      <c r="G51" s="74" t="s">
        <v>106</v>
      </c>
      <c r="H51" s="74" t="s">
        <v>120</v>
      </c>
      <c r="I51" s="75">
        <v>23.05</v>
      </c>
      <c r="J51" s="76">
        <f t="shared" si="0"/>
        <v>23.05</v>
      </c>
      <c r="K51" s="77">
        <v>2</v>
      </c>
      <c r="L51" s="78"/>
      <c r="M51" s="79">
        <f t="shared" si="1"/>
        <v>0</v>
      </c>
      <c r="N51" s="85" t="s">
        <v>50</v>
      </c>
      <c r="O51" s="81" t="s">
        <v>76</v>
      </c>
      <c r="P51" s="74" t="s">
        <v>71</v>
      </c>
      <c r="Q51" s="82" t="s">
        <v>53</v>
      </c>
      <c r="R51" s="81" t="s">
        <v>108</v>
      </c>
      <c r="S51" s="36" t="s">
        <v>32</v>
      </c>
      <c r="T51" s="83"/>
      <c r="U51" s="83"/>
      <c r="V51" s="83"/>
      <c r="W51" s="68"/>
      <c r="Y51" s="83"/>
    </row>
    <row r="52" spans="2:25" ht="14.6" x14ac:dyDescent="0.4">
      <c r="B52" s="70" t="s">
        <v>176</v>
      </c>
      <c r="C52" s="71" t="s">
        <v>34</v>
      </c>
      <c r="D52" s="72" t="s">
        <v>66</v>
      </c>
      <c r="E52" s="72" t="s">
        <v>67</v>
      </c>
      <c r="F52" s="73" t="s">
        <v>177</v>
      </c>
      <c r="G52" s="74" t="s">
        <v>49</v>
      </c>
      <c r="H52" s="74" t="s">
        <v>39</v>
      </c>
      <c r="I52" s="75">
        <v>4.95</v>
      </c>
      <c r="J52" s="76">
        <f t="shared" si="0"/>
        <v>4.95</v>
      </c>
      <c r="K52" s="77">
        <v>5</v>
      </c>
      <c r="L52" s="78"/>
      <c r="M52" s="79">
        <f t="shared" si="1"/>
        <v>0</v>
      </c>
      <c r="N52" s="85" t="s">
        <v>50</v>
      </c>
      <c r="O52" s="81" t="s">
        <v>178</v>
      </c>
      <c r="P52" s="74" t="s">
        <v>179</v>
      </c>
      <c r="Q52" s="82" t="s">
        <v>53</v>
      </c>
      <c r="R52" s="81" t="s">
        <v>180</v>
      </c>
      <c r="S52" s="36" t="s">
        <v>32</v>
      </c>
      <c r="T52" s="83"/>
      <c r="U52" s="83"/>
      <c r="V52" s="83"/>
      <c r="W52" s="68"/>
      <c r="Y52" s="83"/>
    </row>
    <row r="53" spans="2:25" ht="14.6" x14ac:dyDescent="0.4">
      <c r="B53" s="70" t="s">
        <v>181</v>
      </c>
      <c r="C53" s="71" t="s">
        <v>34</v>
      </c>
      <c r="D53" s="72" t="s">
        <v>66</v>
      </c>
      <c r="E53" s="72" t="s">
        <v>67</v>
      </c>
      <c r="F53" s="73" t="s">
        <v>182</v>
      </c>
      <c r="G53" s="74" t="s">
        <v>49</v>
      </c>
      <c r="H53" s="74" t="s">
        <v>39</v>
      </c>
      <c r="I53" s="75">
        <v>4.95</v>
      </c>
      <c r="J53" s="76">
        <f t="shared" si="0"/>
        <v>4.95</v>
      </c>
      <c r="K53" s="77">
        <v>5</v>
      </c>
      <c r="L53" s="78"/>
      <c r="M53" s="79">
        <f t="shared" si="1"/>
        <v>0</v>
      </c>
      <c r="N53" s="85" t="s">
        <v>50</v>
      </c>
      <c r="O53" s="81" t="s">
        <v>183</v>
      </c>
      <c r="P53" s="74" t="s">
        <v>42</v>
      </c>
      <c r="Q53" s="82" t="s">
        <v>43</v>
      </c>
      <c r="R53" s="81" t="s">
        <v>184</v>
      </c>
      <c r="S53" s="36" t="s">
        <v>32</v>
      </c>
      <c r="T53" s="83"/>
      <c r="U53" s="83"/>
      <c r="V53" s="83"/>
      <c r="W53" s="68"/>
      <c r="Y53" s="83"/>
    </row>
    <row r="54" spans="2:25" ht="14.6" x14ac:dyDescent="0.4">
      <c r="B54" s="70" t="s">
        <v>185</v>
      </c>
      <c r="C54" s="71" t="s">
        <v>34</v>
      </c>
      <c r="D54" s="72" t="s">
        <v>66</v>
      </c>
      <c r="E54" s="72" t="s">
        <v>67</v>
      </c>
      <c r="F54" s="73" t="s">
        <v>186</v>
      </c>
      <c r="G54" s="74" t="s">
        <v>49</v>
      </c>
      <c r="H54" s="74" t="s">
        <v>39</v>
      </c>
      <c r="I54" s="75">
        <v>4.95</v>
      </c>
      <c r="J54" s="76">
        <f t="shared" si="0"/>
        <v>4.95</v>
      </c>
      <c r="K54" s="77">
        <v>5</v>
      </c>
      <c r="L54" s="78"/>
      <c r="M54" s="79">
        <f t="shared" si="1"/>
        <v>0</v>
      </c>
      <c r="N54" s="85" t="s">
        <v>50</v>
      </c>
      <c r="O54" s="81" t="s">
        <v>187</v>
      </c>
      <c r="P54" s="74" t="s">
        <v>42</v>
      </c>
      <c r="Q54" s="82" t="s">
        <v>53</v>
      </c>
      <c r="R54" s="81" t="s">
        <v>188</v>
      </c>
      <c r="S54" s="36" t="s">
        <v>32</v>
      </c>
      <c r="T54" s="83"/>
      <c r="U54" s="83"/>
      <c r="V54" s="83"/>
      <c r="W54" s="68"/>
      <c r="Y54" s="83"/>
    </row>
    <row r="55" spans="2:25" ht="14.6" x14ac:dyDescent="0.4">
      <c r="B55" s="70" t="s">
        <v>189</v>
      </c>
      <c r="C55" s="71" t="s">
        <v>34</v>
      </c>
      <c r="D55" s="72" t="s">
        <v>66</v>
      </c>
      <c r="E55" s="72" t="s">
        <v>67</v>
      </c>
      <c r="F55" s="73" t="s">
        <v>190</v>
      </c>
      <c r="G55" s="74" t="s">
        <v>49</v>
      </c>
      <c r="H55" s="74" t="s">
        <v>39</v>
      </c>
      <c r="I55" s="75">
        <v>4.95</v>
      </c>
      <c r="J55" s="76">
        <f t="shared" si="0"/>
        <v>4.95</v>
      </c>
      <c r="K55" s="77">
        <v>5</v>
      </c>
      <c r="L55" s="78"/>
      <c r="M55" s="79">
        <f t="shared" si="1"/>
        <v>0</v>
      </c>
      <c r="N55" s="85" t="s">
        <v>50</v>
      </c>
      <c r="O55" s="81" t="s">
        <v>191</v>
      </c>
      <c r="P55" s="74" t="s">
        <v>192</v>
      </c>
      <c r="Q55" s="82" t="s">
        <v>78</v>
      </c>
      <c r="R55" s="81" t="s">
        <v>193</v>
      </c>
      <c r="S55" s="36" t="s">
        <v>32</v>
      </c>
      <c r="T55" s="83"/>
      <c r="U55" s="83"/>
      <c r="V55" s="83"/>
      <c r="W55" s="68"/>
      <c r="Y55" s="83"/>
    </row>
    <row r="56" spans="2:25" ht="14.6" x14ac:dyDescent="0.4">
      <c r="B56" s="70" t="s">
        <v>194</v>
      </c>
      <c r="C56" s="71" t="s">
        <v>34</v>
      </c>
      <c r="D56" s="72" t="s">
        <v>35</v>
      </c>
      <c r="E56" s="72" t="s">
        <v>36</v>
      </c>
      <c r="F56" s="73" t="s">
        <v>195</v>
      </c>
      <c r="G56" s="74" t="s">
        <v>38</v>
      </c>
      <c r="H56" s="74" t="s">
        <v>39</v>
      </c>
      <c r="I56" s="75">
        <v>21.07</v>
      </c>
      <c r="J56" s="76">
        <f t="shared" si="0"/>
        <v>21.07</v>
      </c>
      <c r="K56" s="77">
        <v>2</v>
      </c>
      <c r="L56" s="78"/>
      <c r="M56" s="79">
        <f t="shared" si="1"/>
        <v>0</v>
      </c>
      <c r="N56" s="80" t="s">
        <v>40</v>
      </c>
      <c r="O56" s="81" t="s">
        <v>62</v>
      </c>
      <c r="P56" s="74" t="s">
        <v>63</v>
      </c>
      <c r="Q56" s="82" t="s">
        <v>53</v>
      </c>
      <c r="R56" s="81" t="s">
        <v>196</v>
      </c>
      <c r="S56" s="36" t="s">
        <v>32</v>
      </c>
      <c r="T56" s="83"/>
      <c r="U56" s="83"/>
      <c r="V56" s="83"/>
      <c r="W56" s="68"/>
      <c r="Y56" s="83"/>
    </row>
    <row r="57" spans="2:25" ht="14.6" x14ac:dyDescent="0.4">
      <c r="B57" s="70" t="s">
        <v>197</v>
      </c>
      <c r="C57" s="71" t="s">
        <v>34</v>
      </c>
      <c r="D57" s="72" t="s">
        <v>46</v>
      </c>
      <c r="E57" s="72" t="s">
        <v>47</v>
      </c>
      <c r="F57" s="73" t="s">
        <v>198</v>
      </c>
      <c r="G57" s="74" t="s">
        <v>49</v>
      </c>
      <c r="H57" s="74" t="s">
        <v>39</v>
      </c>
      <c r="I57" s="75">
        <v>4.95</v>
      </c>
      <c r="J57" s="76">
        <f t="shared" si="0"/>
        <v>4.95</v>
      </c>
      <c r="K57" s="77">
        <v>5</v>
      </c>
      <c r="L57" s="78"/>
      <c r="M57" s="79">
        <f t="shared" si="1"/>
        <v>0</v>
      </c>
      <c r="N57" s="85" t="s">
        <v>50</v>
      </c>
      <c r="O57" s="81" t="s">
        <v>199</v>
      </c>
      <c r="P57" s="74" t="s">
        <v>200</v>
      </c>
      <c r="Q57" s="82" t="s">
        <v>43</v>
      </c>
      <c r="R57" s="81" t="s">
        <v>201</v>
      </c>
      <c r="S57" s="36" t="s">
        <v>32</v>
      </c>
      <c r="T57" s="83"/>
      <c r="U57" s="83"/>
      <c r="V57" s="83"/>
      <c r="W57" s="68"/>
      <c r="Y57" s="83"/>
    </row>
    <row r="58" spans="2:25" ht="14.6" x14ac:dyDescent="0.4">
      <c r="B58" s="70" t="s">
        <v>407</v>
      </c>
      <c r="C58" s="71" t="s">
        <v>34</v>
      </c>
      <c r="D58" s="72" t="s">
        <v>46</v>
      </c>
      <c r="E58" s="72" t="s">
        <v>47</v>
      </c>
      <c r="F58" s="73" t="s">
        <v>198</v>
      </c>
      <c r="G58" s="74" t="s">
        <v>69</v>
      </c>
      <c r="H58" s="74" t="s">
        <v>39</v>
      </c>
      <c r="I58" s="75">
        <v>67.09</v>
      </c>
      <c r="J58" s="76">
        <f t="shared" ref="J58" si="2">IF($N$9="-",I58,IF($N$9="в кассу предприятия",I58,IF($N$9="на р/счет",I58*1.075,"-")))</f>
        <v>67.09</v>
      </c>
      <c r="K58" s="77">
        <v>1</v>
      </c>
      <c r="L58" s="78"/>
      <c r="M58" s="79">
        <f t="shared" ref="M58" si="3">IF($N$9="","-",J58*L58)</f>
        <v>0</v>
      </c>
      <c r="N58" s="85" t="s">
        <v>50</v>
      </c>
      <c r="O58" s="81" t="s">
        <v>199</v>
      </c>
      <c r="P58" s="74" t="s">
        <v>200</v>
      </c>
      <c r="Q58" s="82" t="s">
        <v>43</v>
      </c>
      <c r="R58" s="81" t="s">
        <v>201</v>
      </c>
      <c r="S58" s="36" t="s">
        <v>32</v>
      </c>
      <c r="T58" s="83"/>
      <c r="U58" s="83"/>
      <c r="V58" s="83"/>
      <c r="W58" s="68"/>
      <c r="Y58" s="83"/>
    </row>
    <row r="59" spans="2:25" ht="14.6" x14ac:dyDescent="0.4">
      <c r="B59" s="70" t="s">
        <v>202</v>
      </c>
      <c r="C59" s="71" t="s">
        <v>34</v>
      </c>
      <c r="D59" s="72" t="s">
        <v>35</v>
      </c>
      <c r="E59" s="72" t="s">
        <v>36</v>
      </c>
      <c r="F59" s="73" t="s">
        <v>203</v>
      </c>
      <c r="G59" s="74" t="s">
        <v>38</v>
      </c>
      <c r="H59" s="74" t="s">
        <v>39</v>
      </c>
      <c r="I59" s="75">
        <v>21.07</v>
      </c>
      <c r="J59" s="76">
        <f t="shared" si="0"/>
        <v>21.07</v>
      </c>
      <c r="K59" s="77">
        <v>2</v>
      </c>
      <c r="L59" s="78"/>
      <c r="M59" s="79">
        <f t="shared" si="1"/>
        <v>0</v>
      </c>
      <c r="N59" s="80" t="s">
        <v>40</v>
      </c>
      <c r="O59" s="81" t="s">
        <v>204</v>
      </c>
      <c r="P59" s="74" t="s">
        <v>63</v>
      </c>
      <c r="Q59" s="82" t="s">
        <v>43</v>
      </c>
      <c r="R59" s="81" t="s">
        <v>205</v>
      </c>
      <c r="S59" s="36" t="s">
        <v>32</v>
      </c>
      <c r="T59" s="83"/>
      <c r="U59" s="83"/>
      <c r="V59" s="83"/>
      <c r="W59" s="68"/>
      <c r="Y59" s="83"/>
    </row>
    <row r="60" spans="2:25" ht="14.6" x14ac:dyDescent="0.4">
      <c r="B60" s="70" t="s">
        <v>206</v>
      </c>
      <c r="C60" s="71" t="s">
        <v>34</v>
      </c>
      <c r="D60" s="72" t="s">
        <v>35</v>
      </c>
      <c r="E60" s="72" t="s">
        <v>36</v>
      </c>
      <c r="F60" s="73" t="s">
        <v>207</v>
      </c>
      <c r="G60" s="74" t="s">
        <v>38</v>
      </c>
      <c r="H60" s="74" t="s">
        <v>39</v>
      </c>
      <c r="I60" s="75">
        <v>21.07</v>
      </c>
      <c r="J60" s="76">
        <f t="shared" si="0"/>
        <v>21.07</v>
      </c>
      <c r="K60" s="77">
        <v>2</v>
      </c>
      <c r="L60" s="78"/>
      <c r="M60" s="79">
        <f t="shared" si="1"/>
        <v>0</v>
      </c>
      <c r="N60" s="80" t="s">
        <v>40</v>
      </c>
      <c r="O60" s="81" t="s">
        <v>208</v>
      </c>
      <c r="P60" s="74" t="s">
        <v>42</v>
      </c>
      <c r="Q60" s="82" t="s">
        <v>43</v>
      </c>
      <c r="R60" s="81" t="s">
        <v>209</v>
      </c>
      <c r="S60" s="36" t="s">
        <v>32</v>
      </c>
      <c r="T60" s="83"/>
      <c r="U60" s="83"/>
      <c r="V60" s="83"/>
      <c r="W60" s="68"/>
      <c r="Y60" s="83"/>
    </row>
    <row r="61" spans="2:25" ht="14.6" x14ac:dyDescent="0.4">
      <c r="B61" s="70" t="s">
        <v>210</v>
      </c>
      <c r="C61" s="71" t="s">
        <v>34</v>
      </c>
      <c r="D61" s="72" t="s">
        <v>35</v>
      </c>
      <c r="E61" s="72" t="s">
        <v>36</v>
      </c>
      <c r="F61" s="73" t="s">
        <v>211</v>
      </c>
      <c r="G61" s="74" t="s">
        <v>38</v>
      </c>
      <c r="H61" s="74" t="s">
        <v>39</v>
      </c>
      <c r="I61" s="75">
        <v>21.07</v>
      </c>
      <c r="J61" s="76">
        <f t="shared" si="0"/>
        <v>21.07</v>
      </c>
      <c r="K61" s="77">
        <v>2</v>
      </c>
      <c r="L61" s="78"/>
      <c r="M61" s="79">
        <f t="shared" si="1"/>
        <v>0</v>
      </c>
      <c r="N61" s="80" t="s">
        <v>40</v>
      </c>
      <c r="O61" s="81" t="s">
        <v>212</v>
      </c>
      <c r="P61" s="74" t="s">
        <v>52</v>
      </c>
      <c r="Q61" s="82" t="s">
        <v>129</v>
      </c>
      <c r="R61" s="81" t="s">
        <v>213</v>
      </c>
      <c r="S61" s="36" t="s">
        <v>32</v>
      </c>
      <c r="T61" s="83"/>
      <c r="U61" s="83"/>
      <c r="V61" s="83"/>
      <c r="W61" s="68"/>
      <c r="Y61" s="83"/>
    </row>
    <row r="62" spans="2:25" ht="14.6" x14ac:dyDescent="0.4">
      <c r="B62" s="70" t="s">
        <v>214</v>
      </c>
      <c r="C62" s="71" t="s">
        <v>34</v>
      </c>
      <c r="D62" s="72" t="s">
        <v>66</v>
      </c>
      <c r="E62" s="72" t="s">
        <v>67</v>
      </c>
      <c r="F62" s="73" t="s">
        <v>215</v>
      </c>
      <c r="G62" s="74" t="s">
        <v>49</v>
      </c>
      <c r="H62" s="74" t="s">
        <v>39</v>
      </c>
      <c r="I62" s="75">
        <v>4.95</v>
      </c>
      <c r="J62" s="76">
        <f t="shared" si="0"/>
        <v>4.95</v>
      </c>
      <c r="K62" s="77">
        <v>5</v>
      </c>
      <c r="L62" s="78"/>
      <c r="M62" s="79">
        <f t="shared" si="1"/>
        <v>0</v>
      </c>
      <c r="N62" s="85" t="s">
        <v>50</v>
      </c>
      <c r="O62" s="81" t="s">
        <v>216</v>
      </c>
      <c r="P62" s="74" t="s">
        <v>42</v>
      </c>
      <c r="Q62" s="82" t="s">
        <v>217</v>
      </c>
      <c r="R62" s="81" t="s">
        <v>218</v>
      </c>
      <c r="S62" s="36" t="s">
        <v>32</v>
      </c>
      <c r="T62" s="83"/>
      <c r="U62" s="83"/>
      <c r="V62" s="83"/>
      <c r="W62" s="68"/>
      <c r="Y62" s="83"/>
    </row>
    <row r="63" spans="2:25" ht="14.6" x14ac:dyDescent="0.4">
      <c r="B63" s="70" t="s">
        <v>219</v>
      </c>
      <c r="C63" s="71" t="s">
        <v>34</v>
      </c>
      <c r="D63" s="72" t="s">
        <v>66</v>
      </c>
      <c r="E63" s="72" t="s">
        <v>67</v>
      </c>
      <c r="F63" s="73" t="s">
        <v>215</v>
      </c>
      <c r="G63" s="74" t="s">
        <v>69</v>
      </c>
      <c r="H63" s="74" t="s">
        <v>39</v>
      </c>
      <c r="I63" s="75">
        <v>67.09</v>
      </c>
      <c r="J63" s="76">
        <f t="shared" si="0"/>
        <v>67.09</v>
      </c>
      <c r="K63" s="77">
        <v>1</v>
      </c>
      <c r="L63" s="78"/>
      <c r="M63" s="79">
        <f t="shared" si="1"/>
        <v>0</v>
      </c>
      <c r="N63" s="85" t="s">
        <v>50</v>
      </c>
      <c r="O63" s="81" t="s">
        <v>216</v>
      </c>
      <c r="P63" s="74" t="s">
        <v>42</v>
      </c>
      <c r="Q63" s="82" t="s">
        <v>217</v>
      </c>
      <c r="R63" s="81" t="s">
        <v>220</v>
      </c>
      <c r="S63" s="36" t="s">
        <v>32</v>
      </c>
      <c r="T63" s="83"/>
      <c r="U63" s="83"/>
      <c r="V63" s="83"/>
      <c r="W63" s="68"/>
      <c r="Y63" s="83"/>
    </row>
    <row r="64" spans="2:25" ht="14.6" x14ac:dyDescent="0.4">
      <c r="B64" s="70" t="s">
        <v>221</v>
      </c>
      <c r="C64" s="71" t="s">
        <v>34</v>
      </c>
      <c r="D64" s="72" t="s">
        <v>46</v>
      </c>
      <c r="E64" s="72" t="s">
        <v>47</v>
      </c>
      <c r="F64" s="73" t="s">
        <v>222</v>
      </c>
      <c r="G64" s="74" t="s">
        <v>49</v>
      </c>
      <c r="H64" s="74" t="s">
        <v>39</v>
      </c>
      <c r="I64" s="75">
        <v>4.95</v>
      </c>
      <c r="J64" s="76">
        <f t="shared" si="0"/>
        <v>4.95</v>
      </c>
      <c r="K64" s="77">
        <v>5</v>
      </c>
      <c r="L64" s="78"/>
      <c r="M64" s="79">
        <f t="shared" si="1"/>
        <v>0</v>
      </c>
      <c r="N64" s="85" t="s">
        <v>50</v>
      </c>
      <c r="O64" s="81" t="s">
        <v>148</v>
      </c>
      <c r="P64" s="74" t="s">
        <v>63</v>
      </c>
      <c r="Q64" s="82" t="s">
        <v>78</v>
      </c>
      <c r="R64" s="81" t="s">
        <v>223</v>
      </c>
      <c r="S64" s="36" t="s">
        <v>32</v>
      </c>
      <c r="T64" s="83"/>
      <c r="U64" s="83"/>
      <c r="V64" s="83"/>
      <c r="W64" s="68"/>
      <c r="Y64" s="83"/>
    </row>
    <row r="65" spans="2:25" ht="14.6" x14ac:dyDescent="0.4">
      <c r="B65" s="70" t="s">
        <v>224</v>
      </c>
      <c r="C65" s="71" t="s">
        <v>34</v>
      </c>
      <c r="D65" s="72" t="s">
        <v>46</v>
      </c>
      <c r="E65" s="72" t="s">
        <v>47</v>
      </c>
      <c r="F65" s="73" t="s">
        <v>222</v>
      </c>
      <c r="G65" s="74" t="s">
        <v>56</v>
      </c>
      <c r="H65" s="74" t="s">
        <v>39</v>
      </c>
      <c r="I65" s="75">
        <v>48.24</v>
      </c>
      <c r="J65" s="76">
        <f t="shared" si="0"/>
        <v>48.24</v>
      </c>
      <c r="K65" s="77">
        <v>1</v>
      </c>
      <c r="L65" s="78"/>
      <c r="M65" s="79">
        <f t="shared" si="1"/>
        <v>0</v>
      </c>
      <c r="N65" s="85" t="s">
        <v>50</v>
      </c>
      <c r="O65" s="81" t="s">
        <v>148</v>
      </c>
      <c r="P65" s="74" t="s">
        <v>63</v>
      </c>
      <c r="Q65" s="82" t="s">
        <v>78</v>
      </c>
      <c r="R65" s="81" t="s">
        <v>223</v>
      </c>
      <c r="S65" s="36" t="s">
        <v>32</v>
      </c>
      <c r="T65" s="83"/>
      <c r="U65" s="83"/>
      <c r="V65" s="83"/>
      <c r="W65" s="68"/>
      <c r="Y65" s="83"/>
    </row>
    <row r="66" spans="2:25" ht="14.6" x14ac:dyDescent="0.4">
      <c r="B66" s="70" t="s">
        <v>225</v>
      </c>
      <c r="C66" s="71" t="s">
        <v>34</v>
      </c>
      <c r="D66" s="72" t="s">
        <v>66</v>
      </c>
      <c r="E66" s="72" t="s">
        <v>67</v>
      </c>
      <c r="F66" s="73" t="s">
        <v>226</v>
      </c>
      <c r="G66" s="74" t="s">
        <v>69</v>
      </c>
      <c r="H66" s="74" t="s">
        <v>39</v>
      </c>
      <c r="I66" s="75">
        <v>68.050000000000011</v>
      </c>
      <c r="J66" s="76">
        <f t="shared" si="0"/>
        <v>68.050000000000011</v>
      </c>
      <c r="K66" s="77">
        <v>1</v>
      </c>
      <c r="L66" s="78"/>
      <c r="M66" s="79">
        <f t="shared" si="1"/>
        <v>0</v>
      </c>
      <c r="N66" s="85" t="s">
        <v>50</v>
      </c>
      <c r="O66" s="81" t="s">
        <v>227</v>
      </c>
      <c r="P66" s="74" t="s">
        <v>71</v>
      </c>
      <c r="Q66" s="82" t="s">
        <v>43</v>
      </c>
      <c r="R66" s="81" t="s">
        <v>228</v>
      </c>
      <c r="S66" s="36" t="s">
        <v>32</v>
      </c>
      <c r="T66" s="83"/>
      <c r="U66" s="83"/>
      <c r="V66" s="83"/>
      <c r="W66" s="68"/>
      <c r="Y66" s="83"/>
    </row>
    <row r="67" spans="2:25" ht="14.6" x14ac:dyDescent="0.4">
      <c r="B67" s="70" t="s">
        <v>229</v>
      </c>
      <c r="C67" s="71" t="s">
        <v>34</v>
      </c>
      <c r="D67" s="72" t="s">
        <v>35</v>
      </c>
      <c r="E67" s="72" t="s">
        <v>36</v>
      </c>
      <c r="F67" s="73" t="s">
        <v>230</v>
      </c>
      <c r="G67" s="74" t="s">
        <v>38</v>
      </c>
      <c r="H67" s="74" t="s">
        <v>39</v>
      </c>
      <c r="I67" s="75">
        <v>21.07</v>
      </c>
      <c r="J67" s="76">
        <f t="shared" si="0"/>
        <v>21.07</v>
      </c>
      <c r="K67" s="77">
        <v>2</v>
      </c>
      <c r="L67" s="78"/>
      <c r="M67" s="79">
        <f t="shared" si="1"/>
        <v>0</v>
      </c>
      <c r="N67" s="80" t="s">
        <v>40</v>
      </c>
      <c r="O67" s="81" t="s">
        <v>166</v>
      </c>
      <c r="P67" s="74" t="s">
        <v>88</v>
      </c>
      <c r="Q67" s="82" t="s">
        <v>161</v>
      </c>
      <c r="R67" s="81" t="s">
        <v>231</v>
      </c>
      <c r="S67" s="36" t="s">
        <v>32</v>
      </c>
      <c r="T67" s="83"/>
      <c r="U67" s="83"/>
      <c r="V67" s="83"/>
      <c r="W67" s="68"/>
      <c r="Y67" s="83"/>
    </row>
    <row r="68" spans="2:25" ht="14.6" x14ac:dyDescent="0.4">
      <c r="B68" s="70" t="s">
        <v>232</v>
      </c>
      <c r="C68" s="71" t="s">
        <v>34</v>
      </c>
      <c r="D68" s="72" t="s">
        <v>66</v>
      </c>
      <c r="E68" s="72" t="s">
        <v>67</v>
      </c>
      <c r="F68" s="73" t="s">
        <v>233</v>
      </c>
      <c r="G68" s="74" t="s">
        <v>49</v>
      </c>
      <c r="H68" s="74" t="s">
        <v>39</v>
      </c>
      <c r="I68" s="75">
        <v>4.95</v>
      </c>
      <c r="J68" s="76">
        <f t="shared" si="0"/>
        <v>4.95</v>
      </c>
      <c r="K68" s="77">
        <v>5</v>
      </c>
      <c r="L68" s="78"/>
      <c r="M68" s="79">
        <f t="shared" si="1"/>
        <v>0</v>
      </c>
      <c r="N68" s="85" t="s">
        <v>50</v>
      </c>
      <c r="O68" s="81" t="s">
        <v>234</v>
      </c>
      <c r="P68" s="74" t="s">
        <v>42</v>
      </c>
      <c r="Q68" s="82" t="s">
        <v>53</v>
      </c>
      <c r="R68" s="81" t="s">
        <v>235</v>
      </c>
      <c r="S68" s="36" t="s">
        <v>32</v>
      </c>
      <c r="T68" s="83"/>
      <c r="U68" s="83"/>
      <c r="V68" s="83"/>
      <c r="W68" s="68"/>
      <c r="Y68" s="83"/>
    </row>
    <row r="69" spans="2:25" ht="14.6" x14ac:dyDescent="0.4">
      <c r="B69" s="70" t="s">
        <v>236</v>
      </c>
      <c r="C69" s="71" t="s">
        <v>34</v>
      </c>
      <c r="D69" s="72" t="s">
        <v>66</v>
      </c>
      <c r="E69" s="72" t="s">
        <v>67</v>
      </c>
      <c r="F69" s="73" t="s">
        <v>237</v>
      </c>
      <c r="G69" s="74" t="s">
        <v>38</v>
      </c>
      <c r="H69" s="74" t="s">
        <v>39</v>
      </c>
      <c r="I69" s="75">
        <v>21.07</v>
      </c>
      <c r="J69" s="76">
        <f t="shared" si="0"/>
        <v>21.07</v>
      </c>
      <c r="K69" s="77">
        <v>2</v>
      </c>
      <c r="L69" s="78"/>
      <c r="M69" s="79">
        <f t="shared" si="1"/>
        <v>0</v>
      </c>
      <c r="N69" s="80" t="s">
        <v>40</v>
      </c>
      <c r="O69" s="81" t="s">
        <v>128</v>
      </c>
      <c r="P69" s="74" t="s">
        <v>160</v>
      </c>
      <c r="Q69" s="82" t="s">
        <v>43</v>
      </c>
      <c r="R69" s="81" t="s">
        <v>238</v>
      </c>
      <c r="S69" s="36" t="s">
        <v>32</v>
      </c>
      <c r="T69" s="83"/>
      <c r="U69" s="83"/>
      <c r="V69" s="83"/>
      <c r="W69" s="68"/>
      <c r="Y69" s="83"/>
    </row>
    <row r="70" spans="2:25" ht="14.6" x14ac:dyDescent="0.4">
      <c r="B70" s="70" t="s">
        <v>239</v>
      </c>
      <c r="C70" s="71" t="s">
        <v>34</v>
      </c>
      <c r="D70" s="72" t="s">
        <v>35</v>
      </c>
      <c r="E70" s="72" t="s">
        <v>36</v>
      </c>
      <c r="F70" s="73" t="s">
        <v>240</v>
      </c>
      <c r="G70" s="74" t="s">
        <v>38</v>
      </c>
      <c r="H70" s="74" t="s">
        <v>39</v>
      </c>
      <c r="I70" s="75">
        <v>21.07</v>
      </c>
      <c r="J70" s="76">
        <f t="shared" si="0"/>
        <v>21.07</v>
      </c>
      <c r="K70" s="77">
        <v>2</v>
      </c>
      <c r="L70" s="78"/>
      <c r="M70" s="79">
        <f t="shared" si="1"/>
        <v>0</v>
      </c>
      <c r="N70" s="80" t="s">
        <v>40</v>
      </c>
      <c r="O70" s="81" t="s">
        <v>241</v>
      </c>
      <c r="P70" s="74" t="s">
        <v>242</v>
      </c>
      <c r="Q70" s="82" t="s">
        <v>53</v>
      </c>
      <c r="R70" s="81" t="s">
        <v>243</v>
      </c>
      <c r="S70" s="36" t="s">
        <v>32</v>
      </c>
      <c r="T70" s="83"/>
      <c r="U70" s="83"/>
      <c r="V70" s="83"/>
      <c r="W70" s="68"/>
      <c r="Y70" s="83"/>
    </row>
    <row r="71" spans="2:25" ht="14.6" x14ac:dyDescent="0.4">
      <c r="B71" s="70" t="s">
        <v>409</v>
      </c>
      <c r="C71" s="71" t="s">
        <v>34</v>
      </c>
      <c r="D71" s="72" t="s">
        <v>66</v>
      </c>
      <c r="E71" s="72" t="s">
        <v>67</v>
      </c>
      <c r="F71" s="73" t="s">
        <v>244</v>
      </c>
      <c r="G71" s="74" t="s">
        <v>245</v>
      </c>
      <c r="H71" s="74" t="s">
        <v>39</v>
      </c>
      <c r="I71" s="75">
        <v>32.15</v>
      </c>
      <c r="J71" s="76">
        <f t="shared" si="0"/>
        <v>32.15</v>
      </c>
      <c r="K71" s="77">
        <v>2</v>
      </c>
      <c r="L71" s="78"/>
      <c r="M71" s="79">
        <f t="shared" si="1"/>
        <v>0</v>
      </c>
      <c r="N71" s="85" t="s">
        <v>50</v>
      </c>
      <c r="O71" s="81" t="s">
        <v>246</v>
      </c>
      <c r="P71" s="74" t="s">
        <v>100</v>
      </c>
      <c r="Q71" s="82" t="s">
        <v>72</v>
      </c>
      <c r="R71" s="81" t="s">
        <v>247</v>
      </c>
      <c r="S71" s="36" t="s">
        <v>32</v>
      </c>
      <c r="T71" s="83"/>
      <c r="U71" s="83"/>
      <c r="V71" s="83"/>
      <c r="W71" s="68"/>
      <c r="Y71" s="83"/>
    </row>
    <row r="72" spans="2:25" ht="14.6" x14ac:dyDescent="0.4">
      <c r="B72" s="70" t="s">
        <v>248</v>
      </c>
      <c r="C72" s="71" t="s">
        <v>34</v>
      </c>
      <c r="D72" s="72" t="s">
        <v>66</v>
      </c>
      <c r="E72" s="72" t="s">
        <v>67</v>
      </c>
      <c r="F72" s="73" t="s">
        <v>249</v>
      </c>
      <c r="G72" s="74" t="s">
        <v>106</v>
      </c>
      <c r="H72" s="74" t="s">
        <v>39</v>
      </c>
      <c r="I72" s="75">
        <v>21.96</v>
      </c>
      <c r="J72" s="76">
        <f t="shared" si="0"/>
        <v>21.96</v>
      </c>
      <c r="K72" s="77">
        <v>2</v>
      </c>
      <c r="L72" s="78"/>
      <c r="M72" s="79">
        <f t="shared" si="1"/>
        <v>0</v>
      </c>
      <c r="N72" s="85" t="s">
        <v>50</v>
      </c>
      <c r="O72" s="81" t="s">
        <v>250</v>
      </c>
      <c r="P72" s="74" t="s">
        <v>192</v>
      </c>
      <c r="Q72" s="82" t="s">
        <v>43</v>
      </c>
      <c r="R72" s="81" t="s">
        <v>251</v>
      </c>
      <c r="S72" s="36" t="s">
        <v>32</v>
      </c>
      <c r="T72" s="83"/>
      <c r="U72" s="83"/>
      <c r="V72" s="83"/>
      <c r="W72" s="68"/>
      <c r="Y72" s="83"/>
    </row>
    <row r="73" spans="2:25" ht="14.6" x14ac:dyDescent="0.4">
      <c r="B73" s="70" t="s">
        <v>252</v>
      </c>
      <c r="C73" s="71" t="s">
        <v>34</v>
      </c>
      <c r="D73" s="72" t="s">
        <v>66</v>
      </c>
      <c r="E73" s="72" t="s">
        <v>67</v>
      </c>
      <c r="F73" s="73" t="s">
        <v>253</v>
      </c>
      <c r="G73" s="74" t="s">
        <v>49</v>
      </c>
      <c r="H73" s="74" t="s">
        <v>39</v>
      </c>
      <c r="I73" s="75">
        <v>4.95</v>
      </c>
      <c r="J73" s="76">
        <f t="shared" si="0"/>
        <v>4.95</v>
      </c>
      <c r="K73" s="77">
        <v>5</v>
      </c>
      <c r="L73" s="78"/>
      <c r="M73" s="79">
        <f t="shared" si="1"/>
        <v>0</v>
      </c>
      <c r="N73" s="85" t="s">
        <v>50</v>
      </c>
      <c r="O73" s="81" t="s">
        <v>137</v>
      </c>
      <c r="P73" s="74" t="s">
        <v>63</v>
      </c>
      <c r="Q73" s="82" t="s">
        <v>43</v>
      </c>
      <c r="R73" s="81" t="s">
        <v>254</v>
      </c>
      <c r="S73" s="36" t="s">
        <v>32</v>
      </c>
      <c r="T73" s="83"/>
      <c r="U73" s="83"/>
      <c r="V73" s="83"/>
      <c r="W73" s="68"/>
      <c r="Y73" s="83"/>
    </row>
    <row r="74" spans="2:25" ht="14.6" x14ac:dyDescent="0.4">
      <c r="B74" s="70" t="s">
        <v>255</v>
      </c>
      <c r="C74" s="71" t="s">
        <v>34</v>
      </c>
      <c r="D74" s="72" t="s">
        <v>66</v>
      </c>
      <c r="E74" s="72" t="s">
        <v>67</v>
      </c>
      <c r="F74" s="73" t="s">
        <v>253</v>
      </c>
      <c r="G74" s="74" t="s">
        <v>106</v>
      </c>
      <c r="H74" s="74" t="s">
        <v>120</v>
      </c>
      <c r="I74" s="75">
        <v>23.05</v>
      </c>
      <c r="J74" s="76">
        <f t="shared" si="0"/>
        <v>23.05</v>
      </c>
      <c r="K74" s="77">
        <v>2</v>
      </c>
      <c r="L74" s="78"/>
      <c r="M74" s="79">
        <f t="shared" si="1"/>
        <v>0</v>
      </c>
      <c r="N74" s="85" t="s">
        <v>50</v>
      </c>
      <c r="O74" s="81" t="s">
        <v>137</v>
      </c>
      <c r="P74" s="74" t="s">
        <v>63</v>
      </c>
      <c r="Q74" s="82" t="s">
        <v>43</v>
      </c>
      <c r="R74" s="81" t="s">
        <v>254</v>
      </c>
      <c r="S74" s="36" t="s">
        <v>32</v>
      </c>
      <c r="T74" s="83"/>
      <c r="U74" s="83"/>
      <c r="V74" s="83"/>
      <c r="W74" s="68"/>
      <c r="Y74" s="83"/>
    </row>
    <row r="75" spans="2:25" ht="14.6" x14ac:dyDescent="0.4">
      <c r="B75" s="70" t="s">
        <v>256</v>
      </c>
      <c r="C75" s="71" t="s">
        <v>34</v>
      </c>
      <c r="D75" s="72" t="s">
        <v>35</v>
      </c>
      <c r="E75" s="72" t="s">
        <v>36</v>
      </c>
      <c r="F75" s="73" t="s">
        <v>257</v>
      </c>
      <c r="G75" s="74" t="s">
        <v>38</v>
      </c>
      <c r="H75" s="74" t="s">
        <v>39</v>
      </c>
      <c r="I75" s="75">
        <v>21.07</v>
      </c>
      <c r="J75" s="76">
        <f t="shared" si="0"/>
        <v>21.07</v>
      </c>
      <c r="K75" s="77">
        <v>2</v>
      </c>
      <c r="L75" s="78"/>
      <c r="M75" s="79">
        <f t="shared" si="1"/>
        <v>0</v>
      </c>
      <c r="N75" s="80" t="s">
        <v>40</v>
      </c>
      <c r="O75" s="81" t="s">
        <v>258</v>
      </c>
      <c r="P75" s="74" t="s">
        <v>52</v>
      </c>
      <c r="Q75" s="82" t="s">
        <v>161</v>
      </c>
      <c r="R75" s="81" t="s">
        <v>259</v>
      </c>
      <c r="S75" s="36" t="s">
        <v>32</v>
      </c>
      <c r="T75" s="83"/>
      <c r="U75" s="83"/>
      <c r="V75" s="83"/>
      <c r="W75" s="68"/>
      <c r="Y75" s="83"/>
    </row>
    <row r="76" spans="2:25" ht="14.6" x14ac:dyDescent="0.4">
      <c r="B76" s="70" t="s">
        <v>260</v>
      </c>
      <c r="C76" s="71" t="s">
        <v>34</v>
      </c>
      <c r="D76" s="72" t="s">
        <v>66</v>
      </c>
      <c r="E76" s="72" t="s">
        <v>67</v>
      </c>
      <c r="F76" s="73" t="s">
        <v>261</v>
      </c>
      <c r="G76" s="74" t="s">
        <v>49</v>
      </c>
      <c r="H76" s="74" t="s">
        <v>39</v>
      </c>
      <c r="I76" s="75">
        <v>4.95</v>
      </c>
      <c r="J76" s="76">
        <f t="shared" si="0"/>
        <v>4.95</v>
      </c>
      <c r="K76" s="77">
        <v>5</v>
      </c>
      <c r="L76" s="78"/>
      <c r="M76" s="79">
        <f t="shared" si="1"/>
        <v>0</v>
      </c>
      <c r="N76" s="85" t="s">
        <v>50</v>
      </c>
      <c r="O76" s="81" t="s">
        <v>262</v>
      </c>
      <c r="P76" s="74" t="s">
        <v>160</v>
      </c>
      <c r="Q76" s="82" t="s">
        <v>263</v>
      </c>
      <c r="R76" s="81" t="s">
        <v>264</v>
      </c>
      <c r="S76" s="36" t="s">
        <v>32</v>
      </c>
      <c r="T76" s="83"/>
      <c r="U76" s="83"/>
      <c r="V76" s="83"/>
      <c r="W76" s="68"/>
      <c r="Y76" s="83"/>
    </row>
    <row r="77" spans="2:25" ht="14.6" x14ac:dyDescent="0.4">
      <c r="B77" s="70" t="s">
        <v>265</v>
      </c>
      <c r="C77" s="71" t="s">
        <v>34</v>
      </c>
      <c r="D77" s="72" t="s">
        <v>66</v>
      </c>
      <c r="E77" s="72" t="s">
        <v>67</v>
      </c>
      <c r="F77" s="73" t="s">
        <v>266</v>
      </c>
      <c r="G77" s="74" t="s">
        <v>106</v>
      </c>
      <c r="H77" s="74" t="s">
        <v>39</v>
      </c>
      <c r="I77" s="75">
        <v>21.96</v>
      </c>
      <c r="J77" s="76">
        <f t="shared" si="0"/>
        <v>21.96</v>
      </c>
      <c r="K77" s="77">
        <v>2</v>
      </c>
      <c r="L77" s="78"/>
      <c r="M77" s="79">
        <f t="shared" si="1"/>
        <v>0</v>
      </c>
      <c r="N77" s="85" t="s">
        <v>50</v>
      </c>
      <c r="O77" s="81" t="s">
        <v>267</v>
      </c>
      <c r="P77" s="74" t="s">
        <v>88</v>
      </c>
      <c r="Q77" s="82" t="s">
        <v>43</v>
      </c>
      <c r="R77" s="81" t="s">
        <v>268</v>
      </c>
      <c r="S77" s="36" t="s">
        <v>32</v>
      </c>
      <c r="T77" s="83"/>
      <c r="U77" s="83"/>
      <c r="V77" s="83"/>
      <c r="W77" s="68"/>
      <c r="Y77" s="83"/>
    </row>
    <row r="78" spans="2:25" ht="14.6" x14ac:dyDescent="0.4">
      <c r="B78" s="70" t="s">
        <v>269</v>
      </c>
      <c r="C78" s="71" t="s">
        <v>34</v>
      </c>
      <c r="D78" s="72" t="s">
        <v>46</v>
      </c>
      <c r="E78" s="72" t="s">
        <v>47</v>
      </c>
      <c r="F78" s="73" t="s">
        <v>270</v>
      </c>
      <c r="G78" s="74" t="s">
        <v>49</v>
      </c>
      <c r="H78" s="74" t="s">
        <v>39</v>
      </c>
      <c r="I78" s="75">
        <v>4.95</v>
      </c>
      <c r="J78" s="76">
        <f t="shared" si="0"/>
        <v>4.95</v>
      </c>
      <c r="K78" s="77">
        <v>5</v>
      </c>
      <c r="L78" s="78"/>
      <c r="M78" s="79">
        <f t="shared" si="1"/>
        <v>0</v>
      </c>
      <c r="N78" s="85" t="s">
        <v>50</v>
      </c>
      <c r="O78" s="81" t="s">
        <v>271</v>
      </c>
      <c r="P78" s="74" t="s">
        <v>272</v>
      </c>
      <c r="Q78" s="82" t="s">
        <v>78</v>
      </c>
      <c r="R78" s="81" t="s">
        <v>273</v>
      </c>
      <c r="S78" s="36" t="s">
        <v>32</v>
      </c>
      <c r="T78" s="83"/>
      <c r="U78" s="83"/>
      <c r="V78" s="83"/>
      <c r="W78" s="68"/>
      <c r="Y78" s="83"/>
    </row>
    <row r="79" spans="2:25" ht="14.6" x14ac:dyDescent="0.4">
      <c r="B79" s="70" t="s">
        <v>274</v>
      </c>
      <c r="C79" s="71" t="s">
        <v>34</v>
      </c>
      <c r="D79" s="72" t="s">
        <v>46</v>
      </c>
      <c r="E79" s="72" t="s">
        <v>47</v>
      </c>
      <c r="F79" s="73" t="s">
        <v>270</v>
      </c>
      <c r="G79" s="74" t="s">
        <v>106</v>
      </c>
      <c r="H79" s="74" t="s">
        <v>120</v>
      </c>
      <c r="I79" s="75">
        <v>23.05</v>
      </c>
      <c r="J79" s="76">
        <f t="shared" si="0"/>
        <v>23.05</v>
      </c>
      <c r="K79" s="77">
        <v>2</v>
      </c>
      <c r="L79" s="78"/>
      <c r="M79" s="79">
        <f t="shared" si="1"/>
        <v>0</v>
      </c>
      <c r="N79" s="85" t="s">
        <v>50</v>
      </c>
      <c r="O79" s="81" t="s">
        <v>271</v>
      </c>
      <c r="P79" s="74" t="s">
        <v>272</v>
      </c>
      <c r="Q79" s="82" t="s">
        <v>161</v>
      </c>
      <c r="R79" s="81" t="s">
        <v>275</v>
      </c>
      <c r="S79" s="36" t="s">
        <v>32</v>
      </c>
      <c r="T79" s="83"/>
      <c r="U79" s="83"/>
      <c r="V79" s="83"/>
      <c r="W79" s="68"/>
      <c r="Y79" s="83"/>
    </row>
    <row r="80" spans="2:25" ht="14.6" x14ac:dyDescent="0.4">
      <c r="B80" s="70" t="s">
        <v>276</v>
      </c>
      <c r="C80" s="71" t="s">
        <v>34</v>
      </c>
      <c r="D80" s="72" t="s">
        <v>66</v>
      </c>
      <c r="E80" s="72" t="s">
        <v>67</v>
      </c>
      <c r="F80" s="73" t="s">
        <v>277</v>
      </c>
      <c r="G80" s="74" t="s">
        <v>49</v>
      </c>
      <c r="H80" s="74" t="s">
        <v>39</v>
      </c>
      <c r="I80" s="75">
        <v>4.95</v>
      </c>
      <c r="J80" s="76">
        <f t="shared" si="0"/>
        <v>4.95</v>
      </c>
      <c r="K80" s="77">
        <v>5</v>
      </c>
      <c r="L80" s="78"/>
      <c r="M80" s="79">
        <f t="shared" si="1"/>
        <v>0</v>
      </c>
      <c r="N80" s="85" t="s">
        <v>50</v>
      </c>
      <c r="O80" s="81" t="s">
        <v>278</v>
      </c>
      <c r="P80" s="74" t="s">
        <v>42</v>
      </c>
      <c r="Q80" s="82" t="s">
        <v>279</v>
      </c>
      <c r="R80" s="81" t="s">
        <v>280</v>
      </c>
      <c r="S80" s="36" t="s">
        <v>32</v>
      </c>
      <c r="T80" s="83"/>
      <c r="U80" s="83"/>
      <c r="V80" s="83"/>
      <c r="W80" s="68"/>
      <c r="Y80" s="83"/>
    </row>
    <row r="81" spans="2:25" ht="14.6" x14ac:dyDescent="0.4">
      <c r="B81" s="70" t="s">
        <v>281</v>
      </c>
      <c r="C81" s="71" t="s">
        <v>34</v>
      </c>
      <c r="D81" s="72" t="s">
        <v>66</v>
      </c>
      <c r="E81" s="72" t="s">
        <v>67</v>
      </c>
      <c r="F81" s="73" t="s">
        <v>282</v>
      </c>
      <c r="G81" s="74" t="s">
        <v>49</v>
      </c>
      <c r="H81" s="74" t="s">
        <v>39</v>
      </c>
      <c r="I81" s="75">
        <v>4.95</v>
      </c>
      <c r="J81" s="76">
        <f t="shared" si="0"/>
        <v>4.95</v>
      </c>
      <c r="K81" s="77">
        <v>5</v>
      </c>
      <c r="L81" s="78"/>
      <c r="M81" s="79">
        <f t="shared" si="1"/>
        <v>0</v>
      </c>
      <c r="N81" s="85" t="s">
        <v>50</v>
      </c>
      <c r="O81" s="81" t="s">
        <v>283</v>
      </c>
      <c r="P81" s="74" t="s">
        <v>160</v>
      </c>
      <c r="Q81" s="81" t="s">
        <v>284</v>
      </c>
      <c r="R81" s="81" t="s">
        <v>285</v>
      </c>
      <c r="S81" s="36" t="s">
        <v>32</v>
      </c>
      <c r="T81" s="83"/>
      <c r="U81" s="83"/>
      <c r="V81" s="83"/>
      <c r="W81" s="68"/>
      <c r="Y81" s="83"/>
    </row>
    <row r="82" spans="2:25" ht="14.6" x14ac:dyDescent="0.4">
      <c r="B82" s="70" t="s">
        <v>286</v>
      </c>
      <c r="C82" s="71" t="s">
        <v>34</v>
      </c>
      <c r="D82" s="72" t="s">
        <v>287</v>
      </c>
      <c r="E82" s="72" t="s">
        <v>288</v>
      </c>
      <c r="F82" s="73" t="s">
        <v>289</v>
      </c>
      <c r="G82" s="74" t="s">
        <v>49</v>
      </c>
      <c r="H82" s="74" t="s">
        <v>39</v>
      </c>
      <c r="I82" s="75">
        <v>4.95</v>
      </c>
      <c r="J82" s="76">
        <f t="shared" si="0"/>
        <v>4.95</v>
      </c>
      <c r="K82" s="77">
        <v>5</v>
      </c>
      <c r="L82" s="78"/>
      <c r="M82" s="79">
        <f t="shared" si="1"/>
        <v>0</v>
      </c>
      <c r="N82" s="85" t="s">
        <v>50</v>
      </c>
      <c r="O82" s="81" t="s">
        <v>290</v>
      </c>
      <c r="P82" s="74" t="s">
        <v>52</v>
      </c>
      <c r="Q82" s="82" t="s">
        <v>53</v>
      </c>
      <c r="R82" s="81" t="s">
        <v>291</v>
      </c>
      <c r="S82" s="36" t="s">
        <v>32</v>
      </c>
      <c r="T82" s="83"/>
      <c r="U82" s="83"/>
      <c r="V82" s="83"/>
      <c r="W82" s="68"/>
      <c r="Y82" s="83"/>
    </row>
    <row r="83" spans="2:25" ht="14.6" x14ac:dyDescent="0.4">
      <c r="B83" s="70" t="s">
        <v>292</v>
      </c>
      <c r="C83" s="71" t="s">
        <v>34</v>
      </c>
      <c r="D83" s="72" t="s">
        <v>66</v>
      </c>
      <c r="E83" s="72" t="s">
        <v>67</v>
      </c>
      <c r="F83" s="73" t="s">
        <v>289</v>
      </c>
      <c r="G83" s="74" t="s">
        <v>106</v>
      </c>
      <c r="H83" s="74" t="s">
        <v>39</v>
      </c>
      <c r="I83" s="75">
        <v>25.87</v>
      </c>
      <c r="J83" s="76">
        <f t="shared" si="0"/>
        <v>25.87</v>
      </c>
      <c r="K83" s="77">
        <v>2</v>
      </c>
      <c r="L83" s="78"/>
      <c r="M83" s="79">
        <f t="shared" si="1"/>
        <v>0</v>
      </c>
      <c r="N83" s="80" t="s">
        <v>40</v>
      </c>
      <c r="O83" s="81" t="s">
        <v>290</v>
      </c>
      <c r="P83" s="74" t="s">
        <v>52</v>
      </c>
      <c r="Q83" s="82" t="s">
        <v>53</v>
      </c>
      <c r="R83" s="81" t="s">
        <v>293</v>
      </c>
      <c r="S83" s="36" t="s">
        <v>32</v>
      </c>
      <c r="T83" s="83"/>
      <c r="U83" s="83"/>
      <c r="V83" s="83"/>
      <c r="W83" s="68"/>
      <c r="Y83" s="83"/>
    </row>
    <row r="84" spans="2:25" ht="14.6" x14ac:dyDescent="0.4">
      <c r="B84" s="70" t="s">
        <v>294</v>
      </c>
      <c r="C84" s="71" t="s">
        <v>34</v>
      </c>
      <c r="D84" s="72" t="s">
        <v>66</v>
      </c>
      <c r="E84" s="72" t="s">
        <v>67</v>
      </c>
      <c r="F84" s="73" t="s">
        <v>295</v>
      </c>
      <c r="G84" s="74" t="s">
        <v>49</v>
      </c>
      <c r="H84" s="74" t="s">
        <v>39</v>
      </c>
      <c r="I84" s="75">
        <v>4.95</v>
      </c>
      <c r="J84" s="76">
        <f t="shared" si="0"/>
        <v>4.95</v>
      </c>
      <c r="K84" s="77">
        <v>5</v>
      </c>
      <c r="L84" s="78"/>
      <c r="M84" s="79">
        <f t="shared" si="1"/>
        <v>0</v>
      </c>
      <c r="N84" s="85" t="s">
        <v>50</v>
      </c>
      <c r="O84" s="81" t="s">
        <v>76</v>
      </c>
      <c r="P84" s="74" t="s">
        <v>71</v>
      </c>
      <c r="Q84" s="82" t="s">
        <v>43</v>
      </c>
      <c r="R84" s="81" t="s">
        <v>296</v>
      </c>
      <c r="S84" s="36" t="s">
        <v>32</v>
      </c>
      <c r="T84" s="83"/>
      <c r="U84" s="83"/>
      <c r="V84" s="83"/>
      <c r="W84" s="68"/>
      <c r="Y84" s="83"/>
    </row>
    <row r="85" spans="2:25" ht="14.6" x14ac:dyDescent="0.4">
      <c r="B85" s="70" t="s">
        <v>297</v>
      </c>
      <c r="C85" s="71" t="s">
        <v>34</v>
      </c>
      <c r="D85" s="72" t="s">
        <v>66</v>
      </c>
      <c r="E85" s="72" t="s">
        <v>67</v>
      </c>
      <c r="F85" s="73" t="s">
        <v>295</v>
      </c>
      <c r="G85" s="74" t="s">
        <v>69</v>
      </c>
      <c r="H85" s="74" t="s">
        <v>39</v>
      </c>
      <c r="I85" s="75">
        <v>67.09</v>
      </c>
      <c r="J85" s="76">
        <f t="shared" si="0"/>
        <v>67.09</v>
      </c>
      <c r="K85" s="77">
        <v>1</v>
      </c>
      <c r="L85" s="78"/>
      <c r="M85" s="79">
        <f t="shared" si="1"/>
        <v>0</v>
      </c>
      <c r="N85" s="85" t="s">
        <v>50</v>
      </c>
      <c r="O85" s="81" t="s">
        <v>76</v>
      </c>
      <c r="P85" s="74" t="s">
        <v>71</v>
      </c>
      <c r="Q85" s="82" t="s">
        <v>43</v>
      </c>
      <c r="R85" s="81" t="s">
        <v>296</v>
      </c>
      <c r="S85" s="36" t="s">
        <v>32</v>
      </c>
      <c r="T85" s="83"/>
      <c r="U85" s="83"/>
      <c r="V85" s="83"/>
      <c r="W85" s="68"/>
      <c r="Y85" s="83"/>
    </row>
    <row r="86" spans="2:25" ht="14.6" x14ac:dyDescent="0.4">
      <c r="B86" s="70" t="s">
        <v>298</v>
      </c>
      <c r="C86" s="71" t="s">
        <v>34</v>
      </c>
      <c r="D86" s="72" t="s">
        <v>66</v>
      </c>
      <c r="E86" s="72" t="s">
        <v>67</v>
      </c>
      <c r="F86" s="73" t="s">
        <v>299</v>
      </c>
      <c r="G86" s="74" t="s">
        <v>49</v>
      </c>
      <c r="H86" s="74" t="s">
        <v>39</v>
      </c>
      <c r="I86" s="75">
        <v>4.95</v>
      </c>
      <c r="J86" s="76">
        <f t="shared" ref="J86:J99" si="4">IF($N$9="-",I86,IF($N$9="в кассу предприятия",I86,IF($N$9="на р/счет",I86*1.075,"-")))</f>
        <v>4.95</v>
      </c>
      <c r="K86" s="77">
        <v>5</v>
      </c>
      <c r="L86" s="78"/>
      <c r="M86" s="79">
        <f t="shared" ref="M86:M99" si="5">IF($N$9="","-",J86*L86)</f>
        <v>0</v>
      </c>
      <c r="N86" s="85" t="s">
        <v>50</v>
      </c>
      <c r="O86" s="81" t="s">
        <v>76</v>
      </c>
      <c r="P86" s="74" t="s">
        <v>42</v>
      </c>
      <c r="Q86" s="82" t="s">
        <v>43</v>
      </c>
      <c r="R86" s="81" t="s">
        <v>300</v>
      </c>
      <c r="S86" s="36" t="s">
        <v>32</v>
      </c>
      <c r="T86" s="83"/>
      <c r="U86" s="83"/>
      <c r="V86" s="83"/>
      <c r="W86" s="68"/>
      <c r="Y86" s="83"/>
    </row>
    <row r="87" spans="2:25" ht="14.6" x14ac:dyDescent="0.4">
      <c r="B87" s="70" t="s">
        <v>301</v>
      </c>
      <c r="C87" s="71" t="s">
        <v>34</v>
      </c>
      <c r="D87" s="72" t="s">
        <v>66</v>
      </c>
      <c r="E87" s="72" t="s">
        <v>67</v>
      </c>
      <c r="F87" s="73" t="s">
        <v>299</v>
      </c>
      <c r="G87" s="74" t="s">
        <v>69</v>
      </c>
      <c r="H87" s="74" t="s">
        <v>39</v>
      </c>
      <c r="I87" s="75">
        <v>68.52000000000001</v>
      </c>
      <c r="J87" s="76">
        <f t="shared" si="4"/>
        <v>68.52000000000001</v>
      </c>
      <c r="K87" s="77">
        <v>1</v>
      </c>
      <c r="L87" s="78"/>
      <c r="M87" s="79">
        <f t="shared" si="5"/>
        <v>0</v>
      </c>
      <c r="N87" s="85" t="s">
        <v>50</v>
      </c>
      <c r="O87" s="81" t="s">
        <v>76</v>
      </c>
      <c r="P87" s="74" t="s">
        <v>42</v>
      </c>
      <c r="Q87" s="82" t="s">
        <v>43</v>
      </c>
      <c r="R87" s="81" t="s">
        <v>300</v>
      </c>
      <c r="S87" s="36" t="s">
        <v>32</v>
      </c>
      <c r="T87" s="83"/>
      <c r="U87" s="83"/>
      <c r="V87" s="83"/>
      <c r="W87" s="68"/>
      <c r="Y87" s="83"/>
    </row>
    <row r="88" spans="2:25" ht="14.6" x14ac:dyDescent="0.4">
      <c r="B88" s="70" t="s">
        <v>302</v>
      </c>
      <c r="C88" s="71" t="s">
        <v>34</v>
      </c>
      <c r="D88" s="72" t="s">
        <v>103</v>
      </c>
      <c r="E88" s="72" t="s">
        <v>104</v>
      </c>
      <c r="F88" s="73" t="s">
        <v>303</v>
      </c>
      <c r="G88" s="74" t="s">
        <v>49</v>
      </c>
      <c r="H88" s="74" t="s">
        <v>39</v>
      </c>
      <c r="I88" s="75">
        <v>4.95</v>
      </c>
      <c r="J88" s="76">
        <f t="shared" si="4"/>
        <v>4.95</v>
      </c>
      <c r="K88" s="77">
        <v>5</v>
      </c>
      <c r="L88" s="78"/>
      <c r="M88" s="79">
        <f t="shared" si="5"/>
        <v>0</v>
      </c>
      <c r="N88" s="85" t="s">
        <v>50</v>
      </c>
      <c r="O88" s="81" t="s">
        <v>148</v>
      </c>
      <c r="P88" s="74" t="s">
        <v>71</v>
      </c>
      <c r="Q88" s="82" t="s">
        <v>53</v>
      </c>
      <c r="R88" s="81" t="s">
        <v>304</v>
      </c>
      <c r="S88" s="36" t="s">
        <v>32</v>
      </c>
      <c r="T88" s="83"/>
      <c r="U88" s="83"/>
      <c r="V88" s="83"/>
      <c r="W88" s="68"/>
      <c r="Y88" s="83"/>
    </row>
    <row r="89" spans="2:25" ht="14.6" x14ac:dyDescent="0.4">
      <c r="B89" s="70" t="s">
        <v>305</v>
      </c>
      <c r="C89" s="71" t="s">
        <v>34</v>
      </c>
      <c r="D89" s="72" t="s">
        <v>66</v>
      </c>
      <c r="E89" s="72" t="s">
        <v>67</v>
      </c>
      <c r="F89" s="73" t="s">
        <v>303</v>
      </c>
      <c r="G89" s="74" t="s">
        <v>106</v>
      </c>
      <c r="H89" s="74" t="s">
        <v>120</v>
      </c>
      <c r="I89" s="75">
        <v>22.360000000000003</v>
      </c>
      <c r="J89" s="76">
        <f t="shared" si="4"/>
        <v>22.360000000000003</v>
      </c>
      <c r="K89" s="77">
        <v>2</v>
      </c>
      <c r="L89" s="78"/>
      <c r="M89" s="79">
        <f t="shared" si="5"/>
        <v>0</v>
      </c>
      <c r="N89" s="85" t="s">
        <v>50</v>
      </c>
      <c r="O89" s="81" t="s">
        <v>148</v>
      </c>
      <c r="P89" s="74" t="s">
        <v>71</v>
      </c>
      <c r="Q89" s="82" t="s">
        <v>53</v>
      </c>
      <c r="R89" s="81" t="s">
        <v>304</v>
      </c>
      <c r="S89" s="36" t="s">
        <v>32</v>
      </c>
      <c r="T89" s="83"/>
      <c r="U89" s="83"/>
      <c r="V89" s="83"/>
      <c r="W89" s="68"/>
      <c r="Y89" s="83"/>
    </row>
    <row r="90" spans="2:25" ht="14.6" x14ac:dyDescent="0.4">
      <c r="B90" s="70" t="s">
        <v>306</v>
      </c>
      <c r="C90" s="71" t="s">
        <v>34</v>
      </c>
      <c r="D90" s="72" t="s">
        <v>103</v>
      </c>
      <c r="E90" s="72" t="s">
        <v>104</v>
      </c>
      <c r="F90" s="73" t="s">
        <v>303</v>
      </c>
      <c r="G90" s="74" t="s">
        <v>69</v>
      </c>
      <c r="H90" s="74" t="s">
        <v>39</v>
      </c>
      <c r="I90" s="75">
        <v>59.379999999999995</v>
      </c>
      <c r="J90" s="76">
        <f t="shared" si="4"/>
        <v>59.379999999999995</v>
      </c>
      <c r="K90" s="77">
        <v>1</v>
      </c>
      <c r="L90" s="78"/>
      <c r="M90" s="79">
        <f t="shared" si="5"/>
        <v>0</v>
      </c>
      <c r="N90" s="85" t="s">
        <v>50</v>
      </c>
      <c r="O90" s="81" t="s">
        <v>148</v>
      </c>
      <c r="P90" s="74" t="s">
        <v>71</v>
      </c>
      <c r="Q90" s="82" t="s">
        <v>53</v>
      </c>
      <c r="R90" s="81" t="s">
        <v>304</v>
      </c>
      <c r="S90" s="36" t="s">
        <v>32</v>
      </c>
      <c r="T90" s="83"/>
      <c r="U90" s="83"/>
      <c r="V90" s="83"/>
      <c r="W90" s="68"/>
      <c r="Y90" s="83"/>
    </row>
    <row r="91" spans="2:25" ht="14.6" x14ac:dyDescent="0.4">
      <c r="B91" s="70" t="s">
        <v>307</v>
      </c>
      <c r="C91" s="71" t="s">
        <v>34</v>
      </c>
      <c r="D91" s="72" t="s">
        <v>35</v>
      </c>
      <c r="E91" s="72" t="s">
        <v>36</v>
      </c>
      <c r="F91" s="73" t="s">
        <v>308</v>
      </c>
      <c r="G91" s="74" t="s">
        <v>38</v>
      </c>
      <c r="H91" s="74" t="s">
        <v>39</v>
      </c>
      <c r="I91" s="75">
        <v>21.07</v>
      </c>
      <c r="J91" s="76">
        <f t="shared" si="4"/>
        <v>21.07</v>
      </c>
      <c r="K91" s="77">
        <v>2</v>
      </c>
      <c r="L91" s="78"/>
      <c r="M91" s="79">
        <f t="shared" si="5"/>
        <v>0</v>
      </c>
      <c r="N91" s="80" t="s">
        <v>40</v>
      </c>
      <c r="O91" s="81" t="s">
        <v>309</v>
      </c>
      <c r="P91" s="74" t="s">
        <v>52</v>
      </c>
      <c r="Q91" s="82" t="s">
        <v>129</v>
      </c>
      <c r="R91" s="81" t="s">
        <v>310</v>
      </c>
      <c r="S91" s="36" t="s">
        <v>32</v>
      </c>
      <c r="T91" s="83"/>
      <c r="U91" s="83"/>
      <c r="V91" s="83"/>
      <c r="W91" s="68"/>
      <c r="Y91" s="83"/>
    </row>
    <row r="92" spans="2:25" ht="14.6" x14ac:dyDescent="0.4">
      <c r="B92" s="70" t="s">
        <v>311</v>
      </c>
      <c r="C92" s="71" t="s">
        <v>34</v>
      </c>
      <c r="D92" s="72" t="s">
        <v>35</v>
      </c>
      <c r="E92" s="72" t="s">
        <v>36</v>
      </c>
      <c r="F92" s="73" t="s">
        <v>312</v>
      </c>
      <c r="G92" s="74" t="s">
        <v>38</v>
      </c>
      <c r="H92" s="74" t="s">
        <v>39</v>
      </c>
      <c r="I92" s="75">
        <v>21.07</v>
      </c>
      <c r="J92" s="76">
        <f t="shared" si="4"/>
        <v>21.07</v>
      </c>
      <c r="K92" s="77">
        <v>2</v>
      </c>
      <c r="L92" s="78"/>
      <c r="M92" s="79">
        <f t="shared" si="5"/>
        <v>0</v>
      </c>
      <c r="N92" s="80" t="s">
        <v>40</v>
      </c>
      <c r="O92" s="81" t="s">
        <v>313</v>
      </c>
      <c r="P92" s="74" t="s">
        <v>149</v>
      </c>
      <c r="Q92" s="82" t="s">
        <v>43</v>
      </c>
      <c r="R92" s="81" t="s">
        <v>314</v>
      </c>
      <c r="S92" s="36" t="s">
        <v>32</v>
      </c>
      <c r="T92" s="83"/>
      <c r="U92" s="83"/>
      <c r="V92" s="83"/>
      <c r="W92" s="68"/>
      <c r="Y92" s="83"/>
    </row>
    <row r="93" spans="2:25" ht="14.6" x14ac:dyDescent="0.4">
      <c r="B93" s="70" t="s">
        <v>315</v>
      </c>
      <c r="C93" s="71" t="s">
        <v>34</v>
      </c>
      <c r="D93" s="72" t="s">
        <v>46</v>
      </c>
      <c r="E93" s="72" t="s">
        <v>47</v>
      </c>
      <c r="F93" s="73" t="s">
        <v>316</v>
      </c>
      <c r="G93" s="74" t="s">
        <v>49</v>
      </c>
      <c r="H93" s="74" t="s">
        <v>39</v>
      </c>
      <c r="I93" s="75">
        <v>4.95</v>
      </c>
      <c r="J93" s="76">
        <f t="shared" si="4"/>
        <v>4.95</v>
      </c>
      <c r="K93" s="77">
        <v>5</v>
      </c>
      <c r="L93" s="78"/>
      <c r="M93" s="79">
        <f t="shared" si="5"/>
        <v>0</v>
      </c>
      <c r="N93" s="85" t="s">
        <v>50</v>
      </c>
      <c r="O93" s="81" t="s">
        <v>199</v>
      </c>
      <c r="P93" s="74" t="s">
        <v>63</v>
      </c>
      <c r="Q93" s="82" t="s">
        <v>72</v>
      </c>
      <c r="R93" s="81" t="s">
        <v>317</v>
      </c>
      <c r="S93" s="36" t="s">
        <v>32</v>
      </c>
      <c r="T93" s="83"/>
      <c r="U93" s="83"/>
      <c r="V93" s="83"/>
      <c r="W93" s="68"/>
      <c r="Y93" s="83"/>
    </row>
    <row r="94" spans="2:25" ht="14.6" x14ac:dyDescent="0.4">
      <c r="B94" s="70" t="s">
        <v>318</v>
      </c>
      <c r="C94" s="71" t="s">
        <v>34</v>
      </c>
      <c r="D94" s="72" t="s">
        <v>66</v>
      </c>
      <c r="E94" s="72" t="s">
        <v>67</v>
      </c>
      <c r="F94" s="73" t="s">
        <v>319</v>
      </c>
      <c r="G94" s="74" t="s">
        <v>49</v>
      </c>
      <c r="H94" s="74" t="s">
        <v>39</v>
      </c>
      <c r="I94" s="75">
        <v>4.95</v>
      </c>
      <c r="J94" s="76">
        <f t="shared" si="4"/>
        <v>4.95</v>
      </c>
      <c r="K94" s="77">
        <v>5</v>
      </c>
      <c r="L94" s="78"/>
      <c r="M94" s="79">
        <f t="shared" si="5"/>
        <v>0</v>
      </c>
      <c r="N94" s="85" t="s">
        <v>50</v>
      </c>
      <c r="O94" s="81" t="s">
        <v>148</v>
      </c>
      <c r="P94" s="74" t="s">
        <v>52</v>
      </c>
      <c r="Q94" s="82" t="s">
        <v>320</v>
      </c>
      <c r="R94" s="81" t="s">
        <v>321</v>
      </c>
      <c r="S94" s="36" t="s">
        <v>32</v>
      </c>
      <c r="T94" s="83"/>
      <c r="U94" s="83"/>
      <c r="V94" s="83"/>
      <c r="W94" s="68"/>
      <c r="Y94" s="83"/>
    </row>
    <row r="95" spans="2:25" ht="14.6" x14ac:dyDescent="0.4">
      <c r="B95" s="70" t="s">
        <v>322</v>
      </c>
      <c r="C95" s="71" t="s">
        <v>34</v>
      </c>
      <c r="D95" s="72" t="s">
        <v>66</v>
      </c>
      <c r="E95" s="72" t="s">
        <v>67</v>
      </c>
      <c r="F95" s="73" t="s">
        <v>319</v>
      </c>
      <c r="G95" s="74" t="s">
        <v>69</v>
      </c>
      <c r="H95" s="74" t="s">
        <v>39</v>
      </c>
      <c r="I95" s="75">
        <v>67.09</v>
      </c>
      <c r="J95" s="76">
        <f t="shared" si="4"/>
        <v>67.09</v>
      </c>
      <c r="K95" s="77">
        <v>1</v>
      </c>
      <c r="L95" s="78"/>
      <c r="M95" s="79">
        <f t="shared" si="5"/>
        <v>0</v>
      </c>
      <c r="N95" s="85" t="s">
        <v>50</v>
      </c>
      <c r="O95" s="81" t="s">
        <v>148</v>
      </c>
      <c r="P95" s="74" t="s">
        <v>52</v>
      </c>
      <c r="Q95" s="82" t="s">
        <v>320</v>
      </c>
      <c r="R95" s="81" t="s">
        <v>321</v>
      </c>
      <c r="S95" s="36" t="s">
        <v>32</v>
      </c>
      <c r="T95" s="83"/>
      <c r="U95" s="83"/>
      <c r="V95" s="83"/>
      <c r="W95" s="68"/>
      <c r="Y95" s="83"/>
    </row>
    <row r="96" spans="2:25" ht="14.6" x14ac:dyDescent="0.4">
      <c r="B96" s="70" t="s">
        <v>323</v>
      </c>
      <c r="C96" s="71" t="s">
        <v>34</v>
      </c>
      <c r="D96" s="72" t="s">
        <v>35</v>
      </c>
      <c r="E96" s="72" t="s">
        <v>36</v>
      </c>
      <c r="F96" s="73" t="s">
        <v>324</v>
      </c>
      <c r="G96" s="74" t="s">
        <v>38</v>
      </c>
      <c r="H96" s="74" t="s">
        <v>39</v>
      </c>
      <c r="I96" s="75">
        <v>21.07</v>
      </c>
      <c r="J96" s="76">
        <f t="shared" si="4"/>
        <v>21.07</v>
      </c>
      <c r="K96" s="77">
        <v>2</v>
      </c>
      <c r="L96" s="78"/>
      <c r="M96" s="79">
        <f t="shared" si="5"/>
        <v>0</v>
      </c>
      <c r="N96" s="80" t="s">
        <v>40</v>
      </c>
      <c r="O96" s="81" t="s">
        <v>325</v>
      </c>
      <c r="P96" s="74" t="s">
        <v>88</v>
      </c>
      <c r="Q96" s="82" t="s">
        <v>129</v>
      </c>
      <c r="R96" s="81" t="s">
        <v>326</v>
      </c>
      <c r="S96" s="36" t="s">
        <v>32</v>
      </c>
      <c r="T96" s="83"/>
      <c r="U96" s="83"/>
      <c r="V96" s="83"/>
      <c r="W96" s="68"/>
      <c r="Y96" s="83"/>
    </row>
    <row r="97" spans="2:27" ht="14.6" x14ac:dyDescent="0.4">
      <c r="B97" s="70" t="s">
        <v>327</v>
      </c>
      <c r="C97" s="71" t="s">
        <v>34</v>
      </c>
      <c r="D97" s="72" t="s">
        <v>66</v>
      </c>
      <c r="E97" s="72" t="s">
        <v>67</v>
      </c>
      <c r="F97" s="73" t="s">
        <v>328</v>
      </c>
      <c r="G97" s="74" t="s">
        <v>49</v>
      </c>
      <c r="H97" s="74" t="s">
        <v>39</v>
      </c>
      <c r="I97" s="75">
        <v>4.95</v>
      </c>
      <c r="J97" s="76">
        <f t="shared" si="4"/>
        <v>4.95</v>
      </c>
      <c r="K97" s="77">
        <v>5</v>
      </c>
      <c r="L97" s="78"/>
      <c r="M97" s="79">
        <f t="shared" si="5"/>
        <v>0</v>
      </c>
      <c r="N97" s="85" t="s">
        <v>50</v>
      </c>
      <c r="O97" s="81" t="s">
        <v>216</v>
      </c>
      <c r="P97" s="74" t="s">
        <v>272</v>
      </c>
      <c r="Q97" s="82" t="s">
        <v>78</v>
      </c>
      <c r="R97" s="81" t="s">
        <v>329</v>
      </c>
      <c r="S97" s="36" t="s">
        <v>32</v>
      </c>
      <c r="T97" s="83"/>
      <c r="U97" s="83"/>
      <c r="V97" s="83"/>
      <c r="W97" s="68"/>
      <c r="Y97" s="83"/>
    </row>
    <row r="98" spans="2:27" ht="14.6" x14ac:dyDescent="0.4">
      <c r="B98" s="70" t="s">
        <v>408</v>
      </c>
      <c r="C98" s="71" t="s">
        <v>34</v>
      </c>
      <c r="D98" s="72" t="s">
        <v>66</v>
      </c>
      <c r="E98" s="72" t="s">
        <v>67</v>
      </c>
      <c r="F98" s="73" t="s">
        <v>330</v>
      </c>
      <c r="G98" s="74" t="s">
        <v>331</v>
      </c>
      <c r="H98" s="74" t="s">
        <v>39</v>
      </c>
      <c r="I98" s="75">
        <v>21.96</v>
      </c>
      <c r="J98" s="76">
        <f t="shared" si="4"/>
        <v>21.96</v>
      </c>
      <c r="K98" s="77">
        <v>2</v>
      </c>
      <c r="L98" s="78"/>
      <c r="M98" s="79">
        <f t="shared" si="5"/>
        <v>0</v>
      </c>
      <c r="N98" s="85" t="s">
        <v>50</v>
      </c>
      <c r="O98" s="81" t="s">
        <v>332</v>
      </c>
      <c r="P98" s="74" t="s">
        <v>242</v>
      </c>
      <c r="Q98" s="82" t="s">
        <v>53</v>
      </c>
      <c r="R98" s="81" t="s">
        <v>333</v>
      </c>
      <c r="S98" s="36" t="s">
        <v>32</v>
      </c>
      <c r="T98" s="83"/>
      <c r="U98" s="83"/>
      <c r="V98" s="83"/>
      <c r="W98" s="68"/>
      <c r="Y98" s="83"/>
    </row>
    <row r="99" spans="2:27" ht="14.6" x14ac:dyDescent="0.4">
      <c r="B99" s="70" t="s">
        <v>406</v>
      </c>
      <c r="C99" s="71" t="s">
        <v>34</v>
      </c>
      <c r="D99" s="72" t="s">
        <v>66</v>
      </c>
      <c r="E99" s="72" t="s">
        <v>67</v>
      </c>
      <c r="F99" s="73" t="s">
        <v>334</v>
      </c>
      <c r="G99" s="74" t="s">
        <v>49</v>
      </c>
      <c r="H99" s="74" t="s">
        <v>39</v>
      </c>
      <c r="I99" s="75">
        <v>4.95</v>
      </c>
      <c r="J99" s="76">
        <f t="shared" si="4"/>
        <v>4.95</v>
      </c>
      <c r="K99" s="77">
        <v>5</v>
      </c>
      <c r="L99" s="78"/>
      <c r="M99" s="79">
        <f t="shared" si="5"/>
        <v>0</v>
      </c>
      <c r="N99" s="85" t="s">
        <v>50</v>
      </c>
      <c r="O99" s="81" t="s">
        <v>335</v>
      </c>
      <c r="P99" s="74" t="s">
        <v>71</v>
      </c>
      <c r="Q99" s="82" t="s">
        <v>336</v>
      </c>
      <c r="R99" s="81" t="s">
        <v>337</v>
      </c>
      <c r="S99" s="36" t="s">
        <v>32</v>
      </c>
      <c r="T99" s="83"/>
      <c r="U99" s="83"/>
      <c r="V99" s="83"/>
      <c r="W99" s="68"/>
      <c r="Y99" s="83"/>
    </row>
    <row r="100" spans="2:27" ht="15" customHeight="1" x14ac:dyDescent="0.35">
      <c r="F100" s="88"/>
      <c r="V100" s="83"/>
      <c r="W100" s="91"/>
      <c r="Y100" s="83"/>
      <c r="AA100" s="91"/>
    </row>
    <row r="101" spans="2:27" ht="15" customHeight="1" x14ac:dyDescent="0.4">
      <c r="D101" s="92" t="s">
        <v>338</v>
      </c>
      <c r="R101" s="93"/>
      <c r="V101" s="90"/>
      <c r="W101" s="94"/>
      <c r="AA101" s="91"/>
    </row>
    <row r="102" spans="2:27" ht="14.15" customHeight="1" x14ac:dyDescent="0.55000000000000004">
      <c r="D102" s="92" t="s">
        <v>339</v>
      </c>
      <c r="E102" s="96"/>
      <c r="F102" s="96"/>
      <c r="G102" s="96"/>
      <c r="H102" s="96"/>
      <c r="I102" s="96"/>
      <c r="R102" s="93"/>
      <c r="AA102" s="91"/>
    </row>
    <row r="103" spans="2:27" ht="15" customHeight="1" x14ac:dyDescent="0.55000000000000004">
      <c r="E103" s="96"/>
      <c r="F103" s="96"/>
      <c r="G103" s="96"/>
      <c r="H103" s="96"/>
      <c r="I103" s="96"/>
      <c r="AA103" s="91"/>
    </row>
  </sheetData>
  <sheetProtection formatCells="0" formatColumns="0" formatRows="0" autoFilter="0"/>
  <autoFilter ref="B19:R99" xr:uid="{00000000-0009-0000-0000-000000000000}"/>
  <mergeCells count="1">
    <mergeCell ref="N18:O18"/>
  </mergeCells>
  <conditionalFormatting sqref="L5">
    <cfRule type="containsText" dxfId="10" priority="8" operator="containsText" text="нет">
      <formula>NOT(ISERROR(SEARCH("нет",L5)))</formula>
    </cfRule>
    <cfRule type="iconSet" priority="9">
      <iconSet iconSet="3Symbols">
        <cfvo type="percent" val="0"/>
        <cfvo type="percent" val="33"/>
        <cfvo type="percent" val="67"/>
      </iconSet>
    </cfRule>
  </conditionalFormatting>
  <conditionalFormatting sqref="N9">
    <cfRule type="containsText" dxfId="9" priority="3" operator="containsText" text="ИП Водакова Т.Ю.">
      <formula>NOT(ISERROR(SEARCH("ИП Водакова Т.Ю.",N9)))</formula>
    </cfRule>
    <cfRule type="containsText" dxfId="8" priority="4" operator="containsText" text="ИП Водакова Т.Ю.">
      <formula>NOT(ISERROR(SEARCH("ИП Водакова Т.Ю.",N9)))</formula>
    </cfRule>
    <cfRule type="containsText" dxfId="7" priority="5" operator="containsText" text="в кассу предприятия">
      <formula>NOT(ISERROR(SEARCH("в кассу предприятия",N9)))</formula>
    </cfRule>
    <cfRule type="containsText" dxfId="6" priority="6" operator="containsText" text="ИП Водакова Т.Ю.">
      <formula>NOT(ISERROR(SEARCH("ИП Водакова Т.Ю.",N9)))</formula>
    </cfRule>
  </conditionalFormatting>
  <conditionalFormatting sqref="J103:Q103 D100:G100 D1:G1 C18 C1:C2 D104:G1048576 C100:C1048576 I104:Q1048576 I1:Q1 I100:Q100">
    <cfRule type="duplicateValues" dxfId="5" priority="10"/>
  </conditionalFormatting>
  <conditionalFormatting sqref="B1:B18 B20:B1048576">
    <cfRule type="duplicateValues" dxfId="4" priority="2"/>
  </conditionalFormatting>
  <conditionalFormatting sqref="A1:B18 A19 A20:B1048576">
    <cfRule type="duplicateValues" dxfId="3" priority="1"/>
  </conditionalFormatting>
  <conditionalFormatting sqref="E7:F7 C7">
    <cfRule type="duplicateValues" dxfId="2" priority="11"/>
  </conditionalFormatting>
  <conditionalFormatting sqref="M4:O4 C5:G6 N2:Q2 J2:L2 P5:Q5 I5 C4:J4 I6:Q6">
    <cfRule type="duplicateValues" dxfId="1" priority="12"/>
  </conditionalFormatting>
  <dataValidations count="3">
    <dataValidation type="custom" allowBlank="1" showInputMessage="1" showErrorMessage="1" errorTitle="PlantMarket Cash&amp;Carry" error="Пожалуйста, выберите способ оплаты, ознакомьтесь с условиями работы и подтвердите своё согласие с ними в шапке прайс-листа." sqref="L21:L99" xr:uid="{C52CB882-EFAB-451F-B0C8-926C5851FF9F}">
      <formula1>$N$9&lt;&gt;"-"</formula1>
    </dataValidation>
    <dataValidation type="list" allowBlank="1" showInputMessage="1" showErrorMessage="1" sqref="N9" xr:uid="{AB3544CD-6F82-4CF9-AAB9-7D1465563F14}">
      <formula1>"на р/счет, в кассу предприятия, -"</formula1>
    </dataValidation>
    <dataValidation type="list" allowBlank="1" showInputMessage="1" showErrorMessage="1" sqref="L5" xr:uid="{91BAE35F-7E6C-4542-BA0D-BCEB292E0E27}">
      <formula1>"да,нет"</formula1>
    </dataValidation>
  </dataValidations>
  <hyperlinks>
    <hyperlink ref="K4" location="'Условия работы'!A1" display="&gt;&gt;&gt; Условия работы &lt;&lt;&lt;" xr:uid="{3DE59E5B-80EB-4F8D-AC43-7DEA6371758B}"/>
    <hyperlink ref="C21" r:id="rId1" display="https://plantmarket.ru/katalog/5/azaliya-rododendron-listopadnyy-gibridnyy-anneke/" xr:uid="{1B05EB77-CE61-4F7A-8C9E-E56F387290BD}"/>
    <hyperlink ref="C22" r:id="rId2" display="https://plantmarket.pro/zimostoikie-rododendrony.html/nid/60699" xr:uid="{DAFCFF64-9759-41B8-9F3C-E8874F98190D}"/>
    <hyperlink ref="C23" r:id="rId3" display="https://plantmarket.pro/zimostoikie-rododendrony.html/nid/60699" xr:uid="{B258CD1E-21E0-4620-BFDB-9E495C361E33}"/>
    <hyperlink ref="C24" r:id="rId4" display="https://disk.yandex.ru/i/SYqSP4wSxFS4fg" xr:uid="{FE8FDDC5-6A62-427A-994B-31CB36552398}"/>
    <hyperlink ref="C25" r:id="rId5" display="https://plantmarket.pro/zimostoikie-rododendrony.html/nid/61619" xr:uid="{28BD0D4B-8CDB-4911-93F3-7BF5753639F4}"/>
    <hyperlink ref="C26" r:id="rId6" display="https://plantmarket.pro/zimostoikie-rododendrony.html/nid/61698" xr:uid="{A260E098-4B2A-4AE5-93DD-A44FBC848978}"/>
    <hyperlink ref="C27" r:id="rId7" display="https://plantmarket.pro/zimostoikie-rododendrony.html/nid/60671" xr:uid="{D8C8823F-CF78-4D1E-BA1C-5775F33E5F7A}"/>
    <hyperlink ref="C28" r:id="rId8" display="https://plantmarket.pro/zimostoikie-rododendrony.html/nid/61708" xr:uid="{7D91C924-5C5B-47A8-BB21-EA7F1784B3AA}"/>
    <hyperlink ref="C29" r:id="rId9" display="https://plantmarket.pro/zimostoikie-rododendrony.html/nid/60673" xr:uid="{910DBA01-8765-42E6-AE44-22F4CD4719D7}"/>
    <hyperlink ref="C30" r:id="rId10" display="https://disk.yandex.ru/i/2lGsoFdczX7vZg" xr:uid="{A026087D-03CA-4701-A002-0A5C4264D881}"/>
    <hyperlink ref="C31" r:id="rId11" display="https://plantmarket.pro/zimostoikie-rododendrony.html/nid/61712" xr:uid="{15697CC9-DD8D-4EE5-84B5-F07984C302F5}"/>
    <hyperlink ref="C32" r:id="rId12" display="https://plantmarket.pro/zimostoikie-rododendrony.html/nid/61637" xr:uid="{1E69C266-E5C4-41A3-80D3-789C7D80AC50}"/>
    <hyperlink ref="C33" r:id="rId13" display="https://disk.yandex.ru/i/w38ceaHJzoBa_A" xr:uid="{75DA7950-A019-4CC2-84F9-14BDCF448087}"/>
    <hyperlink ref="C34" r:id="rId14" display="https://plantmarket.pro/zimostoikie-rododendrony.html/nid/61602" xr:uid="{AF97ADE4-3F35-48A7-9A05-FDAB946BA317}"/>
    <hyperlink ref="C35" r:id="rId15" display="https://plantmarket.pro/zimostoikie-rododendrony.html/nid/61602" xr:uid="{ED10FDD6-2CD1-4A90-A342-C7192484530F}"/>
    <hyperlink ref="C36" r:id="rId16" display="https://plantmarket.pro/zimostoikie-rododendrony.html/nid/60702" xr:uid="{539B750B-DD40-424E-A598-E11ECD06370B}"/>
    <hyperlink ref="C37" r:id="rId17" display="https://plantmarket.pro/zimostoikie-rododendrony.html/nid/60702" xr:uid="{6DA95477-D61D-4E28-B345-6EB34DB0CAF7}"/>
    <hyperlink ref="C38" r:id="rId18" display="https://plantmarket.ru/katalog/5/azaliya-rododendron-listopadnyy-gibridnyy-feuerwerk/" xr:uid="{6461AB46-5163-4F2E-9A28-2C134B460CEC}"/>
    <hyperlink ref="C39" r:id="rId19" display="https://plantmarket.pro/zimostoikie-rododendrony.html/nid/61641" xr:uid="{49686920-618F-41E9-8C61-3EBCDCA8E83C}"/>
    <hyperlink ref="C40" r:id="rId20" display="https://plantmarket.pro/zimostoikie-rododendrony.html/nid/61717" xr:uid="{047B37A3-42D7-4750-B70D-29EF181CD3CF}"/>
    <hyperlink ref="C41" r:id="rId21" display="https://plantmarket.pro/zimostoikie-rododendrony.html/nid/61717" xr:uid="{19122A12-D3A3-4FCC-AB4C-29985B81F669}"/>
    <hyperlink ref="C42" r:id="rId22" display="https://plantmarket.pro/zimostoikie-rododendrony.html/nid/60670" xr:uid="{9F5FA5C2-981D-4BF4-9337-CFFAD4D80CF6}"/>
    <hyperlink ref="C43" r:id="rId23" display="https://plantmarket.pro/zimostoikie-rododendrony.html/nid/61498" xr:uid="{15FA50EB-8FDC-47A7-ACA5-BA5871C43AB0}"/>
    <hyperlink ref="C44" r:id="rId24" display="https://plantmarket.pro/zimostoikie-rododendrony.html/nid/61498" xr:uid="{C2ABBA7E-3530-4B3D-AD2B-28CA7C8A9ACB}"/>
    <hyperlink ref="C45" r:id="rId25" display="https://plantmarket.pro/zimostoikie-rododendrony.html/nid/61498" xr:uid="{6445027F-A921-462A-B33E-05F6A5AC6AA5}"/>
    <hyperlink ref="C46" r:id="rId26" display="https://disk.yandex.ru/i/mIxjdQBi7vyHNQ" xr:uid="{9ACC6C96-1817-4CB4-9B5B-C8E7DE53B906}"/>
    <hyperlink ref="C47" r:id="rId27" display="https://plantmarket.ru/katalog/5/azaliya-rododendron-listopadnyy-gibridnyy-glowing-embers/?sphrase_id=1483" xr:uid="{93D48B7C-341D-4EE7-8B93-DE4C8D5BABAE}"/>
    <hyperlink ref="C48" r:id="rId28" display="https://disk.yandex.ru/i/c1-7HJPhqjq4Ww" xr:uid="{E8381AEB-BEA3-4DE5-BCAF-20F322491A22}"/>
    <hyperlink ref="C49" r:id="rId29" display="https://plantmarket.pro/zimostoikie-rododendrony.html/nid/60678" xr:uid="{B1C69BE7-6251-447B-928D-639477A0C954}"/>
    <hyperlink ref="C50" r:id="rId30" display="https://plantmarket.pro/zimostoikie-rododendrony.html/nid/60674" xr:uid="{DA3CE4A9-989A-470E-A7D4-F66C62F47474}"/>
    <hyperlink ref="C51" r:id="rId31" display="https://plantmarket.pro/zimostoikie-rododendrony.html/nid/60674" xr:uid="{A66FB5BC-4276-4CA1-934F-BB1F05BB00A9}"/>
    <hyperlink ref="C52" r:id="rId32" display="https://plantmarket.pro/zimostoikie-rododendrony.html/nid/61645" xr:uid="{C9B2973E-940F-4E0F-AD03-E29482761422}"/>
    <hyperlink ref="C53" r:id="rId33" display="https://plantmarket.pro/zimostoikie-rododendrony.html/nid/61500" xr:uid="{2E37EA9C-2B31-4949-B133-8EC9D3EB526D}"/>
    <hyperlink ref="C54" r:id="rId34" display="https://plantmarket.pro/zimostoikie-rododendrony.html/nid/60710" xr:uid="{B9757C77-0C40-4205-B430-098A1D0A8CA2}"/>
    <hyperlink ref="C55" r:id="rId35" display="https://plantmarket.pro/zimostoikie-rododendrony.html/nid/60681" xr:uid="{95A97298-1950-495A-9547-B07531E649EF}"/>
    <hyperlink ref="C56" r:id="rId36" display="https://disk.yandex.ru/i/Xs0nTe4MtseXDw" xr:uid="{EB9A7E14-2EC1-4931-B319-E64E2275F0C3}"/>
    <hyperlink ref="C57" r:id="rId37" display="https://plantmarket.pro/zimostoikie-rododendrony.html/nid/60703" xr:uid="{D80166E2-4BA5-413C-AA8A-91E724AE2FDC}"/>
    <hyperlink ref="C59" r:id="rId38" display="https://disk.yandex.ru/i/hYT8iN2vof5-8g" xr:uid="{E095311D-6987-442C-98BC-461FBB969F7B}"/>
    <hyperlink ref="C60" r:id="rId39" display="https://disk.yandex.ru/i/e3lwqXGFY6ghKw" xr:uid="{1540115E-4551-4FE1-BBD0-1A2A2D453391}"/>
    <hyperlink ref="C61" r:id="rId40" display="https://plantmarket.ru/katalog/5/azaliya-rododendron-listopadnyy-gibridnyy-juanita/?sphrase_id=1488" xr:uid="{810A3E07-100A-4C59-B49B-A1FB80C33F90}"/>
    <hyperlink ref="C62" r:id="rId41" display="https://plantmarket.pro/zimostoikie-rododendrony.html/nid/61501" xr:uid="{A94C6980-C6B8-44C8-BA13-77C5D82B2D28}"/>
    <hyperlink ref="C63" r:id="rId42" display="https://plantmarket.pro/zimostoikie-rododendrony.html/nid/61501" xr:uid="{C55C8DBC-0530-4F60-88F9-A72EC115D150}"/>
    <hyperlink ref="C64" r:id="rId43" display="https://plantmarket.pro/zimostoikie-rododendrony.html/nid/61694" xr:uid="{0BD7B6AA-D1D9-4701-8A42-FE3629C229B7}"/>
    <hyperlink ref="C65" r:id="rId44" display="https://plantmarket.pro/zimostoikie-rododendrony.html/nid/61694" xr:uid="{5159893C-2A09-43E1-A926-6DE6089F9B04}"/>
    <hyperlink ref="C66" r:id="rId45" display="https://plantmarket.pro/zimostoikie-rododendrony.html/nid/61701" xr:uid="{06382C20-F55F-428F-A70D-56100FC06C00}"/>
    <hyperlink ref="C67" r:id="rId46" display="https://disk.yandex.ru/i/d_bxHPWIoe3Ybg" xr:uid="{2582972D-C712-4B23-B3B4-46B2D0A005DA}"/>
    <hyperlink ref="C68" r:id="rId47" display="https://plantmarket.pro/zimostoikie-rododendrony.html/nid/60684" xr:uid="{C4463687-920F-4685-A14C-C0D73D85D186}"/>
    <hyperlink ref="C69" r:id="rId48" display="https://disk.yandex.ru/i/oZL4EGopHftPIg" xr:uid="{FA56CA5E-5608-4B11-BFCA-B517E2CB19DE}"/>
    <hyperlink ref="C70" r:id="rId49" display="https://disk.yandex.ru/i/tj3SSkXehXDAbQ" xr:uid="{5BDFCED5-C12C-431D-B8B7-99EF294F06E7}"/>
    <hyperlink ref="C71" r:id="rId50" display="https://plantmarket.pro/zimostoikie-rododendrony.html/nid/61618" xr:uid="{2D3AD7CA-EAAB-4DE9-A31F-48E34CAF2542}"/>
    <hyperlink ref="C72" r:id="rId51" display="https://disk.yandex.ru/i/SM824syNXxZuKw" xr:uid="{6685E684-36C3-4AAC-A5E8-867F258176F1}"/>
    <hyperlink ref="C73" r:id="rId52" display="https://plantmarket.pro/zimostoikie-rododendrony.html/nid/60685" xr:uid="{7845FA36-DF5D-40EB-B3B1-75A278B2B265}"/>
    <hyperlink ref="C74" r:id="rId53" display="https://plantmarket.pro/zimostoikie-rododendrony.html/nid/60685" xr:uid="{78B469A2-9B77-498C-8E56-9FF9AE24FED8}"/>
    <hyperlink ref="C75" r:id="rId54" display="https://disk.yandex.ru/i/Dv5uJIN8mdtQuA" xr:uid="{125BA783-C40C-4C2A-BB32-15C64F9B309F}"/>
    <hyperlink ref="C76" r:id="rId55" display="https://plantmarket.pro/zimostoikie-rododendrony.html/nid/61657" xr:uid="{1B007E23-5811-40EB-8F91-3C6DEEA6AD25}"/>
    <hyperlink ref="C77" r:id="rId56" display="https://disk.yandex.ru/i/VF5hoPLTi7loiQ" xr:uid="{38AEC69D-8BD8-413D-912A-DB2F3C6C4AA8}"/>
    <hyperlink ref="C78" r:id="rId57" display="https://plantmarket.pro/zimostoikie-rododendrony.html/nid/60706" xr:uid="{86E83ED7-19E4-4AE0-9D33-8E1A2BEFEFBE}"/>
    <hyperlink ref="C79" r:id="rId58" display="https://plantmarket.pro/zimostoikie-rododendrony.html/nid/60706" xr:uid="{CAA1F39A-1FA3-4DF1-BB20-F0101B3EF36F}"/>
    <hyperlink ref="C80" r:id="rId59" display="https://plantmarket.pro/zimostoikie-rododendrony.html/nid/60687" xr:uid="{2AE35DA0-E0FD-48A7-AF3C-C1EFCB88A444}"/>
    <hyperlink ref="C81" r:id="rId60" display="https://plantmarket.pro/zimostoikie-rododendrony.html/nid/60689" xr:uid="{2B00B2C3-9757-41B7-B72E-B7CFFFF16E31}"/>
    <hyperlink ref="C82" r:id="rId61" display="https://plantmarket.pro/zimostoikie-rododendrony.html/nid/60690" xr:uid="{9824AB47-9510-4745-9366-91C73642BDF6}"/>
    <hyperlink ref="C83" r:id="rId62" display="https://plantmarket.pro/zimostoikie-rododendrony.html/nid/60690" xr:uid="{27C2655B-CBAC-4C69-A490-BECA45970046}"/>
    <hyperlink ref="C84" r:id="rId63" display="https://plantmarket.pro/zimostoikie-rododendrony.html/nid/60691" xr:uid="{E0B40D8C-2D9E-448A-AF49-BB124D0C52AA}"/>
    <hyperlink ref="C85" r:id="rId64" display="https://plantmarket.pro/zimostoikie-rododendrony.html/nid/61730" xr:uid="{ED5F944F-5FCC-4AEC-BDA1-25A082B721B5}"/>
    <hyperlink ref="C86" r:id="rId65" display="https://plantmarket.pro/zimostoikie-rododendrony.html/nid/60692" xr:uid="{BA2369A7-232D-4CB5-BB3A-A5653A32BF34}"/>
    <hyperlink ref="C87" r:id="rId66" display="https://plantmarket.pro/zimostoikie-rododendrony.html/nid/61731" xr:uid="{65B086E1-16D9-4DBF-9570-C522311304E5}"/>
    <hyperlink ref="C88" r:id="rId67" display="https://plantmarket.pro/zimostoikie-rododendrony.html/nid/60693" xr:uid="{CDFBCBC1-7C0C-4BB9-8EC1-A906EAE903FF}"/>
    <hyperlink ref="C89" r:id="rId68" display="https://plantmarket.pro/zimostoikie-rododendrony.html/nid/60693" xr:uid="{946B6B03-3885-400D-8120-9DF9B24E6CE9}"/>
    <hyperlink ref="C90" r:id="rId69" display="https://plantmarket.pro/zimostoikie-rododendrony.html/nid/61732" xr:uid="{15BE6B5D-DF6B-4D8F-A33B-7ECC27EE5C9F}"/>
    <hyperlink ref="C91" r:id="rId70" display="https://disk.yandex.ru/i/aruRRMpqq5IdoA" xr:uid="{32501233-2CC7-4DA4-B492-4C16C770A8BD}"/>
    <hyperlink ref="C92" r:id="rId71" display="https://disk.yandex.ru/i/aR5JOBXCyqVpbg" xr:uid="{2D96ABE2-AFAA-48A9-94A8-5E4D7675A895}"/>
    <hyperlink ref="C93" r:id="rId72" display="https://plantmarket.pro/zimostoikie-rododendrony.html/nid/60707" xr:uid="{300715B7-CCB9-4CF6-836C-33F7AD3A4C80}"/>
    <hyperlink ref="C94" r:id="rId73" display="https://plantmarket.pro/zimostoikie-rododendrony.html/nid/60694" xr:uid="{10E0FE2A-D3D9-4F81-A043-5A1AD4FD69D5}"/>
    <hyperlink ref="C95" r:id="rId74" display="https://plantmarket.pro/zimostoikie-rododendrony.html/nid/61733" xr:uid="{93C6F924-3F03-40E4-BBF4-6F99DA391E18}"/>
    <hyperlink ref="C96" r:id="rId75" display="https://disk.yandex.ru/i/tDudbAidfdEvhA" xr:uid="{FA720037-CAD4-443A-B169-9443167D0E2C}"/>
    <hyperlink ref="C97" r:id="rId76" display="https://plantmarket.pro/zimostoikie-rododendrony.html/nid/60695" xr:uid="{900D9701-B17A-4897-848C-77A4B344EE6A}"/>
    <hyperlink ref="C98" r:id="rId77" display="https://disk.yandex.ru/i/D5eYeHDy1lfoPg" xr:uid="{FB6246A1-78A4-4FEF-A812-79E214D6701A}"/>
    <hyperlink ref="C99" r:id="rId78" display="https://disk.yandex.ru/i/vxj4LzvXxWVo0w" xr:uid="{4BC4482F-0FAA-4319-A942-E30EB5FC72BA}"/>
    <hyperlink ref="C58" r:id="rId79" display="https://plantmarket.pro/zimostoikie-rododendrony.html/nid/60703" xr:uid="{F5105687-DEBB-478B-A12C-D85099096159}"/>
  </hyperlinks>
  <pageMargins left="0.7" right="0.7" top="0.75" bottom="0.75" header="0.3" footer="0.3"/>
  <pageSetup paperSize="9" orientation="landscape" r:id="rId80"/>
  <drawing r:id="rId8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" operator="containsText" id="{DAA20317-3C8A-4C4B-8C02-5DEA4BF9A241}">
            <xm:f>NOT(ISERROR(SEARCH("-",N8)))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N8:N9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3BF57-1392-4CB1-9C36-99C6EF48C48F}">
  <sheetPr codeName="Лист1"/>
  <dimension ref="B1:BH107"/>
  <sheetViews>
    <sheetView showGridLines="0" zoomScaleNormal="100" workbookViewId="0">
      <selection activeCell="Q1" sqref="Q1"/>
    </sheetView>
  </sheetViews>
  <sheetFormatPr defaultColWidth="8.84375" defaultRowHeight="14.6" x14ac:dyDescent="0.4"/>
  <cols>
    <col min="1" max="1" width="3.3828125" style="100" customWidth="1"/>
    <col min="2" max="2" width="5.84375" style="100" customWidth="1"/>
    <col min="3" max="3" width="13.84375" style="100" customWidth="1"/>
    <col min="4" max="15" width="8.84375" style="100"/>
    <col min="16" max="16" width="10" style="100" customWidth="1"/>
    <col min="17" max="16384" width="8.84375" style="100"/>
  </cols>
  <sheetData>
    <row r="1" spans="2:16" ht="15" thickTop="1" x14ac:dyDescent="0.4">
      <c r="B1" s="97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9"/>
    </row>
    <row r="2" spans="2:16" x14ac:dyDescent="0.4">
      <c r="B2" s="101"/>
      <c r="P2" s="102"/>
    </row>
    <row r="3" spans="2:16" x14ac:dyDescent="0.4">
      <c r="B3" s="101"/>
      <c r="P3" s="102"/>
    </row>
    <row r="4" spans="2:16" x14ac:dyDescent="0.4">
      <c r="B4" s="101"/>
      <c r="P4" s="102"/>
    </row>
    <row r="5" spans="2:16" x14ac:dyDescent="0.4">
      <c r="B5" s="101"/>
      <c r="P5" s="102"/>
    </row>
    <row r="6" spans="2:16" s="105" customFormat="1" ht="16.5" customHeight="1" x14ac:dyDescent="0.35">
      <c r="B6" s="103"/>
      <c r="C6" s="104"/>
      <c r="P6" s="106"/>
    </row>
    <row r="7" spans="2:16" s="107" customFormat="1" ht="12" customHeight="1" x14ac:dyDescent="0.35">
      <c r="B7" s="103"/>
      <c r="C7" s="104"/>
      <c r="P7" s="108"/>
    </row>
    <row r="8" spans="2:16" ht="12" customHeight="1" x14ac:dyDescent="0.4">
      <c r="B8" s="101"/>
      <c r="C8" s="104"/>
      <c r="P8" s="102"/>
    </row>
    <row r="9" spans="2:16" ht="12" customHeight="1" x14ac:dyDescent="0.55000000000000004">
      <c r="B9" s="109"/>
      <c r="C9" s="104"/>
      <c r="P9" s="102"/>
    </row>
    <row r="10" spans="2:16" ht="12" customHeight="1" x14ac:dyDescent="0.55000000000000004">
      <c r="B10" s="109"/>
      <c r="C10" s="104"/>
      <c r="P10" s="102"/>
    </row>
    <row r="11" spans="2:16" ht="16.5" customHeight="1" x14ac:dyDescent="0.4">
      <c r="B11" s="101"/>
      <c r="P11" s="102"/>
    </row>
    <row r="12" spans="2:16" ht="20.25" customHeight="1" x14ac:dyDescent="0.4">
      <c r="B12" s="101"/>
      <c r="P12" s="102"/>
    </row>
    <row r="13" spans="2:16" s="112" customFormat="1" ht="17.25" customHeight="1" x14ac:dyDescent="0.35">
      <c r="B13" s="110" t="s">
        <v>340</v>
      </c>
      <c r="C13" s="111" t="s">
        <v>341</v>
      </c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P13" s="113"/>
    </row>
    <row r="14" spans="2:16" s="118" customFormat="1" ht="15.45" x14ac:dyDescent="0.4">
      <c r="B14" s="114" t="s">
        <v>342</v>
      </c>
      <c r="C14" s="115"/>
      <c r="D14" s="116"/>
      <c r="E14" s="116"/>
      <c r="F14" s="116"/>
      <c r="G14" s="116"/>
      <c r="H14" s="117" t="s">
        <v>343</v>
      </c>
      <c r="I14" s="115"/>
      <c r="J14" s="116"/>
      <c r="K14" s="116"/>
      <c r="L14" s="116"/>
      <c r="M14" s="116"/>
      <c r="N14" s="116"/>
      <c r="P14" s="119"/>
    </row>
    <row r="15" spans="2:16" s="118" customFormat="1" x14ac:dyDescent="0.4">
      <c r="B15" s="120"/>
      <c r="C15" s="121" t="s">
        <v>344</v>
      </c>
      <c r="D15" s="116"/>
      <c r="E15" s="116"/>
      <c r="F15" s="116"/>
      <c r="G15" s="116"/>
      <c r="H15" s="122" t="s">
        <v>345</v>
      </c>
      <c r="I15" s="123" t="s">
        <v>346</v>
      </c>
      <c r="J15" s="116"/>
      <c r="K15" s="116"/>
      <c r="L15" s="116"/>
      <c r="M15" s="116"/>
      <c r="N15" s="116"/>
      <c r="P15" s="119"/>
    </row>
    <row r="16" spans="2:16" s="118" customFormat="1" x14ac:dyDescent="0.4">
      <c r="B16" s="120"/>
      <c r="C16" s="121" t="s">
        <v>347</v>
      </c>
      <c r="D16" s="116"/>
      <c r="E16" s="116"/>
      <c r="F16" s="116"/>
      <c r="G16" s="116"/>
      <c r="H16" s="122" t="s">
        <v>345</v>
      </c>
      <c r="I16" s="123" t="s">
        <v>348</v>
      </c>
      <c r="J16" s="116"/>
      <c r="K16" s="116"/>
      <c r="L16" s="116"/>
      <c r="M16" s="116"/>
      <c r="N16" s="116"/>
      <c r="P16" s="119"/>
    </row>
    <row r="17" spans="2:22" s="118" customFormat="1" x14ac:dyDescent="0.4">
      <c r="B17" s="120"/>
      <c r="C17" s="121" t="s">
        <v>349</v>
      </c>
      <c r="D17" s="116"/>
      <c r="E17" s="116"/>
      <c r="F17" s="116"/>
      <c r="G17" s="116"/>
      <c r="H17" s="122" t="s">
        <v>345</v>
      </c>
      <c r="I17" s="123" t="s">
        <v>350</v>
      </c>
      <c r="J17" s="116"/>
      <c r="K17" s="116"/>
      <c r="L17" s="116"/>
      <c r="M17" s="116"/>
      <c r="N17" s="116"/>
      <c r="P17" s="119"/>
    </row>
    <row r="18" spans="2:22" s="118" customFormat="1" x14ac:dyDescent="0.4">
      <c r="B18" s="120"/>
      <c r="C18" s="121" t="s">
        <v>351</v>
      </c>
      <c r="D18" s="116"/>
      <c r="E18" s="116"/>
      <c r="F18" s="116"/>
      <c r="G18" s="116"/>
      <c r="H18" s="122" t="s">
        <v>345</v>
      </c>
      <c r="I18" s="123" t="s">
        <v>352</v>
      </c>
      <c r="J18" s="116"/>
      <c r="K18" s="116"/>
      <c r="L18" s="116"/>
      <c r="M18" s="116"/>
      <c r="N18" s="116"/>
      <c r="P18" s="119"/>
      <c r="V18" s="124"/>
    </row>
    <row r="19" spans="2:22" x14ac:dyDescent="0.4">
      <c r="B19" s="125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P19" s="102"/>
    </row>
    <row r="20" spans="2:22" ht="15.45" x14ac:dyDescent="0.4">
      <c r="B20" s="110" t="s">
        <v>340</v>
      </c>
      <c r="C20" s="111" t="s">
        <v>353</v>
      </c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P20" s="102"/>
    </row>
    <row r="21" spans="2:22" s="118" customFormat="1" x14ac:dyDescent="0.4">
      <c r="B21" s="120"/>
      <c r="C21" s="121" t="s">
        <v>354</v>
      </c>
      <c r="D21" s="116"/>
      <c r="E21" s="116"/>
      <c r="F21" s="116"/>
      <c r="G21" s="116"/>
      <c r="H21" s="122"/>
      <c r="I21" s="123"/>
      <c r="J21" s="116"/>
      <c r="K21" s="116"/>
      <c r="L21" s="116"/>
      <c r="M21" s="116"/>
      <c r="N21" s="116"/>
      <c r="P21" s="119"/>
    </row>
    <row r="22" spans="2:22" x14ac:dyDescent="0.4">
      <c r="B22" s="125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P22" s="102"/>
    </row>
    <row r="23" spans="2:22" x14ac:dyDescent="0.4">
      <c r="B23" s="127"/>
      <c r="P23" s="102"/>
    </row>
    <row r="24" spans="2:22" x14ac:dyDescent="0.4">
      <c r="B24" s="127"/>
      <c r="P24" s="102"/>
    </row>
    <row r="25" spans="2:22" x14ac:dyDescent="0.4">
      <c r="B25" s="127"/>
      <c r="P25" s="102"/>
    </row>
    <row r="26" spans="2:22" s="130" customFormat="1" ht="15.45" x14ac:dyDescent="0.4">
      <c r="B26" s="128" t="s">
        <v>340</v>
      </c>
      <c r="C26" s="129" t="s">
        <v>355</v>
      </c>
      <c r="P26" s="131"/>
    </row>
    <row r="27" spans="2:22" x14ac:dyDescent="0.4">
      <c r="B27" s="127"/>
      <c r="C27" s="121" t="s">
        <v>356</v>
      </c>
      <c r="P27" s="102"/>
    </row>
    <row r="28" spans="2:22" x14ac:dyDescent="0.4">
      <c r="B28" s="127"/>
      <c r="C28" s="121" t="s">
        <v>357</v>
      </c>
      <c r="P28" s="102"/>
    </row>
    <row r="29" spans="2:22" s="130" customFormat="1" ht="15.45" x14ac:dyDescent="0.4">
      <c r="B29" s="128" t="s">
        <v>340</v>
      </c>
      <c r="C29" s="129" t="s">
        <v>358</v>
      </c>
      <c r="P29" s="131"/>
    </row>
    <row r="30" spans="2:22" s="134" customFormat="1" ht="58.2" customHeight="1" x14ac:dyDescent="0.4">
      <c r="B30" s="132" t="s">
        <v>340</v>
      </c>
      <c r="C30" s="145" t="s">
        <v>359</v>
      </c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33"/>
    </row>
    <row r="31" spans="2:22" x14ac:dyDescent="0.4">
      <c r="B31" s="127"/>
      <c r="C31" s="149" t="s">
        <v>360</v>
      </c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02"/>
    </row>
    <row r="32" spans="2:22" ht="29.25" customHeight="1" x14ac:dyDescent="0.4">
      <c r="B32" s="127"/>
      <c r="C32" s="146" t="s">
        <v>361</v>
      </c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02"/>
    </row>
    <row r="33" spans="2:16" ht="30" customHeight="1" x14ac:dyDescent="0.4">
      <c r="B33" s="127"/>
      <c r="C33" s="146" t="s">
        <v>362</v>
      </c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02"/>
    </row>
    <row r="34" spans="2:16" ht="29.25" customHeight="1" x14ac:dyDescent="0.4">
      <c r="B34" s="127"/>
      <c r="C34" s="149" t="s">
        <v>363</v>
      </c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02"/>
    </row>
    <row r="35" spans="2:16" s="130" customFormat="1" ht="30.75" customHeight="1" x14ac:dyDescent="0.4">
      <c r="B35" s="132" t="s">
        <v>340</v>
      </c>
      <c r="C35" s="145" t="s">
        <v>364</v>
      </c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31"/>
    </row>
    <row r="36" spans="2:16" ht="29.25" customHeight="1" x14ac:dyDescent="0.4">
      <c r="B36" s="127"/>
      <c r="C36" s="149" t="s">
        <v>365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02"/>
    </row>
    <row r="37" spans="2:16" ht="29.25" customHeight="1" x14ac:dyDescent="0.4">
      <c r="B37" s="127"/>
      <c r="C37" s="149" t="s">
        <v>366</v>
      </c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02"/>
    </row>
    <row r="38" spans="2:16" s="130" customFormat="1" ht="30.75" customHeight="1" x14ac:dyDescent="0.4">
      <c r="B38" s="132" t="s">
        <v>340</v>
      </c>
      <c r="C38" s="145" t="s">
        <v>367</v>
      </c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31"/>
    </row>
    <row r="39" spans="2:16" x14ac:dyDescent="0.4">
      <c r="B39" s="127"/>
      <c r="C39" s="135"/>
      <c r="D39" s="135"/>
      <c r="E39" s="135"/>
      <c r="F39" s="135"/>
      <c r="G39" s="135"/>
      <c r="H39" s="135"/>
      <c r="I39" s="135"/>
      <c r="J39" s="135"/>
      <c r="K39" s="135"/>
      <c r="L39" s="135"/>
      <c r="M39" s="135"/>
      <c r="N39" s="135"/>
      <c r="O39" s="135"/>
      <c r="P39" s="102"/>
    </row>
    <row r="40" spans="2:16" x14ac:dyDescent="0.4">
      <c r="B40" s="127"/>
      <c r="C40" s="135"/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35"/>
      <c r="O40" s="135"/>
      <c r="P40" s="102"/>
    </row>
    <row r="41" spans="2:16" x14ac:dyDescent="0.4">
      <c r="B41" s="127"/>
      <c r="C41" s="135"/>
      <c r="D41" s="135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02"/>
    </row>
    <row r="42" spans="2:16" ht="28.5" customHeight="1" x14ac:dyDescent="0.4">
      <c r="B42" s="132" t="s">
        <v>340</v>
      </c>
      <c r="C42" s="145" t="s">
        <v>368</v>
      </c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02"/>
    </row>
    <row r="43" spans="2:16" s="134" customFormat="1" ht="30" customHeight="1" x14ac:dyDescent="0.4">
      <c r="B43" s="132" t="s">
        <v>340</v>
      </c>
      <c r="C43" s="145" t="s">
        <v>369</v>
      </c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33"/>
    </row>
    <row r="44" spans="2:16" ht="30" customHeight="1" x14ac:dyDescent="0.4">
      <c r="B44" s="127"/>
      <c r="C44" s="149" t="s">
        <v>370</v>
      </c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02"/>
    </row>
    <row r="45" spans="2:16" ht="43.2" customHeight="1" x14ac:dyDescent="0.4">
      <c r="B45" s="127"/>
      <c r="C45" s="149" t="s">
        <v>371</v>
      </c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02"/>
    </row>
    <row r="46" spans="2:16" s="134" customFormat="1" ht="15" x14ac:dyDescent="0.4">
      <c r="B46" s="132" t="s">
        <v>340</v>
      </c>
      <c r="C46" s="145" t="s">
        <v>372</v>
      </c>
      <c r="D46" s="145"/>
      <c r="E46" s="145"/>
      <c r="F46" s="145"/>
      <c r="G46" s="145"/>
      <c r="H46" s="145"/>
      <c r="I46" s="145"/>
      <c r="J46" s="145"/>
      <c r="K46" s="145"/>
      <c r="L46" s="145"/>
      <c r="M46" s="145"/>
      <c r="N46" s="145"/>
      <c r="O46" s="145"/>
      <c r="P46" s="133"/>
    </row>
    <row r="47" spans="2:16" ht="55.2" customHeight="1" x14ac:dyDescent="0.4">
      <c r="B47" s="127"/>
      <c r="C47" s="149" t="s">
        <v>373</v>
      </c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02"/>
    </row>
    <row r="48" spans="2:16" s="134" customFormat="1" ht="15" x14ac:dyDescent="0.4">
      <c r="B48" s="132" t="s">
        <v>340</v>
      </c>
      <c r="C48" s="145" t="s">
        <v>374</v>
      </c>
      <c r="D48" s="145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5"/>
      <c r="P48" s="133"/>
    </row>
    <row r="49" spans="2:16" ht="29.25" customHeight="1" x14ac:dyDescent="0.4">
      <c r="B49" s="127"/>
      <c r="C49" s="149" t="s">
        <v>375</v>
      </c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02"/>
    </row>
    <row r="50" spans="2:16" s="134" customFormat="1" ht="30" customHeight="1" x14ac:dyDescent="0.4">
      <c r="B50" s="132" t="s">
        <v>340</v>
      </c>
      <c r="C50" s="145" t="s">
        <v>376</v>
      </c>
      <c r="D50" s="145"/>
      <c r="E50" s="145"/>
      <c r="F50" s="145"/>
      <c r="G50" s="145"/>
      <c r="H50" s="145"/>
      <c r="I50" s="145"/>
      <c r="J50" s="145"/>
      <c r="K50" s="145"/>
      <c r="L50" s="145"/>
      <c r="M50" s="145"/>
      <c r="N50" s="145"/>
      <c r="O50" s="145"/>
      <c r="P50" s="133"/>
    </row>
    <row r="51" spans="2:16" ht="30.75" customHeight="1" x14ac:dyDescent="0.4">
      <c r="B51" s="127"/>
      <c r="C51" s="149" t="s">
        <v>377</v>
      </c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02"/>
    </row>
    <row r="52" spans="2:16" ht="41.5" customHeight="1" x14ac:dyDescent="0.4">
      <c r="B52" s="127"/>
      <c r="C52" s="149" t="s">
        <v>378</v>
      </c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102"/>
    </row>
    <row r="53" spans="2:16" ht="42" customHeight="1" x14ac:dyDescent="0.4">
      <c r="B53" s="127"/>
      <c r="C53" s="149" t="s">
        <v>379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02"/>
    </row>
    <row r="54" spans="2:16" ht="42" customHeight="1" x14ac:dyDescent="0.4">
      <c r="B54" s="132" t="s">
        <v>340</v>
      </c>
      <c r="C54" s="145" t="s">
        <v>380</v>
      </c>
      <c r="D54" s="145"/>
      <c r="E54" s="145"/>
      <c r="F54" s="145"/>
      <c r="G54" s="145"/>
      <c r="H54" s="145"/>
      <c r="I54" s="145"/>
      <c r="J54" s="145"/>
      <c r="K54" s="145"/>
      <c r="L54" s="145"/>
      <c r="M54" s="145"/>
      <c r="N54" s="145"/>
      <c r="O54" s="145"/>
      <c r="P54" s="102"/>
    </row>
    <row r="55" spans="2:16" ht="12.75" customHeight="1" x14ac:dyDescent="0.4">
      <c r="B55" s="127"/>
      <c r="C55" s="135"/>
      <c r="D55" s="135"/>
      <c r="E55" s="135"/>
      <c r="F55" s="135"/>
      <c r="G55" s="135"/>
      <c r="H55" s="135"/>
      <c r="I55" s="135"/>
      <c r="J55" s="135"/>
      <c r="K55" s="135"/>
      <c r="L55" s="135"/>
      <c r="M55" s="135"/>
      <c r="N55" s="135"/>
      <c r="O55" s="135"/>
      <c r="P55" s="102"/>
    </row>
    <row r="56" spans="2:16" x14ac:dyDescent="0.4">
      <c r="B56" s="127"/>
      <c r="P56" s="102"/>
    </row>
    <row r="57" spans="2:16" x14ac:dyDescent="0.4">
      <c r="B57" s="127"/>
      <c r="P57" s="102"/>
    </row>
    <row r="58" spans="2:16" x14ac:dyDescent="0.4">
      <c r="B58" s="127"/>
      <c r="P58" s="102"/>
    </row>
    <row r="59" spans="2:16" s="138" customFormat="1" ht="17.25" customHeight="1" x14ac:dyDescent="0.4">
      <c r="B59" s="136" t="s">
        <v>340</v>
      </c>
      <c r="C59" s="154" t="s">
        <v>381</v>
      </c>
      <c r="D59" s="154"/>
      <c r="E59" s="154"/>
      <c r="F59" s="154"/>
      <c r="G59" s="154"/>
      <c r="H59" s="154"/>
      <c r="I59" s="154"/>
      <c r="J59" s="154"/>
      <c r="K59" s="154"/>
      <c r="L59" s="154"/>
      <c r="M59" s="154"/>
      <c r="N59" s="154"/>
      <c r="O59" s="154"/>
      <c r="P59" s="137"/>
    </row>
    <row r="60" spans="2:16" s="138" customFormat="1" ht="15" customHeight="1" x14ac:dyDescent="0.4">
      <c r="B60" s="139"/>
      <c r="C60" s="151" t="s">
        <v>382</v>
      </c>
      <c r="D60" s="151"/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137"/>
    </row>
    <row r="61" spans="2:16" s="138" customFormat="1" ht="15" customHeight="1" x14ac:dyDescent="0.4">
      <c r="B61" s="139"/>
      <c r="C61" s="151" t="s">
        <v>383</v>
      </c>
      <c r="D61" s="151"/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137"/>
    </row>
    <row r="62" spans="2:16" s="138" customFormat="1" ht="15" customHeight="1" x14ac:dyDescent="0.4">
      <c r="B62" s="139"/>
      <c r="C62" s="151" t="s">
        <v>384</v>
      </c>
      <c r="D62" s="151"/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51"/>
      <c r="P62" s="137"/>
    </row>
    <row r="63" spans="2:16" s="138" customFormat="1" ht="31.5" customHeight="1" x14ac:dyDescent="0.4">
      <c r="B63" s="136" t="s">
        <v>340</v>
      </c>
      <c r="C63" s="152" t="s">
        <v>385</v>
      </c>
      <c r="D63" s="152"/>
      <c r="E63" s="152"/>
      <c r="F63" s="152"/>
      <c r="G63" s="152"/>
      <c r="H63" s="152"/>
      <c r="I63" s="152"/>
      <c r="J63" s="152"/>
      <c r="K63" s="152"/>
      <c r="L63" s="152"/>
      <c r="M63" s="152"/>
      <c r="N63" s="152"/>
      <c r="O63" s="152"/>
      <c r="P63" s="137"/>
    </row>
    <row r="64" spans="2:16" s="138" customFormat="1" ht="31.5" customHeight="1" x14ac:dyDescent="0.4">
      <c r="B64" s="136"/>
      <c r="C64" s="153" t="s">
        <v>386</v>
      </c>
      <c r="D64" s="153"/>
      <c r="E64" s="153"/>
      <c r="F64" s="153"/>
      <c r="G64" s="153"/>
      <c r="H64" s="153"/>
      <c r="I64" s="153"/>
      <c r="J64" s="153"/>
      <c r="K64" s="153"/>
      <c r="L64" s="153"/>
      <c r="M64" s="153"/>
      <c r="N64" s="153"/>
      <c r="O64" s="153"/>
      <c r="P64" s="137"/>
    </row>
    <row r="65" spans="2:60" s="138" customFormat="1" ht="29.25" customHeight="1" x14ac:dyDescent="0.4">
      <c r="B65" s="136"/>
      <c r="C65" s="153" t="s">
        <v>387</v>
      </c>
      <c r="D65" s="153"/>
      <c r="E65" s="153"/>
      <c r="F65" s="153"/>
      <c r="G65" s="153"/>
      <c r="H65" s="153"/>
      <c r="I65" s="153"/>
      <c r="J65" s="153"/>
      <c r="K65" s="153"/>
      <c r="L65" s="153"/>
      <c r="M65" s="153"/>
      <c r="N65" s="153"/>
      <c r="O65" s="153"/>
      <c r="P65" s="137"/>
    </row>
    <row r="66" spans="2:60" s="138" customFormat="1" x14ac:dyDescent="0.4">
      <c r="B66" s="139"/>
      <c r="C66" s="153" t="s">
        <v>388</v>
      </c>
      <c r="D66" s="153"/>
      <c r="E66" s="153"/>
      <c r="F66" s="153"/>
      <c r="G66" s="153"/>
      <c r="H66" s="153"/>
      <c r="I66" s="153"/>
      <c r="J66" s="153"/>
      <c r="K66" s="153"/>
      <c r="L66" s="153"/>
      <c r="M66" s="153"/>
      <c r="N66" s="153"/>
      <c r="O66" s="153"/>
      <c r="P66" s="137"/>
    </row>
    <row r="67" spans="2:60" x14ac:dyDescent="0.4">
      <c r="B67" s="127"/>
      <c r="C67" s="135"/>
      <c r="D67" s="135"/>
      <c r="E67" s="135"/>
      <c r="F67" s="135"/>
      <c r="G67" s="135"/>
      <c r="H67" s="135"/>
      <c r="I67" s="135"/>
      <c r="J67" s="135"/>
      <c r="K67" s="135"/>
      <c r="L67" s="135"/>
      <c r="M67" s="135"/>
      <c r="N67" s="135"/>
      <c r="O67" s="135"/>
      <c r="P67" s="102"/>
    </row>
    <row r="68" spans="2:60" x14ac:dyDescent="0.4">
      <c r="B68" s="127"/>
      <c r="C68" s="135"/>
      <c r="D68" s="135"/>
      <c r="E68" s="135"/>
      <c r="F68" s="135"/>
      <c r="G68" s="135"/>
      <c r="H68" s="135"/>
      <c r="I68" s="135"/>
      <c r="J68" s="135"/>
      <c r="K68" s="135"/>
      <c r="L68" s="135"/>
      <c r="M68" s="135"/>
      <c r="N68" s="135"/>
      <c r="O68" s="135"/>
      <c r="P68" s="102"/>
    </row>
    <row r="69" spans="2:60" x14ac:dyDescent="0.4">
      <c r="B69" s="127"/>
      <c r="C69" s="135"/>
      <c r="D69" s="135"/>
      <c r="E69" s="135"/>
      <c r="F69" s="135"/>
      <c r="G69" s="135"/>
      <c r="H69" s="135"/>
      <c r="I69" s="135"/>
      <c r="J69" s="135"/>
      <c r="K69" s="135"/>
      <c r="L69" s="135"/>
      <c r="M69" s="135"/>
      <c r="N69" s="135"/>
      <c r="O69" s="135"/>
      <c r="P69" s="102"/>
    </row>
    <row r="70" spans="2:60" ht="45" customHeight="1" x14ac:dyDescent="0.4">
      <c r="B70" s="132" t="s">
        <v>340</v>
      </c>
      <c r="C70" s="145" t="s">
        <v>389</v>
      </c>
      <c r="D70" s="145"/>
      <c r="E70" s="145"/>
      <c r="F70" s="145"/>
      <c r="G70" s="145"/>
      <c r="H70" s="145"/>
      <c r="I70" s="145"/>
      <c r="J70" s="145"/>
      <c r="K70" s="145"/>
      <c r="L70" s="145"/>
      <c r="M70" s="145"/>
      <c r="N70" s="145"/>
      <c r="O70" s="145"/>
      <c r="P70" s="102"/>
    </row>
    <row r="71" spans="2:60" ht="29.25" customHeight="1" x14ac:dyDescent="0.4">
      <c r="B71" s="132"/>
      <c r="C71" s="149" t="s">
        <v>390</v>
      </c>
      <c r="D71" s="149"/>
      <c r="E71" s="149"/>
      <c r="F71" s="149"/>
      <c r="G71" s="149"/>
      <c r="H71" s="149"/>
      <c r="I71" s="149"/>
      <c r="J71" s="149"/>
      <c r="K71" s="149"/>
      <c r="L71" s="149"/>
      <c r="M71" s="149"/>
      <c r="N71" s="149"/>
      <c r="O71" s="149"/>
      <c r="P71" s="102"/>
    </row>
    <row r="72" spans="2:60" ht="15" x14ac:dyDescent="0.4">
      <c r="B72" s="132" t="s">
        <v>340</v>
      </c>
      <c r="C72" s="145" t="s">
        <v>391</v>
      </c>
      <c r="D72" s="145"/>
      <c r="E72" s="145"/>
      <c r="F72" s="145"/>
      <c r="G72" s="145"/>
      <c r="H72" s="145"/>
      <c r="I72" s="145"/>
      <c r="J72" s="145"/>
      <c r="K72" s="145"/>
      <c r="L72" s="145"/>
      <c r="M72" s="145"/>
      <c r="N72" s="145"/>
      <c r="O72" s="145"/>
      <c r="P72" s="102"/>
    </row>
    <row r="73" spans="2:60" ht="15" x14ac:dyDescent="0.4">
      <c r="B73" s="132"/>
      <c r="C73" s="149" t="s">
        <v>392</v>
      </c>
      <c r="D73" s="149"/>
      <c r="E73" s="149"/>
      <c r="F73" s="149"/>
      <c r="G73" s="149"/>
      <c r="H73" s="149"/>
      <c r="I73" s="149"/>
      <c r="J73" s="149"/>
      <c r="K73" s="149"/>
      <c r="L73" s="149"/>
      <c r="M73" s="149"/>
      <c r="N73" s="149"/>
      <c r="O73" s="149"/>
      <c r="P73" s="102"/>
    </row>
    <row r="74" spans="2:60" ht="59.25" customHeight="1" x14ac:dyDescent="0.4">
      <c r="B74" s="132"/>
      <c r="C74" s="149" t="s">
        <v>393</v>
      </c>
      <c r="D74" s="149"/>
      <c r="E74" s="149"/>
      <c r="F74" s="149"/>
      <c r="G74" s="149"/>
      <c r="H74" s="149"/>
      <c r="I74" s="149"/>
      <c r="J74" s="149"/>
      <c r="K74" s="149"/>
      <c r="L74" s="149"/>
      <c r="M74" s="149"/>
      <c r="N74" s="149"/>
      <c r="O74" s="149"/>
      <c r="P74" s="102"/>
      <c r="S74" s="148"/>
      <c r="T74" s="148"/>
      <c r="U74" s="148"/>
      <c r="V74" s="148"/>
      <c r="W74" s="148"/>
      <c r="X74" s="148"/>
      <c r="Y74" s="148"/>
      <c r="Z74" s="148"/>
      <c r="AA74" s="148"/>
      <c r="AB74" s="148"/>
      <c r="AC74" s="148"/>
      <c r="AD74" s="148"/>
      <c r="AE74" s="148"/>
      <c r="AF74" s="148"/>
      <c r="AG74" s="148"/>
      <c r="AH74" s="148"/>
      <c r="AI74" s="148"/>
      <c r="AJ74" s="148"/>
      <c r="AK74" s="148"/>
      <c r="AL74" s="148"/>
      <c r="AM74" s="148"/>
      <c r="AN74" s="148"/>
      <c r="AO74" s="148"/>
      <c r="AP74" s="148"/>
      <c r="AQ74" s="148"/>
      <c r="AR74" s="148"/>
      <c r="AS74" s="148"/>
      <c r="AT74" s="148"/>
      <c r="AU74" s="148"/>
      <c r="AV74" s="148"/>
      <c r="AW74" s="148"/>
      <c r="AX74" s="148"/>
      <c r="AY74" s="148"/>
      <c r="AZ74" s="148"/>
      <c r="BA74" s="148"/>
      <c r="BB74" s="148"/>
      <c r="BC74" s="148"/>
      <c r="BD74" s="148"/>
      <c r="BE74" s="148"/>
      <c r="BF74" s="148"/>
      <c r="BG74" s="148"/>
      <c r="BH74" s="148"/>
    </row>
    <row r="75" spans="2:60" x14ac:dyDescent="0.4">
      <c r="B75" s="127"/>
      <c r="C75" s="149" t="s">
        <v>394</v>
      </c>
      <c r="D75" s="149"/>
      <c r="E75" s="149"/>
      <c r="F75" s="149"/>
      <c r="G75" s="149"/>
      <c r="H75" s="149"/>
      <c r="I75" s="149"/>
      <c r="J75" s="149"/>
      <c r="K75" s="149"/>
      <c r="L75" s="149"/>
      <c r="M75" s="149"/>
      <c r="N75" s="149"/>
      <c r="O75" s="149"/>
      <c r="P75" s="102"/>
      <c r="S75" s="148"/>
      <c r="T75" s="148"/>
      <c r="U75" s="148"/>
      <c r="V75" s="148"/>
      <c r="W75" s="148"/>
      <c r="X75" s="148"/>
      <c r="Y75" s="148"/>
      <c r="Z75" s="148"/>
      <c r="AA75" s="148"/>
      <c r="AB75" s="148"/>
      <c r="AC75" s="148"/>
      <c r="AD75" s="148"/>
      <c r="AE75" s="148"/>
      <c r="AF75" s="148"/>
      <c r="AG75" s="148"/>
      <c r="AH75" s="148"/>
      <c r="AI75" s="148"/>
      <c r="AJ75" s="148"/>
      <c r="AK75" s="148"/>
      <c r="AL75" s="148"/>
      <c r="AM75" s="148"/>
      <c r="AN75" s="148"/>
      <c r="AO75" s="148"/>
      <c r="AP75" s="148"/>
      <c r="AQ75" s="148"/>
      <c r="AR75" s="148"/>
      <c r="AS75" s="148"/>
      <c r="AT75" s="148"/>
      <c r="AU75" s="148"/>
      <c r="AV75" s="148"/>
      <c r="AW75" s="148"/>
      <c r="AX75" s="148"/>
      <c r="AY75" s="148"/>
      <c r="AZ75" s="148"/>
      <c r="BA75" s="148"/>
      <c r="BB75" s="148"/>
      <c r="BC75" s="148"/>
      <c r="BD75" s="148"/>
      <c r="BE75" s="148"/>
      <c r="BF75" s="148"/>
      <c r="BG75" s="148"/>
      <c r="BH75" s="148"/>
    </row>
    <row r="76" spans="2:60" x14ac:dyDescent="0.4">
      <c r="B76" s="127"/>
      <c r="C76" s="150" t="s">
        <v>395</v>
      </c>
      <c r="D76" s="150"/>
      <c r="E76" s="150"/>
      <c r="F76" s="150"/>
      <c r="G76" s="150"/>
      <c r="H76" s="150"/>
      <c r="I76" s="150"/>
      <c r="J76" s="150"/>
      <c r="K76" s="150"/>
      <c r="L76" s="150"/>
      <c r="M76" s="150"/>
      <c r="N76" s="150"/>
      <c r="O76" s="150"/>
      <c r="P76" s="102"/>
      <c r="S76" s="148"/>
      <c r="T76" s="148"/>
      <c r="U76" s="148"/>
      <c r="V76" s="148"/>
      <c r="W76" s="148"/>
      <c r="X76" s="148"/>
      <c r="Y76" s="148"/>
      <c r="Z76" s="148"/>
      <c r="AA76" s="148"/>
      <c r="AB76" s="148"/>
      <c r="AC76" s="148"/>
      <c r="AD76" s="148"/>
      <c r="AE76" s="148"/>
      <c r="AF76" s="148"/>
      <c r="AG76" s="148"/>
      <c r="AH76" s="148"/>
      <c r="AI76" s="148"/>
      <c r="AJ76" s="148"/>
      <c r="AK76" s="148"/>
      <c r="AL76" s="148"/>
      <c r="AM76" s="148"/>
      <c r="AN76" s="148"/>
      <c r="AO76" s="148"/>
      <c r="AP76" s="148"/>
      <c r="AQ76" s="148"/>
      <c r="AR76" s="148"/>
      <c r="AS76" s="148"/>
      <c r="AT76" s="148"/>
      <c r="AU76" s="148"/>
      <c r="AV76" s="148"/>
      <c r="AW76" s="148"/>
      <c r="AX76" s="148"/>
      <c r="AY76" s="148"/>
      <c r="AZ76" s="148"/>
      <c r="BA76" s="148"/>
      <c r="BB76" s="148"/>
      <c r="BC76" s="148"/>
      <c r="BD76" s="148"/>
      <c r="BE76" s="148"/>
      <c r="BF76" s="148"/>
      <c r="BG76" s="148"/>
      <c r="BH76" s="148"/>
    </row>
    <row r="77" spans="2:60" x14ac:dyDescent="0.4">
      <c r="B77" s="127"/>
      <c r="C77" s="150" t="s">
        <v>396</v>
      </c>
      <c r="D77" s="150"/>
      <c r="E77" s="150"/>
      <c r="F77" s="150"/>
      <c r="G77" s="150"/>
      <c r="H77" s="150"/>
      <c r="I77" s="150"/>
      <c r="J77" s="150"/>
      <c r="K77" s="150"/>
      <c r="L77" s="150"/>
      <c r="M77" s="150"/>
      <c r="N77" s="150"/>
      <c r="O77" s="150"/>
      <c r="P77" s="102"/>
      <c r="S77" s="148" t="s">
        <v>397</v>
      </c>
      <c r="T77" s="148"/>
      <c r="U77" s="148"/>
      <c r="V77" s="148"/>
      <c r="W77" s="148"/>
      <c r="X77" s="148"/>
      <c r="Y77" s="148"/>
      <c r="Z77" s="148"/>
      <c r="AA77" s="148"/>
      <c r="AB77" s="148"/>
      <c r="AC77" s="148"/>
      <c r="AD77" s="148"/>
      <c r="AE77" s="148"/>
      <c r="AF77" s="148"/>
      <c r="AG77" s="148"/>
      <c r="AH77" s="148"/>
      <c r="AI77" s="148"/>
      <c r="AJ77" s="148"/>
      <c r="AK77" s="148"/>
      <c r="AL77" s="148"/>
      <c r="AM77" s="148"/>
      <c r="AN77" s="148"/>
      <c r="AO77" s="148"/>
      <c r="AP77" s="148"/>
      <c r="AQ77" s="148"/>
      <c r="AR77" s="148"/>
      <c r="AS77" s="148"/>
      <c r="AT77" s="148"/>
      <c r="AU77" s="148"/>
      <c r="AV77" s="148"/>
      <c r="AW77" s="148"/>
      <c r="AX77" s="148"/>
      <c r="AY77" s="148"/>
      <c r="AZ77" s="148"/>
      <c r="BA77" s="148"/>
      <c r="BB77" s="148"/>
      <c r="BC77" s="148"/>
      <c r="BD77" s="148"/>
      <c r="BE77" s="148"/>
      <c r="BF77" s="148"/>
      <c r="BG77" s="148"/>
      <c r="BH77" s="148"/>
    </row>
    <row r="78" spans="2:60" x14ac:dyDescent="0.4">
      <c r="B78" s="127"/>
      <c r="C78" s="146" t="s">
        <v>398</v>
      </c>
      <c r="D78" s="147"/>
      <c r="E78" s="147"/>
      <c r="F78" s="147"/>
      <c r="G78" s="147"/>
      <c r="H78" s="147"/>
      <c r="I78" s="147"/>
      <c r="J78" s="147"/>
      <c r="K78" s="147"/>
      <c r="L78" s="147"/>
      <c r="M78" s="147"/>
      <c r="N78" s="147"/>
      <c r="O78" s="147"/>
      <c r="P78" s="102"/>
      <c r="S78" s="148"/>
      <c r="T78" s="148"/>
      <c r="U78" s="148"/>
      <c r="V78" s="148"/>
      <c r="W78" s="148"/>
      <c r="X78" s="148"/>
      <c r="Y78" s="148"/>
      <c r="Z78" s="148"/>
      <c r="AA78" s="148"/>
      <c r="AB78" s="148"/>
      <c r="AC78" s="148"/>
      <c r="AD78" s="148"/>
      <c r="AE78" s="148"/>
      <c r="AF78" s="148"/>
      <c r="AG78" s="148"/>
      <c r="AH78" s="148"/>
      <c r="AI78" s="148"/>
      <c r="AJ78" s="148"/>
      <c r="AK78" s="148"/>
      <c r="AL78" s="148"/>
      <c r="AM78" s="148"/>
      <c r="AN78" s="148"/>
      <c r="AO78" s="148"/>
      <c r="AP78" s="148"/>
      <c r="AQ78" s="148"/>
      <c r="AR78" s="148"/>
      <c r="AS78" s="148"/>
      <c r="AT78" s="148"/>
      <c r="AU78" s="148"/>
      <c r="AV78" s="148"/>
      <c r="AW78" s="148"/>
      <c r="AX78" s="148"/>
      <c r="AY78" s="148"/>
      <c r="AZ78" s="148"/>
      <c r="BA78" s="148"/>
      <c r="BB78" s="148"/>
      <c r="BC78" s="148"/>
      <c r="BD78" s="148"/>
      <c r="BE78" s="148"/>
      <c r="BF78" s="148"/>
      <c r="BG78" s="148"/>
      <c r="BH78" s="148"/>
    </row>
    <row r="79" spans="2:60" ht="30.75" customHeight="1" x14ac:dyDescent="0.4">
      <c r="B79" s="127"/>
      <c r="C79" s="149" t="s">
        <v>399</v>
      </c>
      <c r="D79" s="149"/>
      <c r="E79" s="149"/>
      <c r="F79" s="149"/>
      <c r="G79" s="149"/>
      <c r="H79" s="149"/>
      <c r="I79" s="149"/>
      <c r="J79" s="149"/>
      <c r="K79" s="149"/>
      <c r="L79" s="149"/>
      <c r="M79" s="149"/>
      <c r="N79" s="149"/>
      <c r="O79" s="149"/>
      <c r="P79" s="102"/>
      <c r="S79" s="148"/>
      <c r="T79" s="148"/>
      <c r="U79" s="148"/>
      <c r="V79" s="148"/>
      <c r="W79" s="148"/>
      <c r="X79" s="148"/>
      <c r="Y79" s="148"/>
      <c r="Z79" s="148"/>
      <c r="AA79" s="148"/>
      <c r="AB79" s="148"/>
      <c r="AC79" s="148"/>
      <c r="AD79" s="148"/>
      <c r="AE79" s="148"/>
      <c r="AF79" s="148"/>
      <c r="AG79" s="148"/>
      <c r="AH79" s="148"/>
      <c r="AI79" s="148"/>
      <c r="AJ79" s="148"/>
      <c r="AK79" s="148"/>
      <c r="AL79" s="148"/>
      <c r="AM79" s="148"/>
      <c r="AN79" s="148"/>
      <c r="AO79" s="148"/>
      <c r="AP79" s="148"/>
      <c r="AQ79" s="148"/>
      <c r="AR79" s="148"/>
      <c r="AS79" s="148"/>
      <c r="AT79" s="148"/>
      <c r="AU79" s="148"/>
      <c r="AV79" s="148"/>
      <c r="AW79" s="148"/>
      <c r="AX79" s="148"/>
      <c r="AY79" s="148"/>
      <c r="AZ79" s="148"/>
      <c r="BA79" s="148"/>
      <c r="BB79" s="148"/>
      <c r="BC79" s="148"/>
      <c r="BD79" s="148"/>
      <c r="BE79" s="148"/>
      <c r="BF79" s="148"/>
      <c r="BG79" s="148"/>
      <c r="BH79" s="148"/>
    </row>
    <row r="80" spans="2:60" x14ac:dyDescent="0.4">
      <c r="B80" s="127"/>
      <c r="C80" s="149" t="s">
        <v>400</v>
      </c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  <c r="O80" s="149"/>
      <c r="P80" s="102"/>
      <c r="S80" s="148"/>
      <c r="T80" s="148"/>
      <c r="U80" s="148"/>
      <c r="V80" s="148"/>
      <c r="W80" s="148"/>
      <c r="X80" s="148"/>
      <c r="Y80" s="148"/>
      <c r="Z80" s="148"/>
      <c r="AA80" s="148"/>
      <c r="AB80" s="148"/>
      <c r="AC80" s="148"/>
      <c r="AD80" s="148"/>
      <c r="AE80" s="148"/>
      <c r="AF80" s="148"/>
      <c r="AG80" s="148"/>
      <c r="AH80" s="148"/>
      <c r="AI80" s="148"/>
      <c r="AJ80" s="148"/>
      <c r="AK80" s="148"/>
      <c r="AL80" s="148"/>
      <c r="AM80" s="148"/>
      <c r="AN80" s="148"/>
      <c r="AO80" s="148"/>
      <c r="AP80" s="148"/>
      <c r="AQ80" s="148"/>
      <c r="AR80" s="148"/>
      <c r="AS80" s="148"/>
      <c r="AT80" s="148"/>
      <c r="AU80" s="148"/>
      <c r="AV80" s="148"/>
      <c r="AW80" s="148"/>
      <c r="AX80" s="148"/>
      <c r="AY80" s="148"/>
      <c r="AZ80" s="148"/>
      <c r="BA80" s="148"/>
      <c r="BB80" s="148"/>
      <c r="BC80" s="148"/>
      <c r="BD80" s="148"/>
      <c r="BE80" s="148"/>
      <c r="BF80" s="148"/>
      <c r="BG80" s="148"/>
      <c r="BH80" s="148"/>
    </row>
    <row r="81" spans="2:60" ht="45" customHeight="1" x14ac:dyDescent="0.4">
      <c r="B81" s="132" t="s">
        <v>340</v>
      </c>
      <c r="C81" s="145" t="s">
        <v>401</v>
      </c>
      <c r="D81" s="145"/>
      <c r="E81" s="145"/>
      <c r="F81" s="145"/>
      <c r="G81" s="145"/>
      <c r="H81" s="145"/>
      <c r="I81" s="145"/>
      <c r="J81" s="145"/>
      <c r="K81" s="145"/>
      <c r="L81" s="145"/>
      <c r="M81" s="145"/>
      <c r="N81" s="145"/>
      <c r="O81" s="145"/>
      <c r="P81" s="102"/>
    </row>
    <row r="82" spans="2:60" ht="30" customHeight="1" x14ac:dyDescent="0.4">
      <c r="B82" s="127"/>
      <c r="C82" s="149" t="s">
        <v>402</v>
      </c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  <c r="O82" s="149"/>
      <c r="P82" s="102"/>
      <c r="S82" s="148"/>
      <c r="T82" s="148"/>
      <c r="U82" s="148"/>
      <c r="V82" s="148"/>
      <c r="W82" s="148"/>
      <c r="X82" s="148"/>
      <c r="Y82" s="148"/>
      <c r="Z82" s="148"/>
      <c r="AA82" s="148"/>
      <c r="AB82" s="148"/>
      <c r="AC82" s="148"/>
      <c r="AD82" s="148"/>
      <c r="AE82" s="148"/>
      <c r="AF82" s="148"/>
      <c r="AG82" s="148"/>
      <c r="AH82" s="148"/>
      <c r="AI82" s="148"/>
      <c r="AJ82" s="148"/>
      <c r="AK82" s="148"/>
      <c r="AL82" s="148"/>
      <c r="AM82" s="148"/>
      <c r="AN82" s="148"/>
      <c r="AO82" s="148"/>
      <c r="AP82" s="148"/>
      <c r="AQ82" s="148"/>
      <c r="AR82" s="148"/>
      <c r="AS82" s="148"/>
      <c r="AT82" s="148"/>
      <c r="AU82" s="148"/>
      <c r="AV82" s="148"/>
      <c r="AW82" s="148"/>
      <c r="AX82" s="148"/>
      <c r="AY82" s="148"/>
      <c r="AZ82" s="148"/>
      <c r="BA82" s="148"/>
      <c r="BB82" s="148"/>
      <c r="BC82" s="148"/>
      <c r="BD82" s="148"/>
      <c r="BE82" s="148"/>
      <c r="BF82" s="148"/>
      <c r="BG82" s="148"/>
      <c r="BH82" s="148"/>
    </row>
    <row r="83" spans="2:60" ht="45" customHeight="1" x14ac:dyDescent="0.4">
      <c r="B83" s="127"/>
      <c r="C83" s="149" t="s">
        <v>403</v>
      </c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  <c r="O83" s="149"/>
      <c r="P83" s="102"/>
      <c r="S83" s="148"/>
      <c r="T83" s="148"/>
      <c r="U83" s="148"/>
      <c r="V83" s="148"/>
      <c r="W83" s="148"/>
      <c r="X83" s="148"/>
      <c r="Y83" s="148"/>
      <c r="Z83" s="148"/>
      <c r="AA83" s="148"/>
      <c r="AB83" s="148"/>
      <c r="AC83" s="148"/>
      <c r="AD83" s="148"/>
      <c r="AE83" s="148"/>
      <c r="AF83" s="148"/>
      <c r="AG83" s="148"/>
      <c r="AH83" s="148"/>
      <c r="AI83" s="148"/>
      <c r="AJ83" s="148"/>
      <c r="AK83" s="148"/>
      <c r="AL83" s="148"/>
      <c r="AM83" s="148"/>
      <c r="AN83" s="148"/>
      <c r="AO83" s="148"/>
      <c r="AP83" s="148"/>
      <c r="AQ83" s="148"/>
      <c r="AR83" s="148"/>
      <c r="AS83" s="148"/>
      <c r="AT83" s="148"/>
      <c r="AU83" s="148"/>
      <c r="AV83" s="148"/>
      <c r="AW83" s="148"/>
      <c r="AX83" s="148"/>
      <c r="AY83" s="148"/>
      <c r="AZ83" s="148"/>
      <c r="BA83" s="148"/>
      <c r="BB83" s="148"/>
      <c r="BC83" s="148"/>
      <c r="BD83" s="148"/>
      <c r="BE83" s="148"/>
      <c r="BF83" s="148"/>
      <c r="BG83" s="148"/>
      <c r="BH83" s="148"/>
    </row>
    <row r="84" spans="2:60" x14ac:dyDescent="0.4">
      <c r="B84" s="127"/>
      <c r="C84" s="135"/>
      <c r="D84" s="135"/>
      <c r="E84" s="135"/>
      <c r="F84" s="135"/>
      <c r="G84" s="135"/>
      <c r="H84" s="135"/>
      <c r="I84" s="135"/>
      <c r="J84" s="135"/>
      <c r="K84" s="135"/>
      <c r="L84" s="135"/>
      <c r="M84" s="135"/>
      <c r="N84" s="135"/>
      <c r="O84" s="135"/>
      <c r="P84" s="102"/>
      <c r="S84" s="140"/>
      <c r="T84" s="140"/>
      <c r="U84" s="140"/>
      <c r="V84" s="140"/>
      <c r="W84" s="140"/>
      <c r="X84" s="140"/>
      <c r="Y84" s="140"/>
      <c r="Z84" s="140"/>
      <c r="AA84" s="140"/>
      <c r="AB84" s="140"/>
      <c r="AC84" s="140"/>
      <c r="AD84" s="140"/>
      <c r="AE84" s="140"/>
      <c r="AF84" s="140"/>
      <c r="AG84" s="140"/>
      <c r="AH84" s="140"/>
      <c r="AI84" s="140"/>
      <c r="AJ84" s="140"/>
      <c r="AK84" s="140"/>
      <c r="AL84" s="140"/>
      <c r="AM84" s="140"/>
      <c r="AN84" s="140"/>
      <c r="AO84" s="140"/>
      <c r="AP84" s="140"/>
      <c r="AQ84" s="140"/>
      <c r="AR84" s="140"/>
      <c r="AS84" s="140"/>
      <c r="AT84" s="140"/>
      <c r="AU84" s="140"/>
      <c r="AV84" s="140"/>
      <c r="AW84" s="140"/>
      <c r="AX84" s="140"/>
      <c r="AY84" s="140"/>
      <c r="AZ84" s="140"/>
      <c r="BA84" s="140"/>
      <c r="BB84" s="140"/>
      <c r="BC84" s="140"/>
      <c r="BD84" s="140"/>
      <c r="BE84" s="140"/>
      <c r="BF84" s="140"/>
      <c r="BG84" s="140"/>
      <c r="BH84" s="140"/>
    </row>
    <row r="85" spans="2:60" x14ac:dyDescent="0.4">
      <c r="B85" s="127"/>
      <c r="C85" s="135"/>
      <c r="D85" s="135"/>
      <c r="E85" s="135"/>
      <c r="F85" s="135"/>
      <c r="G85" s="135"/>
      <c r="H85" s="135"/>
      <c r="I85" s="135"/>
      <c r="J85" s="135"/>
      <c r="K85" s="135"/>
      <c r="L85" s="135"/>
      <c r="M85" s="135"/>
      <c r="N85" s="135"/>
      <c r="O85" s="135"/>
      <c r="P85" s="102"/>
      <c r="S85" s="140"/>
      <c r="T85" s="140"/>
      <c r="U85" s="140"/>
      <c r="V85" s="140"/>
      <c r="W85" s="140"/>
      <c r="X85" s="140"/>
      <c r="Y85" s="140"/>
      <c r="Z85" s="140"/>
      <c r="AA85" s="140"/>
      <c r="AB85" s="140"/>
      <c r="AC85" s="140"/>
      <c r="AD85" s="140"/>
      <c r="AE85" s="140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40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  <c r="BF85" s="140"/>
      <c r="BG85" s="140"/>
      <c r="BH85" s="140"/>
    </row>
    <row r="86" spans="2:60" x14ac:dyDescent="0.4">
      <c r="B86" s="127"/>
      <c r="C86" s="135"/>
      <c r="D86" s="135"/>
      <c r="E86" s="135"/>
      <c r="F86" s="135"/>
      <c r="G86" s="135"/>
      <c r="H86" s="135"/>
      <c r="I86" s="135"/>
      <c r="J86" s="135"/>
      <c r="K86" s="135"/>
      <c r="L86" s="135"/>
      <c r="M86" s="135"/>
      <c r="N86" s="135"/>
      <c r="O86" s="135"/>
      <c r="P86" s="102"/>
      <c r="S86" s="140"/>
      <c r="T86" s="140"/>
      <c r="U86" s="140"/>
      <c r="V86" s="140"/>
      <c r="W86" s="140"/>
      <c r="X86" s="140"/>
      <c r="Y86" s="140"/>
      <c r="Z86" s="140"/>
      <c r="AA86" s="140"/>
      <c r="AB86" s="140"/>
      <c r="AC86" s="140"/>
      <c r="AD86" s="140"/>
      <c r="AE86" s="140"/>
      <c r="AF86" s="140"/>
      <c r="AG86" s="140"/>
      <c r="AH86" s="140"/>
      <c r="AI86" s="140"/>
      <c r="AJ86" s="140"/>
      <c r="AK86" s="140"/>
      <c r="AL86" s="140"/>
      <c r="AM86" s="140"/>
      <c r="AN86" s="140"/>
      <c r="AO86" s="140"/>
      <c r="AP86" s="140"/>
      <c r="AQ86" s="140"/>
      <c r="AR86" s="140"/>
      <c r="AS86" s="140"/>
      <c r="AT86" s="140"/>
      <c r="AU86" s="140"/>
      <c r="AV86" s="140"/>
      <c r="AW86" s="140"/>
      <c r="AX86" s="140"/>
      <c r="AY86" s="140"/>
      <c r="AZ86" s="140"/>
      <c r="BA86" s="140"/>
      <c r="BB86" s="140"/>
      <c r="BC86" s="140"/>
      <c r="BD86" s="140"/>
      <c r="BE86" s="140"/>
      <c r="BF86" s="140"/>
      <c r="BG86" s="140"/>
      <c r="BH86" s="140"/>
    </row>
    <row r="87" spans="2:60" x14ac:dyDescent="0.4">
      <c r="B87" s="127"/>
      <c r="C87" s="135"/>
      <c r="D87" s="135"/>
      <c r="E87" s="135"/>
      <c r="F87" s="135"/>
      <c r="G87" s="135"/>
      <c r="H87" s="135"/>
      <c r="I87" s="135"/>
      <c r="J87" s="135"/>
      <c r="K87" s="135"/>
      <c r="L87" s="135"/>
      <c r="M87" s="135"/>
      <c r="N87" s="135"/>
      <c r="O87" s="135"/>
      <c r="P87" s="102"/>
      <c r="S87" s="140"/>
      <c r="T87" s="140"/>
      <c r="U87" s="140"/>
      <c r="V87" s="140"/>
      <c r="W87" s="140"/>
      <c r="X87" s="140"/>
      <c r="Y87" s="140"/>
      <c r="Z87" s="140"/>
      <c r="AA87" s="140"/>
      <c r="AB87" s="140"/>
      <c r="AC87" s="140"/>
      <c r="AD87" s="140"/>
      <c r="AE87" s="140"/>
      <c r="AF87" s="140"/>
      <c r="AG87" s="140"/>
      <c r="AH87" s="140"/>
      <c r="AI87" s="140"/>
      <c r="AJ87" s="140"/>
      <c r="AK87" s="140"/>
      <c r="AL87" s="140"/>
      <c r="AM87" s="140"/>
      <c r="AN87" s="140"/>
      <c r="AO87" s="140"/>
      <c r="AP87" s="140"/>
      <c r="AQ87" s="140"/>
      <c r="AR87" s="140"/>
      <c r="AS87" s="140"/>
      <c r="AT87" s="140"/>
      <c r="AU87" s="140"/>
      <c r="AV87" s="140"/>
      <c r="AW87" s="140"/>
      <c r="AX87" s="140"/>
      <c r="AY87" s="140"/>
      <c r="AZ87" s="140"/>
      <c r="BA87" s="140"/>
      <c r="BB87" s="140"/>
      <c r="BC87" s="140"/>
      <c r="BD87" s="140"/>
      <c r="BE87" s="140"/>
      <c r="BF87" s="140"/>
      <c r="BG87" s="140"/>
      <c r="BH87" s="140"/>
    </row>
    <row r="88" spans="2:60" ht="15" x14ac:dyDescent="0.4">
      <c r="B88" s="132" t="s">
        <v>340</v>
      </c>
      <c r="C88" s="145" t="s">
        <v>404</v>
      </c>
      <c r="D88" s="145"/>
      <c r="E88" s="145"/>
      <c r="F88" s="145"/>
      <c r="G88" s="145"/>
      <c r="H88" s="145"/>
      <c r="I88" s="145"/>
      <c r="J88" s="145"/>
      <c r="K88" s="145"/>
      <c r="L88" s="145"/>
      <c r="M88" s="145"/>
      <c r="N88" s="145"/>
      <c r="O88" s="145"/>
      <c r="P88" s="102"/>
    </row>
    <row r="89" spans="2:60" x14ac:dyDescent="0.4">
      <c r="B89" s="101"/>
      <c r="P89" s="102"/>
    </row>
    <row r="90" spans="2:60" x14ac:dyDescent="0.4">
      <c r="B90" s="101"/>
      <c r="P90" s="102"/>
    </row>
    <row r="91" spans="2:60" x14ac:dyDescent="0.4">
      <c r="B91" s="101"/>
      <c r="P91" s="102"/>
    </row>
    <row r="92" spans="2:60" x14ac:dyDescent="0.4">
      <c r="B92" s="101"/>
      <c r="P92" s="102"/>
    </row>
    <row r="93" spans="2:60" x14ac:dyDescent="0.4">
      <c r="B93" s="101"/>
      <c r="P93" s="102"/>
    </row>
    <row r="94" spans="2:60" x14ac:dyDescent="0.4">
      <c r="B94" s="101"/>
      <c r="P94" s="102"/>
    </row>
    <row r="95" spans="2:60" x14ac:dyDescent="0.4">
      <c r="B95" s="101"/>
      <c r="P95" s="102"/>
    </row>
    <row r="96" spans="2:60" x14ac:dyDescent="0.4">
      <c r="B96" s="101"/>
      <c r="P96" s="102"/>
    </row>
    <row r="97" spans="2:16" x14ac:dyDescent="0.4">
      <c r="B97" s="101"/>
      <c r="P97" s="102"/>
    </row>
    <row r="98" spans="2:16" x14ac:dyDescent="0.4">
      <c r="B98" s="101"/>
      <c r="P98" s="102"/>
    </row>
    <row r="99" spans="2:16" x14ac:dyDescent="0.4">
      <c r="B99" s="101"/>
      <c r="P99" s="102"/>
    </row>
    <row r="100" spans="2:16" x14ac:dyDescent="0.4">
      <c r="B100" s="101"/>
      <c r="P100" s="102"/>
    </row>
    <row r="101" spans="2:16" x14ac:dyDescent="0.4">
      <c r="B101" s="101"/>
      <c r="P101" s="102"/>
    </row>
    <row r="102" spans="2:16" x14ac:dyDescent="0.4">
      <c r="B102" s="101"/>
      <c r="P102" s="102"/>
    </row>
    <row r="103" spans="2:16" x14ac:dyDescent="0.4">
      <c r="B103" s="101"/>
      <c r="P103" s="102"/>
    </row>
    <row r="104" spans="2:16" x14ac:dyDescent="0.4">
      <c r="B104" s="101"/>
      <c r="P104" s="102"/>
    </row>
    <row r="105" spans="2:16" x14ac:dyDescent="0.4">
      <c r="B105" s="101"/>
      <c r="P105" s="102"/>
    </row>
    <row r="106" spans="2:16" ht="15" thickBot="1" x14ac:dyDescent="0.45">
      <c r="B106" s="141"/>
      <c r="C106" s="142"/>
      <c r="D106" s="142"/>
      <c r="E106" s="142"/>
      <c r="F106" s="142"/>
      <c r="G106" s="142"/>
      <c r="H106" s="142"/>
      <c r="I106" s="142"/>
      <c r="J106" s="142"/>
      <c r="K106" s="142"/>
      <c r="L106" s="142"/>
      <c r="M106" s="142"/>
      <c r="N106" s="142"/>
      <c r="O106" s="142"/>
      <c r="P106" s="143"/>
    </row>
    <row r="107" spans="2:16" ht="15" thickTop="1" x14ac:dyDescent="0.4"/>
  </sheetData>
  <mergeCells count="54">
    <mergeCell ref="C44:O44"/>
    <mergeCell ref="C30:O30"/>
    <mergeCell ref="C31:O31"/>
    <mergeCell ref="C32:O32"/>
    <mergeCell ref="C33:O33"/>
    <mergeCell ref="C34:O34"/>
    <mergeCell ref="C35:O35"/>
    <mergeCell ref="C36:O36"/>
    <mergeCell ref="C37:O37"/>
    <mergeCell ref="C38:O38"/>
    <mergeCell ref="C42:O42"/>
    <mergeCell ref="C43:O43"/>
    <mergeCell ref="C60:O60"/>
    <mergeCell ref="C45:O45"/>
    <mergeCell ref="C46:O46"/>
    <mergeCell ref="C47:O47"/>
    <mergeCell ref="C48:O48"/>
    <mergeCell ref="C49:O49"/>
    <mergeCell ref="C50:O50"/>
    <mergeCell ref="C51:O51"/>
    <mergeCell ref="C52:O52"/>
    <mergeCell ref="C53:O53"/>
    <mergeCell ref="C54:O54"/>
    <mergeCell ref="C59:O59"/>
    <mergeCell ref="S74:BH74"/>
    <mergeCell ref="C61:O61"/>
    <mergeCell ref="C62:O62"/>
    <mergeCell ref="C63:O63"/>
    <mergeCell ref="C64:O64"/>
    <mergeCell ref="C65:O65"/>
    <mergeCell ref="C66:O66"/>
    <mergeCell ref="C70:O70"/>
    <mergeCell ref="C71:O71"/>
    <mergeCell ref="C72:O72"/>
    <mergeCell ref="C73:O73"/>
    <mergeCell ref="C74:O74"/>
    <mergeCell ref="C75:O75"/>
    <mergeCell ref="S75:BH75"/>
    <mergeCell ref="C76:O76"/>
    <mergeCell ref="S76:BH76"/>
    <mergeCell ref="C77:O77"/>
    <mergeCell ref="S77:BH77"/>
    <mergeCell ref="C88:O88"/>
    <mergeCell ref="C78:O78"/>
    <mergeCell ref="S78:BH78"/>
    <mergeCell ref="C79:O79"/>
    <mergeCell ref="S79:BH79"/>
    <mergeCell ref="C80:O80"/>
    <mergeCell ref="S80:BH80"/>
    <mergeCell ref="C81:O81"/>
    <mergeCell ref="C82:O82"/>
    <mergeCell ref="S82:BH82"/>
    <mergeCell ref="C83:O83"/>
    <mergeCell ref="S83:BH8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2023</vt:lpstr>
      <vt:lpstr>Условия работы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PlantMarket; 8-495-280-08-97</dc:creator>
  <dcterms:created xsi:type="dcterms:W3CDTF">2022-10-12T02:21:10Z</dcterms:created>
  <dcterms:modified xsi:type="dcterms:W3CDTF">2022-10-13T15:01:03Z</dcterms:modified>
</cp:coreProperties>
</file>