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6916E573-F675-46E3-A387-123B653B48CB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2022" sheetId="1" r:id="rId1"/>
    <sheet name="фото" sheetId="3" r:id="rId2"/>
    <sheet name="Условия работы" sheetId="2" r:id="rId3"/>
  </sheets>
  <definedNames>
    <definedName name="_xlnm._FilterDatabase" localSheetId="0" hidden="1">'2022'!$B$19:$J$19</definedName>
    <definedName name="cher">#REF!</definedName>
    <definedName name="hug">#REF!</definedName>
    <definedName name="hugen">#REF!</definedName>
    <definedName name="lod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2">#REF!</definedName>
    <definedName name="Склады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H8" i="1" l="1"/>
  <c r="I38" i="1" l="1"/>
  <c r="I24" i="1"/>
  <c r="I25" i="1"/>
  <c r="I26" i="1"/>
  <c r="I27" i="1"/>
  <c r="I28" i="1"/>
  <c r="I29" i="1"/>
  <c r="I30" i="1"/>
  <c r="I31" i="1"/>
  <c r="I32" i="1"/>
  <c r="I33" i="1"/>
  <c r="I34" i="1"/>
  <c r="I39" i="1" l="1"/>
  <c r="I37" i="1"/>
  <c r="I36" i="1"/>
  <c r="I35" i="1"/>
  <c r="I23" i="1"/>
  <c r="I22" i="1"/>
  <c r="I21" i="1"/>
  <c r="J20" i="1"/>
  <c r="H10" i="1" s="1"/>
  <c r="H11" i="1" s="1"/>
  <c r="I20" i="1"/>
  <c r="H9" i="1" l="1"/>
  <c r="H40" i="1" s="1"/>
  <c r="H41" i="1" s="1"/>
</calcChain>
</file>

<file path=xl/sharedStrings.xml><?xml version="1.0" encoding="utf-8"?>
<sst xmlns="http://schemas.openxmlformats.org/spreadsheetml/2006/main" count="215" uniqueCount="183">
  <si>
    <t xml:space="preserve"> </t>
  </si>
  <si>
    <r>
      <t xml:space="preserve">Адрес доставки: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</si>
  <si>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Минимальный заказ на сорт: 100 шт</t>
  </si>
  <si>
    <t>Итоговая сумма заказа</t>
  </si>
  <si>
    <t xml:space="preserve">Артикул </t>
  </si>
  <si>
    <t>Наименование</t>
  </si>
  <si>
    <t>Цвет</t>
  </si>
  <si>
    <t>Цена, € за шт</t>
  </si>
  <si>
    <t>Вместимость в яшик</t>
  </si>
  <si>
    <t>Кратность заказа, шт</t>
  </si>
  <si>
    <t>ЗАКАЗ, штук</t>
  </si>
  <si>
    <t>Заказ, ящиков</t>
  </si>
  <si>
    <t>Нежно розовый</t>
  </si>
  <si>
    <t>Оранжевый</t>
  </si>
  <si>
    <t>Фиолетовый</t>
  </si>
  <si>
    <t>Красный</t>
  </si>
  <si>
    <t>Розовый</t>
  </si>
  <si>
    <t>Лимонно-желтый</t>
  </si>
  <si>
    <t>Желтый</t>
  </si>
  <si>
    <t>87-52-0406</t>
  </si>
  <si>
    <t>Ranunculus Romance™  Cerbere®</t>
  </si>
  <si>
    <t>87-52-0407</t>
  </si>
  <si>
    <t>Ranunculus Romance™  Courchevel®</t>
  </si>
  <si>
    <t>87-52-0408</t>
  </si>
  <si>
    <t>Ranunculus Romance™  Cuiros®</t>
  </si>
  <si>
    <t>87-52-0409</t>
  </si>
  <si>
    <t>Ranunculus Romance™  Get lucky ®</t>
  </si>
  <si>
    <t>87-52-0410</t>
  </si>
  <si>
    <t>Ranunculus Romance™  Maillane ®</t>
  </si>
  <si>
    <t>87-52-0411</t>
  </si>
  <si>
    <t>Ranunculus Romance™  Odon ®</t>
  </si>
  <si>
    <t>87-52-0412</t>
  </si>
  <si>
    <t>Ranunculus Romance™  Paradou ®</t>
  </si>
  <si>
    <t>87-52-0413</t>
  </si>
  <si>
    <t>Ranunculus Romance™  Rosy cheeks ®</t>
  </si>
  <si>
    <t>87-52-0414</t>
  </si>
  <si>
    <t>Ranunculus Romance™  Quimper ®</t>
  </si>
  <si>
    <t>87-52-0415</t>
  </si>
  <si>
    <t>Ranunculus Romance™  St. Tropez ®</t>
  </si>
  <si>
    <t>www.plantmarket.ru</t>
  </si>
  <si>
    <t>Ранункулюсы не подлежат размножению и повторной выгонке</t>
  </si>
  <si>
    <t>Красно-зеленый</t>
  </si>
  <si>
    <t>Бордовый</t>
  </si>
  <si>
    <t>Белый</t>
  </si>
  <si>
    <t>Коралловый</t>
  </si>
  <si>
    <t xml:space="preserve">Сумма, € </t>
  </si>
  <si>
    <t>Ranunculus Romance™  Grenoble ®</t>
  </si>
  <si>
    <t>Ranunculus Romance™ Honfleur®</t>
  </si>
  <si>
    <t>Ranunculus Romance™ Hydra®</t>
  </si>
  <si>
    <t>Ranunculus Romance™ Libros®</t>
  </si>
  <si>
    <t>Ranunculus Romance™ Loubeyres®</t>
  </si>
  <si>
    <t>Кремово-желтый</t>
  </si>
  <si>
    <t>Ranunculus Romance™ Maritime®</t>
  </si>
  <si>
    <t>Ranunculus Romance™ Mont Colombier®</t>
  </si>
  <si>
    <t>Ranunculus Romance™ Montenvers®</t>
  </si>
  <si>
    <t>Ranunculus Romance™ Nimes®</t>
  </si>
  <si>
    <t>Белый с зеленым центром</t>
  </si>
  <si>
    <t>Ярко-оранжевый</t>
  </si>
  <si>
    <t>Ranunculus Romance™ Salerno®</t>
  </si>
  <si>
    <t>Персиково-лососевый</t>
  </si>
  <si>
    <t>87-52-0595</t>
  </si>
  <si>
    <t>87-52-0596</t>
  </si>
  <si>
    <t>87-52-0597</t>
  </si>
  <si>
    <t>87-52-0598</t>
  </si>
  <si>
    <t>87-52-0599</t>
  </si>
  <si>
    <t>87-52-0600</t>
  </si>
  <si>
    <t>87-52-0601</t>
  </si>
  <si>
    <t>87-52-0602</t>
  </si>
  <si>
    <t>87-52-0603</t>
  </si>
  <si>
    <t>87-52-0605</t>
  </si>
  <si>
    <t>Общий минимальный заказ: 1 ящик  (900 шт)</t>
  </si>
  <si>
    <t xml:space="preserve">Оплата в рублях по курсу продажи наличных евро в офисах Сбербанка г. Москвы на момент зачисления денежных средств на наш р/сч
</t>
  </si>
  <si>
    <t>Прием заказов: до 25 ноября</t>
  </si>
  <si>
    <t>Тара: ящик пластиковый 60х40х23 см, бесплатно</t>
  </si>
  <si>
    <t>Курс продажи СберБанка</t>
  </si>
  <si>
    <t>Задаток при бронировании:  50%, доплата 50% за 3 недели до погрузки в Нидерландах</t>
  </si>
  <si>
    <t>Бесплатная доставка до терминалов ТК: ПЭК, Желдор, Вера-1.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</si>
  <si>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</si>
  <si>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</si>
  <si>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</si>
  <si>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</si>
  <si>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</si>
  <si>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</si>
  <si>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</si>
  <si>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</si>
  <si>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</si>
  <si>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</si>
  <si>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</si>
  <si>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</si>
  <si>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</si>
  <si>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</si>
  <si>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</si>
  <si>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</si>
  <si>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</si>
  <si>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</si>
  <si>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</si>
  <si>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</si>
  <si>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</si>
  <si>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</si>
  <si>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</si>
  <si>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</si>
  <si>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</si>
  <si>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</si>
  <si>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</si>
  <si>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</si>
  <si>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</si>
  <si>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</si>
  <si>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</si>
  <si>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</si>
  <si>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</si>
  <si>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</si>
  <si>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</si>
  <si>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</si>
  <si>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</si>
  <si>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</si>
  <si>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</si>
  <si>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</si>
  <si>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</si>
  <si>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</si>
  <si>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</si>
  <si>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</si>
  <si>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</si>
  <si>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</si>
  <si>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</si>
  <si>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</si>
  <si>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</si>
  <si>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</si>
  <si>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</si>
  <si>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</si>
  <si>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</si>
  <si>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</si>
  <si>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</si>
  <si>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</si>
  <si>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</si>
  <si>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</si>
  <si>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</si>
  <si>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</si>
  <si>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</si>
  <si>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</si>
  <si>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</si>
  <si>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</si>
  <si>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</si>
  <si>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</si>
  <si>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</si>
  <si>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</si>
  <si>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</si>
  <si>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</si>
  <si>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</si>
  <si>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Выдача заказов: декабрь 2022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</si>
  <si>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</si>
  <si>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</si>
  <si>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</si>
  <si>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</si>
  <si>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Количество растений, шт</t>
  </si>
  <si>
    <t>Количество ящиков, шт</t>
  </si>
  <si>
    <t>УТ-00003772</t>
  </si>
  <si>
    <t>УТ-00077722</t>
  </si>
  <si>
    <t>Поддон (1200x800) до 1500кг</t>
  </si>
  <si>
    <t>Ящик пластиковый</t>
  </si>
  <si>
    <t>zakaz@plantmarket.ru</t>
  </si>
  <si>
    <t xml:space="preserve">Ранункулюсы на выгонку (неподготовленные)   </t>
  </si>
  <si>
    <t>Romance™  Cerbere®</t>
  </si>
  <si>
    <t>Romance™  Courchevel®</t>
  </si>
  <si>
    <t>Romance™  Cuiros®</t>
  </si>
  <si>
    <t>Romance™  Get lucky ®</t>
  </si>
  <si>
    <t>Romance™  Grenoble ®</t>
  </si>
  <si>
    <t>Romance™ Honfleur®</t>
  </si>
  <si>
    <t>Romance™ Hydra®</t>
  </si>
  <si>
    <t>Romance™ Libros®</t>
  </si>
  <si>
    <t>Romance™ Loubeyres®</t>
  </si>
  <si>
    <t>Romance™  Maillane ®</t>
  </si>
  <si>
    <t>Romance™ Maritime®</t>
  </si>
  <si>
    <t>Romance™ Mont Colombier®</t>
  </si>
  <si>
    <t>Romance™ Montenvers®</t>
  </si>
  <si>
    <t>Romance™ Nimes®</t>
  </si>
  <si>
    <t>Romance™  Odon ®</t>
  </si>
  <si>
    <t>Romance™  Paradou ®</t>
  </si>
  <si>
    <t>Romance™  Rosy cheeks ®</t>
  </si>
  <si>
    <t>Romance™  Quimper ®</t>
  </si>
  <si>
    <t>Romance™ Salerno®</t>
  </si>
  <si>
    <t>Romance™  St. Tropez ®</t>
  </si>
  <si>
    <t>Фотографии сортов</t>
  </si>
  <si>
    <t>&lt;---- нажмите для просмотра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</si>
</sst>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0.0"/>
    <numFmt numFmtId="166" formatCode="_-* #,##0.00\ [$€-1]_-;\-* #,##0.00\ [$€-1]_-;_-* &quot;-&quot;??\ [$€-1]_-;_-@_-"/>
  </numFmts>
  <fonts count="51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theme="1" tint="0.34998626667073579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name val="Courier"/>
      <family val="1"/>
    </font>
    <font>
      <b/>
      <sz val="1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.5"/>
      <color theme="1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6"/>
      <color rgb="FF002060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b/>
      <u/>
      <sz val="14"/>
      <color rgb="FF002060"/>
      <name val="Calibri"/>
      <family val="2"/>
      <charset val="204"/>
      <scheme val="minor"/>
    </font>
    <font>
      <i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5" fillId="0" borderId="0"/>
    <xf numFmtId="0" fontId="9" fillId="0" borderId="0"/>
    <xf numFmtId="0" fontId="12" fillId="0" borderId="0" applyNumberForma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33" fillId="0" borderId="0"/>
    <xf numFmtId="0" fontId="36" fillId="0" borderId="0" applyNumberFormat="0" applyFill="0" applyBorder="0" applyAlignment="0" applyProtection="0"/>
    <xf numFmtId="0" fontId="5" fillId="0" borderId="0"/>
    <xf numFmtId="0" fontId="33" fillId="0" borderId="0"/>
  </cellStyleXfs>
  <cellXfs count="12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indent="1"/>
    </xf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0" fontId="4" fillId="0" borderId="0" xfId="0" applyFont="1" applyFill="1" applyBorder="1"/>
    <xf numFmtId="164" fontId="8" fillId="0" borderId="1" xfId="0" applyNumberFormat="1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left" vertical="center" indent="2"/>
      <protection locked="0"/>
    </xf>
    <xf numFmtId="2" fontId="4" fillId="0" borderId="0" xfId="0" applyNumberFormat="1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/>
    </xf>
    <xf numFmtId="164" fontId="10" fillId="0" borderId="2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"/>
    </xf>
    <xf numFmtId="2" fontId="6" fillId="0" borderId="0" xfId="0" applyNumberFormat="1" applyFont="1" applyFill="1" applyBorder="1" applyAlignment="1">
      <alignment horizontal="left" vertical="center" indent="1"/>
    </xf>
    <xf numFmtId="1" fontId="6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2" fontId="4" fillId="0" borderId="0" xfId="0" applyNumberFormat="1" applyFont="1" applyFill="1"/>
    <xf numFmtId="1" fontId="4" fillId="0" borderId="0" xfId="0" applyNumberFormat="1" applyFont="1" applyFill="1"/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top" wrapText="1"/>
    </xf>
    <xf numFmtId="0" fontId="4" fillId="0" borderId="3" xfId="0" applyFont="1" applyFill="1" applyBorder="1"/>
    <xf numFmtId="2" fontId="8" fillId="0" borderId="3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6" fillId="0" borderId="0" xfId="4" applyFont="1" applyAlignment="1" applyProtection="1">
      <alignment horizontal="left" vertical="center"/>
      <protection locked="0"/>
    </xf>
    <xf numFmtId="0" fontId="14" fillId="0" borderId="4" xfId="5" applyBorder="1"/>
    <xf numFmtId="0" fontId="14" fillId="0" borderId="5" xfId="5" applyBorder="1"/>
    <xf numFmtId="0" fontId="14" fillId="0" borderId="6" xfId="5" applyBorder="1"/>
    <xf numFmtId="0" fontId="14" fillId="0" borderId="0" xfId="5"/>
    <xf numFmtId="0" fontId="14" fillId="0" borderId="7" xfId="5" applyBorder="1"/>
    <xf numFmtId="0" fontId="14" fillId="0" borderId="8" xfId="5" applyBorder="1"/>
    <xf numFmtId="0" fontId="17" fillId="0" borderId="7" xfId="5" applyFont="1" applyBorder="1"/>
    <xf numFmtId="0" fontId="17" fillId="0" borderId="0" xfId="5" applyFont="1"/>
    <xf numFmtId="0" fontId="18" fillId="0" borderId="0" xfId="5" applyFont="1"/>
    <xf numFmtId="0" fontId="18" fillId="0" borderId="8" xfId="5" applyFont="1" applyBorder="1"/>
    <xf numFmtId="0" fontId="19" fillId="0" borderId="0" xfId="5" applyFont="1"/>
    <xf numFmtId="0" fontId="19" fillId="0" borderId="8" xfId="5" applyFont="1" applyBorder="1"/>
    <xf numFmtId="0" fontId="20" fillId="0" borderId="7" xfId="5" applyFont="1" applyBorder="1"/>
    <xf numFmtId="0" fontId="21" fillId="2" borderId="7" xfId="5" applyFont="1" applyFill="1" applyBorder="1" applyAlignment="1">
      <alignment horizontal="right"/>
    </xf>
    <xf numFmtId="0" fontId="21" fillId="0" borderId="0" xfId="5" applyFont="1"/>
    <xf numFmtId="0" fontId="22" fillId="0" borderId="0" xfId="5" applyFont="1"/>
    <xf numFmtId="0" fontId="22" fillId="0" borderId="8" xfId="5" applyFont="1" applyBorder="1"/>
    <xf numFmtId="0" fontId="23" fillId="2" borderId="7" xfId="5" applyFont="1" applyFill="1" applyBorder="1" applyAlignment="1">
      <alignment horizontal="left"/>
    </xf>
    <xf numFmtId="0" fontId="25" fillId="0" borderId="0" xfId="5" applyFont="1"/>
    <xf numFmtId="0" fontId="26" fillId="0" borderId="0" xfId="5" applyFont="1"/>
    <xf numFmtId="0" fontId="23" fillId="0" borderId="0" xfId="5" applyFont="1" applyAlignment="1">
      <alignment horizontal="left"/>
    </xf>
    <xf numFmtId="0" fontId="27" fillId="0" borderId="0" xfId="5" applyFont="1"/>
    <xf numFmtId="0" fontId="27" fillId="0" borderId="8" xfId="5" applyFont="1" applyBorder="1"/>
    <xf numFmtId="0" fontId="26" fillId="2" borderId="7" xfId="5" applyFont="1" applyFill="1" applyBorder="1"/>
    <xf numFmtId="0" fontId="28" fillId="0" borderId="0" xfId="5" applyFont="1" applyAlignment="1">
      <alignment horizontal="left" indent="2"/>
    </xf>
    <xf numFmtId="0" fontId="29" fillId="0" borderId="0" xfId="5" applyFont="1" applyAlignment="1">
      <alignment horizontal="right"/>
    </xf>
    <xf numFmtId="0" fontId="28" fillId="0" borderId="0" xfId="5" applyFont="1" applyAlignment="1">
      <alignment horizontal="left"/>
    </xf>
    <xf numFmtId="0" fontId="30" fillId="0" borderId="0" xfId="5" applyFont="1" applyAlignment="1">
      <alignment vertical="center"/>
    </xf>
    <xf numFmtId="0" fontId="31" fillId="2" borderId="7" xfId="5" applyFont="1" applyFill="1" applyBorder="1"/>
    <xf numFmtId="0" fontId="31" fillId="0" borderId="0" xfId="5" applyFont="1"/>
    <xf numFmtId="0" fontId="14" fillId="2" borderId="7" xfId="5" applyFill="1" applyBorder="1"/>
    <xf numFmtId="0" fontId="22" fillId="2" borderId="7" xfId="5" applyFont="1" applyFill="1" applyBorder="1" applyAlignment="1">
      <alignment horizontal="right"/>
    </xf>
    <xf numFmtId="0" fontId="32" fillId="0" borderId="0" xfId="5" applyFont="1" applyAlignment="1">
      <alignment horizontal="left"/>
    </xf>
    <xf numFmtId="0" fontId="15" fillId="0" borderId="0" xfId="5" applyFont="1"/>
    <xf numFmtId="0" fontId="15" fillId="0" borderId="8" xfId="5" applyFont="1" applyBorder="1"/>
    <xf numFmtId="0" fontId="22" fillId="2" borderId="7" xfId="5" applyFont="1" applyFill="1" applyBorder="1" applyAlignment="1">
      <alignment horizontal="right" vertical="top"/>
    </xf>
    <xf numFmtId="0" fontId="15" fillId="0" borderId="8" xfId="5" applyFont="1" applyBorder="1" applyAlignment="1">
      <alignment vertical="top"/>
    </xf>
    <xf numFmtId="0" fontId="15" fillId="0" borderId="0" xfId="5" applyFont="1" applyAlignment="1">
      <alignment vertical="top"/>
    </xf>
    <xf numFmtId="0" fontId="28" fillId="0" borderId="0" xfId="5" applyFont="1" applyAlignment="1">
      <alignment horizontal="left" vertical="top" wrapText="1" indent="2"/>
    </xf>
    <xf numFmtId="0" fontId="22" fillId="2" borderId="7" xfId="4" applyFont="1" applyFill="1" applyBorder="1" applyAlignment="1">
      <alignment horizontal="right" vertical="top"/>
    </xf>
    <xf numFmtId="0" fontId="5" fillId="0" borderId="8" xfId="4" applyBorder="1"/>
    <xf numFmtId="0" fontId="5" fillId="0" borderId="0" xfId="4"/>
    <xf numFmtId="0" fontId="5" fillId="2" borderId="7" xfId="4" applyFill="1" applyBorder="1"/>
    <xf numFmtId="0" fontId="34" fillId="0" borderId="0" xfId="7" applyFont="1" applyAlignment="1">
      <alignment horizontal="left" vertical="top" wrapText="1"/>
    </xf>
    <xf numFmtId="0" fontId="14" fillId="0" borderId="9" xfId="5" applyBorder="1"/>
    <xf numFmtId="0" fontId="14" fillId="0" borderId="10" xfId="5" applyBorder="1"/>
    <xf numFmtId="0" fontId="14" fillId="0" borderId="11" xfId="5" applyBorder="1"/>
    <xf numFmtId="0" fontId="35" fillId="0" borderId="0" xfId="0" applyFont="1" applyAlignment="1" applyProtection="1">
      <alignment horizontal="right"/>
      <protection locked="0"/>
    </xf>
    <xf numFmtId="1" fontId="15" fillId="3" borderId="3" xfId="0" applyNumberFormat="1" applyFont="1" applyFill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37" fillId="0" borderId="0" xfId="8" applyFont="1" applyFill="1" applyAlignment="1" applyProtection="1">
      <alignment horizontal="center" vertical="center"/>
      <protection locked="0"/>
    </xf>
    <xf numFmtId="166" fontId="8" fillId="0" borderId="2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2" fontId="8" fillId="4" borderId="3" xfId="0" applyNumberFormat="1" applyFont="1" applyFill="1" applyBorder="1" applyAlignment="1">
      <alignment horizontal="center" vertical="top" wrapText="1"/>
    </xf>
    <xf numFmtId="1" fontId="8" fillId="4" borderId="3" xfId="0" applyNumberFormat="1" applyFont="1" applyFill="1" applyBorder="1" applyAlignment="1">
      <alignment horizontal="center" vertical="top" wrapText="1"/>
    </xf>
    <xf numFmtId="2" fontId="4" fillId="4" borderId="3" xfId="0" applyNumberFormat="1" applyFont="1" applyFill="1" applyBorder="1" applyAlignment="1">
      <alignment horizontal="right" vertical="top" wrapText="1"/>
    </xf>
    <xf numFmtId="1" fontId="43" fillId="4" borderId="3" xfId="10" applyNumberFormat="1" applyFont="1" applyFill="1" applyBorder="1" applyAlignment="1" applyProtection="1">
      <alignment horizontal="center" vertical="top" wrapText="1"/>
      <protection locked="0"/>
    </xf>
    <xf numFmtId="2" fontId="38" fillId="4" borderId="3" xfId="9" applyNumberFormat="1" applyFont="1" applyFill="1" applyBorder="1" applyAlignment="1">
      <alignment horizontal="center" vertical="center"/>
    </xf>
    <xf numFmtId="0" fontId="38" fillId="4" borderId="3" xfId="9" applyFont="1" applyFill="1" applyBorder="1" applyAlignment="1" applyProtection="1">
      <alignment vertical="center"/>
      <protection locked="0"/>
    </xf>
    <xf numFmtId="0" fontId="40" fillId="4" borderId="3" xfId="0" applyFont="1" applyFill="1" applyBorder="1" applyAlignment="1" applyProtection="1">
      <alignment horizontal="left" vertical="center" indent="1"/>
      <protection locked="0"/>
    </xf>
    <xf numFmtId="0" fontId="39" fillId="4" borderId="3" xfId="3" applyFont="1" applyFill="1" applyBorder="1" applyAlignment="1" applyProtection="1">
      <alignment horizontal="center" vertical="top"/>
      <protection locked="0"/>
    </xf>
    <xf numFmtId="49" fontId="40" fillId="4" borderId="3" xfId="0" applyNumberFormat="1" applyFont="1" applyFill="1" applyBorder="1" applyAlignment="1" applyProtection="1">
      <alignment horizontal="center" vertical="center"/>
      <protection locked="0"/>
    </xf>
    <xf numFmtId="0" fontId="41" fillId="4" borderId="3" xfId="9" applyFont="1" applyFill="1" applyBorder="1" applyAlignment="1" applyProtection="1">
      <alignment horizontal="center" vertical="center"/>
      <protection locked="0"/>
    </xf>
    <xf numFmtId="0" fontId="42" fillId="4" borderId="3" xfId="9" applyFont="1" applyFill="1" applyBorder="1" applyAlignment="1" applyProtection="1">
      <alignment horizontal="center" vertical="center"/>
      <protection locked="0"/>
    </xf>
    <xf numFmtId="0" fontId="44" fillId="4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right"/>
    </xf>
    <xf numFmtId="0" fontId="45" fillId="0" borderId="0" xfId="1" applyFont="1" applyFill="1" applyBorder="1" applyAlignment="1" applyProtection="1">
      <alignment horizontal="left" vertical="center"/>
    </xf>
    <xf numFmtId="0" fontId="46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47" fillId="0" borderId="0" xfId="0" applyFont="1"/>
    <xf numFmtId="0" fontId="48" fillId="0" borderId="0" xfId="0" applyFont="1" applyAlignment="1">
      <alignment horizontal="center"/>
    </xf>
    <xf numFmtId="0" fontId="50" fillId="0" borderId="0" xfId="0" applyFont="1" applyFill="1" applyBorder="1" applyAlignment="1">
      <alignment horizontal="left" vertical="center" indent="1"/>
    </xf>
    <xf numFmtId="0" fontId="49" fillId="0" borderId="0" xfId="3" applyFont="1" applyFill="1" applyAlignment="1">
      <alignment horizontal="center"/>
    </xf>
    <xf numFmtId="0" fontId="37" fillId="0" borderId="0" xfId="8" applyFont="1" applyFill="1" applyAlignment="1" applyProtection="1">
      <alignment horizontal="center" vertical="center"/>
      <protection locked="0"/>
    </xf>
    <xf numFmtId="0" fontId="32" fillId="0" borderId="0" xfId="5" applyFont="1" applyAlignment="1">
      <alignment horizontal="left" vertical="top" wrapText="1"/>
    </xf>
    <xf numFmtId="0" fontId="28" fillId="0" borderId="0" xfId="5" applyFont="1" applyAlignment="1">
      <alignment horizontal="left" vertical="top" wrapText="1" indent="2"/>
    </xf>
    <xf numFmtId="0" fontId="34" fillId="0" borderId="0" xfId="7" applyFont="1" applyAlignment="1">
      <alignment horizontal="left" vertical="top" wrapText="1"/>
    </xf>
    <xf numFmtId="0" fontId="28" fillId="0" borderId="0" xfId="5" quotePrefix="1" applyFont="1" applyAlignment="1">
      <alignment horizontal="left" vertical="top" wrapText="1" indent="4"/>
    </xf>
    <xf numFmtId="0" fontId="28" fillId="0" borderId="0" xfId="5" applyFont="1" applyAlignment="1">
      <alignment horizontal="left" vertical="top" wrapText="1" indent="4"/>
    </xf>
    <xf numFmtId="0" fontId="28" fillId="0" borderId="0" xfId="5" applyFont="1" applyAlignment="1">
      <alignment horizontal="left" vertical="top" wrapText="1" indent="3"/>
    </xf>
    <xf numFmtId="0" fontId="28" fillId="0" borderId="0" xfId="6" applyFont="1" applyAlignment="1">
      <alignment horizontal="left" vertical="top" wrapText="1" indent="2"/>
    </xf>
    <xf numFmtId="0" fontId="32" fillId="0" borderId="0" xfId="6" applyFont="1" applyAlignment="1">
      <alignment horizontal="left" vertical="top" wrapText="1"/>
    </xf>
  </cellXfs>
  <cellStyles count="11">
    <cellStyle name="Гиперссылка" xfId="3" builtinId="8"/>
    <cellStyle name="Гиперссылка 2" xfId="8" xr:uid="{CB7426B3-66F6-47C8-BFBB-D6D00F31A7C6}"/>
    <cellStyle name="Обычный" xfId="0" builtinId="0"/>
    <cellStyle name="Обычный 2" xfId="1" xr:uid="{00000000-0005-0000-0000-000002000000}"/>
    <cellStyle name="Обычный 2 2" xfId="4" xr:uid="{A558FDB1-9AEC-4D37-A5FF-C28ADC75BB1A}"/>
    <cellStyle name="Обычный 2 3" xfId="9" xr:uid="{8A4A7624-0F95-4DB4-AD51-0963C9D0336C}"/>
    <cellStyle name="Обычный 3 2" xfId="7" xr:uid="{5C8D0D2A-8B16-46A1-9BC0-B64454C865E7}"/>
    <cellStyle name="Обычный 3 2 2" xfId="6" xr:uid="{812C44CE-B899-4751-B840-2A2D8EA71885}"/>
    <cellStyle name="Обычный 3 3 2" xfId="5" xr:uid="{259E6561-1372-47F9-AFB1-4E382D725E60}"/>
    <cellStyle name="Обычный 4 2" xfId="10" xr:uid="{AE578350-A6E3-4CD4-8B07-766021ED0AD9}"/>
    <cellStyle name="Обычный_Лист1 2" xfId="2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F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10" Type="http://schemas.openxmlformats.org/officeDocument/2006/relationships/image" Target="../media/image30.png"/><Relationship Id="rId4" Type="http://schemas.openxmlformats.org/officeDocument/2006/relationships/image" Target="../media/image2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38101</xdr:colOff>
      <xdr:row>1</xdr:row>
      <xdr:rowOff>54429</xdr:rowOff>
    </xdr:from>
    <xdr:to>
      <xdr:col>2</xdr:col>
      <xdr:colOff>1923667</xdr:colOff>
      <xdr:row>4</xdr:row>
      <xdr:rowOff>28303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587" y="337458"/>
          <a:ext cx="1885566" cy="997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212274</xdr:colOff>
      <xdr:row>3</xdr:row>
      <xdr:rowOff>55867</xdr:rowOff>
    </xdr:from>
    <xdr:to>
      <xdr:col>17</xdr:col>
      <xdr:colOff>77367</xdr:colOff>
      <xdr:row>98</xdr:row>
      <xdr:rowOff>34011</xdr:rowOff>
    </xdr:to>
    <xdr:grpSp>
      <xdr:nvGrpSpPr>
        <xdr:cNvPr id="22" name="Группа 21">
          <a:extLst>
            <a:ext uri="{FF2B5EF4-FFF2-40B4-BE49-F238E27FC236}">
              <a16:creationId xmlns:a16="http://schemas.microsoft.com/office/drawing/2014/main" id="{47CD07D8-53A9-BAF6-6BFB-269FE067C327}"/>
            </a:ext>
          </a:extLst>
        </xdr:cNvPr>
        <xdr:cNvGrpSpPr/>
      </xdr:nvGrpSpPr>
      <xdr:grpSpPr>
        <a:xfrm>
          <a:off x="212274" y="681796"/>
          <a:ext cx="10968522" cy="18096054"/>
          <a:chOff x="212274" y="681796"/>
          <a:chExt cx="10968522" cy="18096054"/>
        </a:xfrm>
      </xdr:grpSpPr>
      <xdr:pic>
        <xdr:nvPicPr>
          <xdr:cNvPr id="2" name="Рисунок 1">
            <a:extLst>
              <a:ext uri="{FF2B5EF4-FFF2-40B4-BE49-F238E27FC236}">
                <a16:creationId xmlns:a16="http://schemas.microsoft.com/office/drawing/2014/main" id="{1E65FE6B-B0AA-E4A0-F678-C9C62733DD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12274" y="704848"/>
            <a:ext cx="2768866" cy="2792186"/>
          </a:xfrm>
          <a:prstGeom prst="rect">
            <a:avLst/>
          </a:prstGeom>
        </xdr:spPr>
      </xdr:pic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DE9BD093-7BA9-95EB-C4E1-B7796E002BF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162301" y="681796"/>
            <a:ext cx="2245208" cy="2747203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39697EF7-AFB5-C77B-8D36-2611F0D56D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649688" y="770163"/>
            <a:ext cx="2452790" cy="2665639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1FE98289-FEAF-AFE8-5A36-667798FE157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311242" y="899429"/>
            <a:ext cx="2407902" cy="2529568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28D4413-C880-9626-5217-1C359451EC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15886"/>
          <a:stretch/>
        </xdr:blipFill>
        <xdr:spPr>
          <a:xfrm>
            <a:off x="296633" y="4350199"/>
            <a:ext cx="2755467" cy="2881993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2937AB51-7FA8-0FBF-7872-EFC104F8D04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111954" y="4531175"/>
            <a:ext cx="2599592" cy="2585358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7C7ED730-2462-E77A-D988-495EDB15111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18944"/>
          <a:stretch/>
        </xdr:blipFill>
        <xdr:spPr>
          <a:xfrm>
            <a:off x="5519058" y="4420956"/>
            <a:ext cx="2803740" cy="2736397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428E39F3-BC98-9D68-0246-2B3B0E799A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444593" y="4411776"/>
            <a:ext cx="2427514" cy="2793202"/>
          </a:xfrm>
          <a:prstGeom prst="rect">
            <a:avLst/>
          </a:prstGeom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B9B4C4D7-71FA-8E59-15B3-9CB21A0210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80999" y="8252731"/>
            <a:ext cx="2631089" cy="2769051"/>
          </a:xfrm>
          <a:prstGeom prst="rect">
            <a:avLst/>
          </a:prstGeom>
        </xdr:spPr>
      </xdr:pic>
      <xdr:pic>
        <xdr:nvPicPr>
          <xdr:cNvPr id="11" name="Рисунок 10">
            <a:extLst>
              <a:ext uri="{FF2B5EF4-FFF2-40B4-BE49-F238E27FC236}">
                <a16:creationId xmlns:a16="http://schemas.microsoft.com/office/drawing/2014/main" id="{1DAA9539-2EB4-B6A7-4E3C-F77CDA9172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260273" y="8401508"/>
            <a:ext cx="2271031" cy="2613472"/>
          </a:xfrm>
          <a:prstGeom prst="rect">
            <a:avLst/>
          </a:prstGeom>
        </xdr:spPr>
      </xdr:pic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0304879D-D303-6E5B-5C23-079507F4BE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657850" y="8262252"/>
            <a:ext cx="2601685" cy="2664282"/>
          </a:xfrm>
          <a:prstGeom prst="rect">
            <a:avLst/>
          </a:prstGeom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1D27C0F1-5C84-9444-4317-FA4631C296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213271" y="8313967"/>
            <a:ext cx="2774106" cy="2721424"/>
          </a:xfrm>
          <a:prstGeom prst="rect">
            <a:avLst/>
          </a:prstGeom>
        </xdr:spPr>
      </xdr:pic>
      <xdr:pic>
        <xdr:nvPicPr>
          <xdr:cNvPr id="14" name="Рисунок 13">
            <a:extLst>
              <a:ext uri="{FF2B5EF4-FFF2-40B4-BE49-F238E27FC236}">
                <a16:creationId xmlns:a16="http://schemas.microsoft.com/office/drawing/2014/main" id="{3CC67DB4-EBC1-C80F-878A-13D0F972EED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57893" y="12201866"/>
            <a:ext cx="2442482" cy="2704751"/>
          </a:xfrm>
          <a:prstGeom prst="rect">
            <a:avLst/>
          </a:prstGeom>
        </xdr:spPr>
      </xdr:pic>
      <xdr:pic>
        <xdr:nvPicPr>
          <xdr:cNvPr id="15" name="Рисунок 14">
            <a:extLst>
              <a:ext uri="{FF2B5EF4-FFF2-40B4-BE49-F238E27FC236}">
                <a16:creationId xmlns:a16="http://schemas.microsoft.com/office/drawing/2014/main" id="{D7355691-5217-4C98-AAD2-4FC5A4B159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771"/>
          <a:stretch/>
        </xdr:blipFill>
        <xdr:spPr>
          <a:xfrm>
            <a:off x="3122841" y="12117159"/>
            <a:ext cx="2666997" cy="2837083"/>
          </a:xfrm>
          <a:prstGeom prst="rect">
            <a:avLst/>
          </a:prstGeom>
        </xdr:spPr>
      </xdr:pic>
      <xdr:pic>
        <xdr:nvPicPr>
          <xdr:cNvPr id="16" name="Рисунок 15">
            <a:extLst>
              <a:ext uri="{FF2B5EF4-FFF2-40B4-BE49-F238E27FC236}">
                <a16:creationId xmlns:a16="http://schemas.microsoft.com/office/drawing/2014/main" id="{1228AB01-36CA-2CBC-F161-5428FDC337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836103" y="12078812"/>
            <a:ext cx="2457451" cy="2868627"/>
          </a:xfrm>
          <a:prstGeom prst="rect">
            <a:avLst/>
          </a:prstGeom>
        </xdr:spPr>
      </xdr:pic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id="{7D31F203-7A6B-1E5B-46FF-430A960990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334375" y="12161673"/>
            <a:ext cx="2823482" cy="2799373"/>
          </a:xfrm>
          <a:prstGeom prst="rect">
            <a:avLst/>
          </a:prstGeom>
        </xdr:spPr>
      </xdr:pic>
      <xdr:pic>
        <xdr:nvPicPr>
          <xdr:cNvPr id="18" name="Рисунок 17">
            <a:extLst>
              <a:ext uri="{FF2B5EF4-FFF2-40B4-BE49-F238E27FC236}">
                <a16:creationId xmlns:a16="http://schemas.microsoft.com/office/drawing/2014/main" id="{7AEFB036-FED8-BDCF-909C-E10D16A739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76275" y="16002000"/>
            <a:ext cx="2352469" cy="2673801"/>
          </a:xfrm>
          <a:prstGeom prst="rect">
            <a:avLst/>
          </a:prstGeom>
        </xdr:spPr>
      </xdr:pic>
      <xdr:pic>
        <xdr:nvPicPr>
          <xdr:cNvPr id="19" name="Рисунок 18">
            <a:extLst>
              <a:ext uri="{FF2B5EF4-FFF2-40B4-BE49-F238E27FC236}">
                <a16:creationId xmlns:a16="http://schemas.microsoft.com/office/drawing/2014/main" id="{F746422C-BFED-9314-EA1F-9382D90BBC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109226" y="16005492"/>
            <a:ext cx="2598963" cy="2758751"/>
          </a:xfrm>
          <a:prstGeom prst="rect">
            <a:avLst/>
          </a:prstGeom>
        </xdr:spPr>
      </xdr:pic>
      <xdr:pic>
        <xdr:nvPicPr>
          <xdr:cNvPr id="20" name="Рисунок 19">
            <a:extLst>
              <a:ext uri="{FF2B5EF4-FFF2-40B4-BE49-F238E27FC236}">
                <a16:creationId xmlns:a16="http://schemas.microsoft.com/office/drawing/2014/main" id="{E8A9D28E-35FA-3EA3-9A8A-5060EFFC66F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939517" y="16052375"/>
            <a:ext cx="2517322" cy="2725475"/>
          </a:xfrm>
          <a:prstGeom prst="rect">
            <a:avLst/>
          </a:prstGeom>
        </xdr:spPr>
      </xdr:pic>
      <xdr:pic>
        <xdr:nvPicPr>
          <xdr:cNvPr id="21" name="Рисунок 20">
            <a:extLst>
              <a:ext uri="{FF2B5EF4-FFF2-40B4-BE49-F238E27FC236}">
                <a16:creationId xmlns:a16="http://schemas.microsoft.com/office/drawing/2014/main" id="{0AA9DB95-E5FD-7E63-9660-3DB959BDA0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392886" y="16056422"/>
            <a:ext cx="2787910" cy="263298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4113DD-60FA-4144-97B6-00ED129E7B75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95BEFE2A-41EE-487C-AD44-409974D0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C45BF096-49C0-4596-8FD3-D4FCF2396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988643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FE9E2794-90FD-459E-A294-8E62CE68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867914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E788EBFF-5A32-4CE7-938B-23CB31BA9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DBD820F0-454B-406C-B362-8452C531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D3411098-1FC5-40EA-8FCA-F7C5D0F5A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5176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72B324F2-3C60-4D65-92BE-D42C66E1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7586" y="27610254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01647C6B-6038-44EA-9C58-841F49B05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768" x2="4782" y2="62768"/>
                      <a14:foregroundMark x1="13802" y1="70273" x2="13802" y2="70273"/>
                      <a14:foregroundMark x1="20470" y1="70858" x2="20470" y2="70858"/>
                      <a14:foregroundMark x1="28199" y1="72904" x2="28199" y2="72904"/>
                      <a14:foregroundMark x1="44094" y1="68616" x2="44094" y2="68616"/>
                      <a14:foregroundMark x1="62212" y1="70858" x2="62212" y2="70858"/>
                      <a14:foregroundMark x1="72370" y1="71930" x2="72370" y2="71930"/>
                      <a14:foregroundMark x1="76712" y1="63743" x2="76712" y2="63743"/>
                      <a14:foregroundMark x1="81132" y1="76511" x2="81132" y2="76511"/>
                      <a14:foregroundMark x1="86431" y1="74464" x2="86431" y2="74464"/>
                      <a14:foregroundMark x1="96071" y1="74464" x2="96071" y2="74464"/>
                      <a14:foregroundMark x1="74800" y1="23782" x2="74800" y2="23782"/>
                      <a14:foregroundMark x1="71336" y1="54191" x2="71336" y2="54191"/>
                      <a14:foregroundMark x1="72189" y1="49025" x2="72189" y2="49025"/>
                      <a14:foregroundMark x1="81313" y1="58772" x2="81313" y2="58772"/>
                      <a14:foregroundMark x1="70716" y1="58772" x2="70716" y2="58772"/>
                      <a14:foregroundMark x1="21427" y1="80019" x2="21427" y2="80019"/>
                      <a14:foregroundMark x1="64048" y1="80409" x2="64048" y2="80409"/>
                      <a14:backgroundMark x1="20057" y1="90838" x2="20057" y2="90838"/>
                      <a14:backgroundMark x1="62910" y1="90253" x2="62910" y2="90253"/>
                      <a14:backgroundMark x1="88524" y1="79435" x2="88524" y2="79435"/>
                      <a14:backgroundMark x1="32463" y1="23782" x2="32463" y2="23782"/>
                      <a14:backgroundMark x1="39571" y1="26121" x2="39571" y2="26121"/>
                      <a14:backgroundMark x1="37477" y1="48343" x2="38692" y2="46394"/>
                      <a14:backgroundMark x1="39752" y1="44444" x2="40967" y2="44444"/>
                      <a14:backgroundMark x1="42776" y1="44055" x2="43293" y2="45029"/>
                      <a14:backgroundMark x1="37219" y1="50000" x2="36960" y2="51949"/>
                      <a14:backgroundMark x1="30551" y1="39474" x2="31507" y2="43372"/>
                      <a14:backgroundMark x1="32024" y1="44737" x2="32799" y2="45419"/>
                      <a14:backgroundMark x1="33497" y1="45419" x2="34195" y2="44055"/>
                      <a14:backgroundMark x1="41561" y1="16569" x2="40786" y2="20175"/>
                      <a14:backgroundMark x1="39752" y1="32261" x2="40010" y2="35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BFA50157-A4CD-48CD-B965-A3097FBC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5"/>
  <sheetViews>
    <sheetView showGridLines="0" tabSelected="1" workbookViewId="0">
      <selection activeCell="H20" sqref="H20"/>
    </sheetView>
  </sheetViews>
  <sheetFormatPr defaultColWidth="8.765625" defaultRowHeight="14.15" x14ac:dyDescent="0.35"/>
  <cols>
    <col min="1" max="1" width="8.765625" style="27"/>
    <col min="2" max="2" width="7.69140625" style="27" hidden="1" customWidth="1"/>
    <col min="3" max="3" width="49.3828125" style="27" customWidth="1"/>
    <col min="4" max="4" width="30.61328125" style="27" customWidth="1"/>
    <col min="5" max="5" width="11.23046875" style="27" customWidth="1"/>
    <col min="6" max="6" width="9.61328125" style="27" customWidth="1"/>
    <col min="7" max="7" width="9.3046875" style="28" customWidth="1"/>
    <col min="8" max="8" width="14.69140625" style="29" customWidth="1"/>
    <col min="9" max="9" width="15.3046875" style="27" customWidth="1"/>
    <col min="10" max="10" width="10" style="30" customWidth="1"/>
    <col min="11" max="11" width="16.921875" style="30" customWidth="1"/>
    <col min="12" max="12" width="11.07421875" style="31" customWidth="1"/>
    <col min="13" max="16384" width="8.765625" style="27"/>
  </cols>
  <sheetData>
    <row r="1" spans="2:12" s="2" customFormat="1" ht="22.5" customHeight="1" x14ac:dyDescent="0.35">
      <c r="B1" s="1"/>
      <c r="G1" s="3"/>
      <c r="H1" s="4"/>
      <c r="I1" s="1"/>
      <c r="J1" s="1"/>
      <c r="K1" s="1"/>
      <c r="L1" s="5"/>
    </row>
    <row r="2" spans="2:12" s="6" customFormat="1" ht="49.95" customHeight="1" x14ac:dyDescent="0.4">
      <c r="C2" s="38"/>
      <c r="D2" s="38"/>
      <c r="E2" s="39" t="s">
        <v>160</v>
      </c>
      <c r="H2" s="39"/>
      <c r="I2" s="39"/>
      <c r="J2" s="39"/>
      <c r="K2" s="39"/>
      <c r="L2" s="39"/>
    </row>
    <row r="3" spans="2:12" s="6" customFormat="1" ht="15.55" customHeight="1" x14ac:dyDescent="0.4">
      <c r="C3" s="38"/>
      <c r="D3" s="38"/>
      <c r="E3" s="90" t="s">
        <v>149</v>
      </c>
      <c r="H3" s="90"/>
      <c r="I3" s="90"/>
      <c r="J3" s="39"/>
      <c r="K3" s="39"/>
      <c r="L3" s="39"/>
    </row>
    <row r="4" spans="2:12" s="6" customFormat="1" ht="15.55" customHeight="1" x14ac:dyDescent="0.4">
      <c r="C4" s="38"/>
      <c r="D4" s="117" t="s">
        <v>150</v>
      </c>
      <c r="E4" s="117"/>
      <c r="F4" s="117"/>
      <c r="G4" s="117"/>
      <c r="H4" s="91"/>
      <c r="I4" s="91"/>
      <c r="J4" s="39"/>
      <c r="K4" s="39"/>
      <c r="L4" s="39"/>
    </row>
    <row r="5" spans="2:12" s="6" customFormat="1" ht="15.55" customHeight="1" x14ac:dyDescent="0.4">
      <c r="C5" s="38"/>
      <c r="D5" s="38"/>
      <c r="E5" s="88" t="s">
        <v>151</v>
      </c>
      <c r="F5" s="89" t="s">
        <v>152</v>
      </c>
      <c r="J5" s="39"/>
      <c r="K5" s="39"/>
      <c r="L5" s="39"/>
    </row>
    <row r="6" spans="2:12" s="2" customFormat="1" ht="15.55" customHeight="1" x14ac:dyDescent="0.65">
      <c r="B6" s="1"/>
      <c r="C6" s="7" t="s">
        <v>0</v>
      </c>
      <c r="G6" s="3"/>
      <c r="H6" s="4"/>
      <c r="I6" s="1"/>
      <c r="J6" s="8"/>
      <c r="K6" s="1"/>
      <c r="L6" s="5"/>
    </row>
    <row r="7" spans="2:12" s="14" customFormat="1" x14ac:dyDescent="0.35">
      <c r="B7" s="9"/>
      <c r="C7" s="10" t="s">
        <v>1</v>
      </c>
      <c r="D7" s="11"/>
      <c r="E7" s="11"/>
      <c r="F7" s="11"/>
      <c r="G7" s="12"/>
      <c r="H7" s="15">
        <v>70</v>
      </c>
      <c r="I7" s="16" t="s">
        <v>74</v>
      </c>
      <c r="L7" s="17"/>
    </row>
    <row r="8" spans="2:12" s="14" customFormat="1" x14ac:dyDescent="0.35">
      <c r="B8" s="9"/>
      <c r="C8" s="110" t="s">
        <v>72</v>
      </c>
      <c r="D8" s="11"/>
      <c r="E8" s="11"/>
      <c r="F8" s="11"/>
      <c r="G8" s="12"/>
      <c r="H8" s="93">
        <f>SUM(H20:H39)</f>
        <v>0</v>
      </c>
      <c r="I8" s="16" t="s">
        <v>153</v>
      </c>
      <c r="L8" s="17"/>
    </row>
    <row r="9" spans="2:12" s="14" customFormat="1" x14ac:dyDescent="0.35">
      <c r="B9" s="9"/>
      <c r="C9" s="111" t="s">
        <v>148</v>
      </c>
      <c r="D9" s="11"/>
      <c r="E9" s="11"/>
      <c r="F9" s="11"/>
      <c r="G9" s="12"/>
      <c r="H9" s="93">
        <f>ROUNDUP(SUM(I20:I39),0)</f>
        <v>0</v>
      </c>
      <c r="I9" s="16" t="s">
        <v>154</v>
      </c>
      <c r="L9" s="17"/>
    </row>
    <row r="10" spans="2:12" s="14" customFormat="1" x14ac:dyDescent="0.35">
      <c r="B10" s="9"/>
      <c r="C10" s="112" t="s">
        <v>2</v>
      </c>
      <c r="D10" s="18"/>
      <c r="E10" s="18"/>
      <c r="G10" s="12"/>
      <c r="H10" s="92">
        <f>SUM(J20:J39)</f>
        <v>0</v>
      </c>
      <c r="I10" s="16" t="s">
        <v>3</v>
      </c>
      <c r="L10" s="17"/>
    </row>
    <row r="11" spans="2:12" s="14" customFormat="1" x14ac:dyDescent="0.35">
      <c r="B11" s="9"/>
      <c r="C11" s="112" t="s">
        <v>70</v>
      </c>
      <c r="D11" s="18"/>
      <c r="E11" s="18"/>
      <c r="F11" s="18"/>
      <c r="G11" s="12"/>
      <c r="H11" s="20">
        <f>H7*H10</f>
        <v>0</v>
      </c>
      <c r="I11" s="16" t="s">
        <v>3</v>
      </c>
      <c r="L11" s="17"/>
    </row>
    <row r="12" spans="2:12" s="14" customFormat="1" x14ac:dyDescent="0.35">
      <c r="B12" s="9"/>
      <c r="C12" s="19" t="s">
        <v>73</v>
      </c>
      <c r="D12" s="11"/>
      <c r="E12" s="11"/>
      <c r="F12" s="11"/>
      <c r="G12" s="12"/>
      <c r="H12" s="13"/>
      <c r="L12" s="17"/>
    </row>
    <row r="13" spans="2:12" s="14" customFormat="1" x14ac:dyDescent="0.35">
      <c r="B13" s="9"/>
      <c r="C13" s="40" t="s">
        <v>76</v>
      </c>
      <c r="D13" s="11"/>
      <c r="E13" s="11"/>
      <c r="F13" s="11"/>
      <c r="G13" s="12"/>
      <c r="H13" s="13"/>
      <c r="J13" s="21"/>
      <c r="K13" s="21"/>
      <c r="L13" s="17"/>
    </row>
    <row r="14" spans="2:12" s="14" customFormat="1" x14ac:dyDescent="0.35">
      <c r="B14" s="9"/>
      <c r="C14" s="10" t="s">
        <v>75</v>
      </c>
      <c r="D14" s="23"/>
      <c r="E14" s="23"/>
      <c r="F14" s="23"/>
      <c r="G14" s="24"/>
      <c r="H14" s="25"/>
      <c r="I14" s="23"/>
      <c r="J14" s="26"/>
      <c r="K14" s="21"/>
      <c r="L14" s="17"/>
    </row>
    <row r="15" spans="2:12" s="14" customFormat="1" x14ac:dyDescent="0.35">
      <c r="B15" s="9"/>
      <c r="C15" s="22" t="s">
        <v>71</v>
      </c>
      <c r="D15" s="23"/>
      <c r="E15" s="23"/>
      <c r="F15" s="23"/>
      <c r="G15" s="24"/>
      <c r="H15" s="25"/>
      <c r="I15" s="23"/>
      <c r="J15" s="26"/>
      <c r="K15" s="21"/>
      <c r="L15" s="17"/>
    </row>
    <row r="16" spans="2:12" s="14" customFormat="1" x14ac:dyDescent="0.35">
      <c r="B16" s="9"/>
      <c r="C16" s="37" t="s">
        <v>40</v>
      </c>
      <c r="D16" s="23"/>
      <c r="E16" s="23"/>
      <c r="F16" s="23"/>
      <c r="G16" s="24"/>
      <c r="H16" s="25"/>
      <c r="I16" s="23"/>
      <c r="J16" s="26"/>
      <c r="K16" s="21"/>
      <c r="L16" s="17"/>
    </row>
    <row r="17" spans="2:12" s="14" customFormat="1" ht="18.45" x14ac:dyDescent="0.5">
      <c r="B17" s="9"/>
      <c r="C17" s="116" t="s">
        <v>181</v>
      </c>
      <c r="D17" s="115" t="s">
        <v>182</v>
      </c>
      <c r="E17" s="23"/>
      <c r="F17" s="23"/>
      <c r="G17" s="24"/>
      <c r="H17" s="25"/>
      <c r="I17" s="23"/>
      <c r="J17" s="26"/>
      <c r="K17" s="21"/>
      <c r="L17" s="17"/>
    </row>
    <row r="18" spans="2:12" s="14" customFormat="1" x14ac:dyDescent="0.35">
      <c r="B18" s="9"/>
      <c r="D18" s="27"/>
      <c r="E18" s="27"/>
      <c r="F18" s="27"/>
      <c r="G18" s="28"/>
      <c r="H18" s="29"/>
      <c r="I18" s="27"/>
      <c r="J18" s="30"/>
      <c r="K18" s="21"/>
      <c r="L18" s="31"/>
    </row>
    <row r="19" spans="2:12" s="32" customFormat="1" ht="61.95" customHeight="1" x14ac:dyDescent="0.4">
      <c r="B19" s="94" t="s">
        <v>4</v>
      </c>
      <c r="C19" s="94" t="s">
        <v>5</v>
      </c>
      <c r="D19" s="95" t="s">
        <v>6</v>
      </c>
      <c r="E19" s="96" t="s">
        <v>7</v>
      </c>
      <c r="F19" s="97" t="s">
        <v>8</v>
      </c>
      <c r="G19" s="107" t="s">
        <v>9</v>
      </c>
      <c r="H19" s="107" t="s">
        <v>10</v>
      </c>
      <c r="I19" s="95" t="s">
        <v>11</v>
      </c>
      <c r="J19" s="98" t="s">
        <v>45</v>
      </c>
    </row>
    <row r="20" spans="2:12" x14ac:dyDescent="0.35">
      <c r="B20" s="33" t="s">
        <v>19</v>
      </c>
      <c r="C20" s="33" t="s">
        <v>20</v>
      </c>
      <c r="D20" s="33" t="s">
        <v>43</v>
      </c>
      <c r="E20" s="34">
        <v>2.6</v>
      </c>
      <c r="F20" s="35">
        <v>900</v>
      </c>
      <c r="G20" s="108">
        <v>100</v>
      </c>
      <c r="H20" s="99"/>
      <c r="I20" s="36">
        <f t="shared" ref="I20:I39" si="0">H20/F20</f>
        <v>0</v>
      </c>
      <c r="J20" s="109">
        <f t="shared" ref="J20:J39" si="1">H20*E20</f>
        <v>0</v>
      </c>
    </row>
    <row r="21" spans="2:12" x14ac:dyDescent="0.35">
      <c r="B21" s="33" t="s">
        <v>21</v>
      </c>
      <c r="C21" s="33" t="s">
        <v>22</v>
      </c>
      <c r="D21" s="33" t="s">
        <v>43</v>
      </c>
      <c r="E21" s="34">
        <v>2.6</v>
      </c>
      <c r="F21" s="35">
        <v>900</v>
      </c>
      <c r="G21" s="108">
        <v>100</v>
      </c>
      <c r="H21" s="99"/>
      <c r="I21" s="36">
        <f t="shared" si="0"/>
        <v>0</v>
      </c>
      <c r="J21" s="109">
        <f t="shared" si="1"/>
        <v>0</v>
      </c>
    </row>
    <row r="22" spans="2:12" x14ac:dyDescent="0.35">
      <c r="B22" s="33" t="s">
        <v>23</v>
      </c>
      <c r="C22" s="33" t="s">
        <v>24</v>
      </c>
      <c r="D22" s="33" t="s">
        <v>15</v>
      </c>
      <c r="E22" s="34">
        <v>2.6</v>
      </c>
      <c r="F22" s="35">
        <v>900</v>
      </c>
      <c r="G22" s="108">
        <v>100</v>
      </c>
      <c r="H22" s="99"/>
      <c r="I22" s="36">
        <f t="shared" si="0"/>
        <v>0</v>
      </c>
      <c r="J22" s="109">
        <f t="shared" si="1"/>
        <v>0</v>
      </c>
    </row>
    <row r="23" spans="2:12" x14ac:dyDescent="0.35">
      <c r="B23" s="33" t="s">
        <v>25</v>
      </c>
      <c r="C23" s="33" t="s">
        <v>26</v>
      </c>
      <c r="D23" s="33" t="s">
        <v>42</v>
      </c>
      <c r="E23" s="34">
        <v>2.6</v>
      </c>
      <c r="F23" s="35">
        <v>900</v>
      </c>
      <c r="G23" s="108">
        <v>100</v>
      </c>
      <c r="H23" s="99"/>
      <c r="I23" s="36">
        <f t="shared" si="0"/>
        <v>0</v>
      </c>
      <c r="J23" s="109">
        <f t="shared" si="1"/>
        <v>0</v>
      </c>
    </row>
    <row r="24" spans="2:12" x14ac:dyDescent="0.35">
      <c r="B24" s="33" t="s">
        <v>60</v>
      </c>
      <c r="C24" s="33" t="s">
        <v>46</v>
      </c>
      <c r="D24" s="33" t="s">
        <v>43</v>
      </c>
      <c r="E24" s="34">
        <v>2.6</v>
      </c>
      <c r="F24" s="35">
        <v>900</v>
      </c>
      <c r="G24" s="108">
        <v>100</v>
      </c>
      <c r="H24" s="99"/>
      <c r="I24" s="36">
        <f t="shared" si="0"/>
        <v>0</v>
      </c>
      <c r="J24" s="109">
        <f t="shared" si="1"/>
        <v>0</v>
      </c>
    </row>
    <row r="25" spans="2:12" x14ac:dyDescent="0.35">
      <c r="B25" s="33" t="s">
        <v>61</v>
      </c>
      <c r="C25" s="33" t="s">
        <v>47</v>
      </c>
      <c r="D25" s="33" t="s">
        <v>57</v>
      </c>
      <c r="E25" s="34">
        <v>2.6</v>
      </c>
      <c r="F25" s="35">
        <v>900</v>
      </c>
      <c r="G25" s="108">
        <v>100</v>
      </c>
      <c r="H25" s="99"/>
      <c r="I25" s="36">
        <f t="shared" si="0"/>
        <v>0</v>
      </c>
      <c r="J25" s="109">
        <f t="shared" si="1"/>
        <v>0</v>
      </c>
    </row>
    <row r="26" spans="2:12" x14ac:dyDescent="0.35">
      <c r="B26" s="33" t="s">
        <v>62</v>
      </c>
      <c r="C26" s="33" t="s">
        <v>48</v>
      </c>
      <c r="D26" s="33" t="s">
        <v>51</v>
      </c>
      <c r="E26" s="34">
        <v>2.6</v>
      </c>
      <c r="F26" s="35">
        <v>900</v>
      </c>
      <c r="G26" s="108">
        <v>100</v>
      </c>
      <c r="H26" s="99"/>
      <c r="I26" s="36">
        <f t="shared" si="0"/>
        <v>0</v>
      </c>
      <c r="J26" s="109">
        <f t="shared" si="1"/>
        <v>0</v>
      </c>
    </row>
    <row r="27" spans="2:12" x14ac:dyDescent="0.35">
      <c r="B27" s="33" t="s">
        <v>63</v>
      </c>
      <c r="C27" s="33" t="s">
        <v>49</v>
      </c>
      <c r="D27" s="33" t="s">
        <v>18</v>
      </c>
      <c r="E27" s="34">
        <v>2.6</v>
      </c>
      <c r="F27" s="35">
        <v>900</v>
      </c>
      <c r="G27" s="108">
        <v>100</v>
      </c>
      <c r="H27" s="99"/>
      <c r="I27" s="36">
        <f t="shared" si="0"/>
        <v>0</v>
      </c>
      <c r="J27" s="109">
        <f t="shared" si="1"/>
        <v>0</v>
      </c>
    </row>
    <row r="28" spans="2:12" x14ac:dyDescent="0.35">
      <c r="B28" s="33" t="s">
        <v>64</v>
      </c>
      <c r="C28" s="33" t="s">
        <v>50</v>
      </c>
      <c r="D28" s="33" t="s">
        <v>14</v>
      </c>
      <c r="E28" s="34">
        <v>2.6</v>
      </c>
      <c r="F28" s="35">
        <v>900</v>
      </c>
      <c r="G28" s="108">
        <v>100</v>
      </c>
      <c r="H28" s="99"/>
      <c r="I28" s="36">
        <f t="shared" si="0"/>
        <v>0</v>
      </c>
      <c r="J28" s="109">
        <f t="shared" si="1"/>
        <v>0</v>
      </c>
    </row>
    <row r="29" spans="2:12" x14ac:dyDescent="0.35">
      <c r="B29" s="33" t="s">
        <v>27</v>
      </c>
      <c r="C29" s="33" t="s">
        <v>28</v>
      </c>
      <c r="D29" s="33" t="s">
        <v>16</v>
      </c>
      <c r="E29" s="34">
        <v>2.6</v>
      </c>
      <c r="F29" s="35">
        <v>900</v>
      </c>
      <c r="G29" s="108">
        <v>100</v>
      </c>
      <c r="H29" s="99"/>
      <c r="I29" s="36">
        <f t="shared" si="0"/>
        <v>0</v>
      </c>
      <c r="J29" s="109">
        <f t="shared" si="1"/>
        <v>0</v>
      </c>
    </row>
    <row r="30" spans="2:12" x14ac:dyDescent="0.35">
      <c r="B30" s="33" t="s">
        <v>65</v>
      </c>
      <c r="C30" s="33" t="s">
        <v>52</v>
      </c>
      <c r="D30" s="33" t="s">
        <v>12</v>
      </c>
      <c r="E30" s="34">
        <v>2.6</v>
      </c>
      <c r="F30" s="35">
        <v>900</v>
      </c>
      <c r="G30" s="108">
        <v>100</v>
      </c>
      <c r="H30" s="99"/>
      <c r="I30" s="36">
        <f t="shared" si="0"/>
        <v>0</v>
      </c>
      <c r="J30" s="109">
        <f t="shared" si="1"/>
        <v>0</v>
      </c>
    </row>
    <row r="31" spans="2:12" x14ac:dyDescent="0.35">
      <c r="B31" s="33" t="s">
        <v>66</v>
      </c>
      <c r="C31" s="33" t="s">
        <v>53</v>
      </c>
      <c r="D31" s="33" t="s">
        <v>43</v>
      </c>
      <c r="E31" s="34">
        <v>2.6</v>
      </c>
      <c r="F31" s="35">
        <v>900</v>
      </c>
      <c r="G31" s="108">
        <v>100</v>
      </c>
      <c r="H31" s="99"/>
      <c r="I31" s="36">
        <f t="shared" si="0"/>
        <v>0</v>
      </c>
      <c r="J31" s="109">
        <f t="shared" si="1"/>
        <v>0</v>
      </c>
    </row>
    <row r="32" spans="2:12" x14ac:dyDescent="0.35">
      <c r="B32" s="33" t="s">
        <v>67</v>
      </c>
      <c r="C32" s="33" t="s">
        <v>54</v>
      </c>
      <c r="D32" s="33" t="s">
        <v>56</v>
      </c>
      <c r="E32" s="34">
        <v>2.6</v>
      </c>
      <c r="F32" s="35">
        <v>900</v>
      </c>
      <c r="G32" s="108">
        <v>100</v>
      </c>
      <c r="H32" s="99"/>
      <c r="I32" s="36">
        <f t="shared" si="0"/>
        <v>0</v>
      </c>
      <c r="J32" s="109">
        <f t="shared" si="1"/>
        <v>0</v>
      </c>
    </row>
    <row r="33" spans="2:12" x14ac:dyDescent="0.35">
      <c r="B33" s="33" t="s">
        <v>68</v>
      </c>
      <c r="C33" s="33" t="s">
        <v>55</v>
      </c>
      <c r="D33" s="33" t="s">
        <v>13</v>
      </c>
      <c r="E33" s="34">
        <v>2.6</v>
      </c>
      <c r="F33" s="35">
        <v>900</v>
      </c>
      <c r="G33" s="108">
        <v>100</v>
      </c>
      <c r="H33" s="99"/>
      <c r="I33" s="36">
        <f t="shared" si="0"/>
        <v>0</v>
      </c>
      <c r="J33" s="109">
        <f t="shared" si="1"/>
        <v>0</v>
      </c>
    </row>
    <row r="34" spans="2:12" x14ac:dyDescent="0.35">
      <c r="B34" s="33" t="s">
        <v>29</v>
      </c>
      <c r="C34" s="33" t="s">
        <v>30</v>
      </c>
      <c r="D34" s="33" t="s">
        <v>41</v>
      </c>
      <c r="E34" s="34">
        <v>2.6</v>
      </c>
      <c r="F34" s="35">
        <v>900</v>
      </c>
      <c r="G34" s="108">
        <v>100</v>
      </c>
      <c r="H34" s="99"/>
      <c r="I34" s="36">
        <f t="shared" si="0"/>
        <v>0</v>
      </c>
      <c r="J34" s="109">
        <f t="shared" si="1"/>
        <v>0</v>
      </c>
    </row>
    <row r="35" spans="2:12" x14ac:dyDescent="0.35">
      <c r="B35" s="33" t="s">
        <v>31</v>
      </c>
      <c r="C35" s="33" t="s">
        <v>32</v>
      </c>
      <c r="D35" s="33" t="s">
        <v>44</v>
      </c>
      <c r="E35" s="34">
        <v>2.6</v>
      </c>
      <c r="F35" s="35">
        <v>900</v>
      </c>
      <c r="G35" s="108">
        <v>100</v>
      </c>
      <c r="H35" s="99"/>
      <c r="I35" s="36">
        <f t="shared" si="0"/>
        <v>0</v>
      </c>
      <c r="J35" s="109">
        <f t="shared" si="1"/>
        <v>0</v>
      </c>
    </row>
    <row r="36" spans="2:12" x14ac:dyDescent="0.35">
      <c r="B36" s="33" t="s">
        <v>33</v>
      </c>
      <c r="C36" s="33" t="s">
        <v>34</v>
      </c>
      <c r="D36" s="33" t="s">
        <v>16</v>
      </c>
      <c r="E36" s="34">
        <v>2.6</v>
      </c>
      <c r="F36" s="35">
        <v>900</v>
      </c>
      <c r="G36" s="108">
        <v>100</v>
      </c>
      <c r="H36" s="99"/>
      <c r="I36" s="36">
        <f t="shared" si="0"/>
        <v>0</v>
      </c>
      <c r="J36" s="109">
        <f t="shared" si="1"/>
        <v>0</v>
      </c>
    </row>
    <row r="37" spans="2:12" x14ac:dyDescent="0.35">
      <c r="B37" s="33" t="s">
        <v>35</v>
      </c>
      <c r="C37" s="33" t="s">
        <v>36</v>
      </c>
      <c r="D37" s="33" t="s">
        <v>17</v>
      </c>
      <c r="E37" s="34">
        <v>2.6</v>
      </c>
      <c r="F37" s="35">
        <v>900</v>
      </c>
      <c r="G37" s="108">
        <v>100</v>
      </c>
      <c r="H37" s="99"/>
      <c r="I37" s="36">
        <f t="shared" si="0"/>
        <v>0</v>
      </c>
      <c r="J37" s="109">
        <f t="shared" si="1"/>
        <v>0</v>
      </c>
    </row>
    <row r="38" spans="2:12" x14ac:dyDescent="0.35">
      <c r="B38" s="33" t="s">
        <v>69</v>
      </c>
      <c r="C38" s="33" t="s">
        <v>58</v>
      </c>
      <c r="D38" s="33" t="s">
        <v>59</v>
      </c>
      <c r="E38" s="34">
        <v>2.6</v>
      </c>
      <c r="F38" s="35">
        <v>900</v>
      </c>
      <c r="G38" s="108">
        <v>100</v>
      </c>
      <c r="H38" s="99"/>
      <c r="I38" s="36">
        <f t="shared" si="0"/>
        <v>0</v>
      </c>
      <c r="J38" s="109">
        <f t="shared" si="1"/>
        <v>0</v>
      </c>
    </row>
    <row r="39" spans="2:12" x14ac:dyDescent="0.35">
      <c r="B39" s="33" t="s">
        <v>37</v>
      </c>
      <c r="C39" s="33" t="s">
        <v>38</v>
      </c>
      <c r="D39" s="33" t="s">
        <v>18</v>
      </c>
      <c r="E39" s="34">
        <v>2.6</v>
      </c>
      <c r="F39" s="35">
        <v>900</v>
      </c>
      <c r="G39" s="108">
        <v>100</v>
      </c>
      <c r="H39" s="99"/>
      <c r="I39" s="36">
        <f t="shared" si="0"/>
        <v>0</v>
      </c>
      <c r="J39" s="109">
        <f t="shared" si="1"/>
        <v>0</v>
      </c>
    </row>
    <row r="40" spans="2:12" x14ac:dyDescent="0.35">
      <c r="B40" s="101" t="s">
        <v>155</v>
      </c>
      <c r="C40" s="102" t="s">
        <v>158</v>
      </c>
      <c r="D40" s="103"/>
      <c r="E40" s="103"/>
      <c r="F40" s="102"/>
      <c r="G40" s="104"/>
      <c r="H40" s="100">
        <f>H9</f>
        <v>0</v>
      </c>
      <c r="I40" s="105"/>
      <c r="J40" s="106"/>
    </row>
    <row r="41" spans="2:12" x14ac:dyDescent="0.35">
      <c r="B41" s="101" t="s">
        <v>156</v>
      </c>
      <c r="C41" s="102" t="s">
        <v>157</v>
      </c>
      <c r="D41" s="103"/>
      <c r="E41" s="103"/>
      <c r="F41" s="102"/>
      <c r="G41" s="104"/>
      <c r="H41" s="100" t="str">
        <f>IF(H40&gt;5,ROUNDUP(H40/35,0),"")</f>
        <v/>
      </c>
      <c r="I41" s="105"/>
      <c r="J41" s="106"/>
    </row>
    <row r="44" spans="2:12" x14ac:dyDescent="0.35">
      <c r="C44" s="27" t="s">
        <v>159</v>
      </c>
      <c r="G44" s="29"/>
      <c r="H44" s="27"/>
      <c r="I44" s="30"/>
      <c r="K44" s="31"/>
      <c r="L44" s="27"/>
    </row>
    <row r="45" spans="2:12" x14ac:dyDescent="0.35">
      <c r="C45" s="27" t="s">
        <v>39</v>
      </c>
      <c r="G45" s="29"/>
      <c r="H45" s="27"/>
      <c r="I45" s="30"/>
      <c r="K45" s="31"/>
      <c r="L45" s="27"/>
    </row>
  </sheetData>
  <mergeCells count="1">
    <mergeCell ref="D4:G4"/>
  </mergeCells>
  <conditionalFormatting sqref="F5">
    <cfRule type="containsText" dxfId="11" priority="12" operator="containsText" text="нет">
      <formula>NOT(ISERROR(SEARCH("нет",F5)))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B40:B41">
    <cfRule type="duplicateValues" dxfId="10" priority="11"/>
  </conditionalFormatting>
  <conditionalFormatting sqref="B40:B41">
    <cfRule type="duplicateValues" dxfId="9" priority="8"/>
    <cfRule type="duplicateValues" dxfId="8" priority="9"/>
    <cfRule type="duplicateValues" dxfId="7" priority="10"/>
  </conditionalFormatting>
  <conditionalFormatting sqref="B40:B41">
    <cfRule type="duplicateValues" dxfId="6" priority="4"/>
    <cfRule type="duplicateValues" dxfId="5" priority="6"/>
    <cfRule type="duplicateValues" dxfId="4" priority="7"/>
  </conditionalFormatting>
  <conditionalFormatting sqref="B40:B41">
    <cfRule type="duplicateValues" dxfId="3" priority="5"/>
  </conditionalFormatting>
  <conditionalFormatting sqref="B40:B41">
    <cfRule type="duplicateValues" dxfId="2" priority="2"/>
    <cfRule type="duplicateValues" dxfId="1" priority="3"/>
  </conditionalFormatting>
  <conditionalFormatting sqref="B40:B41">
    <cfRule type="duplicateValues" dxfId="0" priority="1"/>
  </conditionalFormatting>
  <dataValidations disablePrompts="1" count="1">
    <dataValidation type="list" allowBlank="1" showInputMessage="1" showErrorMessage="1" sqref="F5" xr:uid="{186FB5A1-671C-4569-B239-38EB92A528B4}">
      <formula1>"да,нет"</formula1>
    </dataValidation>
  </dataValidations>
  <hyperlinks>
    <hyperlink ref="D4" location="'Условия работы'!A1" display="&gt;&gt;&gt; Условия работы &lt;&lt;&lt;" xr:uid="{A659EE1C-27B0-4A48-9ABC-7706FEBD2147}"/>
    <hyperlink ref="C17" location="фото!A1" display="Фотографии сортов" xr:uid="{EBD92E5B-25A3-4A07-AC1A-735C1DF0BD5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CF9F-88F0-4A23-AE92-370770B834C7}">
  <dimension ref="C3:O83"/>
  <sheetViews>
    <sheetView showGridLines="0" zoomScale="80" zoomScaleNormal="80" workbookViewId="0">
      <selection activeCell="T12" sqref="T12"/>
    </sheetView>
  </sheetViews>
  <sheetFormatPr defaultRowHeight="14.6" x14ac:dyDescent="0.4"/>
  <sheetData>
    <row r="3" spans="3:15" s="113" customFormat="1" ht="20.6" x14ac:dyDescent="0.55000000000000004">
      <c r="C3" s="114" t="s">
        <v>161</v>
      </c>
      <c r="D3" s="114"/>
      <c r="E3" s="114"/>
      <c r="F3" s="114"/>
      <c r="G3" s="114" t="s">
        <v>162</v>
      </c>
      <c r="H3" s="114"/>
      <c r="I3" s="114"/>
      <c r="J3" s="114"/>
      <c r="K3" s="114" t="s">
        <v>163</v>
      </c>
      <c r="L3" s="114"/>
      <c r="M3" s="114"/>
      <c r="N3" s="114"/>
      <c r="O3" s="114" t="s">
        <v>164</v>
      </c>
    </row>
    <row r="23" spans="3:15" s="113" customFormat="1" ht="20.6" x14ac:dyDescent="0.55000000000000004">
      <c r="C23" s="114" t="s">
        <v>165</v>
      </c>
      <c r="D23" s="114"/>
      <c r="E23" s="114"/>
      <c r="F23" s="114"/>
      <c r="G23" s="114" t="s">
        <v>166</v>
      </c>
      <c r="H23" s="114"/>
      <c r="I23" s="114"/>
      <c r="J23" s="114"/>
      <c r="K23" s="114" t="s">
        <v>167</v>
      </c>
      <c r="L23" s="114"/>
      <c r="M23" s="114"/>
      <c r="N23" s="114"/>
      <c r="O23" s="114" t="s">
        <v>168</v>
      </c>
    </row>
    <row r="40" spans="3:15" ht="23.15" customHeight="1" x14ac:dyDescent="0.4"/>
    <row r="43" spans="3:15" s="113" customFormat="1" ht="20.6" x14ac:dyDescent="0.55000000000000004">
      <c r="C43" s="114" t="s">
        <v>169</v>
      </c>
      <c r="D43" s="114"/>
      <c r="E43" s="114"/>
      <c r="F43" s="114"/>
      <c r="G43" s="114" t="s">
        <v>170</v>
      </c>
      <c r="H43" s="114"/>
      <c r="I43" s="114"/>
      <c r="J43" s="114"/>
      <c r="K43" s="114" t="s">
        <v>171</v>
      </c>
      <c r="L43" s="114"/>
      <c r="M43" s="114"/>
      <c r="N43" s="114"/>
      <c r="O43" s="114" t="s">
        <v>172</v>
      </c>
    </row>
    <row r="60" spans="3:15" ht="20.25" customHeight="1" x14ac:dyDescent="0.4"/>
    <row r="63" spans="3:15" s="113" customFormat="1" ht="20.6" x14ac:dyDescent="0.55000000000000004">
      <c r="C63" s="114" t="s">
        <v>173</v>
      </c>
      <c r="D63" s="114"/>
      <c r="E63" s="114"/>
      <c r="F63" s="114"/>
      <c r="G63" s="114" t="s">
        <v>174</v>
      </c>
      <c r="H63" s="114"/>
      <c r="I63" s="114"/>
      <c r="J63" s="114"/>
      <c r="K63" s="114" t="s">
        <v>175</v>
      </c>
      <c r="L63" s="114"/>
      <c r="M63" s="114"/>
      <c r="N63" s="114"/>
      <c r="O63" s="114" t="s">
        <v>176</v>
      </c>
    </row>
    <row r="81" spans="3:15" ht="29.25" customHeight="1" x14ac:dyDescent="0.4"/>
    <row r="83" spans="3:15" s="113" customFormat="1" ht="20.6" x14ac:dyDescent="0.55000000000000004">
      <c r="C83" s="114" t="s">
        <v>177</v>
      </c>
      <c r="D83" s="114"/>
      <c r="E83" s="114"/>
      <c r="F83" s="114"/>
      <c r="G83" s="114" t="s">
        <v>178</v>
      </c>
      <c r="H83" s="114"/>
      <c r="I83" s="114"/>
      <c r="J83" s="114"/>
      <c r="K83" s="114" t="s">
        <v>179</v>
      </c>
      <c r="L83" s="114"/>
      <c r="M83" s="114"/>
      <c r="N83" s="114"/>
      <c r="O83" s="114" t="s">
        <v>180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39D6-876C-4551-81B3-8D2C8037CDB2}">
  <dimension ref="B1:BH118"/>
  <sheetViews>
    <sheetView showGridLines="0" zoomScaleNormal="100" workbookViewId="0"/>
  </sheetViews>
  <sheetFormatPr defaultColWidth="9" defaultRowHeight="14.6" x14ac:dyDescent="0.4"/>
  <cols>
    <col min="1" max="1" width="3.3828125" style="44" customWidth="1"/>
    <col min="2" max="2" width="5.765625" style="44" customWidth="1"/>
    <col min="3" max="15" width="9" style="44"/>
    <col min="16" max="16" width="9.84375" style="44" customWidth="1"/>
    <col min="17" max="16384" width="9" style="44"/>
  </cols>
  <sheetData>
    <row r="1" spans="2:16" ht="15" thickTop="1" x14ac:dyDescent="0.4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2:16" x14ac:dyDescent="0.4">
      <c r="B2" s="45"/>
      <c r="P2" s="46"/>
    </row>
    <row r="3" spans="2:16" x14ac:dyDescent="0.4">
      <c r="B3" s="45"/>
      <c r="P3" s="46"/>
    </row>
    <row r="4" spans="2:16" x14ac:dyDescent="0.4">
      <c r="B4" s="45"/>
      <c r="P4" s="46"/>
    </row>
    <row r="5" spans="2:16" x14ac:dyDescent="0.4">
      <c r="B5" s="45"/>
      <c r="P5" s="46"/>
    </row>
    <row r="6" spans="2:16" s="49" customFormat="1" ht="16.5" customHeight="1" x14ac:dyDescent="0.35">
      <c r="B6" s="47"/>
      <c r="C6" s="48"/>
      <c r="P6" s="50"/>
    </row>
    <row r="7" spans="2:16" s="51" customFormat="1" ht="12" customHeight="1" x14ac:dyDescent="0.35">
      <c r="B7" s="47"/>
      <c r="C7" s="48"/>
      <c r="P7" s="52"/>
    </row>
    <row r="8" spans="2:16" ht="12" customHeight="1" x14ac:dyDescent="0.4">
      <c r="B8" s="45"/>
      <c r="C8" s="48"/>
      <c r="P8" s="46"/>
    </row>
    <row r="9" spans="2:16" ht="12" customHeight="1" x14ac:dyDescent="0.55000000000000004">
      <c r="B9" s="53"/>
      <c r="C9" s="48"/>
      <c r="P9" s="46"/>
    </row>
    <row r="10" spans="2:16" ht="12" customHeight="1" x14ac:dyDescent="0.55000000000000004">
      <c r="B10" s="53"/>
      <c r="C10" s="48"/>
      <c r="P10" s="46"/>
    </row>
    <row r="11" spans="2:16" ht="16.5" customHeight="1" x14ac:dyDescent="0.4">
      <c r="B11" s="45"/>
      <c r="P11" s="46"/>
    </row>
    <row r="12" spans="2:16" ht="20.25" customHeight="1" x14ac:dyDescent="0.4">
      <c r="B12" s="45"/>
      <c r="P12" s="46"/>
    </row>
    <row r="13" spans="2:16" s="56" customFormat="1" ht="17.25" customHeight="1" x14ac:dyDescent="0.35">
      <c r="B13" s="54" t="s">
        <v>77</v>
      </c>
      <c r="C13" s="55" t="s">
        <v>78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P13" s="57"/>
    </row>
    <row r="14" spans="2:16" s="62" customFormat="1" ht="15.45" x14ac:dyDescent="0.4">
      <c r="B14" s="58" t="s">
        <v>79</v>
      </c>
      <c r="C14" s="59"/>
      <c r="D14" s="60"/>
      <c r="E14" s="60"/>
      <c r="F14" s="60"/>
      <c r="G14" s="60"/>
      <c r="H14" s="61" t="s">
        <v>80</v>
      </c>
      <c r="I14" s="59"/>
      <c r="J14" s="60"/>
      <c r="K14" s="60"/>
      <c r="L14" s="60"/>
      <c r="M14" s="60"/>
      <c r="N14" s="60"/>
      <c r="P14" s="63"/>
    </row>
    <row r="15" spans="2:16" s="62" customFormat="1" x14ac:dyDescent="0.4">
      <c r="B15" s="64"/>
      <c r="C15" s="65" t="s">
        <v>81</v>
      </c>
      <c r="D15" s="60"/>
      <c r="E15" s="60"/>
      <c r="F15" s="60"/>
      <c r="G15" s="60"/>
      <c r="H15" s="66" t="s">
        <v>82</v>
      </c>
      <c r="I15" s="67" t="s">
        <v>83</v>
      </c>
      <c r="J15" s="60"/>
      <c r="K15" s="60"/>
      <c r="L15" s="60"/>
      <c r="M15" s="60"/>
      <c r="N15" s="60"/>
      <c r="P15" s="63"/>
    </row>
    <row r="16" spans="2:16" s="62" customFormat="1" x14ac:dyDescent="0.4">
      <c r="B16" s="64"/>
      <c r="C16" s="65" t="s">
        <v>84</v>
      </c>
      <c r="D16" s="60"/>
      <c r="E16" s="60"/>
      <c r="F16" s="60"/>
      <c r="G16" s="60"/>
      <c r="H16" s="66" t="s">
        <v>82</v>
      </c>
      <c r="I16" s="67" t="s">
        <v>85</v>
      </c>
      <c r="J16" s="60"/>
      <c r="K16" s="60"/>
      <c r="L16" s="60"/>
      <c r="M16" s="60"/>
      <c r="N16" s="60"/>
      <c r="P16" s="63"/>
    </row>
    <row r="17" spans="2:22" s="62" customFormat="1" x14ac:dyDescent="0.4">
      <c r="B17" s="64"/>
      <c r="C17" s="65" t="s">
        <v>86</v>
      </c>
      <c r="D17" s="60"/>
      <c r="E17" s="60"/>
      <c r="F17" s="60"/>
      <c r="G17" s="60"/>
      <c r="H17" s="66" t="s">
        <v>82</v>
      </c>
      <c r="I17" s="67" t="s">
        <v>87</v>
      </c>
      <c r="J17" s="60"/>
      <c r="K17" s="60"/>
      <c r="L17" s="60"/>
      <c r="M17" s="60"/>
      <c r="N17" s="60"/>
      <c r="P17" s="63"/>
    </row>
    <row r="18" spans="2:22" s="62" customFormat="1" x14ac:dyDescent="0.4">
      <c r="B18" s="64"/>
      <c r="C18" s="65" t="s">
        <v>88</v>
      </c>
      <c r="D18" s="60"/>
      <c r="E18" s="60"/>
      <c r="F18" s="60"/>
      <c r="G18" s="60"/>
      <c r="H18" s="66" t="s">
        <v>82</v>
      </c>
      <c r="I18" s="67" t="s">
        <v>89</v>
      </c>
      <c r="J18" s="60"/>
      <c r="K18" s="60"/>
      <c r="L18" s="60"/>
      <c r="M18" s="60"/>
      <c r="N18" s="60"/>
      <c r="P18" s="63"/>
      <c r="V18" s="68"/>
    </row>
    <row r="19" spans="2:22" x14ac:dyDescent="0.4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P19" s="46"/>
    </row>
    <row r="20" spans="2:22" ht="15.45" x14ac:dyDescent="0.4">
      <c r="B20" s="54" t="s">
        <v>77</v>
      </c>
      <c r="C20" s="55" t="s">
        <v>90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P20" s="46"/>
    </row>
    <row r="21" spans="2:22" s="62" customFormat="1" x14ac:dyDescent="0.4">
      <c r="B21" s="64"/>
      <c r="C21" s="65" t="s">
        <v>91</v>
      </c>
      <c r="D21" s="60"/>
      <c r="E21" s="60"/>
      <c r="F21" s="60"/>
      <c r="G21" s="60"/>
      <c r="H21" s="66"/>
      <c r="I21" s="67"/>
      <c r="J21" s="60"/>
      <c r="K21" s="60"/>
      <c r="L21" s="60"/>
      <c r="M21" s="60"/>
      <c r="N21" s="60"/>
      <c r="P21" s="63"/>
    </row>
    <row r="22" spans="2:22" x14ac:dyDescent="0.4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P22" s="46"/>
    </row>
    <row r="23" spans="2:22" x14ac:dyDescent="0.4">
      <c r="B23" s="71"/>
      <c r="P23" s="46"/>
    </row>
    <row r="24" spans="2:22" x14ac:dyDescent="0.4">
      <c r="B24" s="71"/>
      <c r="P24" s="46"/>
    </row>
    <row r="25" spans="2:22" x14ac:dyDescent="0.4">
      <c r="B25" s="71"/>
      <c r="P25" s="46"/>
    </row>
    <row r="26" spans="2:22" s="74" customFormat="1" ht="15.45" x14ac:dyDescent="0.4">
      <c r="B26" s="72" t="s">
        <v>77</v>
      </c>
      <c r="C26" s="73" t="s">
        <v>92</v>
      </c>
      <c r="P26" s="75"/>
    </row>
    <row r="27" spans="2:22" x14ac:dyDescent="0.4">
      <c r="B27" s="71"/>
      <c r="C27" s="65" t="s">
        <v>93</v>
      </c>
      <c r="P27" s="46"/>
    </row>
    <row r="28" spans="2:22" x14ac:dyDescent="0.4">
      <c r="B28" s="71"/>
      <c r="C28" s="65" t="s">
        <v>94</v>
      </c>
      <c r="P28" s="46"/>
    </row>
    <row r="29" spans="2:22" s="74" customFormat="1" ht="15.45" x14ac:dyDescent="0.4">
      <c r="B29" s="72" t="s">
        <v>77</v>
      </c>
      <c r="C29" s="73" t="s">
        <v>95</v>
      </c>
      <c r="P29" s="75"/>
    </row>
    <row r="30" spans="2:22" s="78" customFormat="1" ht="45" customHeight="1" x14ac:dyDescent="0.4">
      <c r="B30" s="76" t="s">
        <v>77</v>
      </c>
      <c r="C30" s="118" t="s">
        <v>96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77"/>
    </row>
    <row r="31" spans="2:22" x14ac:dyDescent="0.4">
      <c r="B31" s="71"/>
      <c r="C31" s="119" t="s">
        <v>97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46"/>
    </row>
    <row r="32" spans="2:22" ht="29.25" customHeight="1" x14ac:dyDescent="0.4">
      <c r="B32" s="71"/>
      <c r="C32" s="121" t="s">
        <v>98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46"/>
    </row>
    <row r="33" spans="2:16" ht="30" customHeight="1" x14ac:dyDescent="0.4">
      <c r="B33" s="71"/>
      <c r="C33" s="121" t="s">
        <v>99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46"/>
    </row>
    <row r="34" spans="2:16" ht="29.25" customHeight="1" x14ac:dyDescent="0.4">
      <c r="B34" s="71"/>
      <c r="C34" s="119" t="s">
        <v>100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46"/>
    </row>
    <row r="35" spans="2:16" s="74" customFormat="1" ht="30.75" customHeight="1" x14ac:dyDescent="0.4">
      <c r="B35" s="76" t="s">
        <v>77</v>
      </c>
      <c r="C35" s="118" t="s">
        <v>101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75"/>
    </row>
    <row r="36" spans="2:16" ht="29.25" customHeight="1" x14ac:dyDescent="0.4">
      <c r="B36" s="71"/>
      <c r="C36" s="119" t="s">
        <v>102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46"/>
    </row>
    <row r="37" spans="2:16" ht="29.25" customHeight="1" x14ac:dyDescent="0.4">
      <c r="B37" s="71"/>
      <c r="C37" s="119" t="s">
        <v>103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46"/>
    </row>
    <row r="38" spans="2:16" s="74" customFormat="1" ht="30.75" customHeight="1" x14ac:dyDescent="0.4">
      <c r="B38" s="76" t="s">
        <v>77</v>
      </c>
      <c r="C38" s="118" t="s">
        <v>104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75"/>
    </row>
    <row r="39" spans="2:16" x14ac:dyDescent="0.4">
      <c r="B39" s="71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46"/>
    </row>
    <row r="40" spans="2:16" x14ac:dyDescent="0.4">
      <c r="B40" s="71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46"/>
    </row>
    <row r="41" spans="2:16" x14ac:dyDescent="0.4">
      <c r="B41" s="71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46"/>
    </row>
    <row r="42" spans="2:16" ht="28.5" customHeight="1" x14ac:dyDescent="0.4">
      <c r="B42" s="76" t="s">
        <v>77</v>
      </c>
      <c r="C42" s="118" t="s">
        <v>105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46"/>
    </row>
    <row r="43" spans="2:16" s="78" customFormat="1" ht="30" customHeight="1" x14ac:dyDescent="0.4">
      <c r="B43" s="76" t="s">
        <v>77</v>
      </c>
      <c r="C43" s="118" t="s">
        <v>106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77"/>
    </row>
    <row r="44" spans="2:16" ht="30" customHeight="1" x14ac:dyDescent="0.4">
      <c r="B44" s="71"/>
      <c r="C44" s="119" t="s">
        <v>107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46"/>
    </row>
    <row r="45" spans="2:16" ht="29.25" customHeight="1" x14ac:dyDescent="0.4">
      <c r="B45" s="71"/>
      <c r="C45" s="119" t="s">
        <v>108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46"/>
    </row>
    <row r="46" spans="2:16" s="78" customFormat="1" ht="15" x14ac:dyDescent="0.4">
      <c r="B46" s="76" t="s">
        <v>77</v>
      </c>
      <c r="C46" s="118" t="s">
        <v>109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77"/>
    </row>
    <row r="47" spans="2:16" ht="44.25" customHeight="1" x14ac:dyDescent="0.4">
      <c r="B47" s="71"/>
      <c r="C47" s="119" t="s">
        <v>110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46"/>
    </row>
    <row r="48" spans="2:16" s="78" customFormat="1" ht="15" x14ac:dyDescent="0.4">
      <c r="B48" s="76" t="s">
        <v>77</v>
      </c>
      <c r="C48" s="118" t="s">
        <v>111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77"/>
    </row>
    <row r="49" spans="2:16" ht="29.25" customHeight="1" x14ac:dyDescent="0.4">
      <c r="B49" s="71"/>
      <c r="C49" s="119" t="s">
        <v>112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46"/>
    </row>
    <row r="50" spans="2:16" s="78" customFormat="1" ht="51" customHeight="1" x14ac:dyDescent="0.4">
      <c r="B50" s="76" t="s">
        <v>77</v>
      </c>
      <c r="C50" s="125" t="s">
        <v>113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77"/>
    </row>
    <row r="51" spans="2:16" ht="30.75" customHeight="1" x14ac:dyDescent="0.4">
      <c r="B51" s="71"/>
      <c r="C51" s="119" t="s">
        <v>114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46"/>
    </row>
    <row r="52" spans="2:16" ht="30.75" customHeight="1" x14ac:dyDescent="0.4">
      <c r="B52" s="71"/>
      <c r="C52" s="119" t="s">
        <v>115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46"/>
    </row>
    <row r="53" spans="2:16" ht="30.75" customHeight="1" x14ac:dyDescent="0.4">
      <c r="B53" s="71"/>
      <c r="C53" s="119" t="s">
        <v>116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46"/>
    </row>
    <row r="54" spans="2:16" ht="42" customHeight="1" x14ac:dyDescent="0.4">
      <c r="B54" s="76" t="s">
        <v>77</v>
      </c>
      <c r="C54" s="118" t="s">
        <v>117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46"/>
    </row>
    <row r="55" spans="2:16" x14ac:dyDescent="0.4">
      <c r="B55" s="71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46"/>
    </row>
    <row r="56" spans="2:16" x14ac:dyDescent="0.4">
      <c r="B56" s="71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46"/>
    </row>
    <row r="57" spans="2:16" x14ac:dyDescent="0.4">
      <c r="B57" s="71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46"/>
    </row>
    <row r="58" spans="2:16" x14ac:dyDescent="0.4">
      <c r="B58" s="71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46"/>
    </row>
    <row r="59" spans="2:16" ht="15" x14ac:dyDescent="0.4">
      <c r="B59" s="76" t="s">
        <v>77</v>
      </c>
      <c r="C59" s="118" t="s">
        <v>118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46"/>
    </row>
    <row r="60" spans="2:16" ht="33.75" customHeight="1" x14ac:dyDescent="0.4">
      <c r="B60" s="71"/>
      <c r="C60" s="119" t="s">
        <v>119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46"/>
    </row>
    <row r="61" spans="2:16" ht="30" customHeight="1" x14ac:dyDescent="0.4">
      <c r="B61" s="76" t="s">
        <v>77</v>
      </c>
      <c r="C61" s="118" t="s">
        <v>120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46"/>
    </row>
    <row r="62" spans="2:16" ht="61.5" customHeight="1" x14ac:dyDescent="0.4">
      <c r="B62" s="76" t="s">
        <v>77</v>
      </c>
      <c r="C62" s="118" t="s">
        <v>121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46"/>
    </row>
    <row r="63" spans="2:16" ht="32.25" customHeight="1" x14ac:dyDescent="0.4">
      <c r="B63" s="76" t="s">
        <v>77</v>
      </c>
      <c r="C63" s="118" t="s">
        <v>122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46"/>
    </row>
    <row r="64" spans="2:16" ht="30.75" customHeight="1" x14ac:dyDescent="0.4">
      <c r="B64" s="76" t="s">
        <v>77</v>
      </c>
      <c r="C64" s="118" t="s">
        <v>123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46"/>
    </row>
    <row r="65" spans="2:16" ht="12.75" customHeight="1" x14ac:dyDescent="0.4">
      <c r="B65" s="71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46"/>
    </row>
    <row r="66" spans="2:16" x14ac:dyDescent="0.4">
      <c r="B66" s="71"/>
      <c r="P66" s="46"/>
    </row>
    <row r="67" spans="2:16" x14ac:dyDescent="0.4">
      <c r="B67" s="71"/>
      <c r="P67" s="46"/>
    </row>
    <row r="68" spans="2:16" x14ac:dyDescent="0.4">
      <c r="B68" s="71"/>
      <c r="P68" s="46"/>
    </row>
    <row r="69" spans="2:16" s="82" customFormat="1" ht="17.25" customHeight="1" x14ac:dyDescent="0.4">
      <c r="B69" s="80" t="s">
        <v>77</v>
      </c>
      <c r="C69" s="125" t="s">
        <v>124</v>
      </c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81"/>
    </row>
    <row r="70" spans="2:16" s="82" customFormat="1" ht="15" customHeight="1" x14ac:dyDescent="0.4">
      <c r="B70" s="83"/>
      <c r="C70" s="124" t="s">
        <v>125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81"/>
    </row>
    <row r="71" spans="2:16" s="82" customFormat="1" ht="15" customHeight="1" x14ac:dyDescent="0.4">
      <c r="B71" s="83"/>
      <c r="C71" s="124" t="s">
        <v>126</v>
      </c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81"/>
    </row>
    <row r="72" spans="2:16" s="82" customFormat="1" ht="15" customHeight="1" x14ac:dyDescent="0.4">
      <c r="B72" s="83"/>
      <c r="C72" s="124" t="s">
        <v>127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81"/>
    </row>
    <row r="73" spans="2:16" ht="31.5" customHeight="1" x14ac:dyDescent="0.4">
      <c r="B73" s="76" t="s">
        <v>77</v>
      </c>
      <c r="C73" s="118" t="s">
        <v>128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46"/>
    </row>
    <row r="74" spans="2:16" ht="31.5" customHeight="1" x14ac:dyDescent="0.4">
      <c r="B74" s="76"/>
      <c r="C74" s="119" t="s">
        <v>129</v>
      </c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46"/>
    </row>
    <row r="75" spans="2:16" ht="29.25" customHeight="1" x14ac:dyDescent="0.4">
      <c r="B75" s="76"/>
      <c r="C75" s="119" t="s">
        <v>130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46"/>
    </row>
    <row r="76" spans="2:16" x14ac:dyDescent="0.4">
      <c r="B76" s="71"/>
      <c r="C76" s="119" t="s">
        <v>131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46"/>
    </row>
    <row r="77" spans="2:16" x14ac:dyDescent="0.4">
      <c r="B77" s="71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46"/>
    </row>
    <row r="78" spans="2:16" x14ac:dyDescent="0.4">
      <c r="B78" s="71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46"/>
    </row>
    <row r="79" spans="2:16" x14ac:dyDescent="0.4">
      <c r="B79" s="71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46"/>
    </row>
    <row r="80" spans="2:16" x14ac:dyDescent="0.4">
      <c r="B80" s="71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46"/>
    </row>
    <row r="81" spans="2:60" ht="45" customHeight="1" x14ac:dyDescent="0.4">
      <c r="B81" s="76" t="s">
        <v>77</v>
      </c>
      <c r="C81" s="118" t="s">
        <v>132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46"/>
    </row>
    <row r="82" spans="2:60" ht="29.25" customHeight="1" x14ac:dyDescent="0.4">
      <c r="B82" s="76"/>
      <c r="C82" s="119" t="s">
        <v>133</v>
      </c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46"/>
    </row>
    <row r="83" spans="2:60" ht="15" x14ac:dyDescent="0.4">
      <c r="B83" s="76" t="s">
        <v>77</v>
      </c>
      <c r="C83" s="118" t="s">
        <v>134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46"/>
    </row>
    <row r="84" spans="2:60" ht="15" x14ac:dyDescent="0.4">
      <c r="B84" s="76"/>
      <c r="C84" s="119" t="s">
        <v>135</v>
      </c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46"/>
    </row>
    <row r="85" spans="2:60" ht="59.25" customHeight="1" x14ac:dyDescent="0.4">
      <c r="B85" s="76"/>
      <c r="C85" s="119" t="s">
        <v>136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46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</row>
    <row r="86" spans="2:60" x14ac:dyDescent="0.4">
      <c r="B86" s="71"/>
      <c r="C86" s="119" t="s">
        <v>137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46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</row>
    <row r="87" spans="2:60" x14ac:dyDescent="0.4">
      <c r="B87" s="71"/>
      <c r="C87" s="123" t="s">
        <v>138</v>
      </c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46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</row>
    <row r="88" spans="2:60" x14ac:dyDescent="0.4">
      <c r="B88" s="71"/>
      <c r="C88" s="123" t="s">
        <v>139</v>
      </c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46"/>
      <c r="S88" s="120" t="s">
        <v>140</v>
      </c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</row>
    <row r="89" spans="2:60" x14ac:dyDescent="0.4">
      <c r="B89" s="71"/>
      <c r="C89" s="121" t="s">
        <v>141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46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</row>
    <row r="90" spans="2:60" ht="30.75" customHeight="1" x14ac:dyDescent="0.4">
      <c r="B90" s="71"/>
      <c r="C90" s="119" t="s">
        <v>142</v>
      </c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46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</row>
    <row r="91" spans="2:60" x14ac:dyDescent="0.4">
      <c r="B91" s="71"/>
      <c r="C91" s="119" t="s">
        <v>143</v>
      </c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46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</row>
    <row r="92" spans="2:60" ht="45" customHeight="1" x14ac:dyDescent="0.4">
      <c r="B92" s="76" t="s">
        <v>77</v>
      </c>
      <c r="C92" s="118" t="s">
        <v>144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46"/>
    </row>
    <row r="93" spans="2:60" ht="30" customHeight="1" x14ac:dyDescent="0.4">
      <c r="B93" s="71"/>
      <c r="C93" s="119" t="s">
        <v>145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46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</row>
    <row r="94" spans="2:60" ht="45" customHeight="1" x14ac:dyDescent="0.4">
      <c r="B94" s="71"/>
      <c r="C94" s="119" t="s">
        <v>146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46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</row>
    <row r="95" spans="2:60" x14ac:dyDescent="0.4">
      <c r="B95" s="71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46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</row>
    <row r="96" spans="2:60" x14ac:dyDescent="0.4">
      <c r="B96" s="71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46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</row>
    <row r="97" spans="2:60" x14ac:dyDescent="0.4">
      <c r="B97" s="71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46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</row>
    <row r="98" spans="2:60" x14ac:dyDescent="0.4">
      <c r="B98" s="71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46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</row>
    <row r="99" spans="2:60" ht="15" x14ac:dyDescent="0.4">
      <c r="B99" s="76" t="s">
        <v>77</v>
      </c>
      <c r="C99" s="118" t="s">
        <v>147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46"/>
    </row>
    <row r="100" spans="2:60" x14ac:dyDescent="0.4">
      <c r="B100" s="45"/>
      <c r="P100" s="46"/>
    </row>
    <row r="101" spans="2:60" x14ac:dyDescent="0.4">
      <c r="B101" s="45"/>
      <c r="P101" s="46"/>
    </row>
    <row r="102" spans="2:60" x14ac:dyDescent="0.4">
      <c r="B102" s="45"/>
      <c r="P102" s="46"/>
    </row>
    <row r="103" spans="2:60" x14ac:dyDescent="0.4">
      <c r="B103" s="45"/>
      <c r="P103" s="46"/>
    </row>
    <row r="104" spans="2:60" x14ac:dyDescent="0.4">
      <c r="B104" s="45"/>
      <c r="P104" s="46"/>
    </row>
    <row r="105" spans="2:60" x14ac:dyDescent="0.4">
      <c r="B105" s="45"/>
      <c r="P105" s="46"/>
    </row>
    <row r="106" spans="2:60" x14ac:dyDescent="0.4">
      <c r="B106" s="45"/>
      <c r="P106" s="46"/>
    </row>
    <row r="107" spans="2:60" x14ac:dyDescent="0.4">
      <c r="B107" s="45"/>
      <c r="P107" s="46"/>
    </row>
    <row r="108" spans="2:60" x14ac:dyDescent="0.4">
      <c r="B108" s="45"/>
      <c r="P108" s="46"/>
    </row>
    <row r="109" spans="2:60" x14ac:dyDescent="0.4">
      <c r="B109" s="45"/>
      <c r="P109" s="46"/>
    </row>
    <row r="110" spans="2:60" x14ac:dyDescent="0.4">
      <c r="B110" s="45"/>
      <c r="P110" s="46"/>
    </row>
    <row r="111" spans="2:60" x14ac:dyDescent="0.4">
      <c r="B111" s="45"/>
      <c r="P111" s="46"/>
    </row>
    <row r="112" spans="2:60" x14ac:dyDescent="0.4">
      <c r="B112" s="45"/>
      <c r="P112" s="46"/>
    </row>
    <row r="113" spans="2:16" x14ac:dyDescent="0.4">
      <c r="B113" s="45"/>
      <c r="P113" s="46"/>
    </row>
    <row r="114" spans="2:16" x14ac:dyDescent="0.4">
      <c r="B114" s="45"/>
      <c r="P114" s="46"/>
    </row>
    <row r="115" spans="2:16" x14ac:dyDescent="0.4">
      <c r="B115" s="45"/>
      <c r="P115" s="46"/>
    </row>
    <row r="116" spans="2:16" x14ac:dyDescent="0.4">
      <c r="B116" s="45"/>
      <c r="P116" s="46"/>
    </row>
    <row r="117" spans="2:16" ht="15" thickBot="1" x14ac:dyDescent="0.45">
      <c r="B117" s="85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2:16" ht="15" thickTop="1" x14ac:dyDescent="0.4"/>
  </sheetData>
  <mergeCells count="61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5:O75"/>
    <mergeCell ref="C60:O60"/>
    <mergeCell ref="C61:O61"/>
    <mergeCell ref="C62:O62"/>
    <mergeCell ref="C63:O63"/>
    <mergeCell ref="C64:O64"/>
    <mergeCell ref="C69:O69"/>
    <mergeCell ref="C70:O70"/>
    <mergeCell ref="C71:O71"/>
    <mergeCell ref="C72:O72"/>
    <mergeCell ref="C73:O73"/>
    <mergeCell ref="C74:O74"/>
    <mergeCell ref="C88:O88"/>
    <mergeCell ref="S88:BH88"/>
    <mergeCell ref="C76:O76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фото</vt:lpstr>
      <vt:lpstr>Условия работы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PlantMarket; 8-495-280-08-97</dc:creator>
  <cp:keywords/>
  <dc:description/>
  <dcterms:created xsi:type="dcterms:W3CDTF">2019-04-11T10:57:30Z</dcterms:created>
  <dcterms:modified xsi:type="dcterms:W3CDTF">2022-10-31T15:07:44Z</dcterms:modified>
  <cp:category/>
</cp:coreProperties>
</file>