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D:\Работа\Все прайс-листы\"/>
    </mc:Choice>
  </mc:AlternateContent>
  <xr:revisionPtr revIDLastSave="0" documentId="13_ncr:1_{C5BA9518-A0BF-41B0-93AF-17DCADCB068A}" xr6:coauthVersionLast="47" xr6:coauthVersionMax="47" xr10:uidLastSave="{00000000-0000-0000-0000-000000000000}"/>
  <bookViews>
    <workbookView xWindow="-103" yWindow="-103" windowWidth="21806" windowHeight="13886" xr2:uid="{00000000-000D-0000-FFFF-FFFF00000000}"/>
  </bookViews>
  <sheets>
    <sheet name="2022" sheetId="1" r:id="rId1"/>
    <sheet name="Условия работы" sheetId="2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'2022'!$B$20:$W$67</definedName>
    <definedName name="ALVPRX" localSheetId="0">#REF!</definedName>
    <definedName name="ALVPRX">#REF!</definedName>
    <definedName name="art" localSheetId="0">#REF!</definedName>
    <definedName name="art">#REF!</definedName>
    <definedName name="can" localSheetId="0">#REF!</definedName>
    <definedName name="can">#REF!</definedName>
    <definedName name="canada">'[1]канадские рабочий 1'!$A$10:$O$107</definedName>
    <definedName name="cher" localSheetId="0">#REF!</definedName>
    <definedName name="cher">#REF!</definedName>
    <definedName name="chertab" localSheetId="0">#REF!</definedName>
    <definedName name="chertab">#REF!</definedName>
    <definedName name="COMPALV" localSheetId="0">#REF!</definedName>
    <definedName name="COMPALV">#REF!</definedName>
    <definedName name="dost" localSheetId="0">#REF!</definedName>
    <definedName name="dost">#REF!</definedName>
    <definedName name="Excel_BuiltIn_Print_Area_2" localSheetId="0">#REF!</definedName>
    <definedName name="Excel_BuiltIn_Print_Area_2">#REF!</definedName>
    <definedName name="Excel_BuiltIn_Print_Area_2_1" localSheetId="0">#REF!</definedName>
    <definedName name="Excel_BuiltIn_Print_Area_2_1">#REF!</definedName>
    <definedName name="Excel_BuiltIn_Print_Area_2_1_1" localSheetId="0">#REF!</definedName>
    <definedName name="Excel_BuiltIn_Print_Area_2_1_1">#REF!</definedName>
    <definedName name="fff" localSheetId="0">#REF!</definedName>
    <definedName name="fff">#REF!</definedName>
    <definedName name="ffive" localSheetId="0">#REF!</definedName>
    <definedName name="ffive">#REF!</definedName>
    <definedName name="fin">[2]Лист2!$A$1:$C$339</definedName>
    <definedName name="final">[2]Лист2!$A$2:$B$339</definedName>
    <definedName name="five" localSheetId="0">#REF!</definedName>
    <definedName name="five">#REF!</definedName>
    <definedName name="HYDNUM" localSheetId="0">#REF!</definedName>
    <definedName name="HYDNUM">#REF!</definedName>
    <definedName name="neg" localSheetId="0">#REF!</definedName>
    <definedName name="neg">#REF!</definedName>
    <definedName name="negot" localSheetId="0">#REF!</definedName>
    <definedName name="negot">#REF!</definedName>
    <definedName name="notready" localSheetId="0">#REF!</definedName>
    <definedName name="notready">#REF!</definedName>
    <definedName name="now" localSheetId="0">#REF!</definedName>
    <definedName name="now">#REF!</definedName>
    <definedName name="oldart" localSheetId="0">#REF!</definedName>
    <definedName name="oldart">#REF!</definedName>
    <definedName name="otkaz" localSheetId="0">#REF!</definedName>
    <definedName name="otkaz">#REF!</definedName>
    <definedName name="paen" localSheetId="0">#REF!</definedName>
    <definedName name="paen">#REF!</definedName>
    <definedName name="PDXCOMP" localSheetId="0">#REF!</definedName>
    <definedName name="PDXCOMP">#REF!</definedName>
    <definedName name="PDXSPR" localSheetId="0">[3]PDX!#REF!</definedName>
    <definedName name="PDXSPR">[3]PDX!#REF!</definedName>
    <definedName name="peon" localSheetId="0">#REF!</definedName>
    <definedName name="peon">#REF!</definedName>
    <definedName name="peon2" localSheetId="0">'2022'!$D$20:$K$59</definedName>
    <definedName name="peoni" localSheetId="0">#REF!</definedName>
    <definedName name="peoni">#REF!</definedName>
    <definedName name="peonn">[4]Лист2!$A$1:$IV$65536</definedName>
    <definedName name="pin" localSheetId="0">#REF!</definedName>
    <definedName name="pin">#REF!</definedName>
    <definedName name="pion" localSheetId="0">#REF!</definedName>
    <definedName name="pion">#REF!</definedName>
    <definedName name="pionn" localSheetId="0">#REF!</definedName>
    <definedName name="pionn">#REF!</definedName>
    <definedName name="pips" localSheetId="0">#REF!</definedName>
    <definedName name="pips">#REF!</definedName>
    <definedName name="piu" localSheetId="0">#REF!</definedName>
    <definedName name="piu">#REF!</definedName>
    <definedName name="ppp" localSheetId="0">#REF!</definedName>
    <definedName name="ppp">#REF!</definedName>
    <definedName name="pppp" localSheetId="0">#REF!</definedName>
    <definedName name="pppp">#REF!</definedName>
    <definedName name="prov" localSheetId="0">#REF!</definedName>
    <definedName name="prov">#REF!</definedName>
    <definedName name="ros" localSheetId="0">#REF!</definedName>
    <definedName name="ros">#REF!</definedName>
    <definedName name="rose" localSheetId="0">#REF!</definedName>
    <definedName name="rose">#REF!</definedName>
    <definedName name="roses" localSheetId="0">#REF!</definedName>
    <definedName name="roses">#REF!</definedName>
    <definedName name="ross" localSheetId="0">#REF!</definedName>
    <definedName name="ross">#REF!</definedName>
    <definedName name="ROYAL" localSheetId="0">#REF!</definedName>
    <definedName name="ROYAL">#REF!</definedName>
    <definedName name="rrr" localSheetId="0">#REF!</definedName>
    <definedName name="rrr">#REF!</definedName>
    <definedName name="rs" localSheetId="0">#REF!</definedName>
    <definedName name="rs">#REF!</definedName>
    <definedName name="serbro" localSheetId="0">#REF!</definedName>
    <definedName name="serbro">#REF!</definedName>
    <definedName name="serbros" localSheetId="0">#REF!</definedName>
    <definedName name="serbros">#REF!</definedName>
    <definedName name="stk" localSheetId="0">#REF!</definedName>
    <definedName name="stk">#REF!</definedName>
    <definedName name="stok" localSheetId="0">#REF!</definedName>
    <definedName name="stok">#REF!</definedName>
    <definedName name="stst" localSheetId="0">#REF!</definedName>
    <definedName name="stst">#REF!</definedName>
    <definedName name="tab" localSheetId="0">#REF!</definedName>
    <definedName name="tab">#REF!</definedName>
    <definedName name="table" localSheetId="0">#REF!</definedName>
    <definedName name="table">#REF!</definedName>
    <definedName name="tabt" localSheetId="0">#REF!</definedName>
    <definedName name="tabt">#REF!</definedName>
    <definedName name="tabtab" localSheetId="0">#REF!</definedName>
    <definedName name="tabtab">#REF!</definedName>
    <definedName name="tabtabt" localSheetId="0">#REF!</definedName>
    <definedName name="tabtabt">#REF!</definedName>
    <definedName name="threefive" localSheetId="0">#REF!</definedName>
    <definedName name="threefive">#REF!</definedName>
    <definedName name="twothree" localSheetId="0">#REF!</definedName>
    <definedName name="twothree">#REF!</definedName>
    <definedName name="зкщмм" localSheetId="0">#REF!</definedName>
    <definedName name="зкщмм">#REF!</definedName>
    <definedName name="Склады" localSheetId="0">#REF!</definedName>
    <definedName name="Склады">#REF!</definedName>
    <definedName name="ыещл" localSheetId="0">#REF!</definedName>
    <definedName name="ыещл">#REF!</definedName>
    <definedName name="ылдфв" localSheetId="0">#REF!</definedName>
    <definedName name="ылдфв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44" i="1" l="1"/>
  <c r="P44" i="1"/>
  <c r="Q43" i="1"/>
  <c r="P43" i="1"/>
  <c r="Q37" i="1"/>
  <c r="Q35" i="1"/>
  <c r="Q49" i="1"/>
  <c r="P49" i="1"/>
  <c r="Q42" i="1"/>
  <c r="P42" i="1"/>
  <c r="Q22" i="1" l="1"/>
  <c r="Q23" i="1"/>
  <c r="Q24" i="1"/>
  <c r="Q25" i="1"/>
  <c r="Q26" i="1"/>
  <c r="Q27" i="1"/>
  <c r="Q28" i="1"/>
  <c r="Q29" i="1"/>
  <c r="Q30" i="1"/>
  <c r="Q31" i="1"/>
  <c r="Q32" i="1"/>
  <c r="Q33" i="1"/>
  <c r="Q34" i="1"/>
  <c r="Q36" i="1"/>
  <c r="Q38" i="1"/>
  <c r="Q39" i="1"/>
  <c r="Q40" i="1"/>
  <c r="Q41" i="1"/>
  <c r="Q45" i="1"/>
  <c r="Q46" i="1"/>
  <c r="Q47" i="1"/>
  <c r="Q48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21" i="1"/>
  <c r="P21" i="1"/>
  <c r="O9" i="1" l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40" i="1"/>
  <c r="P41" i="1"/>
  <c r="P47" i="1"/>
  <c r="P48" i="1"/>
  <c r="P50" i="1"/>
  <c r="P52" i="1"/>
  <c r="P56" i="1"/>
  <c r="P58" i="1"/>
  <c r="P61" i="1"/>
  <c r="P62" i="1"/>
  <c r="P64" i="1"/>
  <c r="P65" i="1"/>
  <c r="P60" i="1"/>
  <c r="P53" i="1" l="1"/>
  <c r="P51" i="1"/>
  <c r="P55" i="1"/>
  <c r="P57" i="1"/>
  <c r="P59" i="1"/>
  <c r="P45" i="1" l="1"/>
  <c r="P63" i="1"/>
  <c r="P54" i="1"/>
  <c r="P46" i="1"/>
  <c r="P39" i="1"/>
  <c r="O13" i="1"/>
  <c r="O10" i="1" l="1"/>
  <c r="O66" i="1" s="1"/>
  <c r="O67" i="1" s="1"/>
  <c r="O11" i="1"/>
  <c r="O12" i="1" s="1"/>
  <c r="O14" i="1" s="1"/>
  <c r="O15" i="1" s="1"/>
</calcChain>
</file>

<file path=xl/sharedStrings.xml><?xml version="1.0" encoding="utf-8"?>
<sst xmlns="http://schemas.openxmlformats.org/spreadsheetml/2006/main" count="461" uniqueCount="257">
  <si>
    <t>Перед оформлением заказа, пожалуйста, ознакомьтесь с условиями работы и подтвердите своё согласие с ними:</t>
  </si>
  <si>
    <t>&gt;&gt;&gt; Условия работы &lt;&lt;&lt;</t>
  </si>
  <si>
    <t>с условиями работы ознакомлен</t>
  </si>
  <si>
    <t>нет</t>
  </si>
  <si>
    <r>
      <t xml:space="preserve">Адрес склада: </t>
    </r>
    <r>
      <rPr>
        <sz val="11"/>
        <color indexed="8"/>
        <rFont val="Arial"/>
        <family val="2"/>
      </rPr>
      <t>Владимирская область, Киржачский район, пос. Знаменское</t>
    </r>
  </si>
  <si>
    <t>Курс Сбербанка</t>
  </si>
  <si>
    <t>Cтрана производства: Нидерланды</t>
  </si>
  <si>
    <t>42-43 недели 2022</t>
  </si>
  <si>
    <t>← Выберите период отгрузки</t>
  </si>
  <si>
    <t>Выдача заказов: 42-43 недели (с 17 октября 2022)</t>
  </si>
  <si>
    <t>Количество корней</t>
  </si>
  <si>
    <t>Доступна услуга зимнего хранения пионов: 13 € в месяц за 1 ящик.</t>
  </si>
  <si>
    <t>Количество ящиков (ориентировочное)</t>
  </si>
  <si>
    <r>
      <t xml:space="preserve">Общий минимальный заказ: 500 €. </t>
    </r>
    <r>
      <rPr>
        <sz val="11"/>
        <rFont val="Arial"/>
        <family val="2"/>
        <charset val="204"/>
      </rPr>
      <t>При заказе от 350-499 € действует торговая надбавка 15%</t>
    </r>
  </si>
  <si>
    <t>Сумма заказа без скидки</t>
  </si>
  <si>
    <t>Скидка/надбавка за объем</t>
  </si>
  <si>
    <t>Упаковка: пластиковый ящик 60x40x30 - бесплатно</t>
  </si>
  <si>
    <t>Хранение</t>
  </si>
  <si>
    <t>Задаток при бронировании: 50%, доплата 50% до 6 сентября 2022 года</t>
  </si>
  <si>
    <t>Итоговая сумма заказа</t>
  </si>
  <si>
    <t>Оплата в рублях по курсу СберБанка на дату зачисления</t>
  </si>
  <si>
    <r>
      <rPr>
        <b/>
        <sz val="11"/>
        <rFont val="Arial"/>
        <family val="2"/>
        <charset val="204"/>
      </rPr>
      <t>Система скидок:</t>
    </r>
    <r>
      <rPr>
        <sz val="11"/>
        <rFont val="Arial"/>
        <family val="2"/>
        <charset val="204"/>
      </rPr>
      <t xml:space="preserve"> при заказе более 1000 € - 1%, 1500 €  - 2%,   2000 € - 3%,   3000 € - 4%,  5000 € - 5%</t>
    </r>
  </si>
  <si>
    <t>Бесплатная доставка до терминалов ТК-партнеров в Москве: ПЭК, Желдор, Вера-1, РТС.</t>
  </si>
  <si>
    <t xml:space="preserve"> </t>
  </si>
  <si>
    <t>Вместимость в ящик может измениться. Уточняется при погрузке в Европе. В случае изменений, заказ повторно согласуется с покупателем.</t>
  </si>
  <si>
    <t xml:space="preserve">Артикул </t>
  </si>
  <si>
    <t>Цветовая коллекция</t>
  </si>
  <si>
    <t>Фото</t>
  </si>
  <si>
    <t>Вид</t>
  </si>
  <si>
    <t>Cорт</t>
  </si>
  <si>
    <t>Размер (глазков)</t>
  </si>
  <si>
    <t>Вместимость в ящик шт.</t>
  </si>
  <si>
    <t>Ящиков (рассчетно)</t>
  </si>
  <si>
    <t xml:space="preserve">Сумма, €  </t>
  </si>
  <si>
    <t>Тип цветка</t>
  </si>
  <si>
    <t>Аромат</t>
  </si>
  <si>
    <t>Высота</t>
  </si>
  <si>
    <t>Диаметр бутона</t>
  </si>
  <si>
    <t>Селекция</t>
  </si>
  <si>
    <t>Подходит для срезки</t>
  </si>
  <si>
    <t>фото</t>
  </si>
  <si>
    <t>2-3</t>
  </si>
  <si>
    <t>3-5</t>
  </si>
  <si>
    <t>слабый</t>
  </si>
  <si>
    <t>махровый бомбовидный</t>
  </si>
  <si>
    <t>приятный</t>
  </si>
  <si>
    <t>махровый</t>
  </si>
  <si>
    <t>молочноцветковый</t>
  </si>
  <si>
    <t>Темно-красные оттенки</t>
  </si>
  <si>
    <t>Francois Ortegat_3-5</t>
  </si>
  <si>
    <t>87-52-0250</t>
  </si>
  <si>
    <t>Francois Ortegat</t>
  </si>
  <si>
    <t>1850, США, Parmentier</t>
  </si>
  <si>
    <t>Красные оттенки</t>
  </si>
  <si>
    <t>Малиновые оттенки</t>
  </si>
  <si>
    <t>Inspecteur Lavergne</t>
  </si>
  <si>
    <t>Kansas</t>
  </si>
  <si>
    <t>Alexander Fleming_3-5</t>
  </si>
  <si>
    <t>87-107-0133</t>
  </si>
  <si>
    <t>Розовые оттенки</t>
  </si>
  <si>
    <t>Alexander Fleming</t>
  </si>
  <si>
    <t>США, Неизвестный</t>
  </si>
  <si>
    <t>анемоновидный</t>
  </si>
  <si>
    <t>Pink Charmer_3-5</t>
  </si>
  <si>
    <t>87-110-0258</t>
  </si>
  <si>
    <t>Pink Charmer</t>
  </si>
  <si>
    <t>1998, США, Klehm</t>
  </si>
  <si>
    <t>Перламутрово-розовые оттенки</t>
  </si>
  <si>
    <t>Shirley Temple</t>
  </si>
  <si>
    <t>Кремово-белые оттенки</t>
  </si>
  <si>
    <t>Lancaster Imp_3-5</t>
  </si>
  <si>
    <t>87-52-0538</t>
  </si>
  <si>
    <t>Lancaster Imp</t>
  </si>
  <si>
    <t>1987, США, Klehm</t>
  </si>
  <si>
    <t>Miss America</t>
  </si>
  <si>
    <t>Top Hat_3-5</t>
  </si>
  <si>
    <t>87-52-0314</t>
  </si>
  <si>
    <t>Top Hat</t>
  </si>
  <si>
    <t>1971, США, Reynolds</t>
  </si>
  <si>
    <t>УТ-00003772</t>
  </si>
  <si>
    <t>Ящик пластиковый (60x40x30)</t>
  </si>
  <si>
    <t>УТ-00077722</t>
  </si>
  <si>
    <t>Поддон (1200x800) до 1500кг</t>
  </si>
  <si>
    <t>zakaz@plantmarket.ru</t>
  </si>
  <si>
    <t>www.plantmarket.ru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</si>
  <si>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</si>
  <si>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</si>
  <si>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</si>
  <si>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</si>
  <si>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</si>
  <si>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</si>
  <si>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</si>
  <si>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</si>
  <si>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</si>
  <si>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</si>
  <si>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</si>
  <si>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</si>
  <si>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</si>
  <si>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</si>
  <si>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</si>
  <si>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</si>
  <si>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</si>
  <si>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</si>
  <si>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</si>
  <si>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</si>
  <si>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</si>
  <si>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</si>
  <si>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</si>
  <si>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</si>
  <si>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</si>
  <si>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</si>
  <si>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</si>
  <si>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</si>
  <si>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</si>
  <si>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</si>
  <si>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</si>
  <si>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</si>
  <si>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</si>
  <si>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</si>
  <si>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</si>
  <si>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</si>
  <si>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доставки до терминалов ТК-партнеров в Москве (ПЭК, Желдор, Вера-1, РТС) бесплатно, а также до терминала любой другой ТК на Ваш выбор согласно установленным тарифам (уточняйте у менеджеров).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</si>
  <si>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</si>
  <si>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</si>
  <si>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</si>
  <si>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</si>
  <si>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Мы предоставляем эксклюзивную возможность хранения заказов на нашем складе от 3,5 до 5 месяцев</t>
  </si>
  <si>
    <t>●  При выборе услуги Хранения возможны отгрузки в периоды предложенные в Прайс-листе</t>
  </si>
  <si>
    <t>●  Отгрузки товаров в иные периоды не возможны</t>
  </si>
  <si>
    <t>●  Выбор услуги Хранения не предполагает изменение условий и сроков оплаты заказа указанных в Прайс-листе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</si>
  <si>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</si>
  <si>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</si>
  <si>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 в г. Москве:   - бесплатно до ТК-партнеров: ПЭК, Желдор, Вера-1, РТС.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</si>
  <si>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</si>
  <si>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</si>
  <si>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</si>
  <si>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</si>
  <si>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</si>
  <si>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Если мы передаем Товар, собранный в закрытую тару (в упаковке Производителя) или Вы физически не имеете возможности произвести детальную приемку Товара при его отгрузке, то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</si>
  <si>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</si>
  <si>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</si>
  <si>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</si>
  <si>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</si>
  <si>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</si>
  <si>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</si>
  <si>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</si>
  <si>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</si>
  <si>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</si>
  <si>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</si>
  <si>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</si>
  <si>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</si>
  <si>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</si>
  <si>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</si>
  <si>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</si>
  <si>
    <t>Подтверждение</t>
  </si>
  <si>
    <t>в теч. 3-х дней</t>
  </si>
  <si>
    <t>Alertie</t>
  </si>
  <si>
    <t>87-107-0131</t>
  </si>
  <si>
    <t>Florence Nicholls</t>
  </si>
  <si>
    <t>87-107-0196</t>
  </si>
  <si>
    <t>Myrtle Gentry</t>
  </si>
  <si>
    <t>87-107-0237</t>
  </si>
  <si>
    <t>Jadwiga</t>
  </si>
  <si>
    <t>87-107-0122</t>
  </si>
  <si>
    <t>Lady Anna</t>
  </si>
  <si>
    <t>87-107-0220</t>
  </si>
  <si>
    <t>древовидный</t>
  </si>
  <si>
    <t>Purple</t>
  </si>
  <si>
    <t>White</t>
  </si>
  <si>
    <t>87-07-8090</t>
  </si>
  <si>
    <t>87-07-8092</t>
  </si>
  <si>
    <t>new</t>
  </si>
  <si>
    <t>87-52-0261</t>
  </si>
  <si>
    <t>87-52-0106</t>
  </si>
  <si>
    <t>87-77-0021</t>
  </si>
  <si>
    <t>87-77-0022</t>
  </si>
  <si>
    <t>87-77-1516</t>
  </si>
  <si>
    <t>87-77-0028</t>
  </si>
  <si>
    <t>87-77-1399</t>
  </si>
  <si>
    <t>87-77-0029</t>
  </si>
  <si>
    <t>87-52-0307</t>
  </si>
  <si>
    <t>87-77-1537</t>
  </si>
  <si>
    <t>87-77-1635</t>
  </si>
  <si>
    <t>87-52-0280</t>
  </si>
  <si>
    <t>87-77-0041</t>
  </si>
  <si>
    <t>Emma Klehm</t>
  </si>
  <si>
    <t>Empire State</t>
  </si>
  <si>
    <t>Gilbert Barthelot</t>
  </si>
  <si>
    <t>Koningin Wilhelmina</t>
  </si>
  <si>
    <t>Catharina Fontijn</t>
  </si>
  <si>
    <t>Lady Alexandra Duff</t>
  </si>
  <si>
    <t>Immaculee</t>
  </si>
  <si>
    <t>Peaches and Cream</t>
  </si>
  <si>
    <t>Кратность заказа</t>
  </si>
  <si>
    <r>
      <t>Заказ, шт.</t>
    </r>
    <r>
      <rPr>
        <b/>
        <sz val="10.5"/>
        <rFont val="Arial"/>
        <family val="2"/>
      </rPr>
      <t xml:space="preserve">
</t>
    </r>
    <r>
      <rPr>
        <b/>
        <sz val="14"/>
        <rFont val="Arial"/>
        <family val="2"/>
        <charset val="204"/>
      </rPr>
      <t>↓</t>
    </r>
  </si>
  <si>
    <t>коллекция древовидных пионов</t>
  </si>
  <si>
    <t>87-77-2359</t>
  </si>
  <si>
    <t>коллекция ирисов</t>
  </si>
  <si>
    <t>ирис луизианский</t>
  </si>
  <si>
    <t>Andy Dandy</t>
  </si>
  <si>
    <t>87-77-2356</t>
  </si>
  <si>
    <t>ирис мечевидный</t>
  </si>
  <si>
    <t>Blueberry Pie</t>
  </si>
  <si>
    <t>87-77-2355</t>
  </si>
  <si>
    <t>Harlequinesque</t>
  </si>
  <si>
    <t>87-77-2358</t>
  </si>
  <si>
    <t>Light at Dawn</t>
  </si>
  <si>
    <t>87-77-2357</t>
  </si>
  <si>
    <t>Tim Tom Grob</t>
  </si>
  <si>
    <t>87-77-2349</t>
  </si>
  <si>
    <t>ирис сибирский</t>
  </si>
  <si>
    <t>Ama No Hana</t>
  </si>
  <si>
    <t>87-77-2346</t>
  </si>
  <si>
    <t>Concord Crush</t>
  </si>
  <si>
    <t>87-77-2348</t>
  </si>
  <si>
    <t>Contrast in Styles</t>
  </si>
  <si>
    <t>87-77-2345</t>
  </si>
  <si>
    <t>Gull's Wing</t>
  </si>
  <si>
    <t>87-77-2350</t>
  </si>
  <si>
    <t>I See Stars</t>
  </si>
  <si>
    <t>87-77-2347</t>
  </si>
  <si>
    <t>Pink Parfait</t>
  </si>
  <si>
    <t>87-77-2352</t>
  </si>
  <si>
    <t>Sun Grooves</t>
  </si>
  <si>
    <t>87-77-2353</t>
  </si>
  <si>
    <t>Tipped in Blue</t>
  </si>
  <si>
    <t>87-77-2354</t>
  </si>
  <si>
    <t>Yellow Tail</t>
  </si>
  <si>
    <r>
      <t xml:space="preserve"> </t>
    </r>
    <r>
      <rPr>
        <b/>
        <sz val="22"/>
        <color rgb="FF02392F"/>
        <rFont val="Arial"/>
        <family val="2"/>
      </rPr>
      <t xml:space="preserve">ПИОНЫ с ОКС </t>
    </r>
    <r>
      <rPr>
        <b/>
        <sz val="22"/>
        <color rgb="FF02392F"/>
        <rFont val="Arial"/>
        <family val="2"/>
        <charset val="204"/>
      </rPr>
      <t>- ОСЕНЬ 2022 + ирисы</t>
    </r>
  </si>
  <si>
    <t>Кратность заказа на сорт: пионы 5 шт, ирисы 25 шт, древовидные пионы 2 шт</t>
  </si>
  <si>
    <t>Старая цена, €</t>
  </si>
  <si>
    <t>Акционная цена, €</t>
  </si>
  <si>
    <t>87-107-0164</t>
  </si>
  <si>
    <t>87-107-0174</t>
  </si>
  <si>
    <t>Command Performance_3-5</t>
  </si>
  <si>
    <t>межвидовый гибрид</t>
  </si>
  <si>
    <t>Command Performance</t>
  </si>
  <si>
    <t>1997, США, Don Hollingsworth</t>
  </si>
  <si>
    <t>Dinner Plate_3-5</t>
  </si>
  <si>
    <t>Dinner Plate</t>
  </si>
  <si>
    <t>махровый розовидный</t>
  </si>
  <si>
    <t>1968, США, Klehm</t>
  </si>
  <si>
    <t>87-07-8089</t>
  </si>
  <si>
    <t>87-07-8091</t>
  </si>
  <si>
    <t>Black</t>
  </si>
  <si>
    <t>Red</t>
  </si>
  <si>
    <t>87-110-0009</t>
  </si>
  <si>
    <t>87-52-0178</t>
  </si>
  <si>
    <t>Belgravia</t>
  </si>
  <si>
    <t>80-90</t>
  </si>
  <si>
    <t xml:space="preserve">Голландия, </t>
  </si>
  <si>
    <t>да</t>
  </si>
  <si>
    <t>ITOH</t>
  </si>
  <si>
    <t>Scarlet Heaven</t>
  </si>
  <si>
    <t>полумахровый</t>
  </si>
  <si>
    <t>приятный, слабый</t>
  </si>
  <si>
    <t>1999, США, Anderson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</si>
</sst>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₽&quot;_-;\-* #,##0.00\ &quot;₽&quot;_-;_-* &quot;-&quot;??\ &quot;₽&quot;_-;_-@_-"/>
    <numFmt numFmtId="164" formatCode="_-* #,##0.00\ [$₽-419]_-;\-* #,##0.00\ [$₽-419]_-;_-* &quot;-&quot;??\ [$₽-419]_-;_-@_-"/>
    <numFmt numFmtId="165" formatCode="0.0000"/>
    <numFmt numFmtId="166" formatCode="_-* #,##0.00\ [$€-1]_-;\-* #,##0.00\ [$€-1]_-;_-* &quot;-&quot;??\ [$€-1]_-;_-@_-"/>
  </numFmts>
  <fonts count="7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22"/>
      <color rgb="FF02392F"/>
      <name val="Calibri"/>
      <family val="2"/>
      <charset val="204"/>
      <scheme val="minor"/>
    </font>
    <font>
      <b/>
      <sz val="22"/>
      <color rgb="FF02392F"/>
      <name val="Arial"/>
      <family val="2"/>
    </font>
    <font>
      <b/>
      <sz val="22"/>
      <color rgb="FF02392F"/>
      <name val="Arial"/>
      <family val="2"/>
      <charset val="204"/>
    </font>
    <font>
      <sz val="22"/>
      <color theme="1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1"/>
      <color rgb="FFFF0000"/>
      <name val="Arial"/>
      <family val="2"/>
    </font>
    <font>
      <u/>
      <sz val="11"/>
      <color theme="10"/>
      <name val="Calibri"/>
      <family val="2"/>
      <charset val="204"/>
      <scheme val="minor"/>
    </font>
    <font>
      <b/>
      <u/>
      <sz val="11"/>
      <color rgb="FFFF0000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color rgb="FF000000"/>
      <name val="Arial"/>
      <family val="2"/>
    </font>
    <font>
      <sz val="11"/>
      <color indexed="8"/>
      <name val="Arial"/>
      <family val="2"/>
    </font>
    <font>
      <sz val="11"/>
      <color theme="1"/>
      <name val="Arial Narrow"/>
      <family val="2"/>
    </font>
    <font>
      <sz val="10"/>
      <name val="Courier"/>
      <family val="1"/>
    </font>
    <font>
      <sz val="11"/>
      <name val="Arial"/>
      <family val="2"/>
    </font>
    <font>
      <sz val="8"/>
      <name val="Arial"/>
      <family val="2"/>
    </font>
    <font>
      <b/>
      <sz val="9"/>
      <color theme="1"/>
      <name val="Arial"/>
      <family val="2"/>
      <charset val="204"/>
    </font>
    <font>
      <b/>
      <sz val="11"/>
      <name val="Arial"/>
      <family val="2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10.5"/>
      <color theme="1"/>
      <name val="Arial"/>
      <family val="2"/>
    </font>
    <font>
      <sz val="10.5"/>
      <name val="Arial"/>
      <family val="2"/>
    </font>
    <font>
      <b/>
      <sz val="10.5"/>
      <name val="Arial"/>
      <family val="2"/>
    </font>
    <font>
      <b/>
      <sz val="14"/>
      <name val="Arial"/>
      <family val="2"/>
      <charset val="204"/>
    </font>
    <font>
      <sz val="10.5"/>
      <color theme="1"/>
      <name val="Arial"/>
      <family val="2"/>
      <charset val="204"/>
    </font>
    <font>
      <sz val="10.5"/>
      <name val="Arial"/>
      <family val="2"/>
      <charset val="204"/>
    </font>
    <font>
      <u/>
      <sz val="10"/>
      <color rgb="FF0070C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b/>
      <sz val="10.5"/>
      <color theme="1"/>
      <name val="Arial"/>
      <family val="2"/>
    </font>
    <font>
      <sz val="9"/>
      <name val="Arial"/>
      <family val="2"/>
      <charset val="204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sz val="10"/>
      <name val="Arial"/>
      <family val="2"/>
      <charset val="204"/>
    </font>
    <font>
      <b/>
      <sz val="10.5"/>
      <name val="Arial"/>
      <family val="2"/>
      <charset val="204"/>
    </font>
    <font>
      <b/>
      <sz val="9"/>
      <color theme="9" tint="-0.249977111117893"/>
      <name val="Arial"/>
      <family val="2"/>
      <charset val="204"/>
    </font>
    <font>
      <sz val="11"/>
      <color theme="0" tint="-0.499984740745262"/>
      <name val="Calibri"/>
      <family val="2"/>
      <scheme val="minor"/>
    </font>
    <font>
      <sz val="10.5"/>
      <color theme="0" tint="-0.499984740745262"/>
      <name val="Arial"/>
      <family val="2"/>
      <charset val="204"/>
    </font>
    <font>
      <sz val="10.5"/>
      <color theme="0" tint="-0.499984740745262"/>
      <name val="Arial"/>
      <family val="2"/>
    </font>
    <font>
      <b/>
      <sz val="10.5"/>
      <color rgb="FFFF0000"/>
      <name val="Arial"/>
      <family val="2"/>
      <charset val="204"/>
    </font>
    <font>
      <sz val="9"/>
      <name val="Arial"/>
      <family val="2"/>
    </font>
    <font>
      <sz val="11"/>
      <color theme="0"/>
      <name val="Arial"/>
      <family val="2"/>
    </font>
    <font>
      <sz val="11"/>
      <name val="Calibri"/>
      <family val="2"/>
      <scheme val="minor"/>
    </font>
    <font>
      <b/>
      <sz val="10.5"/>
      <color rgb="FFFF0000"/>
      <name val="Arial"/>
      <family val="2"/>
    </font>
    <font>
      <b/>
      <sz val="10.5"/>
      <color theme="2" tint="-0.749992370372631"/>
      <name val="Arial"/>
      <family val="2"/>
    </font>
    <font>
      <u/>
      <sz val="10"/>
      <color theme="0" tint="-0.499984740745262"/>
      <name val="Calibri"/>
      <family val="2"/>
      <charset val="204"/>
      <scheme val="minor"/>
    </font>
    <font>
      <b/>
      <sz val="10.5"/>
      <color theme="0" tint="-0.499984740745262"/>
      <name val="Arial"/>
      <family val="2"/>
      <charset val="204"/>
    </font>
    <font>
      <b/>
      <sz val="10.5"/>
      <color theme="0" tint="-0.499984740745262"/>
      <name val="Arial"/>
      <family val="2"/>
    </font>
    <font>
      <b/>
      <sz val="9"/>
      <color theme="0" tint="-0.499984740745262"/>
      <name val="Arial"/>
      <family val="2"/>
      <charset val="204"/>
    </font>
    <font>
      <sz val="10"/>
      <color theme="0" tint="-0.499984740745262"/>
      <name val="Arial"/>
      <family val="2"/>
      <charset val="204"/>
    </font>
    <font>
      <sz val="9"/>
      <color theme="0" tint="-0.49998474074526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2F2C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93C9"/>
        <bgColor indexed="64"/>
      </patternFill>
    </fill>
    <fill>
      <patternFill patternType="solid">
        <fgColor rgb="FFFFE1F0"/>
        <bgColor indexed="64"/>
      </patternFill>
    </fill>
    <fill>
      <patternFill patternType="solid">
        <fgColor rgb="FFFFFFF7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 diagonalUp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theme="0" tint="-0.499984740745262"/>
      </diagonal>
    </border>
  </borders>
  <cellStyleXfs count="10">
    <xf numFmtId="0" fontId="0" fillId="0" borderId="0"/>
    <xf numFmtId="0" fontId="3" fillId="0" borderId="0"/>
    <xf numFmtId="0" fontId="1" fillId="0" borderId="0"/>
    <xf numFmtId="0" fontId="12" fillId="0" borderId="0" applyNumberFormat="0" applyFill="0" applyBorder="0" applyAlignment="0" applyProtection="0"/>
    <xf numFmtId="0" fontId="14" fillId="0" borderId="0"/>
    <xf numFmtId="0" fontId="18" fillId="0" borderId="0"/>
    <xf numFmtId="0" fontId="20" fillId="0" borderId="0"/>
    <xf numFmtId="0" fontId="14" fillId="0" borderId="0"/>
    <xf numFmtId="0" fontId="1" fillId="0" borderId="0"/>
    <xf numFmtId="0" fontId="1" fillId="0" borderId="0"/>
  </cellStyleXfs>
  <cellXfs count="209">
    <xf numFmtId="0" fontId="0" fillId="0" borderId="0" xfId="0"/>
    <xf numFmtId="0" fontId="4" fillId="0" borderId="0" xfId="1" applyFont="1" applyFill="1" applyBorder="1" applyAlignment="1" applyProtection="1">
      <alignment vertical="center"/>
      <protection locked="0"/>
    </xf>
    <xf numFmtId="0" fontId="10" fillId="0" borderId="0" xfId="0" applyFont="1" applyFill="1" applyAlignment="1" applyProtection="1">
      <alignment horizontal="center" vertical="center"/>
      <protection locked="0"/>
    </xf>
    <xf numFmtId="0" fontId="4" fillId="0" borderId="0" xfId="1" applyFont="1" applyFill="1" applyBorder="1" applyProtection="1">
      <protection locked="0"/>
    </xf>
    <xf numFmtId="0" fontId="19" fillId="0" borderId="0" xfId="5" applyFont="1" applyFill="1" applyBorder="1" applyAlignment="1" applyProtection="1">
      <alignment horizontal="left" vertical="center" indent="1"/>
      <protection locked="0"/>
    </xf>
    <xf numFmtId="0" fontId="19" fillId="0" borderId="0" xfId="5" applyFont="1" applyFill="1" applyBorder="1" applyAlignment="1" applyProtection="1">
      <alignment horizontal="left" vertical="center"/>
      <protection locked="0"/>
    </xf>
    <xf numFmtId="0" fontId="19" fillId="0" borderId="0" xfId="1" applyFont="1" applyFill="1" applyBorder="1" applyAlignment="1" applyProtection="1">
      <alignment vertical="center"/>
      <protection locked="0"/>
    </xf>
    <xf numFmtId="0" fontId="19" fillId="0" borderId="0" xfId="1" applyFont="1" applyFill="1" applyBorder="1" applyAlignment="1" applyProtection="1">
      <alignment horizontal="center" vertical="center"/>
      <protection locked="0"/>
    </xf>
    <xf numFmtId="0" fontId="22" fillId="0" borderId="0" xfId="1" applyFont="1" applyFill="1" applyBorder="1" applyAlignment="1" applyProtection="1">
      <alignment horizontal="right" vertical="center"/>
      <protection locked="0"/>
    </xf>
    <xf numFmtId="0" fontId="27" fillId="3" borderId="1" xfId="0" applyFont="1" applyFill="1" applyBorder="1" applyAlignment="1" applyProtection="1">
      <alignment vertical="top" wrapText="1"/>
      <protection locked="0"/>
    </xf>
    <xf numFmtId="0" fontId="27" fillId="3" borderId="1" xfId="0" applyFont="1" applyFill="1" applyBorder="1" applyAlignment="1" applyProtection="1">
      <alignment horizontal="center" vertical="top" wrapText="1"/>
      <protection locked="0"/>
    </xf>
    <xf numFmtId="1" fontId="27" fillId="3" borderId="1" xfId="7" applyNumberFormat="1" applyFont="1" applyFill="1" applyBorder="1" applyAlignment="1" applyProtection="1">
      <alignment horizontal="center" vertical="top" wrapText="1"/>
      <protection locked="0"/>
    </xf>
    <xf numFmtId="0" fontId="35" fillId="0" borderId="0" xfId="7" applyFont="1" applyProtection="1">
      <protection locked="0"/>
    </xf>
    <xf numFmtId="0" fontId="0" fillId="0" borderId="4" xfId="0" applyFill="1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Fill="1" applyBorder="1"/>
    <xf numFmtId="0" fontId="0" fillId="0" borderId="8" xfId="0" applyBorder="1"/>
    <xf numFmtId="0" fontId="36" fillId="0" borderId="7" xfId="0" applyFont="1" applyFill="1" applyBorder="1"/>
    <xf numFmtId="0" fontId="36" fillId="0" borderId="0" xfId="0" applyFont="1" applyFill="1" applyBorder="1"/>
    <xf numFmtId="0" fontId="37" fillId="0" borderId="0" xfId="0" applyFont="1" applyBorder="1"/>
    <xf numFmtId="0" fontId="37" fillId="0" borderId="8" xfId="0" applyFont="1" applyBorder="1"/>
    <xf numFmtId="0" fontId="38" fillId="0" borderId="0" xfId="0" applyFont="1" applyBorder="1"/>
    <xf numFmtId="0" fontId="38" fillId="0" borderId="8" xfId="0" applyFont="1" applyBorder="1"/>
    <xf numFmtId="0" fontId="39" fillId="0" borderId="7" xfId="0" applyFont="1" applyFill="1" applyBorder="1"/>
    <xf numFmtId="0" fontId="40" fillId="8" borderId="7" xfId="0" applyFont="1" applyFill="1" applyBorder="1" applyAlignment="1">
      <alignment horizontal="right"/>
    </xf>
    <xf numFmtId="0" fontId="40" fillId="0" borderId="0" xfId="0" applyFont="1" applyBorder="1"/>
    <xf numFmtId="0" fontId="41" fillId="0" borderId="0" xfId="0" applyFont="1" applyBorder="1"/>
    <xf numFmtId="0" fontId="41" fillId="0" borderId="8" xfId="0" applyFont="1" applyBorder="1"/>
    <xf numFmtId="0" fontId="42" fillId="8" borderId="7" xfId="0" applyFont="1" applyFill="1" applyBorder="1" applyAlignment="1">
      <alignment horizontal="left"/>
    </xf>
    <xf numFmtId="0" fontId="44" fillId="0" borderId="0" xfId="0" applyFont="1" applyBorder="1"/>
    <xf numFmtId="0" fontId="45" fillId="0" borderId="0" xfId="0" applyFont="1" applyBorder="1"/>
    <xf numFmtId="0" fontId="42" fillId="0" borderId="0" xfId="0" applyFont="1" applyBorder="1" applyAlignment="1">
      <alignment horizontal="left"/>
    </xf>
    <xf numFmtId="0" fontId="46" fillId="0" borderId="0" xfId="0" applyFont="1" applyBorder="1"/>
    <xf numFmtId="0" fontId="46" fillId="0" borderId="8" xfId="0" applyFont="1" applyBorder="1"/>
    <xf numFmtId="0" fontId="45" fillId="8" borderId="7" xfId="0" applyFont="1" applyFill="1" applyBorder="1" applyAlignment="1"/>
    <xf numFmtId="0" fontId="47" fillId="0" borderId="0" xfId="0" applyFont="1" applyBorder="1" applyAlignment="1">
      <alignment horizontal="left" indent="2"/>
    </xf>
    <xf numFmtId="0" fontId="45" fillId="0" borderId="0" xfId="0" applyFont="1" applyBorder="1" applyAlignment="1"/>
    <xf numFmtId="0" fontId="48" fillId="0" borderId="0" xfId="0" applyFont="1" applyBorder="1" applyAlignment="1">
      <alignment horizontal="right"/>
    </xf>
    <xf numFmtId="0" fontId="47" fillId="0" borderId="0" xfId="0" applyFont="1" applyBorder="1" applyAlignment="1">
      <alignment horizontal="left"/>
    </xf>
    <xf numFmtId="0" fontId="46" fillId="0" borderId="0" xfId="0" applyFont="1" applyBorder="1" applyAlignment="1"/>
    <xf numFmtId="0" fontId="46" fillId="0" borderId="8" xfId="0" applyFont="1" applyBorder="1" applyAlignment="1"/>
    <xf numFmtId="0" fontId="49" fillId="0" borderId="0" xfId="0" applyFont="1" applyBorder="1" applyAlignment="1">
      <alignment vertical="center"/>
    </xf>
    <xf numFmtId="0" fontId="50" fillId="8" borderId="7" xfId="0" applyFont="1" applyFill="1" applyBorder="1"/>
    <xf numFmtId="0" fontId="50" fillId="0" borderId="0" xfId="0" applyFont="1" applyBorder="1"/>
    <xf numFmtId="0" fontId="0" fillId="0" borderId="0" xfId="0" applyFont="1" applyBorder="1"/>
    <xf numFmtId="0" fontId="0" fillId="0" borderId="8" xfId="0" applyFont="1" applyBorder="1"/>
    <xf numFmtId="0" fontId="0" fillId="0" borderId="0" xfId="0" applyBorder="1" applyAlignment="1"/>
    <xf numFmtId="0" fontId="0" fillId="8" borderId="7" xfId="0" applyFill="1" applyBorder="1"/>
    <xf numFmtId="0" fontId="41" fillId="8" borderId="7" xfId="0" applyFont="1" applyFill="1" applyBorder="1" applyAlignment="1">
      <alignment horizontal="right"/>
    </xf>
    <xf numFmtId="0" fontId="51" fillId="0" borderId="0" xfId="0" applyFont="1" applyBorder="1" applyAlignment="1">
      <alignment horizontal="left"/>
    </xf>
    <xf numFmtId="0" fontId="2" fillId="0" borderId="0" xfId="0" applyFont="1" applyBorder="1"/>
    <xf numFmtId="0" fontId="2" fillId="0" borderId="8" xfId="0" applyFont="1" applyBorder="1"/>
    <xf numFmtId="0" fontId="41" fillId="8" borderId="7" xfId="0" applyFont="1" applyFill="1" applyBorder="1" applyAlignment="1">
      <alignment horizontal="right" vertical="top"/>
    </xf>
    <xf numFmtId="0" fontId="2" fillId="0" borderId="8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47" fillId="0" borderId="0" xfId="0" applyFont="1" applyBorder="1" applyAlignment="1">
      <alignment horizontal="left" vertical="top" wrapText="1" indent="2"/>
    </xf>
    <xf numFmtId="0" fontId="52" fillId="0" borderId="0" xfId="4" applyFont="1" applyBorder="1" applyAlignment="1">
      <alignment horizontal="left" vertical="top" wrapText="1"/>
    </xf>
    <xf numFmtId="0" fontId="0" fillId="0" borderId="9" xfId="0" applyFill="1" applyBorder="1"/>
    <xf numFmtId="0" fontId="0" fillId="0" borderId="10" xfId="0" applyBorder="1"/>
    <xf numFmtId="0" fontId="0" fillId="0" borderId="11" xfId="0" applyBorder="1"/>
    <xf numFmtId="0" fontId="0" fillId="0" borderId="0" xfId="0" applyFill="1"/>
    <xf numFmtId="0" fontId="31" fillId="3" borderId="1" xfId="0" applyFont="1" applyFill="1" applyBorder="1" applyAlignment="1" applyProtection="1">
      <alignment horizontal="center" vertical="top" wrapText="1"/>
      <protection locked="0"/>
    </xf>
    <xf numFmtId="0" fontId="4" fillId="0" borderId="0" xfId="1" applyFont="1" applyFill="1" applyBorder="1" applyAlignment="1" applyProtection="1">
      <alignment horizontal="left"/>
      <protection locked="0"/>
    </xf>
    <xf numFmtId="0" fontId="4" fillId="0" borderId="0" xfId="1" applyFont="1" applyFill="1" applyBorder="1" applyAlignment="1" applyProtection="1">
      <alignment horizontal="center"/>
      <protection locked="0"/>
    </xf>
    <xf numFmtId="2" fontId="4" fillId="0" borderId="0" xfId="1" applyNumberFormat="1" applyFont="1" applyFill="1" applyBorder="1" applyAlignment="1" applyProtection="1">
      <protection locked="0"/>
    </xf>
    <xf numFmtId="49" fontId="4" fillId="0" borderId="0" xfId="1" applyNumberFormat="1" applyFont="1" applyFill="1" applyBorder="1" applyAlignment="1" applyProtection="1">
      <alignment horizontal="center"/>
      <protection locked="0"/>
    </xf>
    <xf numFmtId="2" fontId="4" fillId="0" borderId="0" xfId="1" applyNumberFormat="1" applyFont="1" applyFill="1" applyBorder="1" applyProtection="1">
      <protection locked="0"/>
    </xf>
    <xf numFmtId="0" fontId="4" fillId="0" borderId="0" xfId="1" applyFont="1" applyFill="1" applyBorder="1" applyAlignment="1" applyProtection="1">
      <alignment horizontal="left" vertical="center"/>
      <protection locked="0"/>
    </xf>
    <xf numFmtId="0" fontId="4" fillId="0" borderId="0" xfId="1" applyFont="1" applyFill="1" applyBorder="1" applyAlignment="1" applyProtection="1">
      <alignment horizontal="center" vertical="center"/>
      <protection locked="0"/>
    </xf>
    <xf numFmtId="2" fontId="8" fillId="0" borderId="0" xfId="1" applyNumberFormat="1" applyFont="1" applyFill="1" applyBorder="1" applyAlignment="1" applyProtection="1">
      <alignment vertical="center"/>
      <protection locked="0"/>
    </xf>
    <xf numFmtId="0" fontId="4" fillId="0" borderId="0" xfId="1" applyFont="1" applyFill="1" applyBorder="1" applyAlignment="1" applyProtection="1">
      <alignment horizontal="left" vertical="center" indent="1"/>
      <protection locked="0"/>
    </xf>
    <xf numFmtId="0" fontId="9" fillId="0" borderId="0" xfId="1" applyFont="1" applyFill="1" applyBorder="1" applyAlignment="1" applyProtection="1">
      <alignment horizontal="left" vertical="center"/>
      <protection locked="0"/>
    </xf>
    <xf numFmtId="2" fontId="8" fillId="0" borderId="0" xfId="1" applyNumberFormat="1" applyFont="1" applyFill="1" applyBorder="1" applyAlignment="1" applyProtection="1">
      <alignment horizontal="center"/>
      <protection locked="0"/>
    </xf>
    <xf numFmtId="0" fontId="11" fillId="0" borderId="0" xfId="1" applyFont="1" applyFill="1" applyBorder="1" applyProtection="1">
      <protection locked="0"/>
    </xf>
    <xf numFmtId="0" fontId="4" fillId="2" borderId="0" xfId="1" applyFont="1" applyFill="1" applyBorder="1" applyProtection="1">
      <protection locked="0"/>
    </xf>
    <xf numFmtId="49" fontId="4" fillId="0" borderId="0" xfId="1" applyNumberFormat="1" applyFont="1" applyFill="1" applyBorder="1" applyAlignment="1" applyProtection="1">
      <alignment horizontal="center" vertical="center"/>
      <protection locked="0"/>
    </xf>
    <xf numFmtId="1" fontId="2" fillId="3" borderId="1" xfId="4" applyNumberFormat="1" applyFont="1" applyFill="1" applyBorder="1" applyAlignment="1" applyProtection="1">
      <alignment horizontal="center" vertical="center"/>
      <protection locked="0"/>
    </xf>
    <xf numFmtId="0" fontId="15" fillId="0" borderId="0" xfId="1" applyFont="1" applyFill="1" applyBorder="1" applyAlignment="1" applyProtection="1">
      <alignment horizontal="left" vertical="center" indent="1"/>
      <protection locked="0"/>
    </xf>
    <xf numFmtId="0" fontId="15" fillId="0" borderId="0" xfId="1" applyFont="1" applyFill="1" applyBorder="1" applyAlignment="1" applyProtection="1">
      <alignment horizontal="center" vertical="center"/>
      <protection locked="0"/>
    </xf>
    <xf numFmtId="0" fontId="15" fillId="0" borderId="0" xfId="1" applyFont="1" applyFill="1" applyBorder="1" applyAlignment="1" applyProtection="1">
      <alignment horizontal="left" vertical="center"/>
      <protection locked="0"/>
    </xf>
    <xf numFmtId="49" fontId="15" fillId="0" borderId="0" xfId="1" applyNumberFormat="1" applyFont="1" applyFill="1" applyBorder="1" applyAlignment="1" applyProtection="1">
      <alignment horizontal="center" vertical="center"/>
      <protection locked="0"/>
    </xf>
    <xf numFmtId="2" fontId="4" fillId="0" borderId="0" xfId="1" applyNumberFormat="1" applyFont="1" applyFill="1" applyBorder="1" applyAlignment="1" applyProtection="1">
      <alignment horizontal="center" vertical="center"/>
      <protection locked="0"/>
    </xf>
    <xf numFmtId="0" fontId="22" fillId="0" borderId="0" xfId="6" applyFont="1" applyFill="1" applyBorder="1" applyAlignment="1" applyProtection="1">
      <alignment horizontal="left" vertical="center" indent="1"/>
      <protection locked="0"/>
    </xf>
    <xf numFmtId="0" fontId="22" fillId="0" borderId="0" xfId="1" applyFont="1" applyFill="1" applyBorder="1" applyAlignment="1" applyProtection="1">
      <alignment horizontal="left" vertical="center"/>
      <protection locked="0"/>
    </xf>
    <xf numFmtId="0" fontId="23" fillId="0" borderId="0" xfId="1" applyFont="1" applyFill="1" applyBorder="1" applyAlignment="1" applyProtection="1">
      <alignment horizontal="left" vertical="center"/>
      <protection locked="0"/>
    </xf>
    <xf numFmtId="165" fontId="4" fillId="0" borderId="0" xfId="1" applyNumberFormat="1" applyFont="1" applyFill="1" applyBorder="1" applyProtection="1">
      <protection locked="0"/>
    </xf>
    <xf numFmtId="0" fontId="4" fillId="0" borderId="0" xfId="1" applyFont="1" applyFill="1" applyBorder="1" applyAlignment="1" applyProtection="1">
      <alignment horizontal="right"/>
      <protection locked="0"/>
    </xf>
    <xf numFmtId="0" fontId="24" fillId="0" borderId="0" xfId="1" applyFont="1" applyFill="1" applyBorder="1" applyAlignment="1" applyProtection="1">
      <alignment horizontal="left" vertical="center"/>
      <protection locked="0"/>
    </xf>
    <xf numFmtId="0" fontId="19" fillId="0" borderId="0" xfId="1" applyFont="1" applyFill="1" applyBorder="1" applyAlignment="1" applyProtection="1">
      <alignment horizontal="left" vertical="center"/>
      <protection locked="0"/>
    </xf>
    <xf numFmtId="166" fontId="4" fillId="0" borderId="0" xfId="1" applyNumberFormat="1" applyFont="1" applyFill="1" applyBorder="1" applyProtection="1">
      <protection locked="0"/>
    </xf>
    <xf numFmtId="2" fontId="22" fillId="0" borderId="0" xfId="1" applyNumberFormat="1" applyFont="1" applyFill="1" applyBorder="1" applyAlignment="1" applyProtection="1">
      <alignment horizontal="center"/>
      <protection locked="0"/>
    </xf>
    <xf numFmtId="0" fontId="25" fillId="0" borderId="0" xfId="1" applyFont="1" applyFill="1" applyBorder="1" applyProtection="1">
      <protection locked="0"/>
    </xf>
    <xf numFmtId="0" fontId="3" fillId="0" borderId="0" xfId="1" applyFill="1" applyAlignment="1" applyProtection="1">
      <alignment horizontal="left"/>
      <protection locked="0"/>
    </xf>
    <xf numFmtId="0" fontId="3" fillId="0" borderId="0" xfId="1" applyFill="1" applyProtection="1">
      <protection locked="0"/>
    </xf>
    <xf numFmtId="0" fontId="3" fillId="0" borderId="0" xfId="1" applyFill="1" applyAlignment="1" applyProtection="1">
      <alignment horizontal="center"/>
      <protection locked="0"/>
    </xf>
    <xf numFmtId="49" fontId="3" fillId="0" borderId="0" xfId="1" applyNumberFormat="1" applyFill="1" applyAlignment="1" applyProtection="1">
      <alignment horizontal="center"/>
      <protection locked="0"/>
    </xf>
    <xf numFmtId="2" fontId="3" fillId="0" borderId="0" xfId="1" applyNumberFormat="1" applyFill="1" applyProtection="1">
      <protection locked="0"/>
    </xf>
    <xf numFmtId="0" fontId="3" fillId="0" borderId="0" xfId="1" applyFill="1" applyAlignment="1" applyProtection="1">
      <alignment horizontal="left" vertical="top"/>
      <protection locked="0"/>
    </xf>
    <xf numFmtId="0" fontId="3" fillId="0" borderId="0" xfId="1" applyFill="1" applyAlignment="1" applyProtection="1">
      <alignment vertical="top"/>
      <protection locked="0"/>
    </xf>
    <xf numFmtId="0" fontId="3" fillId="0" borderId="0" xfId="1" applyFill="1" applyAlignment="1" applyProtection="1">
      <alignment horizontal="left" vertical="center"/>
      <protection locked="0"/>
    </xf>
    <xf numFmtId="0" fontId="31" fillId="0" borderId="1" xfId="1" applyFont="1" applyFill="1" applyBorder="1" applyAlignment="1" applyProtection="1">
      <alignment vertical="center"/>
      <protection locked="0"/>
    </xf>
    <xf numFmtId="0" fontId="32" fillId="0" borderId="1" xfId="3" applyFont="1" applyFill="1" applyBorder="1" applyAlignment="1" applyProtection="1">
      <alignment horizontal="center" vertical="top"/>
      <protection locked="0"/>
    </xf>
    <xf numFmtId="0" fontId="27" fillId="0" borderId="1" xfId="0" applyFont="1" applyFill="1" applyBorder="1" applyAlignment="1" applyProtection="1">
      <alignment horizontal="left" vertical="center" indent="1"/>
      <protection locked="0"/>
    </xf>
    <xf numFmtId="0" fontId="53" fillId="0" borderId="1" xfId="0" applyFont="1" applyFill="1" applyBorder="1" applyAlignment="1" applyProtection="1">
      <alignment horizontal="left" vertical="center" indent="1"/>
      <protection locked="0"/>
    </xf>
    <xf numFmtId="49" fontId="27" fillId="0" borderId="1" xfId="0" applyNumberFormat="1" applyFont="1" applyFill="1" applyBorder="1" applyAlignment="1" applyProtection="1">
      <alignment horizontal="center" vertical="center"/>
      <protection locked="0"/>
    </xf>
    <xf numFmtId="0" fontId="27" fillId="0" borderId="1" xfId="1" applyFont="1" applyFill="1" applyBorder="1" applyAlignment="1" applyProtection="1">
      <alignment horizontal="center" vertical="center"/>
      <protection locked="0"/>
    </xf>
    <xf numFmtId="0" fontId="27" fillId="0" borderId="1" xfId="0" applyFont="1" applyFill="1" applyBorder="1" applyAlignment="1" applyProtection="1">
      <alignment horizontal="center" vertical="center"/>
      <protection locked="0"/>
    </xf>
    <xf numFmtId="0" fontId="3" fillId="0" borderId="0" xfId="1" applyFill="1" applyAlignment="1" applyProtection="1">
      <alignment vertical="center"/>
      <protection locked="0"/>
    </xf>
    <xf numFmtId="0" fontId="31" fillId="4" borderId="1" xfId="1" applyFont="1" applyFill="1" applyBorder="1" applyAlignment="1" applyProtection="1">
      <alignment vertical="center"/>
      <protection locked="0"/>
    </xf>
    <xf numFmtId="0" fontId="31" fillId="5" borderId="1" xfId="1" applyFont="1" applyFill="1" applyBorder="1" applyAlignment="1" applyProtection="1">
      <alignment vertical="center"/>
      <protection locked="0"/>
    </xf>
    <xf numFmtId="0" fontId="31" fillId="6" borderId="1" xfId="1" applyFont="1" applyFill="1" applyBorder="1" applyAlignment="1" applyProtection="1">
      <alignment vertical="center"/>
      <protection locked="0"/>
    </xf>
    <xf numFmtId="0" fontId="31" fillId="7" borderId="1" xfId="1" applyFont="1" applyFill="1" applyBorder="1" applyAlignment="1" applyProtection="1">
      <alignment vertical="center"/>
      <protection locked="0"/>
    </xf>
    <xf numFmtId="0" fontId="30" fillId="3" borderId="1" xfId="0" applyFont="1" applyFill="1" applyBorder="1" applyAlignment="1" applyProtection="1">
      <alignment vertical="center"/>
      <protection locked="0"/>
    </xf>
    <xf numFmtId="0" fontId="30" fillId="3" borderId="1" xfId="0" applyFont="1" applyFill="1" applyBorder="1" applyAlignment="1" applyProtection="1">
      <alignment horizontal="center" vertical="center"/>
      <protection locked="0"/>
    </xf>
    <xf numFmtId="0" fontId="30" fillId="3" borderId="1" xfId="1" applyFont="1" applyFill="1" applyBorder="1" applyAlignment="1" applyProtection="1">
      <alignment vertical="center"/>
      <protection locked="0"/>
    </xf>
    <xf numFmtId="0" fontId="33" fillId="3" borderId="1" xfId="3" applyFont="1" applyFill="1" applyBorder="1" applyAlignment="1" applyProtection="1">
      <alignment horizontal="center" vertical="top"/>
      <protection locked="0"/>
    </xf>
    <xf numFmtId="0" fontId="26" fillId="3" borderId="1" xfId="0" applyFont="1" applyFill="1" applyBorder="1" applyAlignment="1" applyProtection="1">
      <alignment horizontal="left" vertical="center" indent="1"/>
      <protection locked="0"/>
    </xf>
    <xf numFmtId="49" fontId="26" fillId="3" borderId="1" xfId="0" applyNumberFormat="1" applyFont="1" applyFill="1" applyBorder="1" applyAlignment="1" applyProtection="1">
      <alignment horizontal="center" vertical="center"/>
      <protection locked="0"/>
    </xf>
    <xf numFmtId="0" fontId="26" fillId="3" borderId="1" xfId="1" applyFont="1" applyFill="1" applyBorder="1" applyAlignment="1" applyProtection="1">
      <alignment horizontal="center" vertical="center"/>
      <protection locked="0"/>
    </xf>
    <xf numFmtId="0" fontId="34" fillId="3" borderId="1" xfId="1" applyFont="1" applyFill="1" applyBorder="1" applyAlignment="1" applyProtection="1">
      <alignment horizontal="center" vertical="center"/>
      <protection locked="0"/>
    </xf>
    <xf numFmtId="0" fontId="28" fillId="3" borderId="1" xfId="1" applyFont="1" applyFill="1" applyBorder="1" applyAlignment="1" applyProtection="1">
      <alignment horizontal="center" vertical="center"/>
      <protection locked="0"/>
    </xf>
    <xf numFmtId="166" fontId="26" fillId="3" borderId="1" xfId="1" applyNumberFormat="1" applyFont="1" applyFill="1" applyBorder="1" applyAlignment="1" applyProtection="1">
      <alignment horizontal="center" vertical="center"/>
      <protection locked="0"/>
    </xf>
    <xf numFmtId="0" fontId="26" fillId="3" borderId="1" xfId="0" applyFont="1" applyFill="1" applyBorder="1" applyAlignment="1" applyProtection="1">
      <alignment vertical="top" wrapText="1"/>
    </xf>
    <xf numFmtId="0" fontId="26" fillId="3" borderId="1" xfId="0" applyFont="1" applyFill="1" applyBorder="1" applyAlignment="1" applyProtection="1">
      <alignment horizontal="center" vertical="top" wrapText="1"/>
    </xf>
    <xf numFmtId="0" fontId="27" fillId="3" borderId="1" xfId="0" applyFont="1" applyFill="1" applyBorder="1" applyAlignment="1" applyProtection="1">
      <alignment vertical="top" wrapText="1"/>
    </xf>
    <xf numFmtId="0" fontId="30" fillId="0" borderId="1" xfId="0" applyFont="1" applyFill="1" applyBorder="1" applyAlignment="1" applyProtection="1">
      <alignment vertical="center"/>
    </xf>
    <xf numFmtId="0" fontId="30" fillId="0" borderId="1" xfId="0" applyFont="1" applyFill="1" applyBorder="1" applyAlignment="1" applyProtection="1">
      <alignment horizontal="center" vertical="center"/>
    </xf>
    <xf numFmtId="0" fontId="31" fillId="0" borderId="1" xfId="1" applyFont="1" applyFill="1" applyBorder="1" applyAlignment="1" applyProtection="1">
      <alignment vertical="center"/>
    </xf>
    <xf numFmtId="2" fontId="30" fillId="3" borderId="1" xfId="1" applyNumberFormat="1" applyFont="1" applyFill="1" applyBorder="1" applyAlignment="1" applyProtection="1">
      <alignment horizontal="center" vertical="center"/>
    </xf>
    <xf numFmtId="2" fontId="27" fillId="0" borderId="1" xfId="1" applyNumberFormat="1" applyFont="1" applyFill="1" applyBorder="1" applyAlignment="1" applyProtection="1">
      <alignment horizontal="center" vertical="center"/>
    </xf>
    <xf numFmtId="166" fontId="27" fillId="0" borderId="1" xfId="1" applyNumberFormat="1" applyFont="1" applyFill="1" applyBorder="1" applyAlignment="1" applyProtection="1">
      <alignment horizontal="center" vertical="center"/>
    </xf>
    <xf numFmtId="166" fontId="26" fillId="3" borderId="1" xfId="1" applyNumberFormat="1" applyFont="1" applyFill="1" applyBorder="1" applyAlignment="1" applyProtection="1">
      <alignment horizontal="center" vertical="center"/>
    </xf>
    <xf numFmtId="166" fontId="54" fillId="0" borderId="1" xfId="1" applyNumberFormat="1" applyFont="1" applyFill="1" applyBorder="1" applyAlignment="1" applyProtection="1">
      <alignment horizontal="left" vertical="center"/>
    </xf>
    <xf numFmtId="0" fontId="55" fillId="0" borderId="0" xfId="1" applyFont="1" applyFill="1" applyAlignment="1" applyProtection="1">
      <alignment horizontal="left" vertical="center"/>
      <protection locked="0"/>
    </xf>
    <xf numFmtId="0" fontId="56" fillId="0" borderId="1" xfId="0" applyFont="1" applyFill="1" applyBorder="1" applyAlignment="1" applyProtection="1">
      <alignment horizontal="center" vertical="center"/>
    </xf>
    <xf numFmtId="2" fontId="57" fillId="0" borderId="1" xfId="1" applyNumberFormat="1" applyFont="1" applyFill="1" applyBorder="1" applyAlignment="1" applyProtection="1">
      <alignment horizontal="center" vertical="center"/>
    </xf>
    <xf numFmtId="0" fontId="55" fillId="0" borderId="0" xfId="1" applyFont="1" applyFill="1" applyAlignment="1" applyProtection="1">
      <alignment vertical="center"/>
      <protection locked="0"/>
    </xf>
    <xf numFmtId="0" fontId="56" fillId="6" borderId="1" xfId="1" applyFont="1" applyFill="1" applyBorder="1" applyAlignment="1" applyProtection="1">
      <alignment vertical="center"/>
      <protection locked="0"/>
    </xf>
    <xf numFmtId="0" fontId="56" fillId="7" borderId="1" xfId="1" applyFont="1" applyFill="1" applyBorder="1" applyAlignment="1" applyProtection="1">
      <alignment vertical="center"/>
      <protection locked="0"/>
    </xf>
    <xf numFmtId="0" fontId="58" fillId="0" borderId="1" xfId="0" applyFont="1" applyFill="1" applyBorder="1" applyAlignment="1" applyProtection="1">
      <alignment horizontal="left" vertical="center" indent="1"/>
      <protection locked="0"/>
    </xf>
    <xf numFmtId="0" fontId="59" fillId="0" borderId="1" xfId="0" applyFont="1" applyFill="1" applyBorder="1" applyAlignment="1" applyProtection="1">
      <alignment horizontal="left" vertical="center" indent="1"/>
      <protection locked="0"/>
    </xf>
    <xf numFmtId="14" fontId="60" fillId="0" borderId="0" xfId="1" applyNumberFormat="1" applyFont="1" applyFill="1" applyBorder="1" applyAlignment="1" applyProtection="1">
      <alignment horizontal="left"/>
      <protection locked="0"/>
    </xf>
    <xf numFmtId="0" fontId="52" fillId="0" borderId="1" xfId="1" applyFont="1" applyFill="1" applyBorder="1" applyAlignment="1" applyProtection="1">
      <alignment vertical="center"/>
      <protection locked="0"/>
    </xf>
    <xf numFmtId="0" fontId="31" fillId="0" borderId="1" xfId="0" applyFont="1" applyFill="1" applyBorder="1" applyAlignment="1" applyProtection="1">
      <alignment vertical="center"/>
    </xf>
    <xf numFmtId="0" fontId="31" fillId="0" borderId="1" xfId="0" applyFont="1" applyFill="1" applyBorder="1" applyAlignment="1" applyProtection="1">
      <alignment horizontal="center" vertical="center"/>
    </xf>
    <xf numFmtId="0" fontId="61" fillId="0" borderId="0" xfId="1" applyFont="1" applyFill="1" applyAlignment="1" applyProtection="1">
      <alignment vertical="center"/>
      <protection locked="0"/>
    </xf>
    <xf numFmtId="2" fontId="62" fillId="0" borderId="3" xfId="1" applyNumberFormat="1" applyFont="1" applyFill="1" applyBorder="1" applyAlignment="1" applyProtection="1">
      <alignment horizontal="center" vertical="center"/>
    </xf>
    <xf numFmtId="0" fontId="58" fillId="3" borderId="1" xfId="0" applyFont="1" applyFill="1" applyBorder="1" applyAlignment="1" applyProtection="1">
      <alignment horizontal="center" vertical="top" wrapText="1"/>
    </xf>
    <xf numFmtId="0" fontId="53" fillId="3" borderId="1" xfId="0" applyFont="1" applyFill="1" applyBorder="1" applyAlignment="1" applyProtection="1">
      <alignment horizontal="center" vertical="top" wrapText="1"/>
    </xf>
    <xf numFmtId="2" fontId="63" fillId="0" borderId="12" xfId="1" applyNumberFormat="1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horizontal="right" vertical="center" indent="1"/>
      <protection locked="0"/>
    </xf>
    <xf numFmtId="0" fontId="56" fillId="0" borderId="1" xfId="0" applyFont="1" applyFill="1" applyBorder="1" applyAlignment="1" applyProtection="1">
      <alignment vertical="center"/>
    </xf>
    <xf numFmtId="0" fontId="56" fillId="0" borderId="1" xfId="1" applyFont="1" applyFill="1" applyBorder="1" applyAlignment="1" applyProtection="1">
      <alignment vertical="center"/>
    </xf>
    <xf numFmtId="0" fontId="56" fillId="0" borderId="1" xfId="1" applyFont="1" applyFill="1" applyBorder="1" applyAlignment="1" applyProtection="1">
      <alignment vertical="center"/>
      <protection locked="0"/>
    </xf>
    <xf numFmtId="0" fontId="64" fillId="0" borderId="1" xfId="3" applyFont="1" applyFill="1" applyBorder="1" applyAlignment="1" applyProtection="1">
      <alignment horizontal="center" vertical="top"/>
      <protection locked="0"/>
    </xf>
    <xf numFmtId="0" fontId="57" fillId="0" borderId="1" xfId="0" applyFont="1" applyFill="1" applyBorder="1" applyAlignment="1" applyProtection="1">
      <alignment horizontal="left" vertical="center" indent="1"/>
      <protection locked="0"/>
    </xf>
    <xf numFmtId="0" fontId="65" fillId="0" borderId="1" xfId="0" applyFont="1" applyFill="1" applyBorder="1" applyAlignment="1" applyProtection="1">
      <alignment horizontal="left" vertical="center" indent="1"/>
      <protection locked="0"/>
    </xf>
    <xf numFmtId="49" fontId="57" fillId="0" borderId="1" xfId="0" applyNumberFormat="1" applyFont="1" applyFill="1" applyBorder="1" applyAlignment="1" applyProtection="1">
      <alignment horizontal="center" vertical="center"/>
      <protection locked="0"/>
    </xf>
    <xf numFmtId="0" fontId="57" fillId="0" borderId="1" xfId="1" applyFont="1" applyFill="1" applyBorder="1" applyAlignment="1" applyProtection="1">
      <alignment horizontal="center" vertical="center"/>
      <protection locked="0"/>
    </xf>
    <xf numFmtId="2" fontId="66" fillId="0" borderId="12" xfId="1" applyNumberFormat="1" applyFont="1" applyFill="1" applyBorder="1" applyAlignment="1" applyProtection="1">
      <alignment horizontal="center" vertical="center"/>
    </xf>
    <xf numFmtId="2" fontId="66" fillId="0" borderId="3" xfId="1" applyNumberFormat="1" applyFont="1" applyFill="1" applyBorder="1" applyAlignment="1" applyProtection="1">
      <alignment horizontal="center" vertical="center"/>
    </xf>
    <xf numFmtId="1" fontId="57" fillId="3" borderId="1" xfId="7" applyNumberFormat="1" applyFont="1" applyFill="1" applyBorder="1" applyAlignment="1" applyProtection="1">
      <alignment horizontal="center" vertical="top" wrapText="1"/>
      <protection locked="0"/>
    </xf>
    <xf numFmtId="166" fontId="57" fillId="0" borderId="1" xfId="1" applyNumberFormat="1" applyFont="1" applyFill="1" applyBorder="1" applyAlignment="1" applyProtection="1">
      <alignment horizontal="center" vertical="center"/>
    </xf>
    <xf numFmtId="166" fontId="67" fillId="0" borderId="1" xfId="1" applyNumberFormat="1" applyFont="1" applyFill="1" applyBorder="1" applyAlignment="1" applyProtection="1">
      <alignment horizontal="left" vertical="center"/>
    </xf>
    <xf numFmtId="0" fontId="57" fillId="0" borderId="1" xfId="0" applyFont="1" applyFill="1" applyBorder="1" applyAlignment="1" applyProtection="1">
      <alignment horizontal="center" vertical="center"/>
      <protection locked="0"/>
    </xf>
    <xf numFmtId="0" fontId="68" fillId="0" borderId="1" xfId="1" applyFont="1" applyFill="1" applyBorder="1" applyAlignment="1" applyProtection="1">
      <alignment vertical="center"/>
      <protection locked="0"/>
    </xf>
    <xf numFmtId="0" fontId="69" fillId="0" borderId="1" xfId="0" applyFont="1" applyFill="1" applyBorder="1" applyAlignment="1" applyProtection="1">
      <alignment horizontal="left" vertical="center" indent="1"/>
      <protection locked="0"/>
    </xf>
    <xf numFmtId="0" fontId="56" fillId="4" borderId="1" xfId="1" applyFont="1" applyFill="1" applyBorder="1" applyAlignment="1" applyProtection="1">
      <alignment vertical="center"/>
      <protection locked="0"/>
    </xf>
    <xf numFmtId="0" fontId="56" fillId="5" borderId="1" xfId="1" applyFont="1" applyFill="1" applyBorder="1" applyAlignment="1" applyProtection="1">
      <alignment vertical="center"/>
      <protection locked="0"/>
    </xf>
    <xf numFmtId="0" fontId="56" fillId="0" borderId="1" xfId="0" applyFont="1" applyBorder="1" applyAlignment="1">
      <alignment vertical="center"/>
    </xf>
    <xf numFmtId="0" fontId="56" fillId="0" borderId="1" xfId="0" applyFont="1" applyBorder="1" applyAlignment="1">
      <alignment horizontal="center" vertical="center"/>
    </xf>
    <xf numFmtId="0" fontId="56" fillId="0" borderId="1" xfId="1" applyFont="1" applyBorder="1" applyAlignment="1">
      <alignment vertical="center"/>
    </xf>
    <xf numFmtId="0" fontId="56" fillId="0" borderId="1" xfId="1" applyFont="1" applyBorder="1" applyAlignment="1" applyProtection="1">
      <alignment vertical="center"/>
      <protection locked="0"/>
    </xf>
    <xf numFmtId="0" fontId="57" fillId="0" borderId="1" xfId="0" applyFont="1" applyBorder="1" applyAlignment="1" applyProtection="1">
      <alignment horizontal="left" vertical="center" indent="1"/>
      <protection locked="0"/>
    </xf>
    <xf numFmtId="0" fontId="65" fillId="0" borderId="1" xfId="0" applyFont="1" applyBorder="1" applyAlignment="1" applyProtection="1">
      <alignment horizontal="left" vertical="center" indent="1"/>
      <protection locked="0"/>
    </xf>
    <xf numFmtId="49" fontId="57" fillId="0" borderId="1" xfId="0" applyNumberFormat="1" applyFont="1" applyBorder="1" applyAlignment="1" applyProtection="1">
      <alignment horizontal="center" vertical="center"/>
      <protection locked="0"/>
    </xf>
    <xf numFmtId="0" fontId="57" fillId="0" borderId="1" xfId="1" applyFont="1" applyBorder="1" applyAlignment="1" applyProtection="1">
      <alignment horizontal="center" vertical="center"/>
      <protection locked="0"/>
    </xf>
    <xf numFmtId="0" fontId="57" fillId="0" borderId="1" xfId="0" applyFont="1" applyBorder="1" applyAlignment="1" applyProtection="1">
      <alignment horizontal="center" vertical="center"/>
      <protection locked="0"/>
    </xf>
    <xf numFmtId="0" fontId="31" fillId="0" borderId="1" xfId="1" applyFont="1" applyBorder="1" applyAlignment="1">
      <alignment vertical="center"/>
    </xf>
    <xf numFmtId="0" fontId="31" fillId="0" borderId="1" xfId="1" applyFont="1" applyBorder="1" applyAlignment="1" applyProtection="1">
      <alignment vertical="center"/>
      <protection locked="0"/>
    </xf>
    <xf numFmtId="0" fontId="27" fillId="0" borderId="1" xfId="0" applyFont="1" applyBorder="1" applyAlignment="1" applyProtection="1">
      <alignment horizontal="left" vertical="center" indent="1"/>
      <protection locked="0"/>
    </xf>
    <xf numFmtId="0" fontId="53" fillId="0" borderId="1" xfId="0" applyFont="1" applyBorder="1" applyAlignment="1" applyProtection="1">
      <alignment horizontal="left" vertical="center" indent="1"/>
      <protection locked="0"/>
    </xf>
    <xf numFmtId="49" fontId="27" fillId="0" borderId="1" xfId="0" applyNumberFormat="1" applyFont="1" applyBorder="1" applyAlignment="1" applyProtection="1">
      <alignment horizontal="center" vertical="center"/>
      <protection locked="0"/>
    </xf>
    <xf numFmtId="0" fontId="27" fillId="0" borderId="1" xfId="1" applyFont="1" applyBorder="1" applyAlignment="1" applyProtection="1">
      <alignment horizontal="center" vertical="center"/>
      <protection locked="0"/>
    </xf>
    <xf numFmtId="0" fontId="27" fillId="0" borderId="1" xfId="0" applyFont="1" applyBorder="1" applyAlignment="1" applyProtection="1">
      <alignment horizontal="center" vertical="center"/>
      <protection locked="0"/>
    </xf>
    <xf numFmtId="0" fontId="5" fillId="0" borderId="0" xfId="2" applyFont="1" applyAlignment="1" applyProtection="1">
      <alignment horizontal="center"/>
      <protection locked="0"/>
    </xf>
    <xf numFmtId="2" fontId="17" fillId="0" borderId="2" xfId="0" applyNumberFormat="1" applyFont="1" applyFill="1" applyBorder="1" applyAlignment="1" applyProtection="1">
      <alignment horizontal="right"/>
    </xf>
    <xf numFmtId="2" fontId="17" fillId="0" borderId="3" xfId="0" applyNumberFormat="1" applyFont="1" applyFill="1" applyBorder="1" applyAlignment="1" applyProtection="1">
      <alignment horizontal="right"/>
    </xf>
    <xf numFmtId="0" fontId="13" fillId="0" borderId="0" xfId="3" applyFont="1" applyFill="1" applyAlignment="1" applyProtection="1">
      <alignment horizontal="center" vertical="center"/>
      <protection locked="0"/>
    </xf>
    <xf numFmtId="164" fontId="17" fillId="3" borderId="2" xfId="0" applyNumberFormat="1" applyFont="1" applyFill="1" applyBorder="1" applyAlignment="1" applyProtection="1">
      <alignment horizontal="right"/>
      <protection locked="0"/>
    </xf>
    <xf numFmtId="164" fontId="17" fillId="3" borderId="3" xfId="0" applyNumberFormat="1" applyFont="1" applyFill="1" applyBorder="1" applyAlignment="1" applyProtection="1">
      <alignment horizontal="right"/>
      <protection locked="0"/>
    </xf>
    <xf numFmtId="0" fontId="21" fillId="3" borderId="2" xfId="6" applyFont="1" applyFill="1" applyBorder="1" applyAlignment="1" applyProtection="1">
      <alignment horizontal="right" vertical="center"/>
      <protection locked="0"/>
    </xf>
    <xf numFmtId="0" fontId="21" fillId="3" borderId="3" xfId="6" applyFont="1" applyFill="1" applyBorder="1" applyAlignment="1" applyProtection="1">
      <alignment horizontal="right" vertical="center"/>
      <protection locked="0"/>
    </xf>
    <xf numFmtId="166" fontId="17" fillId="0" borderId="2" xfId="0" applyNumberFormat="1" applyFont="1" applyFill="1" applyBorder="1" applyAlignment="1" applyProtection="1">
      <alignment horizontal="right"/>
    </xf>
    <xf numFmtId="166" fontId="17" fillId="0" borderId="3" xfId="0" applyNumberFormat="1" applyFont="1" applyFill="1" applyBorder="1" applyAlignment="1" applyProtection="1">
      <alignment horizontal="right"/>
    </xf>
    <xf numFmtId="9" fontId="17" fillId="0" borderId="2" xfId="0" applyNumberFormat="1" applyFont="1" applyFill="1" applyBorder="1" applyAlignment="1" applyProtection="1">
      <alignment horizontal="right"/>
    </xf>
    <xf numFmtId="9" fontId="17" fillId="0" borderId="3" xfId="0" applyNumberFormat="1" applyFont="1" applyFill="1" applyBorder="1" applyAlignment="1" applyProtection="1">
      <alignment horizontal="right"/>
    </xf>
    <xf numFmtId="44" fontId="17" fillId="0" borderId="2" xfId="0" applyNumberFormat="1" applyFont="1" applyFill="1" applyBorder="1" applyAlignment="1" applyProtection="1">
      <alignment horizontal="right"/>
    </xf>
    <xf numFmtId="44" fontId="17" fillId="0" borderId="3" xfId="0" applyNumberFormat="1" applyFont="1" applyFill="1" applyBorder="1" applyAlignment="1" applyProtection="1">
      <alignment horizontal="right"/>
    </xf>
    <xf numFmtId="0" fontId="51" fillId="0" borderId="0" xfId="0" applyFont="1" applyBorder="1" applyAlignment="1">
      <alignment horizontal="left" vertical="top" wrapText="1"/>
    </xf>
    <xf numFmtId="0" fontId="47" fillId="0" borderId="0" xfId="0" applyFont="1" applyBorder="1" applyAlignment="1">
      <alignment horizontal="left" vertical="top" wrapText="1" indent="2"/>
    </xf>
    <xf numFmtId="0" fontId="47" fillId="0" borderId="0" xfId="0" quotePrefix="1" applyFont="1" applyBorder="1" applyAlignment="1">
      <alignment horizontal="left" vertical="top" wrapText="1" indent="4"/>
    </xf>
    <xf numFmtId="0" fontId="47" fillId="0" borderId="0" xfId="0" applyFont="1" applyBorder="1" applyAlignment="1">
      <alignment horizontal="left" vertical="top" wrapText="1" indent="4"/>
    </xf>
    <xf numFmtId="0" fontId="51" fillId="0" borderId="0" xfId="8" applyFont="1" applyBorder="1" applyAlignment="1">
      <alignment horizontal="left" vertical="top" wrapText="1"/>
    </xf>
    <xf numFmtId="0" fontId="47" fillId="0" borderId="0" xfId="8" applyFont="1" applyBorder="1" applyAlignment="1">
      <alignment horizontal="left" vertical="top" wrapText="1" indent="2"/>
    </xf>
    <xf numFmtId="0" fontId="52" fillId="0" borderId="0" xfId="4" applyFont="1" applyBorder="1" applyAlignment="1">
      <alignment horizontal="left" vertical="top" wrapText="1"/>
    </xf>
    <xf numFmtId="0" fontId="47" fillId="0" borderId="0" xfId="0" applyFont="1" applyBorder="1" applyAlignment="1">
      <alignment horizontal="left" vertical="top" wrapText="1" indent="3"/>
    </xf>
  </cellXfs>
  <cellStyles count="10">
    <cellStyle name="Гиперссылка" xfId="3" builtinId="8"/>
    <cellStyle name="Обычный" xfId="0" builtinId="0"/>
    <cellStyle name="Обычный 2 2 2" xfId="6" xr:uid="{00000000-0005-0000-0000-000002000000}"/>
    <cellStyle name="Обычный 2 3" xfId="1" xr:uid="{00000000-0005-0000-0000-000003000000}"/>
    <cellStyle name="Обычный 2 4" xfId="2" xr:uid="{00000000-0005-0000-0000-000004000000}"/>
    <cellStyle name="Обычный 3" xfId="4" xr:uid="{00000000-0005-0000-0000-000005000000}"/>
    <cellStyle name="Обычный 3 2" xfId="8" xr:uid="{00000000-0005-0000-0000-000006000000}"/>
    <cellStyle name="Обычный 4 2" xfId="7" xr:uid="{00000000-0005-0000-0000-000007000000}"/>
    <cellStyle name="Обычный 5" xfId="9" xr:uid="{38484D8F-07D3-43D8-941D-9C7694553153}"/>
    <cellStyle name="Обычный_Лист1 2" xfId="5" xr:uid="{00000000-0005-0000-0000-000008000000}"/>
  </cellStyles>
  <dxfs count="62">
    <dxf>
      <fill>
        <patternFill patternType="solid">
          <fgColor auto="1"/>
          <bgColor indexed="65"/>
        </patternFill>
      </fill>
    </dxf>
    <dxf>
      <fill>
        <patternFill patternType="solid">
          <fgColor auto="1"/>
          <bgColor indexed="65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10" Type="http://schemas.openxmlformats.org/officeDocument/2006/relationships/image" Target="../media/image10.png"/><Relationship Id="rId4" Type="http://schemas.openxmlformats.org/officeDocument/2006/relationships/image" Target="../media/image5.png"/><Relationship Id="rId9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32658</xdr:colOff>
      <xdr:row>0</xdr:row>
      <xdr:rowOff>108858</xdr:rowOff>
    </xdr:from>
    <xdr:to>
      <xdr:col>6</xdr:col>
      <xdr:colOff>66986</xdr:colOff>
      <xdr:row>4</xdr:row>
      <xdr:rowOff>30940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5900"/>
                  </a14:imgEffect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1" y="108858"/>
          <a:ext cx="1857686" cy="10650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58536" y="22151"/>
          <a:ext cx="9542689" cy="1542038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8 (495) 280-08-97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30125</xdr:colOff>
      <xdr:row>10</xdr:row>
      <xdr:rowOff>12847</xdr:rowOff>
    </xdr:from>
    <xdr:to>
      <xdr:col>12</xdr:col>
      <xdr:colOff>593084</xdr:colOff>
      <xdr:row>11</xdr:row>
      <xdr:rowOff>248597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611" y="1760004"/>
          <a:ext cx="7508044" cy="44257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63</xdr:row>
      <xdr:rowOff>0</xdr:rowOff>
    </xdr:from>
    <xdr:to>
      <xdr:col>5</xdr:col>
      <xdr:colOff>171781</xdr:colOff>
      <xdr:row>65</xdr:row>
      <xdr:rowOff>123895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8536" y="16165286"/>
          <a:ext cx="2525816" cy="49400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75</xdr:row>
      <xdr:rowOff>0</xdr:rowOff>
    </xdr:from>
    <xdr:to>
      <xdr:col>6</xdr:col>
      <xdr:colOff>152813</xdr:colOff>
      <xdr:row>77</xdr:row>
      <xdr:rowOff>104843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8536" y="19044557"/>
          <a:ext cx="3159991" cy="474957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22</xdr:row>
      <xdr:rowOff>44302</xdr:rowOff>
    </xdr:from>
    <xdr:to>
      <xdr:col>13</xdr:col>
      <xdr:colOff>153409</xdr:colOff>
      <xdr:row>25</xdr:row>
      <xdr:rowOff>8491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8536" y="4159102"/>
          <a:ext cx="7732587" cy="5193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38</xdr:row>
      <xdr:rowOff>11076</xdr:rowOff>
    </xdr:from>
    <xdr:to>
      <xdr:col>11</xdr:col>
      <xdr:colOff>458081</xdr:colOff>
      <xdr:row>40</xdr:row>
      <xdr:rowOff>163550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8536" y="8833947"/>
          <a:ext cx="6730974" cy="52258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93</xdr:row>
      <xdr:rowOff>0</xdr:rowOff>
    </xdr:from>
    <xdr:to>
      <xdr:col>9</xdr:col>
      <xdr:colOff>172121</xdr:colOff>
      <xdr:row>95</xdr:row>
      <xdr:rowOff>104843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8536" y="24694243"/>
          <a:ext cx="5138728" cy="474957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98</xdr:row>
      <xdr:rowOff>161925</xdr:rowOff>
    </xdr:from>
    <xdr:to>
      <xdr:col>15</xdr:col>
      <xdr:colOff>647700</xdr:colOff>
      <xdr:row>114</xdr:row>
      <xdr:rowOff>95250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586" y="25786896"/>
          <a:ext cx="9514114" cy="2894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114299</xdr:colOff>
      <xdr:row>0</xdr:row>
      <xdr:rowOff>50726</xdr:rowOff>
    </xdr:from>
    <xdr:to>
      <xdr:col>7</xdr:col>
      <xdr:colOff>5774</xdr:colOff>
      <xdr:row>4</xdr:row>
      <xdr:rowOff>162512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343" x2="4782" y2="62343"/>
                      <a14:foregroundMark x1="13802" y1="69797" x2="13802" y2="69797"/>
                      <a14:foregroundMark x1="20470" y1="70378" x2="20470" y2="70378"/>
                      <a14:foregroundMark x1="28199" y1="72410" x2="28199" y2="72410"/>
                      <a14:foregroundMark x1="44094" y1="68151" x2="44094" y2="68151"/>
                      <a14:foregroundMark x1="62212" y1="70378" x2="62212" y2="70378"/>
                      <a14:foregroundMark x1="72370" y1="71442" x2="72370" y2="71442"/>
                      <a14:foregroundMark x1="76712" y1="63311" x2="76712" y2="63311"/>
                      <a14:foregroundMark x1="81132" y1="75992" x2="81132" y2="75992"/>
                      <a14:foregroundMark x1="86431" y1="73959" x2="86431" y2="73959"/>
                      <a14:foregroundMark x1="96071" y1="73959" x2="96071" y2="73959"/>
                      <a14:foregroundMark x1="74800" y1="23621" x2="74800" y2="23621"/>
                      <a14:foregroundMark x1="71336" y1="53824" x2="71336" y2="53824"/>
                      <a14:foregroundMark x1="72189" y1="48693" x2="72189" y2="48693"/>
                      <a14:foregroundMark x1="81313" y1="58374" x2="81313" y2="58374"/>
                      <a14:foregroundMark x1="70716" y1="58374" x2="70716" y2="58374"/>
                      <a14:foregroundMark x1="21427" y1="79477" x2="21427" y2="79477"/>
                      <a14:foregroundMark x1="64048" y1="79864" x2="64048" y2="79864"/>
                      <a14:backgroundMark x1="20057" y1="90223" x2="20057" y2="90223"/>
                      <a14:backgroundMark x1="62910" y1="89642" x2="62910" y2="89642"/>
                      <a14:backgroundMark x1="88524" y1="78896" x2="88524" y2="78896"/>
                      <a14:backgroundMark x1="32463" y1="23621" x2="32463" y2="23621"/>
                      <a14:backgroundMark x1="39571" y1="25944" x2="39571" y2="25944"/>
                      <a14:backgroundMark x1="37477" y1="48015" x2="38692" y2="46079"/>
                      <a14:backgroundMark x1="39752" y1="44143" x2="40967" y2="44143"/>
                      <a14:backgroundMark x1="42776" y1="43756" x2="43293" y2="44724"/>
                      <a14:backgroundMark x1="37219" y1="49661" x2="36960" y2="51597"/>
                      <a14:backgroundMark x1="30551" y1="39206" x2="31507" y2="43078"/>
                      <a14:backgroundMark x1="32024" y1="44434" x2="32799" y2="45111"/>
                      <a14:backgroundMark x1="33497" y1="45111" x2="34195" y2="43756"/>
                      <a14:backgroundMark x1="41561" y1="16457" x2="40786" y2="20039"/>
                      <a14:backgroundMark x1="39752" y1="32043" x2="40010" y2="35624"/>
                    </a14:backgroundRemoval>
                  </a14:imgEffect>
                </a14:imgLayer>
              </a14:imgProps>
            </a:ext>
          </a:extLst>
        </a:blip>
        <a:srcRect b="650"/>
        <a:stretch/>
      </xdr:blipFill>
      <xdr:spPr>
        <a:xfrm>
          <a:off x="353785" y="50726"/>
          <a:ext cx="3570846" cy="857457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55</xdr:row>
      <xdr:rowOff>9525</xdr:rowOff>
    </xdr:from>
    <xdr:to>
      <xdr:col>10</xdr:col>
      <xdr:colOff>29310</xdr:colOff>
      <xdr:row>57</xdr:row>
      <xdr:rowOff>114368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8061" y="14667139"/>
          <a:ext cx="5639535" cy="4749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Chuzhinova\Downloads\roses_oks_2022_1_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8;&#1072;&#1073;&#1086;&#1090;&#1072;_&#1087;&#1083;&#1072;&#1085;&#1090;&#1084;&#1072;&#1088;&#1082;&#1077;&#1090;\&#1046;&#1072;&#1085;&#1085;&#1077;&#1090;\2021\&#1089;&#1077;&#1085;&#1090;&#1103;&#1073;&#1088;&#1100;\909\&#1050;&#1086;&#1087;&#1080;&#1103;%20paeonia_aut_2021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Chuzhinova\Downloads\Renault%20(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eme\Desktop\&#1089;&#1077;&#1085;&#1090;&#1103;&#1073;&#1088;&#1100;%202021\&#1088;&#1072;&#1073;&#1086;&#1090;&#1072;%20&#1089;&#1077;&#1085;&#1090;&#1103;&#1073;&#1088;&#1100;%202021\&#1089;&#1077;&#1085;&#1090;&#1103;&#1073;&#1088;&#1100;\1709\&#1087;&#1080;&#1086;&#1085;&#1099;%20&#1089;&#1090;&#1086;&#1082;%2017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надские рабочий 1"/>
      <sheetName val="Лист1"/>
      <sheetName val="Сербия"/>
      <sheetName val="канадские рабочий"/>
      <sheetName val="2022"/>
      <sheetName val="Условия работы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"/>
      <sheetName val="Лист1"/>
      <sheetName val="Лист2"/>
      <sheetName val="проверка"/>
      <sheetName val="paeonia crates aut 2021"/>
      <sheetName val="Условия работы"/>
    </sheetNames>
    <sheetDataSet>
      <sheetData sheetId="0" refreshError="1"/>
      <sheetData sheetId="1" refreshError="1"/>
      <sheetData sheetId="2">
        <row r="1">
          <cell r="A1" t="str">
            <v>Артикул</v>
          </cell>
          <cell r="B1" t="str">
            <v>минус резерв</v>
          </cell>
          <cell r="C1" t="str">
            <v>минус резерв</v>
          </cell>
        </row>
        <row r="2">
          <cell r="A2" t="str">
            <v>87-104-0004</v>
          </cell>
          <cell r="B2">
            <v>0</v>
          </cell>
          <cell r="C2">
            <v>0</v>
          </cell>
        </row>
        <row r="3">
          <cell r="A3" t="str">
            <v>87-104-0005</v>
          </cell>
          <cell r="B3">
            <v>0</v>
          </cell>
          <cell r="C3">
            <v>0</v>
          </cell>
        </row>
        <row r="4">
          <cell r="A4" t="str">
            <v>87-104-0010</v>
          </cell>
          <cell r="B4">
            <v>30</v>
          </cell>
          <cell r="C4">
            <v>30</v>
          </cell>
        </row>
        <row r="5">
          <cell r="A5" t="str">
            <v>87-104-0017</v>
          </cell>
          <cell r="B5">
            <v>25</v>
          </cell>
          <cell r="C5">
            <v>25</v>
          </cell>
        </row>
        <row r="6">
          <cell r="A6" t="str">
            <v>87-104-0018</v>
          </cell>
          <cell r="B6">
            <v>25</v>
          </cell>
          <cell r="C6">
            <v>25</v>
          </cell>
        </row>
        <row r="7">
          <cell r="A7" t="str">
            <v>87-104-0038</v>
          </cell>
          <cell r="B7">
            <v>0</v>
          </cell>
          <cell r="C7">
            <v>0</v>
          </cell>
        </row>
        <row r="8">
          <cell r="A8" t="str">
            <v>87-104-0056</v>
          </cell>
          <cell r="B8">
            <v>0</v>
          </cell>
          <cell r="C8">
            <v>0</v>
          </cell>
        </row>
        <row r="9">
          <cell r="A9" t="str">
            <v>87-104-0057</v>
          </cell>
          <cell r="B9">
            <v>0</v>
          </cell>
          <cell r="C9">
            <v>0</v>
          </cell>
        </row>
        <row r="10">
          <cell r="A10" t="str">
            <v>87-104-0089</v>
          </cell>
          <cell r="B10">
            <v>0</v>
          </cell>
          <cell r="C10">
            <v>0</v>
          </cell>
        </row>
        <row r="11">
          <cell r="A11" t="str">
            <v>87-104-0139</v>
          </cell>
          <cell r="B11">
            <v>35</v>
          </cell>
          <cell r="C11">
            <v>35</v>
          </cell>
        </row>
        <row r="12">
          <cell r="A12" t="str">
            <v>87-104-0148</v>
          </cell>
          <cell r="B12">
            <v>25</v>
          </cell>
          <cell r="C12">
            <v>25</v>
          </cell>
        </row>
        <row r="13">
          <cell r="A13" t="str">
            <v>87-104-0152</v>
          </cell>
          <cell r="B13">
            <v>-15</v>
          </cell>
          <cell r="C13">
            <v>0</v>
          </cell>
        </row>
        <row r="14">
          <cell r="A14" t="str">
            <v>87-104-0154</v>
          </cell>
          <cell r="B14">
            <v>0</v>
          </cell>
          <cell r="C14">
            <v>0</v>
          </cell>
        </row>
        <row r="15">
          <cell r="A15" t="str">
            <v>87-104-0257</v>
          </cell>
          <cell r="B15">
            <v>50</v>
          </cell>
          <cell r="C15">
            <v>50</v>
          </cell>
        </row>
        <row r="16">
          <cell r="A16" t="str">
            <v>87-104-0258</v>
          </cell>
          <cell r="B16">
            <v>-15</v>
          </cell>
          <cell r="C16">
            <v>0</v>
          </cell>
        </row>
        <row r="17">
          <cell r="A17" t="str">
            <v>87-104-0273</v>
          </cell>
          <cell r="B17">
            <v>0</v>
          </cell>
          <cell r="C17">
            <v>0</v>
          </cell>
        </row>
        <row r="18">
          <cell r="A18" t="str">
            <v>87-104-0309</v>
          </cell>
          <cell r="B18">
            <v>15</v>
          </cell>
          <cell r="C18">
            <v>15</v>
          </cell>
        </row>
        <row r="19">
          <cell r="A19" t="str">
            <v>87-104-0321</v>
          </cell>
          <cell r="B19">
            <v>-15</v>
          </cell>
          <cell r="C19">
            <v>0</v>
          </cell>
        </row>
        <row r="20">
          <cell r="A20" t="str">
            <v>87-104-0360</v>
          </cell>
          <cell r="B20">
            <v>0</v>
          </cell>
          <cell r="C20">
            <v>0</v>
          </cell>
        </row>
        <row r="21">
          <cell r="A21" t="str">
            <v>87-104-0361</v>
          </cell>
          <cell r="B21">
            <v>140</v>
          </cell>
          <cell r="C21">
            <v>140</v>
          </cell>
        </row>
        <row r="22">
          <cell r="A22" t="str">
            <v>87-104-0362</v>
          </cell>
          <cell r="B22">
            <v>-55</v>
          </cell>
          <cell r="C22">
            <v>0</v>
          </cell>
        </row>
        <row r="23">
          <cell r="A23" t="str">
            <v>87-104-0363</v>
          </cell>
          <cell r="B23">
            <v>15</v>
          </cell>
          <cell r="C23">
            <v>15</v>
          </cell>
        </row>
        <row r="24">
          <cell r="A24" t="str">
            <v>87-104-0367</v>
          </cell>
          <cell r="B24">
            <v>40</v>
          </cell>
          <cell r="C24">
            <v>40</v>
          </cell>
        </row>
        <row r="25">
          <cell r="A25" t="str">
            <v>87-104-0404</v>
          </cell>
          <cell r="B25">
            <v>4</v>
          </cell>
          <cell r="C25">
            <v>4</v>
          </cell>
        </row>
        <row r="26">
          <cell r="A26" t="str">
            <v>87-104-0414</v>
          </cell>
          <cell r="B26">
            <v>20</v>
          </cell>
          <cell r="C26">
            <v>20</v>
          </cell>
        </row>
        <row r="27">
          <cell r="A27" t="str">
            <v>87-104-0417</v>
          </cell>
          <cell r="B27">
            <v>0</v>
          </cell>
          <cell r="C27">
            <v>0</v>
          </cell>
        </row>
        <row r="28">
          <cell r="A28" t="str">
            <v>87-104-0418</v>
          </cell>
          <cell r="B28">
            <v>0</v>
          </cell>
          <cell r="C28">
            <v>0</v>
          </cell>
        </row>
        <row r="29">
          <cell r="A29" t="str">
            <v>87-104-0433</v>
          </cell>
          <cell r="B29">
            <v>55</v>
          </cell>
          <cell r="C29">
            <v>55</v>
          </cell>
        </row>
        <row r="30">
          <cell r="A30" t="str">
            <v>87-104-0434</v>
          </cell>
          <cell r="B30">
            <v>25</v>
          </cell>
          <cell r="C30">
            <v>25</v>
          </cell>
        </row>
        <row r="31">
          <cell r="A31" t="str">
            <v>87-104-0442</v>
          </cell>
          <cell r="B31">
            <v>0</v>
          </cell>
          <cell r="C31">
            <v>0</v>
          </cell>
        </row>
        <row r="32">
          <cell r="A32" t="str">
            <v>87-104-0462</v>
          </cell>
          <cell r="B32">
            <v>-15</v>
          </cell>
          <cell r="C32">
            <v>0</v>
          </cell>
        </row>
        <row r="33">
          <cell r="A33" t="str">
            <v>87-104-0472</v>
          </cell>
          <cell r="B33">
            <v>60</v>
          </cell>
          <cell r="C33">
            <v>60</v>
          </cell>
        </row>
        <row r="34">
          <cell r="A34" t="str">
            <v>87-104-0473</v>
          </cell>
          <cell r="B34">
            <v>10</v>
          </cell>
          <cell r="C34">
            <v>10</v>
          </cell>
        </row>
        <row r="35">
          <cell r="A35" t="str">
            <v>87-104-0489</v>
          </cell>
          <cell r="B35">
            <v>0</v>
          </cell>
          <cell r="C35">
            <v>0</v>
          </cell>
        </row>
        <row r="36">
          <cell r="A36" t="str">
            <v>87-104-0491</v>
          </cell>
          <cell r="B36">
            <v>-20</v>
          </cell>
          <cell r="C36">
            <v>0</v>
          </cell>
        </row>
        <row r="37">
          <cell r="A37" t="str">
            <v>87-104-0492</v>
          </cell>
          <cell r="B37">
            <v>70</v>
          </cell>
          <cell r="C37">
            <v>70</v>
          </cell>
        </row>
        <row r="38">
          <cell r="A38" t="str">
            <v>87-104-0493</v>
          </cell>
          <cell r="B38">
            <v>-5</v>
          </cell>
          <cell r="C38">
            <v>0</v>
          </cell>
        </row>
        <row r="39">
          <cell r="A39" t="str">
            <v>87-104-0509</v>
          </cell>
          <cell r="B39">
            <v>0</v>
          </cell>
          <cell r="C39">
            <v>0</v>
          </cell>
        </row>
        <row r="40">
          <cell r="A40" t="str">
            <v>87-104-0519</v>
          </cell>
          <cell r="B40">
            <v>38</v>
          </cell>
          <cell r="C40">
            <v>38</v>
          </cell>
        </row>
        <row r="41">
          <cell r="A41" t="str">
            <v>87-104-0528</v>
          </cell>
          <cell r="B41">
            <v>95</v>
          </cell>
          <cell r="C41">
            <v>95</v>
          </cell>
        </row>
        <row r="42">
          <cell r="A42" t="str">
            <v>87-104-0529</v>
          </cell>
          <cell r="B42">
            <v>40</v>
          </cell>
          <cell r="C42">
            <v>40</v>
          </cell>
        </row>
        <row r="43">
          <cell r="A43" t="str">
            <v>87-104-0538</v>
          </cell>
          <cell r="B43">
            <v>60</v>
          </cell>
          <cell r="C43">
            <v>60</v>
          </cell>
        </row>
        <row r="44">
          <cell r="A44" t="str">
            <v>87-104-0539</v>
          </cell>
          <cell r="B44">
            <v>0</v>
          </cell>
          <cell r="C44">
            <v>0</v>
          </cell>
        </row>
        <row r="45">
          <cell r="A45" t="str">
            <v>87-104-0540</v>
          </cell>
          <cell r="B45">
            <v>0</v>
          </cell>
          <cell r="C45">
            <v>0</v>
          </cell>
        </row>
        <row r="46">
          <cell r="A46" t="str">
            <v>87-104-0556</v>
          </cell>
          <cell r="B46">
            <v>0</v>
          </cell>
          <cell r="C46">
            <v>0</v>
          </cell>
        </row>
        <row r="47">
          <cell r="A47" t="str">
            <v>87-104-0557</v>
          </cell>
          <cell r="B47">
            <v>60</v>
          </cell>
          <cell r="C47">
            <v>60</v>
          </cell>
        </row>
        <row r="48">
          <cell r="A48" t="str">
            <v>87-104-0583</v>
          </cell>
          <cell r="B48">
            <v>30</v>
          </cell>
          <cell r="C48">
            <v>30</v>
          </cell>
        </row>
        <row r="49">
          <cell r="A49" t="str">
            <v>87-104-0594</v>
          </cell>
          <cell r="B49">
            <v>40</v>
          </cell>
          <cell r="C49">
            <v>40</v>
          </cell>
        </row>
        <row r="50">
          <cell r="A50" t="str">
            <v>87-104-0595</v>
          </cell>
          <cell r="B50">
            <v>-20</v>
          </cell>
          <cell r="C50">
            <v>0</v>
          </cell>
        </row>
        <row r="51">
          <cell r="A51" t="str">
            <v>87-104-0596</v>
          </cell>
          <cell r="B51">
            <v>26</v>
          </cell>
          <cell r="C51">
            <v>26</v>
          </cell>
        </row>
        <row r="52">
          <cell r="A52" t="str">
            <v>87-104-0598</v>
          </cell>
          <cell r="B52">
            <v>70</v>
          </cell>
          <cell r="C52">
            <v>70</v>
          </cell>
        </row>
        <row r="53">
          <cell r="A53" t="str">
            <v>87-104-0599</v>
          </cell>
          <cell r="B53">
            <v>0</v>
          </cell>
          <cell r="C53">
            <v>0</v>
          </cell>
        </row>
        <row r="54">
          <cell r="A54" t="str">
            <v>87-104-0611</v>
          </cell>
          <cell r="B54">
            <v>-25</v>
          </cell>
          <cell r="C54">
            <v>0</v>
          </cell>
        </row>
        <row r="55">
          <cell r="A55" t="str">
            <v>87-104-0642</v>
          </cell>
          <cell r="B55">
            <v>82</v>
          </cell>
          <cell r="C55">
            <v>82</v>
          </cell>
        </row>
        <row r="56">
          <cell r="A56" t="str">
            <v>87-104-0643</v>
          </cell>
          <cell r="B56">
            <v>0</v>
          </cell>
          <cell r="C56">
            <v>0</v>
          </cell>
        </row>
        <row r="57">
          <cell r="A57" t="str">
            <v>87-104-0644</v>
          </cell>
          <cell r="B57">
            <v>0</v>
          </cell>
          <cell r="C57">
            <v>0</v>
          </cell>
        </row>
        <row r="58">
          <cell r="A58" t="str">
            <v>87-104-0645</v>
          </cell>
          <cell r="B58">
            <v>0</v>
          </cell>
          <cell r="C58">
            <v>0</v>
          </cell>
        </row>
        <row r="59">
          <cell r="A59" t="str">
            <v>87-104-0657</v>
          </cell>
          <cell r="B59">
            <v>-25</v>
          </cell>
          <cell r="C59">
            <v>0</v>
          </cell>
        </row>
        <row r="60">
          <cell r="A60" t="str">
            <v>87-104-0677</v>
          </cell>
          <cell r="B60">
            <v>15</v>
          </cell>
          <cell r="C60">
            <v>15</v>
          </cell>
        </row>
        <row r="61">
          <cell r="A61" t="str">
            <v>87-104-0689</v>
          </cell>
          <cell r="B61">
            <v>0</v>
          </cell>
          <cell r="C61">
            <v>0</v>
          </cell>
        </row>
        <row r="62">
          <cell r="A62" t="str">
            <v>87-104-0703</v>
          </cell>
          <cell r="B62">
            <v>20</v>
          </cell>
          <cell r="C62">
            <v>20</v>
          </cell>
        </row>
        <row r="63">
          <cell r="A63" t="str">
            <v>87-104-0705</v>
          </cell>
          <cell r="B63">
            <v>90</v>
          </cell>
          <cell r="C63">
            <v>90</v>
          </cell>
        </row>
        <row r="64">
          <cell r="A64" t="str">
            <v>87-104-0711</v>
          </cell>
          <cell r="B64">
            <v>20</v>
          </cell>
          <cell r="C64">
            <v>20</v>
          </cell>
        </row>
        <row r="65">
          <cell r="A65" t="str">
            <v>87-104-0745</v>
          </cell>
          <cell r="B65">
            <v>5</v>
          </cell>
          <cell r="C65">
            <v>5</v>
          </cell>
        </row>
        <row r="66">
          <cell r="A66" t="str">
            <v>87-104-0764</v>
          </cell>
          <cell r="B66">
            <v>0</v>
          </cell>
          <cell r="C66">
            <v>0</v>
          </cell>
        </row>
        <row r="67">
          <cell r="A67" t="str">
            <v>87-104-0766</v>
          </cell>
          <cell r="B67">
            <v>0</v>
          </cell>
          <cell r="C67">
            <v>0</v>
          </cell>
        </row>
        <row r="68">
          <cell r="A68" t="str">
            <v>87-104-0786</v>
          </cell>
          <cell r="B68">
            <v>-10</v>
          </cell>
          <cell r="C68">
            <v>0</v>
          </cell>
        </row>
        <row r="69">
          <cell r="A69" t="str">
            <v>87-104-0957</v>
          </cell>
          <cell r="B69">
            <v>0</v>
          </cell>
          <cell r="C69">
            <v>0</v>
          </cell>
        </row>
        <row r="70">
          <cell r="A70" t="str">
            <v>87-107-0091</v>
          </cell>
          <cell r="B70">
            <v>0</v>
          </cell>
          <cell r="C70">
            <v>0</v>
          </cell>
        </row>
        <row r="71">
          <cell r="A71" t="str">
            <v>87-107-0092</v>
          </cell>
          <cell r="B71">
            <v>0</v>
          </cell>
          <cell r="C71">
            <v>0</v>
          </cell>
        </row>
        <row r="72">
          <cell r="A72" t="str">
            <v>87-107-0099</v>
          </cell>
          <cell r="B72">
            <v>1</v>
          </cell>
          <cell r="C72">
            <v>1</v>
          </cell>
        </row>
        <row r="73">
          <cell r="A73" t="str">
            <v>87-107-0100</v>
          </cell>
          <cell r="B73">
            <v>65</v>
          </cell>
          <cell r="C73">
            <v>65</v>
          </cell>
        </row>
        <row r="74">
          <cell r="A74" t="str">
            <v>87-107-0101</v>
          </cell>
          <cell r="B74">
            <v>50</v>
          </cell>
          <cell r="C74">
            <v>50</v>
          </cell>
        </row>
        <row r="75">
          <cell r="A75" t="str">
            <v>87-107-0125</v>
          </cell>
          <cell r="B75">
            <v>-10</v>
          </cell>
          <cell r="C75">
            <v>0</v>
          </cell>
        </row>
        <row r="76">
          <cell r="A76" t="str">
            <v>87-107-0128</v>
          </cell>
          <cell r="B76">
            <v>120</v>
          </cell>
          <cell r="C76">
            <v>120</v>
          </cell>
        </row>
        <row r="77">
          <cell r="A77" t="str">
            <v>87-107-0129</v>
          </cell>
          <cell r="B77">
            <v>45</v>
          </cell>
          <cell r="C77">
            <v>45</v>
          </cell>
        </row>
        <row r="78">
          <cell r="A78" t="str">
            <v>87-107-0131</v>
          </cell>
          <cell r="B78">
            <v>5</v>
          </cell>
          <cell r="C78">
            <v>5</v>
          </cell>
        </row>
        <row r="79">
          <cell r="A79" t="str">
            <v>87-107-0132</v>
          </cell>
          <cell r="B79">
            <v>0</v>
          </cell>
          <cell r="C79">
            <v>0</v>
          </cell>
        </row>
        <row r="80">
          <cell r="A80" t="str">
            <v>87-107-0133</v>
          </cell>
          <cell r="B80">
            <v>0</v>
          </cell>
          <cell r="C80">
            <v>0</v>
          </cell>
        </row>
        <row r="81">
          <cell r="A81" t="str">
            <v>87-107-0137</v>
          </cell>
          <cell r="B81">
            <v>0</v>
          </cell>
          <cell r="C81">
            <v>0</v>
          </cell>
        </row>
        <row r="82">
          <cell r="A82" t="str">
            <v>87-107-0143</v>
          </cell>
          <cell r="B82">
            <v>25</v>
          </cell>
          <cell r="C82">
            <v>25</v>
          </cell>
        </row>
        <row r="83">
          <cell r="A83" t="str">
            <v>87-107-0150</v>
          </cell>
          <cell r="B83">
            <v>0</v>
          </cell>
          <cell r="C83">
            <v>0</v>
          </cell>
        </row>
        <row r="84">
          <cell r="A84" t="str">
            <v>87-107-0158</v>
          </cell>
          <cell r="B84">
            <v>0</v>
          </cell>
          <cell r="C84">
            <v>0</v>
          </cell>
        </row>
        <row r="85">
          <cell r="A85" t="str">
            <v>87-107-0169</v>
          </cell>
          <cell r="B85">
            <v>0</v>
          </cell>
          <cell r="C85">
            <v>0</v>
          </cell>
        </row>
        <row r="86">
          <cell r="A86" t="str">
            <v>87-107-0170</v>
          </cell>
          <cell r="B86">
            <v>0</v>
          </cell>
          <cell r="C86">
            <v>0</v>
          </cell>
        </row>
        <row r="87">
          <cell r="A87" t="str">
            <v>87-107-0171</v>
          </cell>
          <cell r="B87">
            <v>18</v>
          </cell>
          <cell r="C87">
            <v>18</v>
          </cell>
        </row>
        <row r="88">
          <cell r="A88" t="str">
            <v>87-107-0172</v>
          </cell>
          <cell r="B88">
            <v>25</v>
          </cell>
          <cell r="C88">
            <v>25</v>
          </cell>
        </row>
        <row r="89">
          <cell r="A89" t="str">
            <v>87-107-0173</v>
          </cell>
          <cell r="B89">
            <v>60</v>
          </cell>
          <cell r="C89">
            <v>60</v>
          </cell>
        </row>
        <row r="90">
          <cell r="A90" t="str">
            <v>87-107-0174</v>
          </cell>
          <cell r="B90">
            <v>-5</v>
          </cell>
          <cell r="C90">
            <v>0</v>
          </cell>
        </row>
        <row r="91">
          <cell r="A91" t="str">
            <v>87-107-0177</v>
          </cell>
          <cell r="B91">
            <v>5</v>
          </cell>
          <cell r="C91">
            <v>5</v>
          </cell>
        </row>
        <row r="92">
          <cell r="A92" t="str">
            <v>87-107-0178</v>
          </cell>
          <cell r="B92">
            <v>0</v>
          </cell>
          <cell r="C92">
            <v>0</v>
          </cell>
        </row>
        <row r="93">
          <cell r="A93" t="str">
            <v>87-107-0183</v>
          </cell>
          <cell r="B93">
            <v>70</v>
          </cell>
          <cell r="C93">
            <v>70</v>
          </cell>
        </row>
        <row r="94">
          <cell r="A94" t="str">
            <v>87-107-0184</v>
          </cell>
          <cell r="B94">
            <v>15</v>
          </cell>
          <cell r="C94">
            <v>15</v>
          </cell>
        </row>
        <row r="95">
          <cell r="A95" t="str">
            <v>87-107-0195</v>
          </cell>
          <cell r="B95">
            <v>-13</v>
          </cell>
          <cell r="C95">
            <v>0</v>
          </cell>
        </row>
        <row r="96">
          <cell r="A96" t="str">
            <v>87-107-0197</v>
          </cell>
          <cell r="B96">
            <v>0</v>
          </cell>
          <cell r="C96">
            <v>0</v>
          </cell>
        </row>
        <row r="97">
          <cell r="A97" t="str">
            <v>87-107-0198</v>
          </cell>
          <cell r="B97">
            <v>0</v>
          </cell>
          <cell r="C97">
            <v>0</v>
          </cell>
        </row>
        <row r="98">
          <cell r="A98" t="str">
            <v>87-107-0200</v>
          </cell>
          <cell r="B98">
            <v>10</v>
          </cell>
          <cell r="C98">
            <v>10</v>
          </cell>
        </row>
        <row r="99">
          <cell r="A99" t="str">
            <v>87-107-0204</v>
          </cell>
          <cell r="B99">
            <v>5</v>
          </cell>
          <cell r="C99">
            <v>5</v>
          </cell>
        </row>
        <row r="100">
          <cell r="A100" t="str">
            <v>87-107-0208</v>
          </cell>
          <cell r="B100">
            <v>30</v>
          </cell>
          <cell r="C100">
            <v>30</v>
          </cell>
        </row>
        <row r="101">
          <cell r="A101" t="str">
            <v>87-107-0209</v>
          </cell>
          <cell r="B101">
            <v>-40</v>
          </cell>
          <cell r="C101">
            <v>0</v>
          </cell>
        </row>
        <row r="102">
          <cell r="A102" t="str">
            <v>87-107-0213</v>
          </cell>
          <cell r="B102">
            <v>0</v>
          </cell>
          <cell r="C102">
            <v>0</v>
          </cell>
        </row>
        <row r="103">
          <cell r="A103" t="str">
            <v>87-107-0214</v>
          </cell>
          <cell r="B103">
            <v>60</v>
          </cell>
          <cell r="C103">
            <v>60</v>
          </cell>
        </row>
        <row r="104">
          <cell r="A104" t="str">
            <v>87-107-0216</v>
          </cell>
          <cell r="B104">
            <v>10</v>
          </cell>
          <cell r="C104">
            <v>10</v>
          </cell>
        </row>
        <row r="105">
          <cell r="A105" t="str">
            <v>87-107-0224</v>
          </cell>
          <cell r="B105">
            <v>30</v>
          </cell>
          <cell r="C105">
            <v>30</v>
          </cell>
        </row>
        <row r="106">
          <cell r="A106" t="str">
            <v>87-107-0234</v>
          </cell>
          <cell r="B106">
            <v>15</v>
          </cell>
          <cell r="C106">
            <v>15</v>
          </cell>
        </row>
        <row r="107">
          <cell r="A107" t="str">
            <v>87-107-0235</v>
          </cell>
          <cell r="B107">
            <v>30</v>
          </cell>
          <cell r="C107">
            <v>30</v>
          </cell>
        </row>
        <row r="108">
          <cell r="A108" t="str">
            <v>87-107-0238</v>
          </cell>
          <cell r="B108">
            <v>0</v>
          </cell>
          <cell r="C108">
            <v>0</v>
          </cell>
        </row>
        <row r="109">
          <cell r="A109" t="str">
            <v>87-107-0241</v>
          </cell>
          <cell r="B109">
            <v>-5</v>
          </cell>
          <cell r="C109">
            <v>0</v>
          </cell>
        </row>
        <row r="110">
          <cell r="A110" t="str">
            <v>87-107-0242</v>
          </cell>
          <cell r="B110">
            <v>0</v>
          </cell>
          <cell r="C110">
            <v>0</v>
          </cell>
        </row>
        <row r="111">
          <cell r="A111" t="str">
            <v>87-107-0243</v>
          </cell>
          <cell r="B111">
            <v>0</v>
          </cell>
          <cell r="C111">
            <v>0</v>
          </cell>
        </row>
        <row r="112">
          <cell r="A112" t="str">
            <v>87-107-0245</v>
          </cell>
          <cell r="B112">
            <v>10</v>
          </cell>
          <cell r="C112">
            <v>10</v>
          </cell>
        </row>
        <row r="113">
          <cell r="A113" t="str">
            <v>87-107-0246</v>
          </cell>
          <cell r="B113">
            <v>-10</v>
          </cell>
          <cell r="C113">
            <v>0</v>
          </cell>
        </row>
        <row r="114">
          <cell r="A114" t="str">
            <v>87-107-0253</v>
          </cell>
          <cell r="B114">
            <v>50</v>
          </cell>
          <cell r="C114">
            <v>50</v>
          </cell>
        </row>
        <row r="115">
          <cell r="A115" t="str">
            <v>87-107-0254</v>
          </cell>
          <cell r="B115">
            <v>10</v>
          </cell>
          <cell r="C115">
            <v>10</v>
          </cell>
        </row>
        <row r="116">
          <cell r="A116" t="str">
            <v>87-107-0298</v>
          </cell>
          <cell r="B116">
            <v>0</v>
          </cell>
          <cell r="C116">
            <v>0</v>
          </cell>
        </row>
        <row r="117">
          <cell r="A117" t="str">
            <v>87-107-0311</v>
          </cell>
          <cell r="B117">
            <v>0</v>
          </cell>
          <cell r="C117">
            <v>0</v>
          </cell>
        </row>
        <row r="118">
          <cell r="A118" t="str">
            <v>87-107-0314</v>
          </cell>
          <cell r="B118">
            <v>0</v>
          </cell>
          <cell r="C118">
            <v>0</v>
          </cell>
        </row>
        <row r="119">
          <cell r="A119" t="str">
            <v>87-107-0315</v>
          </cell>
          <cell r="B119">
            <v>100</v>
          </cell>
          <cell r="C119">
            <v>100</v>
          </cell>
        </row>
        <row r="120">
          <cell r="A120" t="str">
            <v>87-52-0002</v>
          </cell>
          <cell r="B120">
            <v>1335</v>
          </cell>
          <cell r="C120">
            <v>1335</v>
          </cell>
        </row>
        <row r="121">
          <cell r="A121" t="str">
            <v>87-52-0003</v>
          </cell>
          <cell r="B121">
            <v>10</v>
          </cell>
          <cell r="C121">
            <v>10</v>
          </cell>
        </row>
        <row r="122">
          <cell r="A122" t="str">
            <v>87-52-0004</v>
          </cell>
          <cell r="B122">
            <v>0</v>
          </cell>
          <cell r="C122">
            <v>0</v>
          </cell>
        </row>
        <row r="123">
          <cell r="A123" t="str">
            <v>87-52-0005</v>
          </cell>
          <cell r="B123">
            <v>-80</v>
          </cell>
          <cell r="C123">
            <v>0</v>
          </cell>
        </row>
        <row r="124">
          <cell r="A124" t="str">
            <v>87-52-0007</v>
          </cell>
          <cell r="B124">
            <v>145</v>
          </cell>
          <cell r="C124">
            <v>145</v>
          </cell>
        </row>
        <row r="125">
          <cell r="A125" t="str">
            <v>87-52-0011</v>
          </cell>
          <cell r="B125">
            <v>0</v>
          </cell>
          <cell r="C125">
            <v>0</v>
          </cell>
        </row>
        <row r="126">
          <cell r="A126" t="str">
            <v>87-52-0018</v>
          </cell>
          <cell r="B126">
            <v>20</v>
          </cell>
          <cell r="C126">
            <v>20</v>
          </cell>
        </row>
        <row r="127">
          <cell r="A127" t="str">
            <v>87-52-0019</v>
          </cell>
          <cell r="B127">
            <v>1</v>
          </cell>
          <cell r="C127">
            <v>1</v>
          </cell>
        </row>
        <row r="128">
          <cell r="A128" t="str">
            <v>87-52-0021</v>
          </cell>
          <cell r="B128">
            <v>55</v>
          </cell>
          <cell r="C128">
            <v>55</v>
          </cell>
        </row>
        <row r="129">
          <cell r="A129" t="str">
            <v>87-52-0034</v>
          </cell>
          <cell r="B129">
            <v>-25</v>
          </cell>
          <cell r="C129">
            <v>0</v>
          </cell>
        </row>
        <row r="130">
          <cell r="A130" t="str">
            <v>87-52-0035</v>
          </cell>
          <cell r="B130">
            <v>-15</v>
          </cell>
          <cell r="C130">
            <v>0</v>
          </cell>
        </row>
        <row r="131">
          <cell r="A131" t="str">
            <v>87-52-0036</v>
          </cell>
          <cell r="B131">
            <v>-10</v>
          </cell>
          <cell r="C131">
            <v>0</v>
          </cell>
        </row>
        <row r="132">
          <cell r="A132" t="str">
            <v>87-52-0037</v>
          </cell>
          <cell r="B132">
            <v>45</v>
          </cell>
          <cell r="C132">
            <v>45</v>
          </cell>
        </row>
        <row r="133">
          <cell r="A133" t="str">
            <v>87-52-0038</v>
          </cell>
          <cell r="B133">
            <v>0</v>
          </cell>
          <cell r="C133">
            <v>0</v>
          </cell>
        </row>
        <row r="134">
          <cell r="A134" t="str">
            <v>87-52-0039</v>
          </cell>
          <cell r="B134">
            <v>80</v>
          </cell>
          <cell r="C134">
            <v>80</v>
          </cell>
        </row>
        <row r="135">
          <cell r="A135" t="str">
            <v>87-52-0041</v>
          </cell>
          <cell r="B135">
            <v>0</v>
          </cell>
          <cell r="C135">
            <v>0</v>
          </cell>
        </row>
        <row r="136">
          <cell r="A136" t="str">
            <v>87-52-0042</v>
          </cell>
          <cell r="B136">
            <v>50</v>
          </cell>
          <cell r="C136">
            <v>50</v>
          </cell>
        </row>
        <row r="137">
          <cell r="A137" t="str">
            <v>87-52-0043</v>
          </cell>
          <cell r="B137">
            <v>0</v>
          </cell>
          <cell r="C137">
            <v>0</v>
          </cell>
        </row>
        <row r="138">
          <cell r="A138" t="str">
            <v>87-52-0050</v>
          </cell>
          <cell r="B138">
            <v>20</v>
          </cell>
          <cell r="C138">
            <v>20</v>
          </cell>
        </row>
        <row r="139">
          <cell r="A139" t="str">
            <v>87-52-0053</v>
          </cell>
          <cell r="B139">
            <v>75</v>
          </cell>
          <cell r="C139">
            <v>75</v>
          </cell>
        </row>
        <row r="140">
          <cell r="A140" t="str">
            <v>87-52-0055</v>
          </cell>
          <cell r="B140">
            <v>10</v>
          </cell>
          <cell r="C140">
            <v>10</v>
          </cell>
        </row>
        <row r="141">
          <cell r="A141" t="str">
            <v>87-52-0056</v>
          </cell>
          <cell r="B141">
            <v>40</v>
          </cell>
          <cell r="C141">
            <v>40</v>
          </cell>
        </row>
        <row r="142">
          <cell r="A142" t="str">
            <v>87-52-0061</v>
          </cell>
          <cell r="B142">
            <v>25</v>
          </cell>
          <cell r="C142">
            <v>25</v>
          </cell>
        </row>
        <row r="143">
          <cell r="A143" t="str">
            <v>87-52-0068</v>
          </cell>
          <cell r="B143">
            <v>55</v>
          </cell>
          <cell r="C143">
            <v>55</v>
          </cell>
        </row>
        <row r="144">
          <cell r="A144" t="str">
            <v>87-52-0069</v>
          </cell>
          <cell r="B144">
            <v>-25</v>
          </cell>
          <cell r="C144">
            <v>0</v>
          </cell>
        </row>
        <row r="145">
          <cell r="A145" t="str">
            <v>87-52-0070</v>
          </cell>
          <cell r="B145">
            <v>-20</v>
          </cell>
          <cell r="C145">
            <v>0</v>
          </cell>
        </row>
        <row r="146">
          <cell r="A146" t="str">
            <v>87-52-0071</v>
          </cell>
          <cell r="B146">
            <v>155</v>
          </cell>
          <cell r="C146">
            <v>155</v>
          </cell>
        </row>
        <row r="147">
          <cell r="A147" t="str">
            <v>87-52-0072</v>
          </cell>
          <cell r="B147">
            <v>0</v>
          </cell>
          <cell r="C147">
            <v>0</v>
          </cell>
        </row>
        <row r="148">
          <cell r="A148" t="str">
            <v>87-52-0073</v>
          </cell>
          <cell r="B148">
            <v>0</v>
          </cell>
          <cell r="C148">
            <v>0</v>
          </cell>
        </row>
        <row r="149">
          <cell r="A149" t="str">
            <v>87-52-0075</v>
          </cell>
          <cell r="B149">
            <v>0</v>
          </cell>
          <cell r="C149">
            <v>0</v>
          </cell>
        </row>
        <row r="150">
          <cell r="A150" t="str">
            <v>87-52-0077</v>
          </cell>
          <cell r="B150">
            <v>90</v>
          </cell>
          <cell r="C150">
            <v>90</v>
          </cell>
        </row>
        <row r="151">
          <cell r="A151" t="str">
            <v>87-52-0079</v>
          </cell>
          <cell r="B151">
            <v>-39</v>
          </cell>
          <cell r="C151">
            <v>0</v>
          </cell>
        </row>
        <row r="152">
          <cell r="A152" t="str">
            <v>87-52-0080</v>
          </cell>
          <cell r="B152">
            <v>125</v>
          </cell>
          <cell r="C152">
            <v>125</v>
          </cell>
        </row>
        <row r="153">
          <cell r="A153" t="str">
            <v>87-52-0082</v>
          </cell>
          <cell r="B153">
            <v>1</v>
          </cell>
          <cell r="C153">
            <v>1</v>
          </cell>
        </row>
        <row r="154">
          <cell r="A154" t="str">
            <v>87-52-0088</v>
          </cell>
          <cell r="B154">
            <v>0</v>
          </cell>
          <cell r="C154">
            <v>0</v>
          </cell>
        </row>
        <row r="155">
          <cell r="A155" t="str">
            <v>87-52-0091</v>
          </cell>
          <cell r="B155">
            <v>0</v>
          </cell>
          <cell r="C155">
            <v>0</v>
          </cell>
        </row>
        <row r="156">
          <cell r="A156" t="str">
            <v>87-52-0093</v>
          </cell>
          <cell r="B156">
            <v>-25</v>
          </cell>
          <cell r="C156">
            <v>0</v>
          </cell>
        </row>
        <row r="157">
          <cell r="A157" t="str">
            <v>87-52-0094</v>
          </cell>
          <cell r="B157">
            <v>205</v>
          </cell>
          <cell r="C157">
            <v>205</v>
          </cell>
        </row>
        <row r="158">
          <cell r="A158" t="str">
            <v>87-52-0095</v>
          </cell>
          <cell r="B158">
            <v>25</v>
          </cell>
          <cell r="C158">
            <v>25</v>
          </cell>
        </row>
        <row r="159">
          <cell r="A159" t="str">
            <v>87-52-0097</v>
          </cell>
          <cell r="B159">
            <v>70</v>
          </cell>
          <cell r="C159">
            <v>70</v>
          </cell>
        </row>
        <row r="160">
          <cell r="A160" t="str">
            <v>87-52-0098</v>
          </cell>
          <cell r="B160">
            <v>0</v>
          </cell>
          <cell r="C160">
            <v>0</v>
          </cell>
        </row>
        <row r="161">
          <cell r="A161" t="str">
            <v>87-52-0101</v>
          </cell>
          <cell r="B161">
            <v>25</v>
          </cell>
          <cell r="C161">
            <v>25</v>
          </cell>
        </row>
        <row r="162">
          <cell r="A162" t="str">
            <v>87-52-0102</v>
          </cell>
          <cell r="B162">
            <v>10</v>
          </cell>
          <cell r="C162">
            <v>10</v>
          </cell>
        </row>
        <row r="163">
          <cell r="A163" t="str">
            <v>87-52-0104</v>
          </cell>
          <cell r="B163">
            <v>45</v>
          </cell>
          <cell r="C163">
            <v>45</v>
          </cell>
        </row>
        <row r="164">
          <cell r="A164" t="str">
            <v>87-52-0113</v>
          </cell>
          <cell r="B164">
            <v>10</v>
          </cell>
          <cell r="C164">
            <v>10</v>
          </cell>
        </row>
        <row r="165">
          <cell r="A165" t="str">
            <v>87-52-0115</v>
          </cell>
          <cell r="B165">
            <v>5</v>
          </cell>
          <cell r="C165">
            <v>5</v>
          </cell>
        </row>
        <row r="166">
          <cell r="A166" t="str">
            <v>87-52-0116</v>
          </cell>
          <cell r="B166">
            <v>10</v>
          </cell>
          <cell r="C166">
            <v>10</v>
          </cell>
        </row>
        <row r="167">
          <cell r="A167" t="str">
            <v>87-52-0118</v>
          </cell>
          <cell r="B167">
            <v>20</v>
          </cell>
          <cell r="C167">
            <v>20</v>
          </cell>
        </row>
        <row r="168">
          <cell r="A168" t="str">
            <v>87-52-0119</v>
          </cell>
          <cell r="B168">
            <v>180</v>
          </cell>
          <cell r="C168">
            <v>180</v>
          </cell>
        </row>
        <row r="169">
          <cell r="A169" t="str">
            <v>87-52-0123</v>
          </cell>
          <cell r="B169">
            <v>20</v>
          </cell>
          <cell r="C169">
            <v>20</v>
          </cell>
        </row>
        <row r="170">
          <cell r="A170" t="str">
            <v>87-52-0125</v>
          </cell>
          <cell r="B170">
            <v>-20</v>
          </cell>
          <cell r="C170">
            <v>0</v>
          </cell>
        </row>
        <row r="171">
          <cell r="A171" t="str">
            <v>87-52-0126</v>
          </cell>
          <cell r="B171">
            <v>-15</v>
          </cell>
          <cell r="C171">
            <v>0</v>
          </cell>
        </row>
        <row r="172">
          <cell r="A172" t="str">
            <v>87-52-0127</v>
          </cell>
          <cell r="B172">
            <v>0</v>
          </cell>
          <cell r="C172">
            <v>0</v>
          </cell>
        </row>
        <row r="173">
          <cell r="A173" t="str">
            <v>87-52-0136</v>
          </cell>
          <cell r="B173">
            <v>30</v>
          </cell>
          <cell r="C173">
            <v>30</v>
          </cell>
        </row>
        <row r="174">
          <cell r="A174" t="str">
            <v>87-52-0138</v>
          </cell>
          <cell r="B174">
            <v>105</v>
          </cell>
          <cell r="C174">
            <v>105</v>
          </cell>
        </row>
        <row r="175">
          <cell r="A175" t="str">
            <v>87-52-0143</v>
          </cell>
          <cell r="B175">
            <v>435</v>
          </cell>
          <cell r="C175">
            <v>435</v>
          </cell>
        </row>
        <row r="176">
          <cell r="A176" t="str">
            <v>87-52-0144</v>
          </cell>
          <cell r="B176">
            <v>0</v>
          </cell>
          <cell r="C176">
            <v>0</v>
          </cell>
        </row>
        <row r="177">
          <cell r="A177" t="str">
            <v>87-52-0145</v>
          </cell>
          <cell r="B177">
            <v>40</v>
          </cell>
          <cell r="C177">
            <v>40</v>
          </cell>
        </row>
        <row r="178">
          <cell r="A178" t="str">
            <v>87-52-0150</v>
          </cell>
          <cell r="B178">
            <v>0</v>
          </cell>
          <cell r="C178">
            <v>0</v>
          </cell>
        </row>
        <row r="179">
          <cell r="A179" t="str">
            <v>87-52-0151</v>
          </cell>
          <cell r="B179">
            <v>30</v>
          </cell>
          <cell r="C179">
            <v>30</v>
          </cell>
        </row>
        <row r="180">
          <cell r="A180" t="str">
            <v>87-52-0157</v>
          </cell>
          <cell r="B180">
            <v>29</v>
          </cell>
          <cell r="C180">
            <v>29</v>
          </cell>
        </row>
        <row r="181">
          <cell r="A181" t="str">
            <v>87-52-0158</v>
          </cell>
          <cell r="B181">
            <v>24</v>
          </cell>
          <cell r="C181">
            <v>24</v>
          </cell>
        </row>
        <row r="182">
          <cell r="A182" t="str">
            <v>87-52-0159</v>
          </cell>
          <cell r="B182">
            <v>0</v>
          </cell>
          <cell r="C182">
            <v>0</v>
          </cell>
        </row>
        <row r="183">
          <cell r="A183" t="str">
            <v>87-52-0160</v>
          </cell>
          <cell r="B183">
            <v>0</v>
          </cell>
          <cell r="C183">
            <v>0</v>
          </cell>
        </row>
        <row r="184">
          <cell r="A184" t="str">
            <v>87-52-0161</v>
          </cell>
          <cell r="B184">
            <v>30</v>
          </cell>
          <cell r="C184">
            <v>30</v>
          </cell>
        </row>
        <row r="185">
          <cell r="A185" t="str">
            <v>87-52-0162</v>
          </cell>
          <cell r="B185">
            <v>34</v>
          </cell>
          <cell r="C185">
            <v>34</v>
          </cell>
        </row>
        <row r="186">
          <cell r="A186" t="str">
            <v>87-52-0164</v>
          </cell>
          <cell r="B186">
            <v>60</v>
          </cell>
          <cell r="C186">
            <v>60</v>
          </cell>
        </row>
        <row r="187">
          <cell r="A187" t="str">
            <v>87-52-0165</v>
          </cell>
          <cell r="B187">
            <v>5</v>
          </cell>
          <cell r="C187">
            <v>5</v>
          </cell>
        </row>
        <row r="188">
          <cell r="A188" t="str">
            <v>87-52-0166</v>
          </cell>
          <cell r="B188">
            <v>-25</v>
          </cell>
          <cell r="C188">
            <v>0</v>
          </cell>
        </row>
        <row r="189">
          <cell r="A189" t="str">
            <v>87-52-0169</v>
          </cell>
          <cell r="B189">
            <v>35</v>
          </cell>
          <cell r="C189">
            <v>35</v>
          </cell>
        </row>
        <row r="190">
          <cell r="A190" t="str">
            <v>87-52-0170</v>
          </cell>
          <cell r="B190">
            <v>25</v>
          </cell>
          <cell r="C190">
            <v>25</v>
          </cell>
        </row>
        <row r="191">
          <cell r="A191" t="str">
            <v>87-52-0174</v>
          </cell>
          <cell r="B191">
            <v>70</v>
          </cell>
          <cell r="C191">
            <v>70</v>
          </cell>
        </row>
        <row r="192">
          <cell r="A192" t="str">
            <v>87-52-0177</v>
          </cell>
          <cell r="B192">
            <v>15</v>
          </cell>
          <cell r="C192">
            <v>15</v>
          </cell>
        </row>
        <row r="193">
          <cell r="A193" t="str">
            <v>87-52-0178</v>
          </cell>
          <cell r="B193">
            <v>0</v>
          </cell>
          <cell r="C193">
            <v>0</v>
          </cell>
        </row>
        <row r="194">
          <cell r="A194" t="str">
            <v>87-52-0191</v>
          </cell>
          <cell r="B194">
            <v>35</v>
          </cell>
          <cell r="C194">
            <v>35</v>
          </cell>
        </row>
        <row r="195">
          <cell r="A195" t="str">
            <v>87-52-0192</v>
          </cell>
          <cell r="B195">
            <v>35</v>
          </cell>
          <cell r="C195">
            <v>35</v>
          </cell>
        </row>
        <row r="196">
          <cell r="A196" t="str">
            <v>87-52-0193</v>
          </cell>
          <cell r="B196">
            <v>40</v>
          </cell>
          <cell r="C196">
            <v>40</v>
          </cell>
        </row>
        <row r="197">
          <cell r="A197" t="str">
            <v>87-52-0194</v>
          </cell>
          <cell r="B197">
            <v>-10</v>
          </cell>
          <cell r="C197">
            <v>0</v>
          </cell>
        </row>
        <row r="198">
          <cell r="A198" t="str">
            <v>87-52-0195</v>
          </cell>
          <cell r="B198">
            <v>19</v>
          </cell>
          <cell r="C198">
            <v>19</v>
          </cell>
        </row>
        <row r="199">
          <cell r="A199" t="str">
            <v>87-52-0196</v>
          </cell>
          <cell r="B199">
            <v>10</v>
          </cell>
          <cell r="C199">
            <v>10</v>
          </cell>
        </row>
        <row r="200">
          <cell r="A200" t="str">
            <v>87-52-0197</v>
          </cell>
          <cell r="B200">
            <v>-10</v>
          </cell>
          <cell r="C200">
            <v>0</v>
          </cell>
        </row>
        <row r="201">
          <cell r="A201" t="str">
            <v>87-52-0198</v>
          </cell>
          <cell r="B201">
            <v>25</v>
          </cell>
          <cell r="C201">
            <v>25</v>
          </cell>
        </row>
        <row r="202">
          <cell r="A202" t="str">
            <v>87-52-0203</v>
          </cell>
          <cell r="B202">
            <v>11</v>
          </cell>
          <cell r="C202">
            <v>11</v>
          </cell>
        </row>
        <row r="203">
          <cell r="A203" t="str">
            <v>87-52-0205</v>
          </cell>
          <cell r="B203">
            <v>25</v>
          </cell>
          <cell r="C203">
            <v>25</v>
          </cell>
        </row>
        <row r="204">
          <cell r="A204" t="str">
            <v>87-52-0206</v>
          </cell>
          <cell r="B204">
            <v>55</v>
          </cell>
          <cell r="C204">
            <v>55</v>
          </cell>
        </row>
        <row r="205">
          <cell r="A205" t="str">
            <v>87-52-0210</v>
          </cell>
          <cell r="B205">
            <v>-5</v>
          </cell>
          <cell r="C205">
            <v>0</v>
          </cell>
        </row>
        <row r="206">
          <cell r="A206" t="str">
            <v>87-52-0213</v>
          </cell>
          <cell r="B206">
            <v>5</v>
          </cell>
          <cell r="C206">
            <v>5</v>
          </cell>
        </row>
        <row r="207">
          <cell r="A207" t="str">
            <v>87-52-0214</v>
          </cell>
          <cell r="B207">
            <v>80</v>
          </cell>
          <cell r="C207">
            <v>80</v>
          </cell>
        </row>
        <row r="208">
          <cell r="A208" t="str">
            <v>87-52-0216</v>
          </cell>
          <cell r="B208">
            <v>-10</v>
          </cell>
          <cell r="C208">
            <v>0</v>
          </cell>
        </row>
        <row r="209">
          <cell r="A209" t="str">
            <v>87-52-0220</v>
          </cell>
          <cell r="B209">
            <v>-5</v>
          </cell>
          <cell r="C209">
            <v>0</v>
          </cell>
        </row>
        <row r="210">
          <cell r="A210" t="str">
            <v>87-52-0221</v>
          </cell>
          <cell r="B210">
            <v>8</v>
          </cell>
          <cell r="C210">
            <v>8</v>
          </cell>
        </row>
        <row r="211">
          <cell r="A211" t="str">
            <v>87-52-0222</v>
          </cell>
          <cell r="B211">
            <v>-55</v>
          </cell>
          <cell r="C211">
            <v>0</v>
          </cell>
        </row>
        <row r="212">
          <cell r="A212" t="str">
            <v>87-52-0223</v>
          </cell>
          <cell r="B212">
            <v>0</v>
          </cell>
          <cell r="C212">
            <v>0</v>
          </cell>
        </row>
        <row r="213">
          <cell r="A213" t="str">
            <v>87-52-0225</v>
          </cell>
          <cell r="B213">
            <v>0</v>
          </cell>
          <cell r="C213">
            <v>0</v>
          </cell>
        </row>
        <row r="214">
          <cell r="A214" t="str">
            <v>87-52-0229</v>
          </cell>
          <cell r="B214">
            <v>45</v>
          </cell>
          <cell r="C214">
            <v>45</v>
          </cell>
        </row>
        <row r="215">
          <cell r="A215" t="str">
            <v>87-52-0230</v>
          </cell>
          <cell r="B215">
            <v>-10</v>
          </cell>
          <cell r="C215">
            <v>0</v>
          </cell>
        </row>
        <row r="216">
          <cell r="A216" t="str">
            <v>87-52-0231</v>
          </cell>
          <cell r="B216">
            <v>0</v>
          </cell>
          <cell r="C216">
            <v>0</v>
          </cell>
        </row>
        <row r="217">
          <cell r="A217" t="str">
            <v>87-52-0232</v>
          </cell>
          <cell r="B217">
            <v>175</v>
          </cell>
          <cell r="C217">
            <v>175</v>
          </cell>
        </row>
        <row r="218">
          <cell r="A218" t="str">
            <v>87-52-0233</v>
          </cell>
          <cell r="B218">
            <v>25</v>
          </cell>
          <cell r="C218">
            <v>25</v>
          </cell>
        </row>
        <row r="219">
          <cell r="A219" t="str">
            <v>87-52-0234</v>
          </cell>
          <cell r="B219">
            <v>245</v>
          </cell>
          <cell r="C219">
            <v>245</v>
          </cell>
        </row>
        <row r="220">
          <cell r="A220" t="str">
            <v>87-52-0238</v>
          </cell>
          <cell r="B220">
            <v>75</v>
          </cell>
          <cell r="C220">
            <v>75</v>
          </cell>
        </row>
        <row r="221">
          <cell r="A221" t="str">
            <v>87-52-0242</v>
          </cell>
          <cell r="B221">
            <v>-15</v>
          </cell>
          <cell r="C221">
            <v>0</v>
          </cell>
        </row>
        <row r="222">
          <cell r="A222" t="str">
            <v>87-52-0250</v>
          </cell>
          <cell r="B222">
            <v>10</v>
          </cell>
          <cell r="C222">
            <v>10</v>
          </cell>
        </row>
        <row r="223">
          <cell r="A223" t="str">
            <v>87-52-0251</v>
          </cell>
          <cell r="B223">
            <v>30</v>
          </cell>
          <cell r="C223">
            <v>30</v>
          </cell>
        </row>
        <row r="224">
          <cell r="A224" t="str">
            <v>87-52-0252</v>
          </cell>
          <cell r="B224">
            <v>0</v>
          </cell>
          <cell r="C224">
            <v>0</v>
          </cell>
        </row>
        <row r="225">
          <cell r="A225" t="str">
            <v>87-52-0255</v>
          </cell>
          <cell r="B225">
            <v>30</v>
          </cell>
          <cell r="C225">
            <v>30</v>
          </cell>
        </row>
        <row r="226">
          <cell r="A226" t="str">
            <v>87-52-0258</v>
          </cell>
          <cell r="B226">
            <v>165</v>
          </cell>
          <cell r="C226">
            <v>165</v>
          </cell>
        </row>
        <row r="227">
          <cell r="A227" t="str">
            <v>87-52-0262</v>
          </cell>
          <cell r="B227">
            <v>-15</v>
          </cell>
          <cell r="C227">
            <v>0</v>
          </cell>
        </row>
        <row r="228">
          <cell r="A228" t="str">
            <v>87-52-0263</v>
          </cell>
          <cell r="B228">
            <v>-10</v>
          </cell>
          <cell r="C228">
            <v>0</v>
          </cell>
        </row>
        <row r="229">
          <cell r="A229" t="str">
            <v>87-52-0264</v>
          </cell>
          <cell r="B229">
            <v>12</v>
          </cell>
          <cell r="C229">
            <v>12</v>
          </cell>
        </row>
        <row r="230">
          <cell r="A230" t="str">
            <v>87-52-0265</v>
          </cell>
          <cell r="B230">
            <v>50</v>
          </cell>
          <cell r="C230">
            <v>50</v>
          </cell>
        </row>
        <row r="231">
          <cell r="A231" t="str">
            <v>87-52-0266</v>
          </cell>
          <cell r="B231">
            <v>2</v>
          </cell>
          <cell r="C231">
            <v>2</v>
          </cell>
        </row>
        <row r="232">
          <cell r="A232" t="str">
            <v>87-52-0274</v>
          </cell>
          <cell r="B232">
            <v>35</v>
          </cell>
          <cell r="C232">
            <v>35</v>
          </cell>
        </row>
        <row r="233">
          <cell r="A233" t="str">
            <v>87-52-0276</v>
          </cell>
          <cell r="B233">
            <v>40</v>
          </cell>
          <cell r="C233">
            <v>40</v>
          </cell>
        </row>
        <row r="234">
          <cell r="A234" t="str">
            <v>87-52-0277</v>
          </cell>
          <cell r="B234">
            <v>15</v>
          </cell>
          <cell r="C234">
            <v>15</v>
          </cell>
        </row>
        <row r="235">
          <cell r="A235" t="str">
            <v>87-52-0279</v>
          </cell>
          <cell r="B235">
            <v>5</v>
          </cell>
          <cell r="C235">
            <v>5</v>
          </cell>
        </row>
        <row r="236">
          <cell r="A236" t="str">
            <v>87-52-0280</v>
          </cell>
          <cell r="B236">
            <v>35</v>
          </cell>
          <cell r="C236">
            <v>35</v>
          </cell>
        </row>
        <row r="237">
          <cell r="A237" t="str">
            <v>87-52-0284</v>
          </cell>
          <cell r="B237">
            <v>20</v>
          </cell>
          <cell r="C237">
            <v>20</v>
          </cell>
        </row>
        <row r="238">
          <cell r="A238" t="str">
            <v>87-52-0286</v>
          </cell>
          <cell r="B238">
            <v>0</v>
          </cell>
          <cell r="C238">
            <v>0</v>
          </cell>
        </row>
        <row r="239">
          <cell r="A239" t="str">
            <v>87-52-0287</v>
          </cell>
          <cell r="B239">
            <v>5</v>
          </cell>
          <cell r="C239">
            <v>5</v>
          </cell>
        </row>
        <row r="240">
          <cell r="A240" t="str">
            <v>87-52-0288</v>
          </cell>
          <cell r="B240">
            <v>65</v>
          </cell>
          <cell r="C240">
            <v>65</v>
          </cell>
        </row>
        <row r="241">
          <cell r="A241" t="str">
            <v>87-52-0290</v>
          </cell>
          <cell r="B241">
            <v>100</v>
          </cell>
          <cell r="C241">
            <v>100</v>
          </cell>
        </row>
        <row r="242">
          <cell r="A242" t="str">
            <v>87-52-0297</v>
          </cell>
          <cell r="B242">
            <v>0</v>
          </cell>
          <cell r="C242">
            <v>0</v>
          </cell>
        </row>
        <row r="243">
          <cell r="A243" t="str">
            <v>87-52-0299</v>
          </cell>
          <cell r="B243">
            <v>0</v>
          </cell>
          <cell r="C243">
            <v>0</v>
          </cell>
        </row>
        <row r="244">
          <cell r="A244" t="str">
            <v>87-52-0300</v>
          </cell>
          <cell r="B244">
            <v>105</v>
          </cell>
          <cell r="C244">
            <v>105</v>
          </cell>
        </row>
        <row r="245">
          <cell r="A245" t="str">
            <v>87-52-0304</v>
          </cell>
          <cell r="B245">
            <v>340</v>
          </cell>
          <cell r="C245">
            <v>340</v>
          </cell>
        </row>
        <row r="246">
          <cell r="A246" t="str">
            <v>87-52-0305</v>
          </cell>
          <cell r="B246">
            <v>90</v>
          </cell>
          <cell r="C246">
            <v>90</v>
          </cell>
        </row>
        <row r="247">
          <cell r="A247" t="str">
            <v>87-52-0306</v>
          </cell>
          <cell r="B247">
            <v>15</v>
          </cell>
          <cell r="C247">
            <v>15</v>
          </cell>
        </row>
        <row r="248">
          <cell r="A248" t="str">
            <v>87-52-0311</v>
          </cell>
          <cell r="B248">
            <v>0</v>
          </cell>
          <cell r="C248">
            <v>0</v>
          </cell>
        </row>
        <row r="249">
          <cell r="A249" t="str">
            <v>87-52-0312</v>
          </cell>
          <cell r="B249">
            <v>30</v>
          </cell>
          <cell r="C249">
            <v>30</v>
          </cell>
        </row>
        <row r="250">
          <cell r="A250" t="str">
            <v>87-52-0315</v>
          </cell>
          <cell r="B250">
            <v>20</v>
          </cell>
          <cell r="C250">
            <v>20</v>
          </cell>
        </row>
        <row r="251">
          <cell r="A251" t="str">
            <v>87-52-0318</v>
          </cell>
          <cell r="B251">
            <v>19</v>
          </cell>
          <cell r="C251">
            <v>19</v>
          </cell>
        </row>
        <row r="252">
          <cell r="A252" t="str">
            <v>87-52-0335</v>
          </cell>
          <cell r="B252">
            <v>-220</v>
          </cell>
          <cell r="C252">
            <v>0</v>
          </cell>
        </row>
        <row r="253">
          <cell r="A253" t="str">
            <v>87-52-0340</v>
          </cell>
          <cell r="B253">
            <v>0</v>
          </cell>
          <cell r="C253">
            <v>0</v>
          </cell>
        </row>
        <row r="254">
          <cell r="A254" t="str">
            <v>87-52-0341</v>
          </cell>
          <cell r="B254">
            <v>3</v>
          </cell>
          <cell r="C254">
            <v>3</v>
          </cell>
        </row>
        <row r="255">
          <cell r="A255" t="str">
            <v>87-52-0342</v>
          </cell>
          <cell r="B255">
            <v>-5</v>
          </cell>
          <cell r="C255">
            <v>0</v>
          </cell>
        </row>
        <row r="256">
          <cell r="A256" t="str">
            <v>87-52-0344</v>
          </cell>
          <cell r="B256">
            <v>-15</v>
          </cell>
          <cell r="C256">
            <v>0</v>
          </cell>
        </row>
        <row r="257">
          <cell r="A257" t="str">
            <v>87-52-0346</v>
          </cell>
          <cell r="B257">
            <v>-15</v>
          </cell>
          <cell r="C257">
            <v>0</v>
          </cell>
        </row>
        <row r="258">
          <cell r="A258" t="str">
            <v>87-52-0379</v>
          </cell>
          <cell r="B258">
            <v>18</v>
          </cell>
          <cell r="C258">
            <v>18</v>
          </cell>
        </row>
        <row r="259">
          <cell r="A259" t="str">
            <v>87-52-0380</v>
          </cell>
          <cell r="B259">
            <v>0</v>
          </cell>
          <cell r="C259">
            <v>0</v>
          </cell>
        </row>
        <row r="260">
          <cell r="A260" t="str">
            <v>87-52-0381</v>
          </cell>
          <cell r="B260">
            <v>70</v>
          </cell>
          <cell r="C260">
            <v>70</v>
          </cell>
        </row>
        <row r="261">
          <cell r="A261" t="str">
            <v>87-52-0382</v>
          </cell>
          <cell r="B261">
            <v>0</v>
          </cell>
          <cell r="C261">
            <v>0</v>
          </cell>
        </row>
        <row r="262">
          <cell r="A262" t="str">
            <v>87-52-0387</v>
          </cell>
          <cell r="B262">
            <v>0</v>
          </cell>
          <cell r="C262">
            <v>0</v>
          </cell>
        </row>
        <row r="263">
          <cell r="A263" t="str">
            <v>87-52-0388</v>
          </cell>
          <cell r="B263">
            <v>0</v>
          </cell>
          <cell r="C263">
            <v>0</v>
          </cell>
        </row>
        <row r="264">
          <cell r="A264" t="str">
            <v>87-52-0391</v>
          </cell>
          <cell r="B264">
            <v>7</v>
          </cell>
          <cell r="C264">
            <v>7</v>
          </cell>
        </row>
        <row r="265">
          <cell r="A265" t="str">
            <v>87-52-0392</v>
          </cell>
          <cell r="B265">
            <v>25</v>
          </cell>
          <cell r="C265">
            <v>25</v>
          </cell>
        </row>
        <row r="266">
          <cell r="A266" t="str">
            <v>87-52-0395</v>
          </cell>
          <cell r="B266">
            <v>0</v>
          </cell>
          <cell r="C266">
            <v>0</v>
          </cell>
        </row>
        <row r="267">
          <cell r="A267" t="str">
            <v>87-52-0399</v>
          </cell>
          <cell r="B267">
            <v>6</v>
          </cell>
          <cell r="C267">
            <v>6</v>
          </cell>
        </row>
        <row r="268">
          <cell r="A268" t="str">
            <v>87-52-0448</v>
          </cell>
          <cell r="B268">
            <v>25</v>
          </cell>
          <cell r="C268">
            <v>25</v>
          </cell>
        </row>
        <row r="269">
          <cell r="A269" t="str">
            <v>87-52-0465</v>
          </cell>
          <cell r="B269">
            <v>0</v>
          </cell>
          <cell r="C269">
            <v>0</v>
          </cell>
        </row>
        <row r="270">
          <cell r="A270" t="str">
            <v>87-52-0488</v>
          </cell>
          <cell r="B270">
            <v>5</v>
          </cell>
          <cell r="C270">
            <v>5</v>
          </cell>
        </row>
        <row r="271">
          <cell r="A271" t="str">
            <v>87-52-0489</v>
          </cell>
          <cell r="B271">
            <v>-20</v>
          </cell>
          <cell r="C271">
            <v>0</v>
          </cell>
        </row>
        <row r="272">
          <cell r="A272" t="str">
            <v>87-52-0493</v>
          </cell>
          <cell r="B272">
            <v>0</v>
          </cell>
          <cell r="C272">
            <v>0</v>
          </cell>
        </row>
        <row r="273">
          <cell r="A273" t="str">
            <v>87-52-0495</v>
          </cell>
          <cell r="B273">
            <v>25</v>
          </cell>
          <cell r="C273">
            <v>25</v>
          </cell>
        </row>
        <row r="274">
          <cell r="A274" t="str">
            <v>87-52-0500</v>
          </cell>
          <cell r="B274">
            <v>20</v>
          </cell>
          <cell r="C274">
            <v>20</v>
          </cell>
        </row>
        <row r="275">
          <cell r="A275" t="str">
            <v>87-52-0501</v>
          </cell>
          <cell r="B275">
            <v>5</v>
          </cell>
          <cell r="C275">
            <v>5</v>
          </cell>
        </row>
        <row r="276">
          <cell r="A276" t="str">
            <v>87-52-0503</v>
          </cell>
          <cell r="B276">
            <v>35</v>
          </cell>
          <cell r="C276">
            <v>35</v>
          </cell>
        </row>
        <row r="277">
          <cell r="A277" t="str">
            <v>87-52-0511</v>
          </cell>
          <cell r="B277">
            <v>0</v>
          </cell>
          <cell r="C277">
            <v>0</v>
          </cell>
        </row>
        <row r="278">
          <cell r="A278" t="str">
            <v>87-52-0512</v>
          </cell>
          <cell r="B278">
            <v>0</v>
          </cell>
          <cell r="C278">
            <v>0</v>
          </cell>
        </row>
        <row r="279">
          <cell r="A279" t="str">
            <v>87-52-0515</v>
          </cell>
          <cell r="B279">
            <v>25</v>
          </cell>
          <cell r="C279">
            <v>25</v>
          </cell>
        </row>
        <row r="280">
          <cell r="A280" t="str">
            <v>87-52-0516</v>
          </cell>
          <cell r="B280">
            <v>-15</v>
          </cell>
          <cell r="C280">
            <v>0</v>
          </cell>
        </row>
        <row r="281">
          <cell r="A281" t="str">
            <v>87-52-0526</v>
          </cell>
          <cell r="B281">
            <v>30</v>
          </cell>
          <cell r="C281">
            <v>30</v>
          </cell>
        </row>
        <row r="282">
          <cell r="A282" t="str">
            <v>87-52-0541</v>
          </cell>
          <cell r="B282">
            <v>60</v>
          </cell>
          <cell r="C282">
            <v>60</v>
          </cell>
        </row>
        <row r="283">
          <cell r="A283" t="str">
            <v>87-52-0542</v>
          </cell>
          <cell r="B283">
            <v>-30</v>
          </cell>
          <cell r="C283">
            <v>0</v>
          </cell>
        </row>
        <row r="284">
          <cell r="A284" t="str">
            <v>87-52-0551</v>
          </cell>
          <cell r="B284">
            <v>30</v>
          </cell>
          <cell r="C284">
            <v>30</v>
          </cell>
        </row>
        <row r="285">
          <cell r="A285" t="str">
            <v>87-52-0552</v>
          </cell>
          <cell r="B285">
            <v>20</v>
          </cell>
          <cell r="C285">
            <v>20</v>
          </cell>
        </row>
        <row r="286">
          <cell r="A286" t="str">
            <v>87-52-0575</v>
          </cell>
          <cell r="B286">
            <v>65</v>
          </cell>
          <cell r="C286">
            <v>65</v>
          </cell>
        </row>
        <row r="287">
          <cell r="A287" t="str">
            <v>87-52-0576</v>
          </cell>
          <cell r="B287">
            <v>65</v>
          </cell>
          <cell r="C287">
            <v>65</v>
          </cell>
        </row>
        <row r="288">
          <cell r="A288" t="str">
            <v>87-52-0579</v>
          </cell>
          <cell r="B288">
            <v>55</v>
          </cell>
          <cell r="C288">
            <v>55</v>
          </cell>
        </row>
        <row r="289">
          <cell r="A289" t="str">
            <v>87-52-0585</v>
          </cell>
          <cell r="B289">
            <v>20</v>
          </cell>
          <cell r="C289">
            <v>20</v>
          </cell>
        </row>
        <row r="290">
          <cell r="A290" t="str">
            <v>87-77-0017</v>
          </cell>
          <cell r="B290">
            <v>0</v>
          </cell>
          <cell r="C290">
            <v>0</v>
          </cell>
        </row>
        <row r="291">
          <cell r="A291" t="str">
            <v>87-77-0023</v>
          </cell>
          <cell r="B291">
            <v>40</v>
          </cell>
          <cell r="C291">
            <v>40</v>
          </cell>
        </row>
        <row r="292">
          <cell r="A292" t="str">
            <v>87-77-0039</v>
          </cell>
          <cell r="B292">
            <v>0</v>
          </cell>
          <cell r="C292">
            <v>0</v>
          </cell>
        </row>
        <row r="293">
          <cell r="A293" t="str">
            <v>87-77-0040</v>
          </cell>
          <cell r="B293">
            <v>20</v>
          </cell>
          <cell r="C293">
            <v>20</v>
          </cell>
        </row>
        <row r="294">
          <cell r="A294" t="str">
            <v>87-77-0045</v>
          </cell>
          <cell r="B294">
            <v>0</v>
          </cell>
          <cell r="C294">
            <v>0</v>
          </cell>
        </row>
        <row r="295">
          <cell r="A295" t="str">
            <v>87-77-0053</v>
          </cell>
          <cell r="B295">
            <v>0</v>
          </cell>
          <cell r="C295">
            <v>0</v>
          </cell>
        </row>
        <row r="296">
          <cell r="A296" t="str">
            <v>87-77-1308</v>
          </cell>
          <cell r="B296">
            <v>0</v>
          </cell>
          <cell r="C296">
            <v>0</v>
          </cell>
        </row>
        <row r="297">
          <cell r="A297" t="str">
            <v>87-77-1314</v>
          </cell>
          <cell r="B297">
            <v>52</v>
          </cell>
          <cell r="C297">
            <v>52</v>
          </cell>
        </row>
        <row r="298">
          <cell r="A298" t="str">
            <v>87-77-1315</v>
          </cell>
          <cell r="B298">
            <v>45</v>
          </cell>
          <cell r="C298">
            <v>45</v>
          </cell>
        </row>
        <row r="299">
          <cell r="A299" t="str">
            <v>87-77-1331</v>
          </cell>
          <cell r="B299">
            <v>0</v>
          </cell>
          <cell r="C299">
            <v>0</v>
          </cell>
        </row>
        <row r="300">
          <cell r="A300" t="str">
            <v>87-77-1332</v>
          </cell>
          <cell r="B300">
            <v>45</v>
          </cell>
          <cell r="C300">
            <v>45</v>
          </cell>
        </row>
        <row r="301">
          <cell r="A301" t="str">
            <v>87-77-1336</v>
          </cell>
          <cell r="B301">
            <v>0</v>
          </cell>
          <cell r="C301">
            <v>0</v>
          </cell>
        </row>
        <row r="302">
          <cell r="A302" t="str">
            <v>87-77-1344</v>
          </cell>
          <cell r="B302">
            <v>0</v>
          </cell>
          <cell r="C302">
            <v>0</v>
          </cell>
        </row>
        <row r="303">
          <cell r="A303" t="str">
            <v>87-77-1346</v>
          </cell>
          <cell r="B303">
            <v>95</v>
          </cell>
          <cell r="C303">
            <v>95</v>
          </cell>
        </row>
        <row r="304">
          <cell r="A304" t="str">
            <v>87-77-1379</v>
          </cell>
          <cell r="B304">
            <v>-15</v>
          </cell>
          <cell r="C304">
            <v>0</v>
          </cell>
        </row>
        <row r="305">
          <cell r="A305" t="str">
            <v>87-77-1381</v>
          </cell>
          <cell r="B305">
            <v>55</v>
          </cell>
          <cell r="C305">
            <v>55</v>
          </cell>
        </row>
        <row r="306">
          <cell r="A306" t="str">
            <v>87-77-1399</v>
          </cell>
          <cell r="B306">
            <v>35</v>
          </cell>
          <cell r="C306">
            <v>35</v>
          </cell>
        </row>
        <row r="307">
          <cell r="A307" t="str">
            <v>87-77-1422</v>
          </cell>
          <cell r="B307">
            <v>0</v>
          </cell>
          <cell r="C307">
            <v>0</v>
          </cell>
        </row>
        <row r="308">
          <cell r="A308" t="str">
            <v>87-77-1428</v>
          </cell>
          <cell r="B308">
            <v>210</v>
          </cell>
          <cell r="C308">
            <v>210</v>
          </cell>
        </row>
        <row r="309">
          <cell r="A309" t="str">
            <v>87-77-1434</v>
          </cell>
          <cell r="B309">
            <v>195</v>
          </cell>
          <cell r="C309">
            <v>195</v>
          </cell>
        </row>
        <row r="310">
          <cell r="A310" t="str">
            <v>87-77-1456</v>
          </cell>
          <cell r="B310">
            <v>0</v>
          </cell>
          <cell r="C310">
            <v>0</v>
          </cell>
        </row>
        <row r="311">
          <cell r="A311" t="str">
            <v>87-77-1472</v>
          </cell>
          <cell r="B311">
            <v>20</v>
          </cell>
          <cell r="C311">
            <v>20</v>
          </cell>
        </row>
        <row r="312">
          <cell r="A312" t="str">
            <v>87-77-1479</v>
          </cell>
          <cell r="B312">
            <v>0</v>
          </cell>
          <cell r="C312">
            <v>0</v>
          </cell>
        </row>
        <row r="313">
          <cell r="A313" t="str">
            <v>87-77-1501</v>
          </cell>
          <cell r="B313">
            <v>0</v>
          </cell>
          <cell r="C313">
            <v>0</v>
          </cell>
        </row>
        <row r="314">
          <cell r="A314" t="str">
            <v>87-77-1556</v>
          </cell>
          <cell r="B314">
            <v>190</v>
          </cell>
          <cell r="C314">
            <v>190</v>
          </cell>
        </row>
        <row r="315">
          <cell r="A315" t="str">
            <v>87-77-1557</v>
          </cell>
          <cell r="B315">
            <v>0</v>
          </cell>
          <cell r="C315">
            <v>0</v>
          </cell>
        </row>
        <row r="316">
          <cell r="A316" t="str">
            <v>87-77-1606</v>
          </cell>
          <cell r="B316">
            <v>-20</v>
          </cell>
          <cell r="C316">
            <v>0</v>
          </cell>
        </row>
        <row r="317">
          <cell r="A317" t="str">
            <v>87-77-1643</v>
          </cell>
          <cell r="B317">
            <v>-40</v>
          </cell>
          <cell r="C317">
            <v>0</v>
          </cell>
        </row>
        <row r="318">
          <cell r="A318" t="str">
            <v>87-77-1654</v>
          </cell>
          <cell r="B318">
            <v>20</v>
          </cell>
          <cell r="C318">
            <v>20</v>
          </cell>
        </row>
        <row r="319">
          <cell r="A319" t="str">
            <v>87-77-1691</v>
          </cell>
          <cell r="B319">
            <v>70</v>
          </cell>
          <cell r="C319">
            <v>70</v>
          </cell>
        </row>
        <row r="320">
          <cell r="A320" t="str">
            <v>87-77-1692</v>
          </cell>
          <cell r="B320">
            <v>-10</v>
          </cell>
          <cell r="C320">
            <v>0</v>
          </cell>
        </row>
        <row r="321">
          <cell r="A321" t="str">
            <v>87-77-1706</v>
          </cell>
          <cell r="B321">
            <v>105</v>
          </cell>
          <cell r="C321">
            <v>105</v>
          </cell>
        </row>
        <row r="322">
          <cell r="A322" t="str">
            <v>87-77-1707</v>
          </cell>
          <cell r="B322">
            <v>175</v>
          </cell>
          <cell r="C322">
            <v>175</v>
          </cell>
        </row>
        <row r="323">
          <cell r="A323" t="str">
            <v>87-77-1733</v>
          </cell>
          <cell r="B323">
            <v>10</v>
          </cell>
          <cell r="C323">
            <v>10</v>
          </cell>
        </row>
        <row r="324">
          <cell r="A324" t="str">
            <v>87-77-1735</v>
          </cell>
          <cell r="B324">
            <v>2</v>
          </cell>
          <cell r="C324">
            <v>2</v>
          </cell>
        </row>
        <row r="325">
          <cell r="A325" t="str">
            <v>87-77-1736</v>
          </cell>
          <cell r="B325">
            <v>-25</v>
          </cell>
          <cell r="C325">
            <v>0</v>
          </cell>
        </row>
        <row r="326">
          <cell r="A326" t="str">
            <v>87-77-1737</v>
          </cell>
          <cell r="B326">
            <v>5</v>
          </cell>
          <cell r="C326">
            <v>5</v>
          </cell>
        </row>
        <row r="327">
          <cell r="A327" t="str">
            <v>87-77-1767</v>
          </cell>
          <cell r="B327">
            <v>45</v>
          </cell>
          <cell r="C327">
            <v>45</v>
          </cell>
        </row>
        <row r="328">
          <cell r="A328" t="str">
            <v>87-77-1768</v>
          </cell>
          <cell r="B328">
            <v>-45</v>
          </cell>
          <cell r="C328">
            <v>0</v>
          </cell>
        </row>
        <row r="329">
          <cell r="A329" t="str">
            <v>87-77-1788</v>
          </cell>
          <cell r="B329">
            <v>70</v>
          </cell>
          <cell r="C329">
            <v>70</v>
          </cell>
        </row>
        <row r="330">
          <cell r="A330" t="str">
            <v>87-77-1789</v>
          </cell>
          <cell r="B330">
            <v>-30</v>
          </cell>
          <cell r="C330">
            <v>0</v>
          </cell>
        </row>
        <row r="331">
          <cell r="A331" t="str">
            <v>87-77-1830</v>
          </cell>
          <cell r="B331">
            <v>5</v>
          </cell>
          <cell r="C331">
            <v>5</v>
          </cell>
        </row>
        <row r="332">
          <cell r="A332" t="str">
            <v>87-77-1834</v>
          </cell>
          <cell r="B332">
            <v>0</v>
          </cell>
          <cell r="C332">
            <v>0</v>
          </cell>
        </row>
        <row r="333">
          <cell r="A333" t="str">
            <v>87-77-1848</v>
          </cell>
          <cell r="B333">
            <v>0</v>
          </cell>
          <cell r="C333">
            <v>0</v>
          </cell>
        </row>
        <row r="334">
          <cell r="A334" t="str">
            <v>87-77-1858</v>
          </cell>
          <cell r="B334">
            <v>-5</v>
          </cell>
          <cell r="C334">
            <v>0</v>
          </cell>
        </row>
        <row r="335">
          <cell r="A335" t="str">
            <v>87-77-1859</v>
          </cell>
          <cell r="B335">
            <v>40</v>
          </cell>
          <cell r="C335">
            <v>40</v>
          </cell>
        </row>
        <row r="336">
          <cell r="A336" t="str">
            <v>87-77-1862</v>
          </cell>
          <cell r="B336">
            <v>35</v>
          </cell>
          <cell r="C336">
            <v>35</v>
          </cell>
        </row>
        <row r="337">
          <cell r="A337" t="str">
            <v>87-77-1871</v>
          </cell>
          <cell r="B337">
            <v>0</v>
          </cell>
          <cell r="C337">
            <v>0</v>
          </cell>
        </row>
        <row r="338">
          <cell r="A338" t="str">
            <v>87-77-1904</v>
          </cell>
          <cell r="B338">
            <v>0</v>
          </cell>
          <cell r="C338">
            <v>0</v>
          </cell>
        </row>
        <row r="339">
          <cell r="A339" t="str">
            <v>87-77-1908</v>
          </cell>
          <cell r="B339">
            <v>0</v>
          </cell>
          <cell r="C339">
            <v>0</v>
          </cell>
        </row>
      </sheetData>
      <sheetData sheetId="3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1">
          <cell r="C1">
            <v>11905</v>
          </cell>
        </row>
        <row r="2">
          <cell r="A2" t="str">
            <v>Артикул</v>
          </cell>
          <cell r="B2" t="str">
            <v>Номенклатура</v>
          </cell>
          <cell r="C2" t="str">
            <v>отказ</v>
          </cell>
        </row>
        <row r="3">
          <cell r="A3" t="str">
            <v>87-104-0004</v>
          </cell>
          <cell r="B3" t="str">
            <v>Пион молочноцветковый (Paeonia lactiflora Albert Crousse BR 2-3 eye)</v>
          </cell>
          <cell r="C3">
            <v>0</v>
          </cell>
        </row>
        <row r="4">
          <cell r="A4" t="str">
            <v>87-104-0005</v>
          </cell>
          <cell r="B4" t="str">
            <v>Пион молочноцветковый (Paeonia lactiflora Albert Crousse BR 3-5 eye)</v>
          </cell>
          <cell r="C4">
            <v>0</v>
          </cell>
        </row>
        <row r="5">
          <cell r="A5" t="str">
            <v>87-104-0010</v>
          </cell>
          <cell r="B5" t="str">
            <v>Пион молочноцветковый (Paeonia lactiflora Alice Harding BR 2-3 eye)</v>
          </cell>
          <cell r="C5">
            <v>0</v>
          </cell>
        </row>
        <row r="6">
          <cell r="A6" t="str">
            <v>87-104-0017</v>
          </cell>
          <cell r="B6" t="str">
            <v>Пион молочноцветковый (Paeonia lactiflora Amalia Olsen BR 3-5 eye)</v>
          </cell>
          <cell r="C6">
            <v>0</v>
          </cell>
        </row>
        <row r="7">
          <cell r="A7" t="str">
            <v>87-104-0018</v>
          </cell>
          <cell r="B7" t="str">
            <v>Пион гибридный (Paeonia hybrida America BR 2-3 eye)</v>
          </cell>
          <cell r="C7">
            <v>0</v>
          </cell>
        </row>
        <row r="8">
          <cell r="A8" t="str">
            <v>87-104-0038</v>
          </cell>
          <cell r="B8" t="str">
            <v>Пион молочноцветковый (Paeonia lactiflora Barbara BR 2-3 eye)</v>
          </cell>
          <cell r="C8">
            <v>0</v>
          </cell>
        </row>
        <row r="9">
          <cell r="A9" t="str">
            <v>87-104-0056</v>
          </cell>
          <cell r="B9" t="str">
            <v>Пион молочноцветковый (Paeonia lactiflora Blush Queen BR 3-5 eye)</v>
          </cell>
          <cell r="C9">
            <v>0</v>
          </cell>
        </row>
        <row r="10">
          <cell r="A10" t="str">
            <v>87-104-0057</v>
          </cell>
          <cell r="B10" t="str">
            <v>Пион гибридный (Paeonia hybrida Blushing Princess BR 2-3 eye)</v>
          </cell>
          <cell r="C10">
            <v>0</v>
          </cell>
        </row>
        <row r="11">
          <cell r="A11" t="str">
            <v>87-104-0089</v>
          </cell>
          <cell r="B11" t="str">
            <v>Пион молочноцветковый (Paeonia lactiflora Butter bowl BR 3-5 eye)</v>
          </cell>
          <cell r="C11">
            <v>0</v>
          </cell>
        </row>
        <row r="12">
          <cell r="A12" t="str">
            <v>87-104-0139</v>
          </cell>
          <cell r="B12" t="str">
            <v>Пион молочноцветковый (Paeonia lactiflora Cora Stubbs BR 3-5 eye)</v>
          </cell>
          <cell r="C12">
            <v>0</v>
          </cell>
        </row>
        <row r="13">
          <cell r="A13" t="str">
            <v>87-104-0148</v>
          </cell>
          <cell r="B13" t="str">
            <v>Пион гибридный (Paeonia hybrida Coral Magic BR 3-5 eye)</v>
          </cell>
          <cell r="C13">
            <v>0</v>
          </cell>
        </row>
        <row r="14">
          <cell r="A14" t="str">
            <v>87-104-0152</v>
          </cell>
          <cell r="B14" t="str">
            <v>Пион молочноцветковый (Paeonia lactiflora Cotton Candy BR 3-5 eye)</v>
          </cell>
          <cell r="C14">
            <v>0</v>
          </cell>
        </row>
        <row r="15">
          <cell r="A15" t="str">
            <v>87-104-0154</v>
          </cell>
          <cell r="B15" t="str">
            <v>Пион молочноцветковый (Paeonia lactiflora Couronne d'Or BR 3-5 eye)</v>
          </cell>
          <cell r="C15">
            <v>0</v>
          </cell>
        </row>
        <row r="16">
          <cell r="A16" t="str">
            <v>87-104-0257</v>
          </cell>
          <cell r="B16" t="str">
            <v>Пион молочноцветковый (Paeonia lactiflora Green Halo BR 2-3 eye)</v>
          </cell>
          <cell r="C16">
            <v>0</v>
          </cell>
        </row>
        <row r="17">
          <cell r="A17" t="str">
            <v>87-104-0258</v>
          </cell>
          <cell r="B17" t="str">
            <v>Пион молочноцветковый (Paeonia lactiflora Green Halo BR 3-5 eye)</v>
          </cell>
          <cell r="C17">
            <v>0</v>
          </cell>
        </row>
        <row r="18">
          <cell r="A18" t="str">
            <v>87-104-0273</v>
          </cell>
          <cell r="B18" t="str">
            <v>Пион молочноцветковый (Paeonia lactiflora Hot Chocolate BR 3-5 eye)</v>
          </cell>
          <cell r="C18">
            <v>0</v>
          </cell>
        </row>
        <row r="19">
          <cell r="A19" t="str">
            <v>87-104-0309</v>
          </cell>
          <cell r="B19" t="str">
            <v xml:space="preserve">Пион молочноцветковый (Paeonia lactiflora Kings Day BR 2-3 eye) </v>
          </cell>
          <cell r="C19">
            <v>0</v>
          </cell>
        </row>
        <row r="20">
          <cell r="A20" t="str">
            <v>87-104-0321</v>
          </cell>
          <cell r="B20" t="str">
            <v>Пион молочноцветковый (Paeonia lactiflora Lady Alexander Duff BR 3-5 eye)</v>
          </cell>
          <cell r="C20">
            <v>0</v>
          </cell>
        </row>
        <row r="21">
          <cell r="A21" t="str">
            <v>87-104-0360</v>
          </cell>
          <cell r="B21" t="str">
            <v>Пион гибридный (Paeonia hybrida Mackinac Grand BR 2-3 eye)</v>
          </cell>
          <cell r="C21">
            <v>0</v>
          </cell>
        </row>
        <row r="22">
          <cell r="A22" t="str">
            <v>87-104-0361</v>
          </cell>
          <cell r="B22" t="str">
            <v>Пион гибридный (Paeonia hybrida Mackinac Grand BR 3-5 eye)</v>
          </cell>
          <cell r="C22">
            <v>0</v>
          </cell>
        </row>
        <row r="23">
          <cell r="A23" t="str">
            <v>87-104-0362</v>
          </cell>
          <cell r="B23" t="str">
            <v>Пион молочноцветковый (Paeonia lactiflora Madame Calot BR 2-3 eye)</v>
          </cell>
          <cell r="C23">
            <v>0</v>
          </cell>
        </row>
        <row r="24">
          <cell r="A24" t="str">
            <v>87-104-0363</v>
          </cell>
          <cell r="B24" t="str">
            <v>Пион молочноцветковый (Paeonia lactiflora Madame Calot BR 3-5 eye)</v>
          </cell>
          <cell r="C24">
            <v>0</v>
          </cell>
        </row>
        <row r="25">
          <cell r="A25" t="str">
            <v>87-104-0367</v>
          </cell>
          <cell r="B25" t="str">
            <v>Пион молочноцветковый (Paeonia lactiflora Madame de Verneville BR 3-5 eye)</v>
          </cell>
          <cell r="C25">
            <v>0</v>
          </cell>
        </row>
        <row r="26">
          <cell r="A26" t="str">
            <v>87-104-0404</v>
          </cell>
          <cell r="B26" t="str">
            <v>Пион молочноцветковый (Paeonia lactiflora Monsieur Jules Elie BR 3-5 eye)</v>
          </cell>
          <cell r="C26">
            <v>0</v>
          </cell>
        </row>
        <row r="27">
          <cell r="A27" t="str">
            <v>87-104-0414</v>
          </cell>
          <cell r="B27" t="str">
            <v>Пион молочноцветковый (Paeonia lactiflora Moon River BR 3-5 eye)</v>
          </cell>
          <cell r="C27">
            <v>0</v>
          </cell>
        </row>
        <row r="28">
          <cell r="A28" t="str">
            <v>87-104-0417</v>
          </cell>
          <cell r="B28" t="str">
            <v>Пион молочноцветковый (Paeonia lactiflora Morning Kiss BR 2-3 eye)</v>
          </cell>
          <cell r="C28">
            <v>0</v>
          </cell>
        </row>
        <row r="29">
          <cell r="A29" t="str">
            <v>87-104-0418</v>
          </cell>
          <cell r="B29" t="str">
            <v>Пион молочноцветковый (Paeonia lactiflora Morning Kiss BR 3-5 eye)</v>
          </cell>
          <cell r="C29">
            <v>0</v>
          </cell>
        </row>
        <row r="30">
          <cell r="A30" t="str">
            <v>87-104-0433</v>
          </cell>
          <cell r="B30" t="str">
            <v>Пион молочноцветковый (Paeonia lactiflora Neon BR 2-3 eye)</v>
          </cell>
          <cell r="C30">
            <v>0</v>
          </cell>
        </row>
        <row r="31">
          <cell r="A31" t="str">
            <v>87-104-0434</v>
          </cell>
          <cell r="B31" t="str">
            <v>Пион молочноцветковый (Paeonia lactiflora Neon BR 3-5 eye)</v>
          </cell>
          <cell r="C31">
            <v>0</v>
          </cell>
        </row>
        <row r="32">
          <cell r="A32" t="str">
            <v>87-104-0442</v>
          </cell>
          <cell r="B32" t="str">
            <v>Пион гибридный (Paeonia hybrida Nosegay BR 3-5 eye)</v>
          </cell>
          <cell r="C32">
            <v>0</v>
          </cell>
        </row>
        <row r="33">
          <cell r="A33" t="str">
            <v>87-104-0462</v>
          </cell>
          <cell r="B33" t="str">
            <v>Пион молочноцветковый (Paeonia lactiflora Peaches and Cream BR 3-5 eye)</v>
          </cell>
          <cell r="C33">
            <v>0</v>
          </cell>
        </row>
        <row r="34">
          <cell r="A34" t="str">
            <v>87-104-0472</v>
          </cell>
          <cell r="B34" t="str">
            <v>Пион молочноцветковый (Paeonia lactiflora Pietertje Vriend BR 2-3 eye)</v>
          </cell>
          <cell r="C34">
            <v>0</v>
          </cell>
        </row>
        <row r="35">
          <cell r="A35" t="str">
            <v>87-104-0473</v>
          </cell>
          <cell r="B35" t="str">
            <v>Пион молочноцветковый (Paeonia lactiflora Pietertje Vriend BR 3-5 eye)</v>
          </cell>
          <cell r="C35">
            <v>0</v>
          </cell>
        </row>
        <row r="36">
          <cell r="A36" t="str">
            <v>87-104-0489</v>
          </cell>
          <cell r="B36" t="str">
            <v>Пион молочноцветковый (Paeonia lactiflora Pink Lemonade BR 3-5 eye)</v>
          </cell>
          <cell r="C36">
            <v>0</v>
          </cell>
        </row>
        <row r="37">
          <cell r="A37" t="str">
            <v>87-104-0491</v>
          </cell>
          <cell r="B37" t="str">
            <v>Пион молочноцветковый (Paeonia lactiflora Pink Luau BR 3-5 eye)</v>
          </cell>
          <cell r="C37">
            <v>0</v>
          </cell>
        </row>
        <row r="38">
          <cell r="A38" t="str">
            <v>87-104-0492</v>
          </cell>
          <cell r="B38" t="str">
            <v>Пион молочноцветковый (Paeonia lactiflora Pink Parfait BR 2-3 eye)</v>
          </cell>
          <cell r="C38">
            <v>0</v>
          </cell>
        </row>
        <row r="39">
          <cell r="A39" t="str">
            <v>87-104-0493</v>
          </cell>
          <cell r="B39" t="str">
            <v>Пион молочноцветковый (Paeonia lactiflora Pink Parfait BR 3-5 eye)</v>
          </cell>
          <cell r="C39">
            <v>0</v>
          </cell>
        </row>
        <row r="40">
          <cell r="A40" t="str">
            <v>87-104-0509</v>
          </cell>
          <cell r="B40" t="str">
            <v>Пион молочноцветковый (Paeonia lactiflora Princess Margaret BR 3-5 eye)</v>
          </cell>
          <cell r="C40">
            <v>0</v>
          </cell>
        </row>
        <row r="41">
          <cell r="A41" t="str">
            <v>87-104-0519</v>
          </cell>
          <cell r="B41" t="str">
            <v>Пион молочноцветковый (Paeonia lactiflora Raspberry Ice BR 3-5 eye)</v>
          </cell>
          <cell r="C41">
            <v>0</v>
          </cell>
        </row>
        <row r="42">
          <cell r="A42" t="str">
            <v>87-104-0528</v>
          </cell>
          <cell r="B42" t="str">
            <v>Пион гибридный (Paeonia hybrida Red Grace BR 2-3 eye)</v>
          </cell>
          <cell r="C42">
            <v>0</v>
          </cell>
        </row>
        <row r="43">
          <cell r="A43" t="str">
            <v>87-104-0529</v>
          </cell>
          <cell r="B43" t="str">
            <v>Пион гибридный (Paeonia hybrida Red Grace BR 3-5 eye)</v>
          </cell>
          <cell r="C43">
            <v>0</v>
          </cell>
        </row>
        <row r="44">
          <cell r="A44" t="str">
            <v>87-104-0538</v>
          </cell>
          <cell r="B44" t="str">
            <v>Пион молочноцветковый (Paeonia lactiflora red spider BR 2-3 eye)</v>
          </cell>
          <cell r="C44">
            <v>0</v>
          </cell>
        </row>
        <row r="45">
          <cell r="A45" t="str">
            <v>87-104-0539</v>
          </cell>
          <cell r="B45" t="str">
            <v>Пион молочноцветковый (Paeonia lactiflora red spider BR 3-5 eye)</v>
          </cell>
          <cell r="C45">
            <v>0</v>
          </cell>
        </row>
        <row r="46">
          <cell r="A46" t="str">
            <v>87-104-0540</v>
          </cell>
          <cell r="B46" t="str">
            <v>Пион молочноцветковый (Paeonia lactiflora Reine Hortense BR 2-3 eye)</v>
          </cell>
          <cell r="C46">
            <v>0</v>
          </cell>
        </row>
        <row r="47">
          <cell r="A47" t="str">
            <v>87-104-0556</v>
          </cell>
          <cell r="B47" t="str">
            <v>Пион гибридный (Paeonia hybrida Salmon Chiffon BR 2-3 eye)</v>
          </cell>
          <cell r="C47">
            <v>0</v>
          </cell>
        </row>
        <row r="48">
          <cell r="A48" t="str">
            <v>87-104-0557</v>
          </cell>
          <cell r="B48" t="str">
            <v>Пион гибридный (Paeonia hybrida Salmon Chiffon BR 3-5 eye)</v>
          </cell>
          <cell r="C48">
            <v>0</v>
          </cell>
        </row>
        <row r="49">
          <cell r="A49" t="str">
            <v>87-104-0583</v>
          </cell>
          <cell r="B49" t="str">
            <v>Пион молочноцветковый (Paeonia lactiflora Snow Mountain BR 3-5 eye)</v>
          </cell>
          <cell r="C49">
            <v>0</v>
          </cell>
        </row>
        <row r="50">
          <cell r="A50" t="str">
            <v>87-104-0594</v>
          </cell>
          <cell r="B50" t="str">
            <v>Пион гибридный (Paeonia hybrida Summer Glow BR 2-3 eye)</v>
          </cell>
          <cell r="C50">
            <v>0</v>
          </cell>
        </row>
        <row r="51">
          <cell r="A51" t="str">
            <v>87-104-0595</v>
          </cell>
          <cell r="B51" t="str">
            <v>Пион гибридный (Paeonia hybrida Summer Glow BR 3-5 eye)</v>
          </cell>
          <cell r="C51">
            <v>0</v>
          </cell>
        </row>
        <row r="52">
          <cell r="A52" t="str">
            <v>87-104-0596</v>
          </cell>
          <cell r="B52" t="str">
            <v>Пион гибридный (Paeonia hybrida Sunny Girl BR 2-3 eye)</v>
          </cell>
          <cell r="C52">
            <v>0</v>
          </cell>
        </row>
        <row r="53">
          <cell r="A53" t="str">
            <v>87-104-0598</v>
          </cell>
          <cell r="B53" t="str">
            <v>Пион молочноцветковый (Paeonia lactiflora Suzie Q BR 2-3 eye)</v>
          </cell>
          <cell r="C53">
            <v>0</v>
          </cell>
        </row>
        <row r="54">
          <cell r="A54" t="str">
            <v>87-104-0599</v>
          </cell>
          <cell r="B54" t="str">
            <v>Пион молочноцветковый (Paeonia lactiflora Suzie Q BR 3-5 eye)</v>
          </cell>
          <cell r="C54">
            <v>0</v>
          </cell>
        </row>
        <row r="55">
          <cell r="A55" t="str">
            <v>87-104-0611</v>
          </cell>
          <cell r="B55" t="str">
            <v>Пион молочноцветковый (Paeonia lactiflora Tom Cat BR 3-5 eye)</v>
          </cell>
          <cell r="C55">
            <v>0</v>
          </cell>
        </row>
        <row r="56">
          <cell r="A56" t="str">
            <v>87-104-0642</v>
          </cell>
          <cell r="B56" t="str">
            <v>Пион молочноцветковый (Paeonia lactiflora White Sarah Bernhardt BR 2-3 eye)</v>
          </cell>
          <cell r="C56">
            <v>0</v>
          </cell>
        </row>
        <row r="57">
          <cell r="A57" t="str">
            <v>87-104-0643</v>
          </cell>
          <cell r="B57" t="str">
            <v>Пион молочноцветковый (Paeonia lactiflora White Sarah Bernhardt BR 3-5 eye)</v>
          </cell>
          <cell r="C57">
            <v>0</v>
          </cell>
        </row>
        <row r="58">
          <cell r="A58" t="str">
            <v>87-104-0644</v>
          </cell>
          <cell r="B58" t="str">
            <v>Пион молочноцветковый (Paeonia lactiflora White Towers BR 2-3 eye)</v>
          </cell>
          <cell r="C58">
            <v>0</v>
          </cell>
        </row>
        <row r="59">
          <cell r="A59" t="str">
            <v>87-104-0645</v>
          </cell>
          <cell r="B59" t="str">
            <v>Пион молочноцветковый (Paeonia lactiflora White Towers BR 3-5 eye)</v>
          </cell>
          <cell r="C59">
            <v>0</v>
          </cell>
        </row>
        <row r="60">
          <cell r="A60" t="str">
            <v>87-104-0657</v>
          </cell>
          <cell r="B60" t="str">
            <v>Пион лекарственный (Paeonia officinalis Alba Plena BR 2/+ eye)</v>
          </cell>
          <cell r="C60">
            <v>0</v>
          </cell>
        </row>
        <row r="61">
          <cell r="A61" t="str">
            <v>87-104-0677</v>
          </cell>
          <cell r="B61" t="str">
            <v>Пион ито-гибрид (Paeonia Itoh-Hybrids Belle Toulousaine BR 2-3 eye)</v>
          </cell>
          <cell r="C61">
            <v>0</v>
          </cell>
        </row>
        <row r="62">
          <cell r="A62" t="str">
            <v>87-104-0689</v>
          </cell>
          <cell r="B62" t="str">
            <v>Пион ито-гибрид (Paeonia Itoh-Hybrids Caroline Constabel BR 2-3 eye)</v>
          </cell>
          <cell r="C62">
            <v>0</v>
          </cell>
        </row>
        <row r="63">
          <cell r="A63" t="str">
            <v>87-104-0703</v>
          </cell>
          <cell r="B63" t="str">
            <v>Пион ито-гибрид (Paeonia Itoh-Hybrids Duchesse de Lorraine BR 2-3 eye)</v>
          </cell>
          <cell r="C63">
            <v>0</v>
          </cell>
        </row>
        <row r="64">
          <cell r="A64" t="str">
            <v>87-104-0705</v>
          </cell>
          <cell r="B64" t="str">
            <v>Пион ито-гибрид (Paeonia Itoh-Hybrids First Arrival BR 2-3 eye)</v>
          </cell>
          <cell r="C64">
            <v>0</v>
          </cell>
        </row>
        <row r="65">
          <cell r="A65" t="str">
            <v>87-104-0711</v>
          </cell>
          <cell r="B65" t="str">
            <v>Пион ито-гибрид (Paeonia Itoh-Hybrids Gordon E. Simonson BR 2-3 eye)</v>
          </cell>
          <cell r="C65">
            <v>0</v>
          </cell>
        </row>
        <row r="66">
          <cell r="A66" t="str">
            <v>87-104-0745</v>
          </cell>
          <cell r="B66" t="str">
            <v>Пион ито-гибрид (Paeonia Itoh-Hybrids Rageddy Ann BR 2-3 eye)</v>
          </cell>
          <cell r="C66">
            <v>0</v>
          </cell>
        </row>
        <row r="67">
          <cell r="A67" t="str">
            <v>87-104-0764</v>
          </cell>
          <cell r="B67" t="str">
            <v>Пион ито-гибрид (Paeonia Itoh-Hybrids Sonoma Halo BR 3-5 eye)</v>
          </cell>
          <cell r="C67">
            <v>0</v>
          </cell>
        </row>
        <row r="68">
          <cell r="A68" t="str">
            <v>87-104-0766</v>
          </cell>
          <cell r="B68" t="str">
            <v>Пион ито-гибрид (Paeonia Itoh-Hybrids Sonoma Yedo BR 3-5 eye)</v>
          </cell>
          <cell r="C68">
            <v>0</v>
          </cell>
        </row>
        <row r="69">
          <cell r="A69" t="str">
            <v>87-104-0786</v>
          </cell>
          <cell r="B69" t="str">
            <v>Пион ито-гибрид (Paeonia Itoh-Hybrids Yellow Doodle Dandy BR 3-5 eye)</v>
          </cell>
          <cell r="C69">
            <v>0</v>
          </cell>
        </row>
        <row r="70">
          <cell r="A70" t="str">
            <v>87-104-0957</v>
          </cell>
          <cell r="B70" t="str">
            <v>Пион ито-гибрид (Paeonia Itoh-Hybrids Sonoma Kaleidoscope BR 3-5 eye)</v>
          </cell>
          <cell r="C70">
            <v>0</v>
          </cell>
        </row>
        <row r="71">
          <cell r="A71" t="str">
            <v>87-107-0091</v>
          </cell>
          <cell r="B71" t="str">
            <v>Пион ито-гибрид (Paeonia Itoh-Hybrids Copper Kettle BR 2/3 eye)</v>
          </cell>
          <cell r="C71">
            <v>0</v>
          </cell>
        </row>
        <row r="72">
          <cell r="A72" t="str">
            <v>87-107-0092</v>
          </cell>
          <cell r="B72" t="str">
            <v>Пион ито-гибрид (Paeonia Itoh-Hybrids Copper Kettle BR 3/5 eye)</v>
          </cell>
          <cell r="C72">
            <v>0</v>
          </cell>
        </row>
        <row r="73">
          <cell r="A73" t="str">
            <v>87-107-0099</v>
          </cell>
          <cell r="B73" t="str">
            <v>Пион ито-гибрид (Paeonia Itoh-Hybrids Hillary BR 2/3 eye)</v>
          </cell>
          <cell r="C73">
            <v>0</v>
          </cell>
        </row>
        <row r="74">
          <cell r="A74" t="str">
            <v>87-107-0100</v>
          </cell>
          <cell r="B74" t="str">
            <v>Пион ито-гибрид (Paeonia Itoh-Hybrids Hillary BR 3/5 eye)</v>
          </cell>
          <cell r="C74">
            <v>240</v>
          </cell>
        </row>
        <row r="75">
          <cell r="A75" t="str">
            <v>87-107-0101</v>
          </cell>
          <cell r="B75" t="str">
            <v>Пион ито-гибрид (Paeonia Itoh-Hybrids Julia Rose BR 2/3 eye)</v>
          </cell>
          <cell r="C75">
            <v>60</v>
          </cell>
        </row>
        <row r="76">
          <cell r="A76" t="str">
            <v>87-107-0125</v>
          </cell>
          <cell r="B76" t="str">
            <v>Пион молочноцветковый (Paeonia lactiflora Krinkled White BR 2/3 eye)</v>
          </cell>
          <cell r="C76">
            <v>75</v>
          </cell>
        </row>
        <row r="77">
          <cell r="A77" t="str">
            <v>87-107-0128</v>
          </cell>
          <cell r="B77" t="str">
            <v>Пион молочноцветковый (Paeonia lactiflora Sorbet BR 2/3 eye)</v>
          </cell>
          <cell r="C77">
            <v>300</v>
          </cell>
        </row>
        <row r="78">
          <cell r="A78" t="str">
            <v>87-107-0129</v>
          </cell>
          <cell r="B78" t="str">
            <v>Пион молочноцветковый (Paeonia lactiflora Sorbet BR 3/5 eye)</v>
          </cell>
          <cell r="C78">
            <v>150</v>
          </cell>
        </row>
        <row r="79">
          <cell r="A79" t="str">
            <v>87-107-0131</v>
          </cell>
          <cell r="B79" t="str">
            <v>Пион молочноцветковый (Paeonia lactiflora Alertie BR 3/5 eye)</v>
          </cell>
          <cell r="C79">
            <v>0</v>
          </cell>
        </row>
        <row r="80">
          <cell r="A80" t="str">
            <v>87-107-0132</v>
          </cell>
          <cell r="B80" t="str">
            <v>Пион молочноцветковый (Paeonia lactiflora Alexander Fleming BR 2/3 eye)</v>
          </cell>
          <cell r="C80">
            <v>0</v>
          </cell>
        </row>
        <row r="81">
          <cell r="A81" t="str">
            <v>87-107-0133</v>
          </cell>
          <cell r="B81" t="str">
            <v>Пион молочноцветковый (Paeonia lactiflora Alexander Fleming BR 3/5 eye)</v>
          </cell>
          <cell r="C81">
            <v>0</v>
          </cell>
        </row>
        <row r="82">
          <cell r="A82" t="str">
            <v>87-107-0137</v>
          </cell>
          <cell r="B82" t="str">
            <v>Пион молочноцветковый (Paeonia lactiflora Angel Cheeks BR 2/3 eye)</v>
          </cell>
          <cell r="C82">
            <v>0</v>
          </cell>
        </row>
        <row r="83">
          <cell r="A83" t="str">
            <v>87-107-0143</v>
          </cell>
          <cell r="B83" t="str">
            <v>Пион молочноцветковый (Paeonia lactiflora Blaze BR 2/3 eye)</v>
          </cell>
          <cell r="C83">
            <v>0</v>
          </cell>
        </row>
        <row r="84">
          <cell r="A84" t="str">
            <v>87-107-0150</v>
          </cell>
          <cell r="B84" t="str">
            <v>Пион молочноцветковый (Paeonia lactiflora Bowl of Cream BR 3/5 eye)</v>
          </cell>
          <cell r="C84">
            <v>0</v>
          </cell>
        </row>
        <row r="85">
          <cell r="A85" t="str">
            <v>87-107-0158</v>
          </cell>
          <cell r="B85" t="str">
            <v>Пион молочноцветковый (Paeonia lactiflora Candy Stripe BR 3/5 eye)</v>
          </cell>
          <cell r="C85">
            <v>0</v>
          </cell>
        </row>
        <row r="86">
          <cell r="A86" t="str">
            <v>87-107-0169</v>
          </cell>
          <cell r="B86" t="str">
            <v>Пион гибридный (Paeonia hybrida Coral Supreme BR 2/3 eye)</v>
          </cell>
          <cell r="C86">
            <v>0</v>
          </cell>
        </row>
        <row r="87">
          <cell r="A87" t="str">
            <v>87-107-0170</v>
          </cell>
          <cell r="B87" t="str">
            <v>Пион гибридный (Paeonia hybrida Coral Supreme BR 3/5 eye)</v>
          </cell>
          <cell r="C87">
            <v>0</v>
          </cell>
        </row>
        <row r="88">
          <cell r="A88" t="str">
            <v>87-107-0171</v>
          </cell>
          <cell r="B88" t="str">
            <v>Пион гибридный (Paeonia hybrida Cytherea BR 2/3 eye)</v>
          </cell>
          <cell r="C88">
            <v>0</v>
          </cell>
        </row>
        <row r="89">
          <cell r="A89" t="str">
            <v>87-107-0172</v>
          </cell>
          <cell r="B89" t="str">
            <v>Пион гибридный (Paeonia hybrida Cytherea BR 3/5 eye)</v>
          </cell>
          <cell r="C89">
            <v>0</v>
          </cell>
        </row>
        <row r="90">
          <cell r="A90" t="str">
            <v>87-107-0173</v>
          </cell>
          <cell r="B90" t="str">
            <v>Пион молочноцветковый (Paeonia lactiflora Dinner Plate BR 2/3 eye)</v>
          </cell>
          <cell r="C90">
            <v>0</v>
          </cell>
        </row>
        <row r="91">
          <cell r="A91" t="str">
            <v>87-107-0174</v>
          </cell>
          <cell r="B91" t="str">
            <v>Пион молочноцветковый (Paeonia lactiflora Dinner Plate BR 3/5 eye)</v>
          </cell>
          <cell r="C91">
            <v>100</v>
          </cell>
        </row>
        <row r="92">
          <cell r="A92" t="str">
            <v>87-107-0177</v>
          </cell>
          <cell r="B92" t="str">
            <v>Пион молочноцветковый (Paeonia lactiflora Duchesse de Nemours BR 2/3 eye)</v>
          </cell>
          <cell r="C92">
            <v>0</v>
          </cell>
        </row>
        <row r="93">
          <cell r="A93" t="str">
            <v>87-107-0178</v>
          </cell>
          <cell r="B93" t="str">
            <v>Пион молочноцветковый (Paeonia lactiflora Duchesse de Nemours BR 3/5 eye)</v>
          </cell>
          <cell r="C93">
            <v>0</v>
          </cell>
        </row>
        <row r="94">
          <cell r="A94" t="str">
            <v>87-107-0183</v>
          </cell>
          <cell r="B94" t="str">
            <v>Пион молочноцветковый (Paeonia lactiflora Elsa Sass BR 2/3 eye)</v>
          </cell>
          <cell r="C94">
            <v>0</v>
          </cell>
        </row>
        <row r="95">
          <cell r="A95" t="str">
            <v>87-107-0184</v>
          </cell>
          <cell r="B95" t="str">
            <v>Пион молочноцветковый (Paeonia lactiflora Elsa Sass BR 3/5 eye)</v>
          </cell>
          <cell r="C95">
            <v>100</v>
          </cell>
        </row>
        <row r="96">
          <cell r="A96" t="str">
            <v>87-107-0195</v>
          </cell>
          <cell r="B96" t="str">
            <v>Пион молочноцветковый (Paeonia lactiflora Florence Nicholls BR 2/3 eye)</v>
          </cell>
          <cell r="C96">
            <v>100</v>
          </cell>
        </row>
        <row r="97">
          <cell r="A97" t="str">
            <v>87-107-0197</v>
          </cell>
          <cell r="B97" t="str">
            <v>Пион молочноцветковый (Paeonia lactiflora Gardenia BR 2/3 eye)</v>
          </cell>
          <cell r="C97">
            <v>0</v>
          </cell>
        </row>
        <row r="98">
          <cell r="A98" t="str">
            <v>87-107-0198</v>
          </cell>
          <cell r="B98" t="str">
            <v>Пион молочноцветковый (Paeonia lactiflora Gardenia BR 3/5 eye)</v>
          </cell>
          <cell r="C98">
            <v>0</v>
          </cell>
        </row>
        <row r="99">
          <cell r="A99" t="str">
            <v>87-107-0200</v>
          </cell>
          <cell r="B99" t="str">
            <v>Пион молочноцветковый (Paeonia lactiflora Gay Paree BR 3/5 eye)</v>
          </cell>
          <cell r="C99">
            <v>0</v>
          </cell>
        </row>
        <row r="100">
          <cell r="A100" t="str">
            <v>87-107-0204</v>
          </cell>
          <cell r="B100" t="str">
            <v>Пион молочноцветковый (Paeonia lactiflora Honey Gold BR 3/5 eye)</v>
          </cell>
          <cell r="C100">
            <v>0</v>
          </cell>
        </row>
        <row r="101">
          <cell r="A101" t="str">
            <v>87-107-0208</v>
          </cell>
          <cell r="B101" t="str">
            <v>Пион молочноцветковый (Paeonia lactiflora Inspecteur Lavergne BR 2/3 eye)</v>
          </cell>
          <cell r="C101">
            <v>0</v>
          </cell>
        </row>
        <row r="102">
          <cell r="A102" t="str">
            <v>87-107-0209</v>
          </cell>
          <cell r="B102" t="str">
            <v>Пион молочноцветковый (Paeonia lactiflora Inspecteur Lavergne BR 3/5 eye)</v>
          </cell>
          <cell r="C102">
            <v>50</v>
          </cell>
        </row>
        <row r="103">
          <cell r="A103" t="str">
            <v>87-107-0213</v>
          </cell>
          <cell r="B103" t="str">
            <v>Пион молочноцветковый (Paeonia lactiflora Kansas BR 2/3 eye)</v>
          </cell>
          <cell r="C103">
            <v>0</v>
          </cell>
        </row>
        <row r="104">
          <cell r="A104" t="str">
            <v>87-107-0214</v>
          </cell>
          <cell r="B104" t="str">
            <v>Пион молочноцветковый (Paeonia lactiflora Kansas BR 3/5 eye)</v>
          </cell>
          <cell r="C104">
            <v>50</v>
          </cell>
        </row>
        <row r="105">
          <cell r="A105" t="str">
            <v>87-107-0216</v>
          </cell>
          <cell r="B105" t="str">
            <v>Пион молочноцветковый (Paeonia lactiflora Karl Rosenfield BR 2/3 eye)</v>
          </cell>
          <cell r="C105">
            <v>0</v>
          </cell>
        </row>
        <row r="106">
          <cell r="A106" t="str">
            <v>87-107-0224</v>
          </cell>
          <cell r="B106" t="str">
            <v>Пион молочноцветковый (Paeonia lactiflora Lilian Wild BR 3/5 eye)</v>
          </cell>
          <cell r="C106">
            <v>0</v>
          </cell>
        </row>
        <row r="107">
          <cell r="A107" t="str">
            <v>87-107-0234</v>
          </cell>
          <cell r="B107" t="str">
            <v>Пион молочноцветковый (Paeonia lactiflora Mothers Choice BR 2/3 eye)</v>
          </cell>
          <cell r="C107">
            <v>75</v>
          </cell>
        </row>
        <row r="108">
          <cell r="A108" t="str">
            <v>87-107-0235</v>
          </cell>
          <cell r="B108" t="str">
            <v>Пион молочноцветковый (Paeonia lactiflora Mothers Choice BR 3/5 eye)</v>
          </cell>
          <cell r="C108">
            <v>0</v>
          </cell>
        </row>
        <row r="109">
          <cell r="A109" t="str">
            <v>87-107-0238</v>
          </cell>
          <cell r="B109" t="str">
            <v>Пион молочноцветковый (Paeonia lactiflora Ole Faithful BR 2/3 eye)</v>
          </cell>
          <cell r="C109">
            <v>0</v>
          </cell>
        </row>
        <row r="110">
          <cell r="A110" t="str">
            <v>87-107-0241</v>
          </cell>
          <cell r="B110" t="str">
            <v>Пион молочноцветковый (Paeonia lactiflora Paul M. Wild BR 3/5 eye)</v>
          </cell>
          <cell r="C110">
            <v>50</v>
          </cell>
        </row>
        <row r="111">
          <cell r="A111" t="str">
            <v>87-107-0242</v>
          </cell>
          <cell r="B111" t="str">
            <v>Пион гибридный (Paeonia hybrida Paula Fay BR 2/3 eye)</v>
          </cell>
          <cell r="C111">
            <v>0</v>
          </cell>
        </row>
        <row r="112">
          <cell r="A112" t="str">
            <v>87-107-0243</v>
          </cell>
          <cell r="B112" t="str">
            <v>Пион гибридный (Paeonia hybrida Paula Fay BR 3/5 eye)</v>
          </cell>
          <cell r="C112">
            <v>0</v>
          </cell>
        </row>
        <row r="113">
          <cell r="A113" t="str">
            <v>87-107-0245</v>
          </cell>
          <cell r="B113" t="str">
            <v>Пион молочноцветковый (Paeonia lactiflora Pecher BR 2/3 eye)</v>
          </cell>
          <cell r="C113">
            <v>0</v>
          </cell>
        </row>
        <row r="114">
          <cell r="A114" t="str">
            <v>87-107-0246</v>
          </cell>
          <cell r="B114" t="str">
            <v>Пион молочноцветковый (Paeonia lactiflora Pecher BR 3/5 eye)</v>
          </cell>
          <cell r="C114">
            <v>50</v>
          </cell>
        </row>
        <row r="115">
          <cell r="A115" t="str">
            <v>87-107-0253</v>
          </cell>
          <cell r="B115" t="str">
            <v>Пион молочноцветковый (Paeonia lactiflora President Wilson BR 2/3 eye)</v>
          </cell>
          <cell r="C115">
            <v>0</v>
          </cell>
        </row>
        <row r="116">
          <cell r="A116" t="str">
            <v>87-107-0254</v>
          </cell>
          <cell r="B116" t="str">
            <v>Пион молочноцветковый (Paeonia lactiflora President Wilson BR 3/5 eye)</v>
          </cell>
          <cell r="C116">
            <v>0</v>
          </cell>
        </row>
        <row r="117">
          <cell r="A117" t="str">
            <v>87-107-0298</v>
          </cell>
          <cell r="B117" t="str">
            <v>Пион молочноцветковый (Paeonia lactiflora Nippon Beauty BR 3/5 eye)</v>
          </cell>
          <cell r="C117">
            <v>0</v>
          </cell>
        </row>
        <row r="118">
          <cell r="A118" t="str">
            <v>87-107-0311</v>
          </cell>
          <cell r="B118" t="str">
            <v>Пион лекарственный (Paeonia officinalis Anemoniflora BR 3/5 eye)</v>
          </cell>
          <cell r="C118">
            <v>50</v>
          </cell>
        </row>
        <row r="119">
          <cell r="A119" t="str">
            <v>87-107-0314</v>
          </cell>
          <cell r="B119" t="str">
            <v>Пион гибридный (Paeonia hybrida Red Charm BR 2/3 eye)</v>
          </cell>
          <cell r="C119">
            <v>0</v>
          </cell>
        </row>
        <row r="120">
          <cell r="A120" t="str">
            <v>87-107-0315</v>
          </cell>
          <cell r="B120" t="str">
            <v>Пион гибридный (Paeonia hybrida Red Charm BR 3/5 eye)</v>
          </cell>
          <cell r="C120">
            <v>100</v>
          </cell>
        </row>
        <row r="121">
          <cell r="A121" t="str">
            <v>87-52-0002</v>
          </cell>
          <cell r="B121" t="str">
            <v>Пион Ито (Paeonia Itoh Bartzella BR 2-3 глазка)</v>
          </cell>
          <cell r="C121">
            <v>0</v>
          </cell>
        </row>
        <row r="122">
          <cell r="A122" t="str">
            <v>87-52-0003</v>
          </cell>
          <cell r="B122" t="str">
            <v>Пион Ито (Paeonia Itoh Border Charm BR 2-3 глазка)</v>
          </cell>
          <cell r="C122">
            <v>0</v>
          </cell>
        </row>
        <row r="123">
          <cell r="A123" t="str">
            <v>87-52-0004</v>
          </cell>
          <cell r="B123" t="str">
            <v xml:space="preserve">Пион Ито (Paeonia Itoh Callies Memory BR 2-3 глазка) </v>
          </cell>
          <cell r="C123">
            <v>85</v>
          </cell>
        </row>
        <row r="124">
          <cell r="A124" t="str">
            <v>87-52-0005</v>
          </cell>
          <cell r="B124" t="str">
            <v xml:space="preserve">Пион Ито (Paeonia Itoh Canary Brilliants BR 2-3 глазка) </v>
          </cell>
          <cell r="C124">
            <v>170</v>
          </cell>
        </row>
        <row r="125">
          <cell r="A125" t="str">
            <v>87-52-0007</v>
          </cell>
          <cell r="B125" t="str">
            <v>Пион Ито (Paeonia Itoh Cora Louise BR 2-3 глазка)</v>
          </cell>
          <cell r="C125">
            <v>0</v>
          </cell>
        </row>
        <row r="126">
          <cell r="A126" t="str">
            <v>87-52-0011</v>
          </cell>
          <cell r="B126" t="str">
            <v>Пион Ито (Paeonia Itoh Hillary BR 2-3 глазка)</v>
          </cell>
          <cell r="C126">
            <v>0</v>
          </cell>
        </row>
        <row r="127">
          <cell r="A127" t="str">
            <v>87-52-0018</v>
          </cell>
          <cell r="B127" t="str">
            <v>Пион Ито (Paeonia Itoh Pastel Splendour BR 2-3 глазка)</v>
          </cell>
          <cell r="C127">
            <v>0</v>
          </cell>
        </row>
        <row r="128">
          <cell r="A128" t="str">
            <v>87-52-0019</v>
          </cell>
          <cell r="B128" t="str">
            <v>Пион Ито (Paeonia Itoh Pink Adour BR 2-3 глазка)</v>
          </cell>
          <cell r="C128">
            <v>0</v>
          </cell>
        </row>
        <row r="129">
          <cell r="A129" t="str">
            <v>87-52-0021</v>
          </cell>
          <cell r="B129" t="str">
            <v>Пион Ито (Paeonia Itoh Scarlet Heaven BR 2-3 глазка)</v>
          </cell>
          <cell r="C129">
            <v>0</v>
          </cell>
        </row>
        <row r="130">
          <cell r="A130" t="str">
            <v>87-52-0034</v>
          </cell>
          <cell r="B130" t="str">
            <v>Пион (Paeonia Patio Peony  Athens BR 2-3 глазка)</v>
          </cell>
          <cell r="C130">
            <v>75</v>
          </cell>
        </row>
        <row r="131">
          <cell r="A131" t="str">
            <v>87-52-0035</v>
          </cell>
          <cell r="B131" t="str">
            <v>Пион (Paeonia Patio Peony Dublin BR 2-3 глазка)</v>
          </cell>
          <cell r="C131">
            <v>75</v>
          </cell>
        </row>
        <row r="132">
          <cell r="A132" t="str">
            <v>87-52-0036</v>
          </cell>
          <cell r="B132" t="str">
            <v>Пион (Paeonia Patio Peony Kiev BR 2-3 глазка)</v>
          </cell>
          <cell r="C132">
            <v>75</v>
          </cell>
        </row>
        <row r="133">
          <cell r="A133" t="str">
            <v>87-52-0037</v>
          </cell>
          <cell r="B133" t="str">
            <v>Пион (Paeonia Patio Peony London BR 2-3 глазка)</v>
          </cell>
          <cell r="C133">
            <v>0</v>
          </cell>
        </row>
        <row r="134">
          <cell r="A134" t="str">
            <v>87-52-0038</v>
          </cell>
          <cell r="B134" t="str">
            <v>Пион (Paeonia Patio Peony Madrid BR 2-3 глазка)</v>
          </cell>
          <cell r="C134">
            <v>0</v>
          </cell>
        </row>
        <row r="135">
          <cell r="A135" t="str">
            <v>87-52-0039</v>
          </cell>
          <cell r="B135" t="str">
            <v>Пион (Paeonia Patio Peony Moscow BR 2-3 глазка)</v>
          </cell>
          <cell r="C135">
            <v>75</v>
          </cell>
        </row>
        <row r="136">
          <cell r="A136" t="str">
            <v>87-52-0041</v>
          </cell>
          <cell r="B136" t="str">
            <v>Пион (Paeonia Patio Peony Rome BR 2-3 глазка)</v>
          </cell>
          <cell r="C136">
            <v>0</v>
          </cell>
        </row>
        <row r="137">
          <cell r="A137" t="str">
            <v>87-52-0042</v>
          </cell>
          <cell r="B137" t="str">
            <v>Пион (Paeonia Alertie BR 2-3 глазка)</v>
          </cell>
          <cell r="C137">
            <v>0</v>
          </cell>
        </row>
        <row r="138">
          <cell r="A138" t="str">
            <v>87-52-0043</v>
          </cell>
          <cell r="B138" t="str">
            <v>Пион (Paeonia Alexander Fleming BR 2-3 глазка)</v>
          </cell>
          <cell r="C138">
            <v>0</v>
          </cell>
        </row>
        <row r="139">
          <cell r="A139" t="str">
            <v>87-52-0050</v>
          </cell>
          <cell r="B139" t="str">
            <v>Пион (Paeonia Bella Donna BR 2-3 глазка)</v>
          </cell>
          <cell r="C139">
            <v>0</v>
          </cell>
        </row>
        <row r="140">
          <cell r="A140" t="str">
            <v>87-52-0053</v>
          </cell>
          <cell r="B140" t="str">
            <v>Пион (Paeonia Black Beauty BR 2-3 глазка)</v>
          </cell>
          <cell r="C140">
            <v>0</v>
          </cell>
        </row>
        <row r="141">
          <cell r="A141" t="str">
            <v>87-52-0055</v>
          </cell>
          <cell r="B141" t="str">
            <v>Пион (Paeonia Blush Queen BR 2-3 глазка)</v>
          </cell>
          <cell r="C141">
            <v>150</v>
          </cell>
        </row>
        <row r="142">
          <cell r="A142" t="str">
            <v>87-52-0056</v>
          </cell>
          <cell r="B142" t="str">
            <v>Пион (Paeonia Bouquet Perfect BR 2-3 глазка)</v>
          </cell>
          <cell r="C142">
            <v>75</v>
          </cell>
        </row>
        <row r="143">
          <cell r="A143" t="str">
            <v>87-52-0061</v>
          </cell>
          <cell r="B143" t="str">
            <v>Пион (Paeonia Buckeye Belle BR 2-3 глазка)</v>
          </cell>
          <cell r="C143">
            <v>0</v>
          </cell>
        </row>
        <row r="144">
          <cell r="A144" t="str">
            <v>87-52-0068</v>
          </cell>
          <cell r="B144" t="str">
            <v>Пион (Paeonia Chiffon Parfait BR 2-3 глазка)</v>
          </cell>
          <cell r="C144">
            <v>0</v>
          </cell>
        </row>
        <row r="145">
          <cell r="A145" t="str">
            <v>87-52-0069</v>
          </cell>
          <cell r="B145" t="str">
            <v>Пион (Paeonia Christmas Velvet BR 2-3 глазка)</v>
          </cell>
          <cell r="C145">
            <v>75</v>
          </cell>
        </row>
        <row r="146">
          <cell r="A146" t="str">
            <v>87-52-0070</v>
          </cell>
          <cell r="B146" t="str">
            <v>Пион (Paeonia Class Act BR 2-3 глазка)</v>
          </cell>
          <cell r="C146">
            <v>75</v>
          </cell>
        </row>
        <row r="147">
          <cell r="A147" t="str">
            <v>87-52-0071</v>
          </cell>
          <cell r="B147" t="str">
            <v>Пион (Paeonia Command Performance BR 2-3 глазка)</v>
          </cell>
          <cell r="C147">
            <v>75</v>
          </cell>
        </row>
        <row r="148">
          <cell r="A148" t="str">
            <v>87-52-0072</v>
          </cell>
          <cell r="B148" t="str">
            <v>Пион (Paeonia Coral Charm BR 2-3 глазка)</v>
          </cell>
          <cell r="C148">
            <v>0</v>
          </cell>
        </row>
        <row r="149">
          <cell r="A149" t="str">
            <v>87-52-0073</v>
          </cell>
          <cell r="B149" t="str">
            <v>Пион (Paeonia Coral Sunset BR 2-3 глазка)</v>
          </cell>
          <cell r="C149">
            <v>0</v>
          </cell>
        </row>
        <row r="150">
          <cell r="A150" t="str">
            <v>87-52-0075</v>
          </cell>
          <cell r="B150" t="str">
            <v>Пион (Paeonia Cytherea BR 2-3 глазка)</v>
          </cell>
          <cell r="C150">
            <v>0</v>
          </cell>
        </row>
        <row r="151">
          <cell r="A151" t="str">
            <v>87-52-0077</v>
          </cell>
          <cell r="B151" t="str">
            <v>Пион (Paeonia Diana Parks BR 2-3 глазка)</v>
          </cell>
          <cell r="C151">
            <v>150</v>
          </cell>
        </row>
        <row r="152">
          <cell r="A152" t="str">
            <v>87-52-0079</v>
          </cell>
          <cell r="B152" t="str">
            <v>Пион (Paeonia Doreen BR 2-3 глазка)</v>
          </cell>
          <cell r="C152">
            <v>150</v>
          </cell>
        </row>
        <row r="153">
          <cell r="A153" t="str">
            <v>87-52-0080</v>
          </cell>
          <cell r="B153" t="str">
            <v>Пион (Paeonia Duchesse De Nemours BR 2-3 глазка)</v>
          </cell>
          <cell r="C153">
            <v>0</v>
          </cell>
        </row>
        <row r="154">
          <cell r="A154" t="str">
            <v>87-52-0082</v>
          </cell>
          <cell r="B154" t="str">
            <v>Пион (Paeonia Edulis Superba BR 2-3 глазка)</v>
          </cell>
          <cell r="C154">
            <v>0</v>
          </cell>
        </row>
        <row r="155">
          <cell r="A155" t="str">
            <v>87-52-0088</v>
          </cell>
          <cell r="B155" t="str">
            <v>Пион (Paeonia Florence Nicholls BR 2-3 глазка)</v>
          </cell>
          <cell r="C155">
            <v>0</v>
          </cell>
        </row>
        <row r="156">
          <cell r="A156" t="str">
            <v>87-52-0091</v>
          </cell>
          <cell r="B156" t="str">
            <v>Пион (Paeonia Gardenia BR 2-3 глазка)</v>
          </cell>
          <cell r="C156">
            <v>0</v>
          </cell>
        </row>
        <row r="157">
          <cell r="A157" t="str">
            <v>87-52-0093</v>
          </cell>
          <cell r="B157" t="str">
            <v>Пион (Paeonia Getrude Allen BR 2-3 глазка)</v>
          </cell>
          <cell r="C157">
            <v>75</v>
          </cell>
        </row>
        <row r="158">
          <cell r="A158" t="str">
            <v>87-52-0094</v>
          </cell>
          <cell r="B158" t="str">
            <v>Пион (Paeonia Henry Bockstoce BR 2-3 глазка)</v>
          </cell>
          <cell r="C158">
            <v>75</v>
          </cell>
        </row>
        <row r="159">
          <cell r="A159" t="str">
            <v>87-52-0095</v>
          </cell>
          <cell r="B159" t="str">
            <v>Пион (Paeonia Henry Sass BR 2-3 глазка)</v>
          </cell>
          <cell r="C159">
            <v>75</v>
          </cell>
        </row>
        <row r="160">
          <cell r="A160" t="str">
            <v>87-52-0097</v>
          </cell>
          <cell r="B160" t="str">
            <v>Пион (Paeonia Highlight BR 2-3 глазка)</v>
          </cell>
          <cell r="C160">
            <v>75</v>
          </cell>
        </row>
        <row r="161">
          <cell r="A161" t="str">
            <v>87-52-0098</v>
          </cell>
          <cell r="B161" t="str">
            <v>Пион (Paeonia Honey Gold BR 2-3 глазка)</v>
          </cell>
          <cell r="C161">
            <v>0</v>
          </cell>
        </row>
        <row r="162">
          <cell r="A162" t="str">
            <v>87-52-0262</v>
          </cell>
          <cell r="B162" t="str">
            <v>Ivory Victory_3-5</v>
          </cell>
          <cell r="C162">
            <v>50</v>
          </cell>
        </row>
        <row r="163">
          <cell r="A163" t="str">
            <v>87-52-0101</v>
          </cell>
          <cell r="B163" t="str">
            <v>Пион (Paeonia Ivory Victory BR 2-3 глазка)</v>
          </cell>
          <cell r="C163">
            <v>0</v>
          </cell>
        </row>
        <row r="164">
          <cell r="A164" t="str">
            <v>87-52-0102</v>
          </cell>
          <cell r="B164" t="str">
            <v>Пион (Paeonia Jacorma BR 2-3 глазка)</v>
          </cell>
          <cell r="C164">
            <v>0</v>
          </cell>
        </row>
        <row r="165">
          <cell r="A165" t="str">
            <v>87-52-0104</v>
          </cell>
          <cell r="B165" t="str">
            <v>Пион (Paeonia Joker BR 2-3 глазка)</v>
          </cell>
          <cell r="C165">
            <v>0</v>
          </cell>
        </row>
        <row r="166">
          <cell r="A166" t="str">
            <v>87-52-0113</v>
          </cell>
          <cell r="B166" t="str">
            <v>Пион (Paeonia Lemon Chiffon BR 2-3 глазка)</v>
          </cell>
          <cell r="C166">
            <v>0</v>
          </cell>
        </row>
        <row r="167">
          <cell r="A167" t="str">
            <v>87-52-0115</v>
          </cell>
          <cell r="B167" t="str">
            <v>Пион (Paeonia Many Happy Returns BR 2-3 глазка)</v>
          </cell>
          <cell r="C167">
            <v>0</v>
          </cell>
        </row>
        <row r="168">
          <cell r="A168" t="str">
            <v>87-52-0116</v>
          </cell>
          <cell r="B168" t="str">
            <v>Пион (Paeonia Marie Lemoine BR 2-3 глазка)</v>
          </cell>
          <cell r="C168">
            <v>225</v>
          </cell>
        </row>
        <row r="169">
          <cell r="A169" t="str">
            <v>87-52-0118</v>
          </cell>
          <cell r="B169" t="str">
            <v>Пион (Paeonia Mary E. Nicholls BR 2-3 глазка)</v>
          </cell>
          <cell r="C169">
            <v>0</v>
          </cell>
        </row>
        <row r="170">
          <cell r="A170" t="str">
            <v>87-52-0119</v>
          </cell>
          <cell r="B170" t="str">
            <v>Пион (Paeonia Miss America BR 2-3 глазка)</v>
          </cell>
          <cell r="C170">
            <v>75</v>
          </cell>
        </row>
        <row r="171">
          <cell r="A171" t="str">
            <v>87-52-0123</v>
          </cell>
          <cell r="B171" t="str">
            <v>Пион (Paeonia Moon over Barrington BR 2-3 глазка)</v>
          </cell>
          <cell r="C171">
            <v>0</v>
          </cell>
        </row>
        <row r="172">
          <cell r="A172" t="str">
            <v>87-52-0125</v>
          </cell>
          <cell r="B172" t="str">
            <v>Пион (Paeonia My Love BR 2-3 глазка)</v>
          </cell>
          <cell r="C172">
            <v>225</v>
          </cell>
        </row>
        <row r="173">
          <cell r="A173" t="str">
            <v>87-52-0126</v>
          </cell>
          <cell r="B173" t="str">
            <v>Пион (Paeonia Nice Gal BR 2-3 глазка)</v>
          </cell>
          <cell r="C173">
            <v>150</v>
          </cell>
        </row>
        <row r="174">
          <cell r="A174" t="str">
            <v>87-52-0127</v>
          </cell>
          <cell r="B174" t="str">
            <v>Пион (Paeonia Nick Shaylor BR 2-3 глазка)</v>
          </cell>
          <cell r="C174">
            <v>0</v>
          </cell>
        </row>
        <row r="175">
          <cell r="A175" t="str">
            <v>87-52-0136</v>
          </cell>
          <cell r="B175" t="str">
            <v>Пион (Paeonia Pillow Talk BR 2-3 глазка)</v>
          </cell>
          <cell r="C175">
            <v>0</v>
          </cell>
        </row>
        <row r="176">
          <cell r="A176" t="str">
            <v>87-52-0138</v>
          </cell>
          <cell r="B176" t="str">
            <v>Пион (Paeonia Raspberry Sundae BR 2-3 глазка)</v>
          </cell>
          <cell r="C176">
            <v>0</v>
          </cell>
        </row>
        <row r="177">
          <cell r="A177" t="str">
            <v>87-52-0143</v>
          </cell>
          <cell r="B177" t="str">
            <v>Пион (Paeonia Sarah Bernhardt BR 2-3 глазка)</v>
          </cell>
          <cell r="C177">
            <v>75</v>
          </cell>
        </row>
        <row r="178">
          <cell r="A178" t="str">
            <v>87-52-0144</v>
          </cell>
          <cell r="B178" t="str">
            <v>Пион (Paeonia Sarah Bernhardt "Select" BR 2-3 глазка)</v>
          </cell>
          <cell r="C178">
            <v>150</v>
          </cell>
        </row>
        <row r="179">
          <cell r="A179" t="str">
            <v>87-52-0145</v>
          </cell>
          <cell r="B179" t="str">
            <v>Пион (Paeonia Sarah Bernhardt "Unique™" BR 2-3 глазка)</v>
          </cell>
          <cell r="C179">
            <v>0</v>
          </cell>
        </row>
        <row r="180">
          <cell r="A180" t="str">
            <v>87-52-0150</v>
          </cell>
          <cell r="B180" t="str">
            <v>Пион (Paeonia Sunny Girl BR 2-3 глазка)</v>
          </cell>
          <cell r="C180">
            <v>0</v>
          </cell>
        </row>
        <row r="181">
          <cell r="A181" t="str">
            <v>87-52-0151</v>
          </cell>
          <cell r="B181" t="str">
            <v>Пион (Paeonia Sword Dance BR 2-3 глазка)</v>
          </cell>
          <cell r="C181">
            <v>75</v>
          </cell>
        </row>
        <row r="182">
          <cell r="A182" t="str">
            <v>87-52-0157</v>
          </cell>
          <cell r="B182" t="str">
            <v>Пион (Paeonia Wladyslava BR 2-3 глазка)</v>
          </cell>
          <cell r="C182">
            <v>0</v>
          </cell>
        </row>
        <row r="183">
          <cell r="A183" t="str">
            <v>87-52-0158</v>
          </cell>
          <cell r="B183" t="str">
            <v>Пион Ито (Paeonia Itoh Ballerena de Saval BR 3-5 глазка)</v>
          </cell>
          <cell r="C183">
            <v>0</v>
          </cell>
        </row>
        <row r="184">
          <cell r="A184" t="str">
            <v>87-52-0159</v>
          </cell>
          <cell r="B184" t="str">
            <v>Пион Ито (Paeonia Itoh Bartzella BR 3-5 глазка)</v>
          </cell>
          <cell r="C184">
            <v>0</v>
          </cell>
        </row>
        <row r="185">
          <cell r="A185" t="str">
            <v>87-52-0160</v>
          </cell>
          <cell r="B185" t="str">
            <v>Пион Ито (Paeonia Itoh Border Charm BR 3-5 глазка)</v>
          </cell>
          <cell r="C185">
            <v>120</v>
          </cell>
        </row>
        <row r="186">
          <cell r="A186" t="str">
            <v>87-52-0161</v>
          </cell>
          <cell r="B186" t="str">
            <v xml:space="preserve">Пион Ито (Paeonia Itoh Callies Memory BR 3-5 глазка) </v>
          </cell>
          <cell r="C186">
            <v>0</v>
          </cell>
        </row>
        <row r="187">
          <cell r="A187" t="str">
            <v>87-52-0162</v>
          </cell>
          <cell r="B187" t="str">
            <v xml:space="preserve">Пион Ито (Paeonia Itoh Canary Brilliants BR 3-5 глазка) </v>
          </cell>
          <cell r="C187">
            <v>0</v>
          </cell>
        </row>
        <row r="188">
          <cell r="A188" t="str">
            <v>87-52-0164</v>
          </cell>
          <cell r="B188" t="str">
            <v>Пион Ито (Paeonia Itoh Cora Louise BR 3-5 глазка)</v>
          </cell>
          <cell r="C188">
            <v>240</v>
          </cell>
        </row>
        <row r="189">
          <cell r="A189" t="str">
            <v>87-52-0165</v>
          </cell>
          <cell r="B189" t="str">
            <v>Пион Ито (Paeonia Itoh First Arrival BR 3-5 глазка)</v>
          </cell>
          <cell r="C189">
            <v>0</v>
          </cell>
        </row>
        <row r="190">
          <cell r="A190" t="str">
            <v>87-52-0166</v>
          </cell>
          <cell r="B190" t="str">
            <v>Пион Ито (Paeonia Itoh Garden treasure BR 3-5 глазка)</v>
          </cell>
          <cell r="C190">
            <v>300</v>
          </cell>
        </row>
        <row r="191">
          <cell r="A191" t="str">
            <v>87-52-0169</v>
          </cell>
          <cell r="B191" t="str">
            <v>Пион Ито (Paeonia Itoh Julia Rose BR 3-5 глазка)</v>
          </cell>
          <cell r="C191">
            <v>180</v>
          </cell>
        </row>
        <row r="192">
          <cell r="A192" t="str">
            <v>87-52-0170</v>
          </cell>
          <cell r="B192" t="str">
            <v>Пион Ито (Paeonia Itoh Lemon Dream BR 3-5 глазка)</v>
          </cell>
          <cell r="C192">
            <v>0</v>
          </cell>
        </row>
        <row r="193">
          <cell r="A193" t="str">
            <v>87-52-0174</v>
          </cell>
          <cell r="B193" t="str">
            <v>Пион Ито (Paeonia Itoh Old Rose Dandy BR 3-5 глазка)</v>
          </cell>
          <cell r="C193">
            <v>0</v>
          </cell>
        </row>
        <row r="194">
          <cell r="A194" t="str">
            <v>87-52-0177</v>
          </cell>
          <cell r="B194" t="str">
            <v>Пион Ито (Paeonia Itoh Prairie Charm BR 3-5 глазка)</v>
          </cell>
          <cell r="C194">
            <v>0</v>
          </cell>
        </row>
        <row r="195">
          <cell r="A195" t="str">
            <v>87-52-0178</v>
          </cell>
          <cell r="B195" t="str">
            <v>Пион Ито (Paeonia Itoh Scarlet Heaven BR 3-5 глазка)</v>
          </cell>
          <cell r="C195">
            <v>120</v>
          </cell>
        </row>
        <row r="196">
          <cell r="A196" t="str">
            <v>87-52-0191</v>
          </cell>
          <cell r="B196" t="str">
            <v>Пион (Paeonia Patio Peony  Athens BR 3-5 глазка)</v>
          </cell>
          <cell r="C196">
            <v>0</v>
          </cell>
        </row>
        <row r="197">
          <cell r="A197" t="str">
            <v>87-52-0192</v>
          </cell>
          <cell r="B197" t="str">
            <v>Пион (Paeonia Patio Peony Dublin BR 3-5 глазка)</v>
          </cell>
          <cell r="C197">
            <v>0</v>
          </cell>
        </row>
        <row r="198">
          <cell r="A198" t="str">
            <v>87-52-0193</v>
          </cell>
          <cell r="B198" t="str">
            <v>Пион (Paeonia Patio Peony Kiev BR 3-5 глазка)</v>
          </cell>
          <cell r="C198">
            <v>0</v>
          </cell>
        </row>
        <row r="199">
          <cell r="A199" t="str">
            <v>87-52-0194</v>
          </cell>
          <cell r="B199" t="str">
            <v>Пион (Paeonia Patio Peony London BR 3-5 глазка)</v>
          </cell>
          <cell r="C199">
            <v>50</v>
          </cell>
        </row>
        <row r="200">
          <cell r="A200" t="str">
            <v>87-52-0195</v>
          </cell>
          <cell r="B200" t="str">
            <v>Пион (Paeonia Patio Peony Madrid BR 3-5 глазка)</v>
          </cell>
          <cell r="C200">
            <v>0</v>
          </cell>
        </row>
        <row r="201">
          <cell r="A201" t="str">
            <v>87-52-0196</v>
          </cell>
          <cell r="B201" t="str">
            <v>Пион (Paeonia Patio Peony Moscow BR 3-5 глазка)</v>
          </cell>
          <cell r="C201">
            <v>50</v>
          </cell>
        </row>
        <row r="202">
          <cell r="A202" t="str">
            <v>87-52-0197</v>
          </cell>
          <cell r="B202" t="str">
            <v>Пион (Paeonia Patio Peony Oslo BR 3-5 глазка)</v>
          </cell>
          <cell r="C202">
            <v>0</v>
          </cell>
        </row>
        <row r="203">
          <cell r="A203" t="str">
            <v>87-52-0198</v>
          </cell>
          <cell r="B203" t="str">
            <v>Пион (Paeonia Patio Peony Rome BR 3-5 глазка)</v>
          </cell>
          <cell r="C203">
            <v>0</v>
          </cell>
        </row>
        <row r="204">
          <cell r="A204" t="str">
            <v>87-52-0203</v>
          </cell>
          <cell r="B204" t="str">
            <v>Пион (Paeonia Alertie BR 3-5 глазка)</v>
          </cell>
          <cell r="C204">
            <v>0</v>
          </cell>
        </row>
        <row r="205">
          <cell r="A205" t="str">
            <v>87-52-0205</v>
          </cell>
          <cell r="B205" t="str">
            <v>Пион (Paeonia Amabilis BR 3-5 глазка)</v>
          </cell>
          <cell r="C205">
            <v>0</v>
          </cell>
        </row>
        <row r="206">
          <cell r="A206" t="str">
            <v>87-52-0206</v>
          </cell>
          <cell r="B206" t="str">
            <v>Пион (Paeonia Angel Cheeks BR 3-5 глазка)</v>
          </cell>
          <cell r="C206">
            <v>0</v>
          </cell>
        </row>
        <row r="207">
          <cell r="A207" t="str">
            <v>87-52-0213</v>
          </cell>
          <cell r="B207" t="str">
            <v>Пион (Paeonia Big Ben BR 3-5 глазка)</v>
          </cell>
          <cell r="C207">
            <v>0</v>
          </cell>
        </row>
        <row r="208">
          <cell r="A208" t="str">
            <v>87-52-0214</v>
          </cell>
          <cell r="B208" t="str">
            <v>Пион (Paeonia Black Beauty BR 3-5 глазка)</v>
          </cell>
          <cell r="C208">
            <v>50</v>
          </cell>
        </row>
        <row r="209">
          <cell r="A209" t="str">
            <v>87-52-0216</v>
          </cell>
          <cell r="B209" t="str">
            <v>Пион (Paeonia Blush Queen BR 3-5 глазка)</v>
          </cell>
          <cell r="C209">
            <v>50</v>
          </cell>
        </row>
        <row r="210">
          <cell r="A210" t="str">
            <v>87-52-0220</v>
          </cell>
          <cell r="B210" t="str">
            <v>Пион (Paeonia Bridal Shower BR 3-5 глазка)</v>
          </cell>
          <cell r="C210">
            <v>50</v>
          </cell>
        </row>
        <row r="211">
          <cell r="A211" t="str">
            <v>87-52-0221</v>
          </cell>
          <cell r="B211" t="str">
            <v>Пион (Paeonia Brother Chuck BR 3-5 глазка)</v>
          </cell>
          <cell r="C211">
            <v>0</v>
          </cell>
        </row>
        <row r="212">
          <cell r="A212" t="str">
            <v>87-52-0222</v>
          </cell>
          <cell r="B212" t="str">
            <v>Пион (Paeonia Buckeye Belle BR 3-5 глазка)</v>
          </cell>
          <cell r="C212">
            <v>100</v>
          </cell>
        </row>
        <row r="213">
          <cell r="A213" t="str">
            <v>87-52-0223</v>
          </cell>
          <cell r="B213" t="str">
            <v>Пион (Paeonia Bunker Hill BR 3-5 глазка)</v>
          </cell>
          <cell r="C213">
            <v>0</v>
          </cell>
        </row>
        <row r="214">
          <cell r="A214" t="str">
            <v>87-52-0225</v>
          </cell>
          <cell r="B214" t="str">
            <v>Пион (Paeonia Catharina Fontijn BR 3-5 глазка)</v>
          </cell>
          <cell r="C214">
            <v>50</v>
          </cell>
        </row>
        <row r="215">
          <cell r="A215" t="str">
            <v>87-52-0229</v>
          </cell>
          <cell r="B215" t="str">
            <v>Пион (Paeonia Chiffon Parfait BR 3-5 глазка)</v>
          </cell>
          <cell r="C215">
            <v>50</v>
          </cell>
        </row>
        <row r="216">
          <cell r="A216" t="str">
            <v>87-52-0230</v>
          </cell>
          <cell r="B216" t="str">
            <v>Пион (Paeonia Christmas Velvet BR 3-5 глазка)</v>
          </cell>
          <cell r="C216">
            <v>50</v>
          </cell>
        </row>
        <row r="217">
          <cell r="A217" t="str">
            <v>87-52-0231</v>
          </cell>
          <cell r="B217" t="str">
            <v>Пион (Paeonia Class Act BR 3-5 глазка)</v>
          </cell>
          <cell r="C217">
            <v>50</v>
          </cell>
        </row>
        <row r="218">
          <cell r="A218" t="str">
            <v>87-52-0232</v>
          </cell>
          <cell r="B218" t="str">
            <v>Пион (Paeonia Command Performance BR 3-5 глазка)</v>
          </cell>
          <cell r="C218">
            <v>0</v>
          </cell>
        </row>
        <row r="219">
          <cell r="A219" t="str">
            <v>87-52-0233</v>
          </cell>
          <cell r="B219" t="str">
            <v>Пион (Paeonia Coral Charm BR 3-5 глазка)</v>
          </cell>
          <cell r="C219">
            <v>300</v>
          </cell>
        </row>
        <row r="220">
          <cell r="A220" t="str">
            <v>87-52-0234</v>
          </cell>
          <cell r="B220" t="str">
            <v>Пион (Paeonia Coral Sunset BR 3-5 глазка)</v>
          </cell>
          <cell r="C220">
            <v>250</v>
          </cell>
        </row>
        <row r="221">
          <cell r="A221" t="str">
            <v>87-52-0238</v>
          </cell>
          <cell r="B221" t="str">
            <v>Пион (Paeonia Diana Parks BR 3-5 глазка)</v>
          </cell>
          <cell r="C221">
            <v>0</v>
          </cell>
        </row>
        <row r="222">
          <cell r="A222" t="str">
            <v>87-52-0242</v>
          </cell>
          <cell r="B222" t="str">
            <v>Пион (Paeonia Duchesse de Nemours "Select" BR 3-5 глазка)</v>
          </cell>
          <cell r="C222">
            <v>50</v>
          </cell>
        </row>
        <row r="223">
          <cell r="A223" t="str">
            <v>87-52-0250</v>
          </cell>
          <cell r="B223" t="str">
            <v>Пион (Paeonia Francoise Ortegat BR 3-5 глазка)</v>
          </cell>
          <cell r="C223">
            <v>0</v>
          </cell>
        </row>
        <row r="224">
          <cell r="A224" t="str">
            <v>87-52-0251</v>
          </cell>
          <cell r="B224" t="str">
            <v>Пион (Paeonia Garden Lace BR 3-5 глазка)</v>
          </cell>
          <cell r="C224">
            <v>0</v>
          </cell>
        </row>
        <row r="225">
          <cell r="A225" t="str">
            <v>87-52-0252</v>
          </cell>
          <cell r="B225" t="str">
            <v>Пион (Paeonia Gardenia BR 3-5 глазка)</v>
          </cell>
          <cell r="C225">
            <v>0</v>
          </cell>
        </row>
        <row r="226">
          <cell r="A226" t="str">
            <v>87-52-0255</v>
          </cell>
          <cell r="B226" t="str">
            <v>Пион (Paeonia Henry Bockstoce BR 3-5 глазка)</v>
          </cell>
          <cell r="C226">
            <v>50</v>
          </cell>
        </row>
        <row r="227">
          <cell r="A227" t="str">
            <v>87-52-0258</v>
          </cell>
          <cell r="B227" t="str">
            <v>Пион (Paeonia Highlight BR 3-5 глазка)</v>
          </cell>
          <cell r="C227">
            <v>50</v>
          </cell>
        </row>
        <row r="228">
          <cell r="A228" t="str">
            <v>87-52-0263</v>
          </cell>
          <cell r="B228" t="str">
            <v>Пион (Paeonia Jacorma BR 3-5 глазка)</v>
          </cell>
          <cell r="C228">
            <v>100</v>
          </cell>
        </row>
        <row r="229">
          <cell r="A229" t="str">
            <v>87-52-0264</v>
          </cell>
          <cell r="B229" t="str">
            <v>Пион (Paeonia Jan van Leeuwen BR 3-5 глазка)</v>
          </cell>
          <cell r="C229">
            <v>0</v>
          </cell>
        </row>
        <row r="230">
          <cell r="A230" t="str">
            <v>87-52-0265</v>
          </cell>
          <cell r="B230" t="str">
            <v>Пион (Paeonia Joker BR 3-5 глазка)</v>
          </cell>
          <cell r="C230">
            <v>50</v>
          </cell>
        </row>
        <row r="231">
          <cell r="A231" t="str">
            <v>87-52-0266</v>
          </cell>
          <cell r="B231" t="str">
            <v>Пион (Paeonia Jubilee BR 3-5 глазка)</v>
          </cell>
          <cell r="C231">
            <v>0</v>
          </cell>
        </row>
        <row r="232">
          <cell r="A232" t="str">
            <v>87-52-0274</v>
          </cell>
          <cell r="B232" t="str">
            <v>Пион (Paeonia Lemon Chiffon BR 3-5 глазка)</v>
          </cell>
          <cell r="C232">
            <v>250</v>
          </cell>
        </row>
        <row r="233">
          <cell r="A233" t="str">
            <v>87-52-0276</v>
          </cell>
          <cell r="B233" t="str">
            <v>Пион (Paeonia Many Happy Returns BR 3-5 глазка)</v>
          </cell>
          <cell r="C233">
            <v>50</v>
          </cell>
        </row>
        <row r="234">
          <cell r="A234" t="str">
            <v>87-52-0277</v>
          </cell>
          <cell r="B234" t="str">
            <v>Пион (Paeonia Marie Lemoine BR 3-5 глазка)</v>
          </cell>
          <cell r="C234">
            <v>300</v>
          </cell>
        </row>
        <row r="235">
          <cell r="A235" t="str">
            <v>87-52-0279</v>
          </cell>
          <cell r="B235" t="str">
            <v>Пион (Paeonia Mary E. Nicholls BR 3-5 глазка)</v>
          </cell>
          <cell r="C235">
            <v>50</v>
          </cell>
        </row>
        <row r="236">
          <cell r="A236" t="str">
            <v>87-52-0280</v>
          </cell>
          <cell r="B236" t="str">
            <v>Пион (Paeonia Miss America BR 3-5 глазка)</v>
          </cell>
          <cell r="C236">
            <v>50</v>
          </cell>
        </row>
        <row r="237">
          <cell r="A237" t="str">
            <v>87-52-0284</v>
          </cell>
          <cell r="B237" t="str">
            <v>Пион (Paeonia Moon over Barrington BR 3-5 глазка)</v>
          </cell>
          <cell r="C237">
            <v>0</v>
          </cell>
        </row>
        <row r="238">
          <cell r="A238" t="str">
            <v>87-52-0286</v>
          </cell>
          <cell r="B238" t="str">
            <v>Пион (Paeonia My Love BR 3-5 глазка)</v>
          </cell>
          <cell r="C238">
            <v>150</v>
          </cell>
        </row>
        <row r="239">
          <cell r="A239" t="str">
            <v>87-52-0287</v>
          </cell>
          <cell r="B239" t="str">
            <v>Пион (Paeonia Nice Gal BR 3-5 глазка)</v>
          </cell>
          <cell r="C239">
            <v>0</v>
          </cell>
        </row>
        <row r="240">
          <cell r="A240" t="str">
            <v>87-52-0288</v>
          </cell>
          <cell r="B240" t="str">
            <v>Пион (Paeonia Nick Shaylor BR 3-5 глазка)</v>
          </cell>
          <cell r="C240">
            <v>100</v>
          </cell>
        </row>
        <row r="241">
          <cell r="A241" t="str">
            <v>87-52-0290</v>
          </cell>
          <cell r="B241" t="str">
            <v>Пион (Paeonia Ole Faithful BR 3-5 глазка)</v>
          </cell>
          <cell r="C241">
            <v>0</v>
          </cell>
        </row>
        <row r="242">
          <cell r="A242" t="str">
            <v>87-52-0297</v>
          </cell>
          <cell r="B242" t="str">
            <v>Пион (Paeonia Pillow Talk BR 3-5 глазка)</v>
          </cell>
          <cell r="C242">
            <v>0</v>
          </cell>
        </row>
        <row r="243">
          <cell r="A243" t="str">
            <v>87-52-0299</v>
          </cell>
          <cell r="B243" t="str">
            <v>Пион (Paeonia Raspberry Sundae BR 3-5 глазка)</v>
          </cell>
          <cell r="C243">
            <v>0</v>
          </cell>
        </row>
        <row r="244">
          <cell r="A244" t="str">
            <v>87-52-0300</v>
          </cell>
          <cell r="B244" t="str">
            <v>Пион (Paeonia Red Charm BR 3-5 глазка)</v>
          </cell>
          <cell r="C244">
            <v>0</v>
          </cell>
        </row>
        <row r="245">
          <cell r="A245" t="str">
            <v>87-52-0304</v>
          </cell>
          <cell r="B245" t="str">
            <v>Пион (Paeonia Sarah Bernhardt BR 3-5 глазка)</v>
          </cell>
          <cell r="C245">
            <v>50</v>
          </cell>
        </row>
        <row r="246">
          <cell r="A246" t="str">
            <v>87-52-0305</v>
          </cell>
          <cell r="B246" t="str">
            <v>Пион (Paeonia Sarah Bernhardt "Select" BR 3-5 глазка)</v>
          </cell>
          <cell r="C246">
            <v>0</v>
          </cell>
        </row>
        <row r="247">
          <cell r="A247" t="str">
            <v>87-52-0306</v>
          </cell>
          <cell r="B247" t="str">
            <v>Пион (Paeonia Sarah Bernhardt "Unique™" BR 3-5 глазка)</v>
          </cell>
          <cell r="C247">
            <v>0</v>
          </cell>
        </row>
        <row r="248">
          <cell r="A248" t="str">
            <v>87-52-0311</v>
          </cell>
          <cell r="B248" t="str">
            <v>Пион (Paeonia Sunny Girl BR 3-5 глазка)</v>
          </cell>
          <cell r="C248">
            <v>0</v>
          </cell>
        </row>
        <row r="249">
          <cell r="A249" t="str">
            <v>87-52-0312</v>
          </cell>
          <cell r="B249" t="str">
            <v>Пион (Paeonia Sword Dance BR 3-5 глазка)</v>
          </cell>
          <cell r="C249">
            <v>0</v>
          </cell>
        </row>
        <row r="250">
          <cell r="A250" t="str">
            <v>87-52-0315</v>
          </cell>
          <cell r="B250" t="str">
            <v>Пион (Paeonia Victore de la Marne BR 3-5 глазка)</v>
          </cell>
          <cell r="C250">
            <v>0</v>
          </cell>
        </row>
        <row r="251">
          <cell r="A251" t="str">
            <v>87-52-0318</v>
          </cell>
          <cell r="B251" t="str">
            <v>Пион (Paeonia Wladyslava BR 3-5 глазка)</v>
          </cell>
          <cell r="C251">
            <v>0</v>
          </cell>
        </row>
        <row r="252">
          <cell r="A252" t="str">
            <v>87-52-0335</v>
          </cell>
          <cell r="B252" t="str">
            <v>Пион ITO (Paeonia ITO Bartzella BR 5/+)</v>
          </cell>
          <cell r="C252">
            <v>270</v>
          </cell>
        </row>
        <row r="253">
          <cell r="A253" t="str">
            <v>87-52-0340</v>
          </cell>
          <cell r="B253" t="str">
            <v>Пион Ито (Paeonia Itoh Cora Louise BR 5/+)</v>
          </cell>
          <cell r="C253">
            <v>0</v>
          </cell>
        </row>
        <row r="254">
          <cell r="A254" t="str">
            <v>87-52-0341</v>
          </cell>
          <cell r="B254" t="str">
            <v>Пион Ито (Paeonia Itoh First Arrival BR 5/+)</v>
          </cell>
          <cell r="C254">
            <v>0</v>
          </cell>
        </row>
        <row r="255">
          <cell r="A255" t="str">
            <v>87-52-0342</v>
          </cell>
          <cell r="B255" t="str">
            <v>Пион Ито (Paeonia Itoh Garden treasure BR 5/+)</v>
          </cell>
          <cell r="C255">
            <v>30</v>
          </cell>
        </row>
        <row r="256">
          <cell r="A256" t="str">
            <v>87-52-0344</v>
          </cell>
          <cell r="B256" t="str">
            <v>Пион Ито (Paeonia Itoh Hillary BR 5/+)</v>
          </cell>
          <cell r="C256">
            <v>35</v>
          </cell>
        </row>
        <row r="257">
          <cell r="A257" t="str">
            <v>87-52-0346</v>
          </cell>
          <cell r="B257" t="str">
            <v>Пион Ито (Paeonia Itoh Lemon Dream BR 5/+)</v>
          </cell>
          <cell r="C257">
            <v>40</v>
          </cell>
        </row>
        <row r="258">
          <cell r="A258" t="str">
            <v>87-52-0379</v>
          </cell>
          <cell r="B258" t="str">
            <v xml:space="preserve">Пион (Paeonia Colonel Owens Cousins BR 3-5 глазка) </v>
          </cell>
          <cell r="C258">
            <v>0</v>
          </cell>
        </row>
        <row r="259">
          <cell r="A259" t="str">
            <v>87-52-0380</v>
          </cell>
          <cell r="B259" t="str">
            <v xml:space="preserve">Пион (Paeonia Do Tell BR 2-3 глазка) </v>
          </cell>
          <cell r="C259">
            <v>0</v>
          </cell>
        </row>
        <row r="260">
          <cell r="A260" t="str">
            <v>87-52-0381</v>
          </cell>
          <cell r="B260" t="str">
            <v xml:space="preserve">Пион (Paeonia Do Tell BR 3-5 глазка) </v>
          </cell>
          <cell r="C260">
            <v>0</v>
          </cell>
        </row>
        <row r="261">
          <cell r="A261" t="str">
            <v>87-52-0382</v>
          </cell>
          <cell r="B261" t="str">
            <v xml:space="preserve">Пион (Paeonia Eliza Lundy BR 2-3 глазка) </v>
          </cell>
          <cell r="C261">
            <v>0</v>
          </cell>
        </row>
        <row r="262">
          <cell r="A262" t="str">
            <v>87-52-0387</v>
          </cell>
          <cell r="B262" t="str">
            <v xml:space="preserve">Пион (Paeonia Lorelei BR 2-3 глазка) </v>
          </cell>
          <cell r="C262">
            <v>0</v>
          </cell>
        </row>
        <row r="263">
          <cell r="A263" t="str">
            <v>87-52-0388</v>
          </cell>
          <cell r="B263" t="str">
            <v xml:space="preserve">Пион (Paeonia Lorelei BR 3-5 глазка) </v>
          </cell>
          <cell r="C263">
            <v>0</v>
          </cell>
        </row>
        <row r="264">
          <cell r="A264" t="str">
            <v>87-52-0391</v>
          </cell>
          <cell r="B264" t="str">
            <v xml:space="preserve">Пион (Paeonia Madame Claude Tain BR 2-3 глазка) </v>
          </cell>
          <cell r="C264">
            <v>0</v>
          </cell>
        </row>
        <row r="265">
          <cell r="A265" t="str">
            <v>87-52-0392</v>
          </cell>
          <cell r="B265" t="str">
            <v xml:space="preserve">Пион (Paeonia Madame Claude Tain BR 3-5 глазка) </v>
          </cell>
          <cell r="C265">
            <v>0</v>
          </cell>
        </row>
        <row r="266">
          <cell r="A266" t="str">
            <v>87-52-0395</v>
          </cell>
          <cell r="B266" t="str">
            <v xml:space="preserve">Пион (Paeonia Pastelegance BR 3-5 глазка) </v>
          </cell>
          <cell r="C266">
            <v>0</v>
          </cell>
        </row>
        <row r="267">
          <cell r="A267" t="str">
            <v>87-52-0399</v>
          </cell>
          <cell r="B267" t="str">
            <v xml:space="preserve">Пион (Paeonia Soft Salmon Saucer BR 3-5 глазка) </v>
          </cell>
          <cell r="C267">
            <v>0</v>
          </cell>
        </row>
        <row r="268">
          <cell r="A268" t="str">
            <v>87-52-0448</v>
          </cell>
          <cell r="B268" t="str">
            <v xml:space="preserve">Пион молочноцветковый (Paeonia lactiflora Carl G. Klehm BR 3-5 глазка) </v>
          </cell>
          <cell r="C268">
            <v>50</v>
          </cell>
        </row>
        <row r="269">
          <cell r="A269" t="str">
            <v>87-52-0465</v>
          </cell>
          <cell r="B269" t="str">
            <v xml:space="preserve">Пион гибридный (Paeonia hybrida Mary Jo Legare BR 3-5 глазка) </v>
          </cell>
          <cell r="C269">
            <v>0</v>
          </cell>
        </row>
        <row r="270">
          <cell r="A270" t="str">
            <v>87-52-0488</v>
          </cell>
          <cell r="B270" t="str">
            <v xml:space="preserve">Пион гибридный (Paeonia hybrida Salmon Dream BR 2-3 глазка) </v>
          </cell>
          <cell r="C270">
            <v>0</v>
          </cell>
        </row>
        <row r="271">
          <cell r="A271" t="str">
            <v>87-52-0489</v>
          </cell>
          <cell r="B271" t="str">
            <v xml:space="preserve">Пион гибридный (Paeonia hybrida Salmon Dream BR 3-5 глазка) </v>
          </cell>
          <cell r="C271">
            <v>50</v>
          </cell>
        </row>
        <row r="272">
          <cell r="A272" t="str">
            <v>87-52-0493</v>
          </cell>
          <cell r="B272" t="str">
            <v xml:space="preserve">Пион молочноцветковый (Paeonia lactiflora TheFawn BR 3-5 глазка) </v>
          </cell>
          <cell r="C272">
            <v>0</v>
          </cell>
        </row>
        <row r="273">
          <cell r="A273" t="str">
            <v>87-52-0495</v>
          </cell>
          <cell r="B273" t="str">
            <v xml:space="preserve">Пион молочноцветковый (Paeonia lactiflora Vogue BR 3-5 глазка) </v>
          </cell>
          <cell r="C273">
            <v>0</v>
          </cell>
        </row>
        <row r="274">
          <cell r="A274" t="str">
            <v>87-52-0500</v>
          </cell>
          <cell r="B274" t="str">
            <v xml:space="preserve">Пион Ито (Paeonia Itoh Callies Memory BR 5/+) </v>
          </cell>
          <cell r="C274">
            <v>0</v>
          </cell>
        </row>
        <row r="275">
          <cell r="A275" t="str">
            <v>87-52-0501</v>
          </cell>
          <cell r="B275" t="str">
            <v xml:space="preserve">Пион Ито (Paeonia Itoh Canary Brilliants BR 5/+) </v>
          </cell>
          <cell r="C275">
            <v>0</v>
          </cell>
        </row>
        <row r="276">
          <cell r="A276" t="str">
            <v>87-52-0503</v>
          </cell>
          <cell r="B276" t="str">
            <v xml:space="preserve">Пион Ито (Paeonia Itoh Pink Ardour BR 3-5 глазка) </v>
          </cell>
          <cell r="C276">
            <v>0</v>
          </cell>
        </row>
        <row r="277">
          <cell r="A277" t="str">
            <v>87-52-0511</v>
          </cell>
          <cell r="B277" t="str">
            <v>Пион молочноцветковый (Paeonia lactiflora Charles White BR 2-3 глазка)</v>
          </cell>
          <cell r="C277">
            <v>0</v>
          </cell>
        </row>
        <row r="278">
          <cell r="A278" t="str">
            <v>87-52-0512</v>
          </cell>
          <cell r="B278" t="str">
            <v>Пион молочноцветковый (Paeonia lactiflora Charles White BR 3-5 глазка)</v>
          </cell>
          <cell r="C278">
            <v>0</v>
          </cell>
        </row>
        <row r="279">
          <cell r="A279" t="str">
            <v>87-52-0515</v>
          </cell>
          <cell r="B279" t="str">
            <v>Пион гибридный (Paeonia hybrida Claire de Lune BR 2-3 глазка)</v>
          </cell>
          <cell r="C279">
            <v>75</v>
          </cell>
        </row>
        <row r="280">
          <cell r="A280" t="str">
            <v>87-52-0516</v>
          </cell>
          <cell r="B280" t="str">
            <v>Пион гибридный (Paeonia hybrida Claire de Lune BR 3-5 глазка)</v>
          </cell>
          <cell r="C280">
            <v>150</v>
          </cell>
        </row>
        <row r="281">
          <cell r="A281" t="str">
            <v>87-52-0526</v>
          </cell>
          <cell r="B281" t="str">
            <v>Пион молочноцветковый (Paeonia lactiflora Glory Hallelujah BR 3-5 глазка)</v>
          </cell>
          <cell r="C281">
            <v>0</v>
          </cell>
        </row>
        <row r="282">
          <cell r="A282" t="str">
            <v>87-52-0541</v>
          </cell>
          <cell r="B282" t="str">
            <v>Пион молочноцветковый (Paeonia lactiflora Mister Ed BR 2-3 глазка)</v>
          </cell>
          <cell r="C282">
            <v>0</v>
          </cell>
        </row>
        <row r="283">
          <cell r="A283" t="str">
            <v>87-52-0542</v>
          </cell>
          <cell r="B283" t="str">
            <v>Пион молочноцветковый (Paeonia lactiflora Mister Ed BR 3-5 глазка)</v>
          </cell>
          <cell r="C283">
            <v>50</v>
          </cell>
        </row>
        <row r="284">
          <cell r="A284" t="str">
            <v>87-52-0551</v>
          </cell>
          <cell r="B284" t="str">
            <v>Пион молочноцветковый (Paeonia lactiflora Pink Giant BR 2-3 глазка)</v>
          </cell>
          <cell r="C284">
            <v>0</v>
          </cell>
        </row>
        <row r="285">
          <cell r="A285" t="str">
            <v>87-52-0552</v>
          </cell>
          <cell r="B285" t="str">
            <v>Пион молочноцветковый (Paeonia lactiflora Pink Giant BR 3-5 глазка)</v>
          </cell>
          <cell r="C285">
            <v>100</v>
          </cell>
        </row>
        <row r="286">
          <cell r="A286" t="str">
            <v>87-52-0575</v>
          </cell>
          <cell r="B286" t="str">
            <v xml:space="preserve">Пион ито-гибрид (Paeonia Itoh-Hybrids Magical Mystery Tour BR 2-3 глазка) </v>
          </cell>
          <cell r="C286">
            <v>0</v>
          </cell>
        </row>
        <row r="287">
          <cell r="A287" t="str">
            <v>87-52-0576</v>
          </cell>
          <cell r="B287" t="str">
            <v xml:space="preserve">Пион ито-гибрид (Paeonia Itoh-Hybrids Magical Mystery Tour BR 3-5 глазка) </v>
          </cell>
          <cell r="C287">
            <v>0</v>
          </cell>
        </row>
        <row r="288">
          <cell r="A288" t="str">
            <v>87-52-0579</v>
          </cell>
          <cell r="B288" t="str">
            <v>Пион ито-гибрид (Paeonia Itoh-Hybrids Orange Victory BR 3-5 глазка)</v>
          </cell>
          <cell r="C288">
            <v>0</v>
          </cell>
        </row>
        <row r="289">
          <cell r="A289" t="str">
            <v>87-52-0585</v>
          </cell>
          <cell r="B289" t="str">
            <v>Пион ито-гибрид (Paeonia Itoh-Hybrids Scrumdidleumptious BR 3-5 глазка)</v>
          </cell>
          <cell r="C289">
            <v>0</v>
          </cell>
        </row>
        <row r="290">
          <cell r="A290" t="str">
            <v>87-77-0017</v>
          </cell>
          <cell r="B290" t="str">
            <v xml:space="preserve">Пион молочноцветковый (Paeonia lactiflora Candy Stripe BR 2-3 eye) </v>
          </cell>
          <cell r="C290">
            <v>0</v>
          </cell>
        </row>
        <row r="291">
          <cell r="A291" t="str">
            <v>87-77-0023</v>
          </cell>
          <cell r="B291" t="str">
            <v xml:space="preserve">Пион молочноцветковый (Paeonia lactiflora Evening Dream BR 2-3 eye) </v>
          </cell>
          <cell r="C291">
            <v>0</v>
          </cell>
        </row>
        <row r="292">
          <cell r="A292" t="str">
            <v>87-77-0039</v>
          </cell>
          <cell r="B292" t="str">
            <v xml:space="preserve">Пион лекарственный (Paeonia officinalis Rosea Plena BR 2/+ eye) </v>
          </cell>
          <cell r="C292">
            <v>0</v>
          </cell>
        </row>
        <row r="293">
          <cell r="A293" t="str">
            <v>87-77-0040</v>
          </cell>
          <cell r="B293" t="str">
            <v xml:space="preserve">Пион лекарственный (Paeonia officinalis Rubra Plena BR 2/+ eye) </v>
          </cell>
          <cell r="C293">
            <v>0</v>
          </cell>
        </row>
        <row r="294">
          <cell r="A294" t="str">
            <v>87-77-0045</v>
          </cell>
          <cell r="B294" t="str">
            <v xml:space="preserve">Пион молочноцветковый (Paeonia lactiflora Red Magic BR 2-3 eye) </v>
          </cell>
          <cell r="C294">
            <v>100</v>
          </cell>
        </row>
        <row r="295">
          <cell r="A295" t="str">
            <v>87-77-0053</v>
          </cell>
          <cell r="B295" t="str">
            <v xml:space="preserve">Пион молочноцветковый (Paeonia lactiflora Top Brass BR 2-3 eye) </v>
          </cell>
          <cell r="C295">
            <v>0</v>
          </cell>
        </row>
        <row r="296">
          <cell r="A296" t="str">
            <v>87-77-1308</v>
          </cell>
          <cell r="B296" t="str">
            <v>Пион молочноцветковый (Paeonia lactiflora Adolphe Rousseau BR 2-3 eye)</v>
          </cell>
          <cell r="C296">
            <v>0</v>
          </cell>
        </row>
        <row r="297">
          <cell r="A297" t="str">
            <v>87-77-1314</v>
          </cell>
          <cell r="B297" t="str">
            <v>Пион молочноцветковый (Paeonia lactiflora Alexander Fleming BR 2-3 eye)</v>
          </cell>
          <cell r="C297">
            <v>0</v>
          </cell>
        </row>
        <row r="298">
          <cell r="A298" t="str">
            <v>87-77-1315</v>
          </cell>
          <cell r="B298" t="str">
            <v>Пион молочноцветковый (Paeonia lactiflora Alexander Fleming BR 3-5 eye)</v>
          </cell>
          <cell r="C298">
            <v>0</v>
          </cell>
        </row>
        <row r="299">
          <cell r="A299" t="str">
            <v>87-77-1331</v>
          </cell>
          <cell r="B299" t="str">
            <v>Пион молочноцветковый (Paeonia lactiflora Armani BR 2-3 eye)</v>
          </cell>
          <cell r="C299">
            <v>0</v>
          </cell>
        </row>
        <row r="300">
          <cell r="A300" t="str">
            <v>87-77-1332</v>
          </cell>
          <cell r="B300" t="str">
            <v>Пион молочноцветковый (Paeonia lactiflora Armani BR 3-5 eye)</v>
          </cell>
          <cell r="C300">
            <v>50</v>
          </cell>
        </row>
        <row r="301">
          <cell r="A301" t="str">
            <v>87-77-1336</v>
          </cell>
          <cell r="B301" t="str">
            <v>Пион молочноцветковый (Paeonia lactiflora Avalanche BR 2-3 eye)</v>
          </cell>
          <cell r="C301">
            <v>0</v>
          </cell>
        </row>
        <row r="302">
          <cell r="A302" t="str">
            <v>87-77-1344</v>
          </cell>
          <cell r="B302" t="str">
            <v>Пион гибридный (Paeonia hybrida Belgravia BR 2-3 eye)</v>
          </cell>
          <cell r="C302">
            <v>0</v>
          </cell>
        </row>
        <row r="303">
          <cell r="A303" t="str">
            <v>87-52-0210</v>
          </cell>
          <cell r="B303" t="str">
            <v>Belgravia_3-5</v>
          </cell>
          <cell r="C303">
            <v>50</v>
          </cell>
        </row>
        <row r="304">
          <cell r="A304" t="str">
            <v>87-77-1346</v>
          </cell>
          <cell r="B304" t="str">
            <v>Пион молочноцветковый (Paeonia lactiflora Belleville BR 2-3 eye)</v>
          </cell>
          <cell r="C304">
            <v>0</v>
          </cell>
        </row>
        <row r="305">
          <cell r="A305" t="str">
            <v>87-77-1379</v>
          </cell>
          <cell r="B305" t="str">
            <v>Пион молочноцветковый (Paeonia lactiflora Bridal shower BR 2-3 eye)</v>
          </cell>
          <cell r="C305">
            <v>100</v>
          </cell>
        </row>
        <row r="306">
          <cell r="A306" t="str">
            <v>87-77-1381</v>
          </cell>
          <cell r="B306" t="str">
            <v>Пион молочноцветковый (Paeonia lactiflora Brother Chuck BR 2-3 eye)</v>
          </cell>
          <cell r="C306">
            <v>0</v>
          </cell>
        </row>
        <row r="307">
          <cell r="A307" t="str">
            <v>87-77-1399</v>
          </cell>
          <cell r="B307" t="str">
            <v>Пион молочноцветковый (Paeonia lactiflora Catharina Fontijn BR 2-3 eye)</v>
          </cell>
          <cell r="C307">
            <v>0</v>
          </cell>
        </row>
        <row r="308">
          <cell r="A308" t="str">
            <v>87-77-1422</v>
          </cell>
          <cell r="B308" t="str">
            <v>Пион гибридный (Paeonia hybrida Command Performance BR 3-5 eye)</v>
          </cell>
          <cell r="C308">
            <v>450</v>
          </cell>
        </row>
        <row r="309">
          <cell r="A309" t="str">
            <v>87-77-1428</v>
          </cell>
          <cell r="B309" t="str">
            <v>Пион гибридный (Paeonia hybrida Coral Charm BR 2-3 eye)</v>
          </cell>
          <cell r="C309">
            <v>275</v>
          </cell>
        </row>
        <row r="310">
          <cell r="A310" t="str">
            <v>87-77-1434</v>
          </cell>
          <cell r="B310" t="str">
            <v>Пион гибридный (Paeonia hybrida Coral Sunset BR 2-3 eye)</v>
          </cell>
          <cell r="C310">
            <v>275</v>
          </cell>
        </row>
        <row r="311">
          <cell r="A311" t="str">
            <v>87-77-1456</v>
          </cell>
          <cell r="B311" t="str">
            <v>Пион молочноцветковый (Paeonia lactiflora Dr. F.G. Brethour BR 2-3 eye)</v>
          </cell>
          <cell r="C311">
            <v>100</v>
          </cell>
        </row>
        <row r="312">
          <cell r="A312" t="str">
            <v>87-77-1472</v>
          </cell>
          <cell r="B312" t="str">
            <v>Пион гибридный (Paeonia hybrida Ellen Cowley BR 3-5 eye)</v>
          </cell>
          <cell r="C312">
            <v>0</v>
          </cell>
        </row>
        <row r="313">
          <cell r="A313" t="str">
            <v>87-77-1479</v>
          </cell>
          <cell r="B313" t="str">
            <v>Пион молочноцветковый (Paeonia lactiflora Etched Salmon BR 3-5 eye)</v>
          </cell>
          <cell r="C313">
            <v>0</v>
          </cell>
        </row>
        <row r="314">
          <cell r="A314" t="str">
            <v>87-77-1501</v>
          </cell>
          <cell r="B314" t="str">
            <v>Пион гибридный (Paeonia hybrida Flame BR 3-5 eye)</v>
          </cell>
          <cell r="C314">
            <v>50</v>
          </cell>
        </row>
        <row r="315">
          <cell r="A315" t="str">
            <v>87-77-1556</v>
          </cell>
          <cell r="B315" t="str">
            <v>Пион молочноцветковый (Paeonia lactiflora Kansas BR 2-3 eye)</v>
          </cell>
          <cell r="C315">
            <v>0</v>
          </cell>
        </row>
        <row r="316">
          <cell r="A316" t="str">
            <v>87-77-1557</v>
          </cell>
          <cell r="B316" t="str">
            <v>Пион молочноцветковый (Paeonia lactiflora Kansas BR 3-5 eye)</v>
          </cell>
          <cell r="C316">
            <v>250</v>
          </cell>
        </row>
        <row r="317">
          <cell r="A317" t="str">
            <v>87-77-1606</v>
          </cell>
          <cell r="B317" t="str">
            <v>Пион молочноцветковый (Paeonia lactiflora Madame Calot BR 3-5 eye)</v>
          </cell>
          <cell r="C317">
            <v>50</v>
          </cell>
        </row>
        <row r="318">
          <cell r="A318" t="str">
            <v>87-77-1643</v>
          </cell>
          <cell r="B318" t="str">
            <v>Пион молочноцветковый (Paeonia lactiflora Monsieur Jules Elie BR 2-3 eye)</v>
          </cell>
          <cell r="C318">
            <v>75</v>
          </cell>
        </row>
        <row r="319">
          <cell r="A319" t="str">
            <v>87-77-1654</v>
          </cell>
          <cell r="B319" t="str">
            <v>Пион гибридный (Paeonia hybrida Moonrise BR 3-5 eye)</v>
          </cell>
          <cell r="C319">
            <v>0</v>
          </cell>
        </row>
        <row r="320">
          <cell r="A320" t="str">
            <v>87-77-1691</v>
          </cell>
          <cell r="B320" t="str">
            <v>Пион молочноцветковый (Paeonia lactiflora Peter Brand BR 2-3 eye)</v>
          </cell>
          <cell r="C320">
            <v>100</v>
          </cell>
        </row>
        <row r="321">
          <cell r="A321" t="str">
            <v>87-77-1692</v>
          </cell>
          <cell r="B321" t="str">
            <v>Пион молочноцветковый (Paeonia lactiflora Peter Brand BR 3-5 eye)</v>
          </cell>
          <cell r="C321">
            <v>50</v>
          </cell>
        </row>
        <row r="322">
          <cell r="A322" t="str">
            <v>87-77-1706</v>
          </cell>
          <cell r="B322" t="str">
            <v>Пион гибридный (Paeonia hybrida Pink Hawaiian Coral BR 2-3 eye)</v>
          </cell>
          <cell r="C322">
            <v>300</v>
          </cell>
        </row>
        <row r="323">
          <cell r="A323" t="str">
            <v>87-77-1707</v>
          </cell>
          <cell r="B323" t="str">
            <v>Пион гибридный (Paeonia hybrida Pink Hawaiian Coral BR 3-5 eye)</v>
          </cell>
          <cell r="C323">
            <v>300</v>
          </cell>
        </row>
        <row r="324">
          <cell r="A324" t="str">
            <v>87-77-1733</v>
          </cell>
          <cell r="B324" t="str">
            <v>Пион молочноцветковый (Paeonia lactiflora Red Magic BR 3-5 eye)</v>
          </cell>
          <cell r="C324">
            <v>0</v>
          </cell>
        </row>
        <row r="325">
          <cell r="A325" t="str">
            <v>87-77-1735</v>
          </cell>
          <cell r="B325" t="str">
            <v>Пион молочноцветковый (Paeonia lactiflora Red Queen BR 3-5 eye)</v>
          </cell>
          <cell r="C325">
            <v>50</v>
          </cell>
        </row>
        <row r="326">
          <cell r="A326" t="str">
            <v>87-77-1736</v>
          </cell>
          <cell r="B326" t="str">
            <v>Пион молочноцветковый (Paeonia lactiflora Red Sarah Bernhardt (Fiona) BR 2-3 eye)</v>
          </cell>
          <cell r="C326">
            <v>200</v>
          </cell>
        </row>
        <row r="327">
          <cell r="A327" t="str">
            <v>87-77-1737</v>
          </cell>
          <cell r="B327" t="str">
            <v>Пион молочноцветковый (Paeonia lactiflora Red Sarah Bernhardt (Fiona) BR 3-5 eye)</v>
          </cell>
          <cell r="C327">
            <v>0</v>
          </cell>
        </row>
        <row r="328">
          <cell r="A328" t="str">
            <v>87-77-1767</v>
          </cell>
          <cell r="B328" t="str">
            <v>Пион молочноцветковый (Paeonia lactiflora Shirley Temple BR 2-3 eye)</v>
          </cell>
          <cell r="C328">
            <v>100</v>
          </cell>
        </row>
        <row r="329">
          <cell r="A329" t="str">
            <v>87-77-1768</v>
          </cell>
          <cell r="B329" t="str">
            <v>Пион молочноцветковый (Paeonia lactiflora Shirley Temple BR 3-5 eye)</v>
          </cell>
          <cell r="C329">
            <v>200</v>
          </cell>
        </row>
        <row r="330">
          <cell r="A330" t="str">
            <v>87-77-1788</v>
          </cell>
          <cell r="B330" t="str">
            <v>Пион молочноцветковый (Paeonia lactiflora Sweet Sixteen BR 2-3 eye)</v>
          </cell>
          <cell r="C330">
            <v>0</v>
          </cell>
        </row>
        <row r="331">
          <cell r="A331" t="str">
            <v>87-77-1789</v>
          </cell>
          <cell r="B331" t="str">
            <v>Пион молочноцветковый (Paeonia lactiflora Sweet Sixteen BR 3-5 eye)</v>
          </cell>
          <cell r="C331">
            <v>50</v>
          </cell>
        </row>
        <row r="332">
          <cell r="A332" t="str">
            <v>87-77-1830</v>
          </cell>
          <cell r="B332" t="str">
            <v>Пион ито-гибрид (Paeonia Itoh-Hybrids Yellow Crown BR 3-5 eye)</v>
          </cell>
          <cell r="C332">
            <v>0</v>
          </cell>
        </row>
        <row r="333">
          <cell r="A333" t="str">
            <v>87-77-1834</v>
          </cell>
          <cell r="B333" t="str">
            <v>Пион ито-гибрид (Paeonia Itoh-Hybrids All That Jazz BR 3-5 eye)</v>
          </cell>
          <cell r="C333">
            <v>0</v>
          </cell>
        </row>
        <row r="334">
          <cell r="A334" t="str">
            <v>87-77-1848</v>
          </cell>
          <cell r="B334" t="str">
            <v>Пион ито-гибрид (Paeonia Itoh-Hybrids Clouds of Colour BR 3-5 eye)</v>
          </cell>
          <cell r="C334">
            <v>0</v>
          </cell>
        </row>
        <row r="335">
          <cell r="A335" t="str">
            <v>87-77-1858</v>
          </cell>
          <cell r="B335" t="str">
            <v>Пион ито-гибрид (Paeonia Itoh-Hybrids First Arrival BR 3-5 eye)</v>
          </cell>
          <cell r="C335">
            <v>100</v>
          </cell>
        </row>
        <row r="336">
          <cell r="A336" t="str">
            <v>87-77-1859</v>
          </cell>
          <cell r="B336" t="str">
            <v>Пион ито-гибрид (Paeonia Itoh-Hybrids Garden Treasure BR 2-3 eye)</v>
          </cell>
          <cell r="C336">
            <v>240</v>
          </cell>
        </row>
        <row r="337">
          <cell r="A337" t="str">
            <v>87-77-1862</v>
          </cell>
          <cell r="B337" t="str">
            <v>Пион ито-гибрид (Paeonia Itoh-Hybrids Going Bananas BR 3-5 eye)</v>
          </cell>
          <cell r="C337">
            <v>0</v>
          </cell>
        </row>
        <row r="338">
          <cell r="A338" t="str">
            <v>87-77-1871</v>
          </cell>
          <cell r="B338" t="str">
            <v>Пион ито-гибрид (Paeonia Itoh-Hybrids Lollipop BR 2-3 eye)</v>
          </cell>
          <cell r="C338">
            <v>0</v>
          </cell>
        </row>
        <row r="339">
          <cell r="A339" t="str">
            <v>87-77-1904</v>
          </cell>
          <cell r="B339" t="str">
            <v>Пион ито-гибрид (Paeonia Itoh-Hybrids Sonoma Halo BR 2-3 eye)</v>
          </cell>
          <cell r="C339">
            <v>0</v>
          </cell>
        </row>
        <row r="340">
          <cell r="A340" t="str">
            <v>87-77-1908</v>
          </cell>
          <cell r="B340" t="str">
            <v>Пион ито-гибрид (Paeonia Itoh-Hybrids Sonoma Yedo BR 2-3 eye)</v>
          </cell>
          <cell r="C34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lantmarket.pro/mnogoletniki-oks.html/nid/65304" TargetMode="External"/><Relationship Id="rId13" Type="http://schemas.openxmlformats.org/officeDocument/2006/relationships/hyperlink" Target="https://plantmarket.pro/mnogoletniki-oks.html/nid/57783" TargetMode="External"/><Relationship Id="rId18" Type="http://schemas.openxmlformats.org/officeDocument/2006/relationships/hyperlink" Target="https://plantmarket.pro/mnogoletniki-oks.html/nid/57760" TargetMode="External"/><Relationship Id="rId3" Type="http://schemas.openxmlformats.org/officeDocument/2006/relationships/hyperlink" Target="https://plantmarket.pro/mnogoletniki-oks.html/nid/69317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plantmarket.pro/mnogoletniki-oks.html/nid/57831" TargetMode="External"/><Relationship Id="rId12" Type="http://schemas.openxmlformats.org/officeDocument/2006/relationships/hyperlink" Target="https://plantmarket.pro/mnogoletniki-oks.html/nid/57726" TargetMode="External"/><Relationship Id="rId17" Type="http://schemas.openxmlformats.org/officeDocument/2006/relationships/hyperlink" Target="https://plantmarket.pro/mnogoletniki-oks.html/nid/57740" TargetMode="External"/><Relationship Id="rId2" Type="http://schemas.openxmlformats.org/officeDocument/2006/relationships/hyperlink" Target="https://plantmarket.pro/mnogoletniki-oks.html/nid/57785" TargetMode="External"/><Relationship Id="rId16" Type="http://schemas.openxmlformats.org/officeDocument/2006/relationships/hyperlink" Target="https://plantmarket.pro/mnogoletniki-oks.html/nid/61528" TargetMode="External"/><Relationship Id="rId20" Type="http://schemas.openxmlformats.org/officeDocument/2006/relationships/hyperlink" Target="https://plantmarket.pro/mnogoletniki-oks.html/nid/57955" TargetMode="External"/><Relationship Id="rId1" Type="http://schemas.openxmlformats.org/officeDocument/2006/relationships/hyperlink" Target="https://plantmarket.pro/mnogoletniki-oks.html/nid/57669" TargetMode="External"/><Relationship Id="rId6" Type="http://schemas.openxmlformats.org/officeDocument/2006/relationships/hyperlink" Target="https://plantmarket.pro/mnogoletniki-oks.html/nid/57863" TargetMode="External"/><Relationship Id="rId11" Type="http://schemas.openxmlformats.org/officeDocument/2006/relationships/hyperlink" Target="https://plantmarket.pro/mnogoletniki-oks.html/nid/57667" TargetMode="External"/><Relationship Id="rId5" Type="http://schemas.openxmlformats.org/officeDocument/2006/relationships/hyperlink" Target="https://plantmarket.pro/mnogoletniki-oks.html/nid/57863" TargetMode="External"/><Relationship Id="rId15" Type="http://schemas.openxmlformats.org/officeDocument/2006/relationships/hyperlink" Target="https://plantmarket.pro/mnogoletniki-oks.html/nid/57814" TargetMode="External"/><Relationship Id="rId10" Type="http://schemas.openxmlformats.org/officeDocument/2006/relationships/hyperlink" Target="https://plantmarket.pro/mnogoletniki-oks.html/nid/65345" TargetMode="External"/><Relationship Id="rId19" Type="http://schemas.openxmlformats.org/officeDocument/2006/relationships/hyperlink" Target="https://plantmarket.pro/mnogoletniki-oks.html/nid/57687" TargetMode="External"/><Relationship Id="rId4" Type="http://schemas.openxmlformats.org/officeDocument/2006/relationships/hyperlink" Target="https://plantmarket.pro/mnogoletniki-oks.html/nid/57816" TargetMode="External"/><Relationship Id="rId9" Type="http://schemas.openxmlformats.org/officeDocument/2006/relationships/hyperlink" Target="https://plantmarket.pro/mnogoletniki-oks.html/nid/65330" TargetMode="External"/><Relationship Id="rId14" Type="http://schemas.openxmlformats.org/officeDocument/2006/relationships/hyperlink" Target="https://plantmarket.pro/mnogoletniki-oks.html/nid/61516" TargetMode="External"/><Relationship Id="rId2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 filterMode="1"/>
  <dimension ref="A1:X70"/>
  <sheetViews>
    <sheetView showGridLines="0" tabSelected="1" zoomScaleNormal="100" workbookViewId="0">
      <selection activeCell="O21" sqref="O21"/>
    </sheetView>
  </sheetViews>
  <sheetFormatPr defaultColWidth="11.3828125" defaultRowHeight="14.6" outlineLevelCol="1" x14ac:dyDescent="0.4"/>
  <cols>
    <col min="1" max="1" width="6.765625" style="94" customWidth="1"/>
    <col min="2" max="2" width="15" style="95" hidden="1" customWidth="1" outlineLevel="1"/>
    <col min="3" max="3" width="5.4609375" style="96" hidden="1" customWidth="1" outlineLevel="1"/>
    <col min="4" max="4" width="12.3828125" style="94" hidden="1" customWidth="1" outlineLevel="1"/>
    <col min="5" max="5" width="2.921875" style="94" customWidth="1" collapsed="1"/>
    <col min="6" max="6" width="22.84375" style="94" customWidth="1"/>
    <col min="7" max="7" width="6.69140625" style="94" customWidth="1"/>
    <col min="8" max="8" width="12.23046875" style="94" customWidth="1"/>
    <col min="9" max="9" width="24.3046875" style="95" customWidth="1"/>
    <col min="10" max="10" width="7.07421875" style="97" customWidth="1"/>
    <col min="11" max="11" width="7.53515625" style="95" customWidth="1"/>
    <col min="12" max="12" width="10.53515625" style="96" customWidth="1"/>
    <col min="13" max="13" width="10.921875" style="95" customWidth="1"/>
    <col min="14" max="14" width="11.3046875" style="95" customWidth="1"/>
    <col min="15" max="15" width="9.921875" style="95" customWidth="1"/>
    <col min="16" max="17" width="16.3828125" style="98" customWidth="1"/>
    <col min="18" max="18" width="16.3828125" style="95" customWidth="1"/>
    <col min="19" max="19" width="11.3828125" style="95" customWidth="1"/>
    <col min="20" max="20" width="11.23046875" style="95" customWidth="1"/>
    <col min="21" max="21" width="11.53515625" style="95" customWidth="1"/>
    <col min="22" max="22" width="22.921875" style="95" customWidth="1"/>
    <col min="23" max="23" width="7.4609375" style="95" customWidth="1"/>
    <col min="24" max="16384" width="11.3828125" style="95"/>
  </cols>
  <sheetData>
    <row r="1" spans="1:24" s="3" customFormat="1" ht="17.25" customHeight="1" x14ac:dyDescent="0.35">
      <c r="A1" s="143">
        <v>44852</v>
      </c>
      <c r="C1" s="65"/>
      <c r="D1" s="66"/>
      <c r="E1" s="66"/>
      <c r="F1" s="66"/>
      <c r="G1" s="66"/>
      <c r="H1" s="66"/>
      <c r="J1" s="67"/>
      <c r="L1" s="65"/>
      <c r="P1" s="68"/>
      <c r="Q1" s="68"/>
    </row>
    <row r="2" spans="1:24" s="1" customFormat="1" ht="42" customHeight="1" x14ac:dyDescent="0.75">
      <c r="A2" s="69"/>
      <c r="C2" s="70"/>
      <c r="E2" s="187" t="s">
        <v>228</v>
      </c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71"/>
      <c r="S2" s="71"/>
      <c r="U2" s="71"/>
      <c r="V2" s="71"/>
    </row>
    <row r="3" spans="1:24" s="3" customFormat="1" ht="15.75" customHeight="1" x14ac:dyDescent="0.6">
      <c r="A3" s="64"/>
      <c r="B3" s="72"/>
      <c r="C3" s="70"/>
      <c r="D3" s="73"/>
      <c r="E3" s="73"/>
      <c r="F3" s="73"/>
      <c r="G3" s="73"/>
      <c r="H3" s="73"/>
      <c r="I3" s="72"/>
      <c r="L3" s="2" t="s">
        <v>0</v>
      </c>
      <c r="M3" s="74"/>
      <c r="P3" s="74"/>
      <c r="Q3" s="74"/>
      <c r="R3" s="75"/>
      <c r="S3" s="75"/>
    </row>
    <row r="4" spans="1:24" s="3" customFormat="1" ht="15.75" customHeight="1" x14ac:dyDescent="0.35">
      <c r="A4" s="64"/>
      <c r="B4" s="72"/>
      <c r="C4" s="70"/>
      <c r="D4" s="73"/>
      <c r="E4" s="73"/>
      <c r="F4" s="73"/>
      <c r="G4" s="73"/>
      <c r="H4" s="73"/>
      <c r="I4" s="73"/>
      <c r="J4" s="72"/>
      <c r="K4" s="190" t="s">
        <v>1</v>
      </c>
      <c r="L4" s="190"/>
      <c r="M4" s="65"/>
      <c r="P4" s="75"/>
      <c r="Q4" s="75"/>
      <c r="R4" s="75"/>
      <c r="S4" s="75"/>
      <c r="W4" s="76"/>
    </row>
    <row r="5" spans="1:24" s="3" customFormat="1" ht="15.75" customHeight="1" x14ac:dyDescent="0.35">
      <c r="A5" s="64"/>
      <c r="B5" s="72"/>
      <c r="C5" s="70"/>
      <c r="D5" s="73"/>
      <c r="E5" s="73"/>
      <c r="F5" s="73"/>
      <c r="G5" s="73"/>
      <c r="H5" s="73"/>
      <c r="I5" s="72"/>
      <c r="J5" s="77"/>
      <c r="L5" s="152" t="s">
        <v>2</v>
      </c>
      <c r="M5" s="78" t="s">
        <v>3</v>
      </c>
      <c r="R5" s="75"/>
      <c r="S5" s="75"/>
    </row>
    <row r="6" spans="1:24" s="3" customFormat="1" ht="8.25" customHeight="1" x14ac:dyDescent="0.35">
      <c r="A6" s="64"/>
      <c r="B6" s="72"/>
      <c r="C6" s="70"/>
      <c r="D6" s="73"/>
      <c r="E6" s="73"/>
      <c r="F6" s="73"/>
      <c r="G6" s="73"/>
      <c r="H6" s="73"/>
      <c r="I6" s="72"/>
      <c r="J6" s="77"/>
      <c r="K6" s="72"/>
      <c r="L6" s="65"/>
      <c r="M6" s="65"/>
      <c r="R6" s="75"/>
      <c r="S6" s="75"/>
    </row>
    <row r="7" spans="1:24" s="3" customFormat="1" ht="15" customHeight="1" x14ac:dyDescent="0.35">
      <c r="A7" s="64"/>
      <c r="B7" s="79"/>
      <c r="C7" s="80"/>
      <c r="E7" s="81" t="s">
        <v>4</v>
      </c>
      <c r="F7" s="81"/>
      <c r="H7" s="81"/>
      <c r="J7" s="82"/>
      <c r="K7" s="79"/>
      <c r="O7" s="191">
        <v>75</v>
      </c>
      <c r="P7" s="192"/>
      <c r="Q7" s="4" t="s">
        <v>5</v>
      </c>
      <c r="R7" s="83"/>
      <c r="S7" s="83"/>
      <c r="T7" s="83"/>
      <c r="W7" s="5"/>
      <c r="X7" s="76"/>
    </row>
    <row r="8" spans="1:24" s="3" customFormat="1" ht="15" customHeight="1" x14ac:dyDescent="0.35">
      <c r="A8" s="64"/>
      <c r="B8" s="79"/>
      <c r="C8" s="80"/>
      <c r="E8" s="81" t="s">
        <v>6</v>
      </c>
      <c r="F8" s="81"/>
      <c r="H8" s="81"/>
      <c r="J8" s="82"/>
      <c r="K8" s="79"/>
      <c r="O8" s="193" t="s">
        <v>7</v>
      </c>
      <c r="P8" s="194"/>
      <c r="Q8" s="84" t="s">
        <v>8</v>
      </c>
      <c r="R8" s="83"/>
      <c r="S8" s="83"/>
      <c r="T8" s="83"/>
      <c r="W8" s="5"/>
      <c r="X8" s="76"/>
    </row>
    <row r="9" spans="1:24" s="3" customFormat="1" ht="15" customHeight="1" x14ac:dyDescent="0.35">
      <c r="A9" s="64"/>
      <c r="B9" s="79"/>
      <c r="C9" s="80"/>
      <c r="E9" s="85" t="s">
        <v>9</v>
      </c>
      <c r="F9" s="85"/>
      <c r="H9" s="85"/>
      <c r="J9" s="82"/>
      <c r="K9" s="79"/>
      <c r="O9" s="188">
        <f>SUM(O21:O65)</f>
        <v>0</v>
      </c>
      <c r="P9" s="189"/>
      <c r="Q9" s="4" t="s">
        <v>10</v>
      </c>
      <c r="R9" s="83"/>
      <c r="S9" s="83"/>
      <c r="T9" s="83"/>
      <c r="W9" s="5"/>
      <c r="X9" s="76"/>
    </row>
    <row r="10" spans="1:24" s="3" customFormat="1" ht="15" customHeight="1" x14ac:dyDescent="0.35">
      <c r="A10" s="64"/>
      <c r="B10" s="79"/>
      <c r="C10" s="80"/>
      <c r="E10" s="86" t="s">
        <v>11</v>
      </c>
      <c r="F10" s="86"/>
      <c r="H10" s="86"/>
      <c r="J10" s="82"/>
      <c r="K10" s="79"/>
      <c r="O10" s="188">
        <f>ROUNDUP(SUM(P21:P65),0)</f>
        <v>0</v>
      </c>
      <c r="P10" s="189"/>
      <c r="Q10" s="4" t="s">
        <v>12</v>
      </c>
      <c r="R10" s="83"/>
      <c r="S10" s="83"/>
      <c r="T10" s="5"/>
      <c r="U10" s="5"/>
      <c r="V10" s="5"/>
      <c r="W10" s="6"/>
      <c r="X10" s="76"/>
    </row>
    <row r="11" spans="1:24" s="3" customFormat="1" ht="15" customHeight="1" x14ac:dyDescent="0.35">
      <c r="A11" s="64"/>
      <c r="B11" s="79"/>
      <c r="C11" s="80"/>
      <c r="E11" s="85" t="s">
        <v>13</v>
      </c>
      <c r="F11" s="85"/>
      <c r="H11" s="85"/>
      <c r="J11" s="82"/>
      <c r="K11" s="79"/>
      <c r="N11" s="87"/>
      <c r="O11" s="195">
        <f>SUM(Q21:Q65)</f>
        <v>0</v>
      </c>
      <c r="P11" s="196"/>
      <c r="Q11" s="4" t="s">
        <v>14</v>
      </c>
      <c r="R11" s="7"/>
      <c r="S11" s="7"/>
      <c r="U11" s="8"/>
      <c r="V11" s="8"/>
      <c r="W11" s="88"/>
      <c r="X11" s="76"/>
    </row>
    <row r="12" spans="1:24" s="3" customFormat="1" ht="15" customHeight="1" x14ac:dyDescent="0.35">
      <c r="A12" s="64"/>
      <c r="B12" s="79"/>
      <c r="C12" s="80"/>
      <c r="E12" s="89" t="s">
        <v>229</v>
      </c>
      <c r="F12" s="89"/>
      <c r="H12" s="86"/>
      <c r="J12" s="82"/>
      <c r="K12" s="79"/>
      <c r="O12" s="197">
        <f>IF(O11&gt;=5000,"-5%",IF(O11&gt;=3000,"-4%",IF(O11&gt;=2000,"-3%",IF(O11&gt;=1500,"-2%",IF(O11&gt;=1000,"-1%",IF(AND(O11&lt;500,O11&gt;0),"+15%",0))))))</f>
        <v>0</v>
      </c>
      <c r="P12" s="198"/>
      <c r="Q12" s="4" t="s">
        <v>15</v>
      </c>
      <c r="R12" s="7"/>
      <c r="S12" s="7"/>
      <c r="U12" s="8"/>
      <c r="V12" s="8"/>
      <c r="W12" s="88"/>
      <c r="X12" s="76"/>
    </row>
    <row r="13" spans="1:24" s="3" customFormat="1" ht="15" customHeight="1" x14ac:dyDescent="0.35">
      <c r="A13" s="64"/>
      <c r="B13" s="79"/>
      <c r="C13" s="80"/>
      <c r="E13" s="90" t="s">
        <v>16</v>
      </c>
      <c r="F13" s="90"/>
      <c r="H13" s="90"/>
      <c r="J13" s="82"/>
      <c r="K13" s="79"/>
      <c r="O13" s="195">
        <f>IF(O8="13-17 февраля (с хранением)",ROUNDUP(O10,0)*13*3.5,IF(O8="13-17 марта (с хранением)",ROUNDUP(O10,0)*13*4.5,0))</f>
        <v>0</v>
      </c>
      <c r="P13" s="196"/>
      <c r="Q13" s="4" t="s">
        <v>17</v>
      </c>
      <c r="R13" s="7"/>
      <c r="S13" s="7"/>
      <c r="U13" s="8"/>
      <c r="V13" s="8"/>
      <c r="W13" s="88"/>
      <c r="X13" s="76"/>
    </row>
    <row r="14" spans="1:24" s="3" customFormat="1" ht="15" customHeight="1" x14ac:dyDescent="0.35">
      <c r="A14" s="64"/>
      <c r="B14" s="72"/>
      <c r="C14" s="70"/>
      <c r="E14" s="90" t="s">
        <v>18</v>
      </c>
      <c r="F14" s="90"/>
      <c r="H14" s="90"/>
      <c r="J14" s="77"/>
      <c r="K14" s="72"/>
      <c r="O14" s="195">
        <f>O11+O11*O12+O13</f>
        <v>0</v>
      </c>
      <c r="P14" s="196"/>
      <c r="Q14" s="4" t="s">
        <v>19</v>
      </c>
      <c r="R14" s="7"/>
      <c r="S14" s="7"/>
      <c r="U14" s="8"/>
      <c r="V14" s="8"/>
      <c r="W14" s="88"/>
      <c r="X14" s="76"/>
    </row>
    <row r="15" spans="1:24" s="3" customFormat="1" ht="15" customHeight="1" x14ac:dyDescent="0.35">
      <c r="A15" s="64"/>
      <c r="B15" s="72"/>
      <c r="C15" s="70"/>
      <c r="E15" s="81" t="s">
        <v>20</v>
      </c>
      <c r="F15" s="81"/>
      <c r="H15" s="81"/>
      <c r="J15" s="77"/>
      <c r="K15" s="72"/>
      <c r="O15" s="199">
        <f>O14*O7</f>
        <v>0</v>
      </c>
      <c r="P15" s="200"/>
      <c r="Q15" s="4" t="s">
        <v>19</v>
      </c>
      <c r="R15" s="7"/>
      <c r="S15" s="7"/>
      <c r="U15" s="8"/>
      <c r="V15" s="8"/>
      <c r="W15" s="88"/>
      <c r="X15" s="76"/>
    </row>
    <row r="16" spans="1:24" s="3" customFormat="1" ht="14.15" x14ac:dyDescent="0.35">
      <c r="A16" s="64"/>
      <c r="B16" s="79"/>
      <c r="C16" s="80"/>
      <c r="E16" s="86" t="s">
        <v>21</v>
      </c>
      <c r="F16" s="86"/>
      <c r="H16" s="86"/>
      <c r="J16" s="82"/>
      <c r="K16" s="79"/>
      <c r="M16" s="83"/>
      <c r="N16" s="91"/>
      <c r="O16" s="91"/>
      <c r="P16" s="91"/>
      <c r="Q16" s="91"/>
      <c r="R16" s="8"/>
      <c r="S16" s="8"/>
      <c r="T16" s="88"/>
    </row>
    <row r="17" spans="1:24" s="3" customFormat="1" ht="14.15" x14ac:dyDescent="0.35">
      <c r="A17" s="64"/>
      <c r="B17" s="79"/>
      <c r="C17" s="80"/>
      <c r="E17" s="86" t="s">
        <v>22</v>
      </c>
      <c r="F17" s="86"/>
      <c r="H17" s="86"/>
      <c r="J17" s="82"/>
      <c r="K17" s="79"/>
      <c r="M17" s="83"/>
      <c r="N17" s="91"/>
      <c r="O17" s="91"/>
      <c r="P17" s="91"/>
      <c r="Q17" s="91"/>
      <c r="R17" s="8" t="s">
        <v>23</v>
      </c>
      <c r="S17" s="8"/>
      <c r="T17" s="88"/>
    </row>
    <row r="18" spans="1:24" s="3" customFormat="1" ht="14.15" x14ac:dyDescent="0.35">
      <c r="A18" s="64"/>
      <c r="B18" s="79"/>
      <c r="C18" s="80"/>
      <c r="E18" s="3" t="s">
        <v>24</v>
      </c>
      <c r="J18" s="82"/>
      <c r="K18" s="79"/>
      <c r="L18" s="92"/>
      <c r="O18" s="93"/>
      <c r="P18" s="3" t="s">
        <v>23</v>
      </c>
      <c r="R18" s="88"/>
      <c r="S18" s="88"/>
    </row>
    <row r="19" spans="1:24" x14ac:dyDescent="0.4">
      <c r="L19" s="94"/>
      <c r="P19" s="98" t="s">
        <v>23</v>
      </c>
    </row>
    <row r="20" spans="1:24" s="100" customFormat="1" ht="64" customHeight="1" x14ac:dyDescent="0.4">
      <c r="A20" s="99"/>
      <c r="B20" s="124"/>
      <c r="C20" s="125"/>
      <c r="D20" s="126" t="s">
        <v>25</v>
      </c>
      <c r="E20" s="9"/>
      <c r="F20" s="9" t="s">
        <v>26</v>
      </c>
      <c r="G20" s="10" t="s">
        <v>27</v>
      </c>
      <c r="H20" s="10" t="s">
        <v>28</v>
      </c>
      <c r="I20" s="63" t="s">
        <v>29</v>
      </c>
      <c r="J20" s="10" t="s">
        <v>30</v>
      </c>
      <c r="K20" s="10" t="s">
        <v>31</v>
      </c>
      <c r="L20" s="150" t="s">
        <v>230</v>
      </c>
      <c r="M20" s="149" t="s">
        <v>231</v>
      </c>
      <c r="N20" s="10" t="s">
        <v>193</v>
      </c>
      <c r="O20" s="10" t="s">
        <v>194</v>
      </c>
      <c r="P20" s="10" t="s">
        <v>32</v>
      </c>
      <c r="Q20" s="10" t="s">
        <v>33</v>
      </c>
      <c r="R20" s="10" t="s">
        <v>154</v>
      </c>
      <c r="S20" s="10" t="s">
        <v>34</v>
      </c>
      <c r="T20" s="10" t="s">
        <v>35</v>
      </c>
      <c r="U20" s="10" t="s">
        <v>36</v>
      </c>
      <c r="V20" s="10" t="s">
        <v>37</v>
      </c>
      <c r="W20" s="10" t="s">
        <v>38</v>
      </c>
      <c r="X20" s="10" t="s">
        <v>39</v>
      </c>
    </row>
    <row r="21" spans="1:24" s="109" customFormat="1" ht="15" customHeight="1" x14ac:dyDescent="0.4">
      <c r="A21" s="101"/>
      <c r="B21" s="127"/>
      <c r="C21" s="128">
        <v>0</v>
      </c>
      <c r="D21" s="129" t="s">
        <v>196</v>
      </c>
      <c r="E21" s="102"/>
      <c r="F21" s="144" t="s">
        <v>197</v>
      </c>
      <c r="G21" s="141" t="s">
        <v>171</v>
      </c>
      <c r="H21" s="142" t="s">
        <v>198</v>
      </c>
      <c r="I21" s="105" t="s">
        <v>199</v>
      </c>
      <c r="J21" s="106"/>
      <c r="K21" s="107">
        <v>150</v>
      </c>
      <c r="L21" s="151">
        <v>1.62</v>
      </c>
      <c r="M21" s="148">
        <v>1.3800000000000001</v>
      </c>
      <c r="N21" s="107">
        <v>25</v>
      </c>
      <c r="O21" s="11"/>
      <c r="P21" s="137" t="str">
        <f t="shared" ref="P21:P34" si="0">IF(O21/K21=0,"-",O21/K21)</f>
        <v>-</v>
      </c>
      <c r="Q21" s="132">
        <f>O21*M21</f>
        <v>0</v>
      </c>
      <c r="R21" s="134" t="s">
        <v>155</v>
      </c>
      <c r="S21" s="104"/>
      <c r="T21" s="104"/>
      <c r="U21" s="108"/>
      <c r="V21" s="108"/>
      <c r="W21" s="104"/>
      <c r="X21" s="104"/>
    </row>
    <row r="22" spans="1:24" s="109" customFormat="1" ht="15" customHeight="1" x14ac:dyDescent="0.4">
      <c r="A22" s="101"/>
      <c r="B22" s="127"/>
      <c r="C22" s="128">
        <v>0</v>
      </c>
      <c r="D22" s="129" t="s">
        <v>200</v>
      </c>
      <c r="E22" s="102"/>
      <c r="F22" s="144" t="s">
        <v>197</v>
      </c>
      <c r="G22" s="141" t="s">
        <v>171</v>
      </c>
      <c r="H22" s="142" t="s">
        <v>201</v>
      </c>
      <c r="I22" s="105" t="s">
        <v>202</v>
      </c>
      <c r="J22" s="106"/>
      <c r="K22" s="107">
        <v>200</v>
      </c>
      <c r="L22" s="151">
        <v>2.2799999999999998</v>
      </c>
      <c r="M22" s="148">
        <v>1.94</v>
      </c>
      <c r="N22" s="107">
        <v>25</v>
      </c>
      <c r="O22" s="11"/>
      <c r="P22" s="137" t="str">
        <f t="shared" si="0"/>
        <v>-</v>
      </c>
      <c r="Q22" s="132">
        <f t="shared" ref="Q22:Q65" si="1">O22*M22</f>
        <v>0</v>
      </c>
      <c r="R22" s="134" t="s">
        <v>155</v>
      </c>
      <c r="S22" s="104"/>
      <c r="T22" s="104"/>
      <c r="U22" s="108"/>
      <c r="V22" s="108"/>
      <c r="W22" s="104"/>
      <c r="X22" s="104"/>
    </row>
    <row r="23" spans="1:24" s="109" customFormat="1" ht="15" customHeight="1" x14ac:dyDescent="0.4">
      <c r="A23" s="101"/>
      <c r="B23" s="127"/>
      <c r="C23" s="128">
        <v>0</v>
      </c>
      <c r="D23" s="129" t="s">
        <v>203</v>
      </c>
      <c r="E23" s="102"/>
      <c r="F23" s="144" t="s">
        <v>197</v>
      </c>
      <c r="G23" s="141" t="s">
        <v>171</v>
      </c>
      <c r="H23" s="142" t="s">
        <v>201</v>
      </c>
      <c r="I23" s="105" t="s">
        <v>204</v>
      </c>
      <c r="J23" s="106"/>
      <c r="K23" s="107">
        <v>200</v>
      </c>
      <c r="L23" s="151">
        <v>1.78</v>
      </c>
      <c r="M23" s="148">
        <v>1.51</v>
      </c>
      <c r="N23" s="107">
        <v>25</v>
      </c>
      <c r="O23" s="11"/>
      <c r="P23" s="137" t="str">
        <f t="shared" si="0"/>
        <v>-</v>
      </c>
      <c r="Q23" s="132">
        <f t="shared" si="1"/>
        <v>0</v>
      </c>
      <c r="R23" s="134" t="s">
        <v>155</v>
      </c>
      <c r="S23" s="104"/>
      <c r="T23" s="104"/>
      <c r="U23" s="108"/>
      <c r="V23" s="108"/>
      <c r="W23" s="104"/>
      <c r="X23" s="104"/>
    </row>
    <row r="24" spans="1:24" s="109" customFormat="1" ht="15" customHeight="1" x14ac:dyDescent="0.4">
      <c r="A24" s="101"/>
      <c r="B24" s="127"/>
      <c r="C24" s="128">
        <v>0</v>
      </c>
      <c r="D24" s="129" t="s">
        <v>205</v>
      </c>
      <c r="E24" s="102"/>
      <c r="F24" s="144" t="s">
        <v>197</v>
      </c>
      <c r="G24" s="141" t="s">
        <v>171</v>
      </c>
      <c r="H24" s="142" t="s">
        <v>201</v>
      </c>
      <c r="I24" s="105" t="s">
        <v>206</v>
      </c>
      <c r="J24" s="106"/>
      <c r="K24" s="107">
        <v>200</v>
      </c>
      <c r="L24" s="151">
        <v>2.78</v>
      </c>
      <c r="M24" s="148">
        <v>2.3699999999999997</v>
      </c>
      <c r="N24" s="107">
        <v>25</v>
      </c>
      <c r="O24" s="11"/>
      <c r="P24" s="137" t="str">
        <f t="shared" si="0"/>
        <v>-</v>
      </c>
      <c r="Q24" s="132">
        <f t="shared" si="1"/>
        <v>0</v>
      </c>
      <c r="R24" s="134" t="s">
        <v>155</v>
      </c>
      <c r="S24" s="104"/>
      <c r="T24" s="104"/>
      <c r="U24" s="108"/>
      <c r="V24" s="108"/>
      <c r="W24" s="104"/>
      <c r="X24" s="104"/>
    </row>
    <row r="25" spans="1:24" s="109" customFormat="1" ht="15" customHeight="1" x14ac:dyDescent="0.4">
      <c r="A25" s="101"/>
      <c r="B25" s="127"/>
      <c r="C25" s="128">
        <v>0</v>
      </c>
      <c r="D25" s="129" t="s">
        <v>207</v>
      </c>
      <c r="E25" s="102"/>
      <c r="F25" s="144" t="s">
        <v>197</v>
      </c>
      <c r="G25" s="141" t="s">
        <v>171</v>
      </c>
      <c r="H25" s="142" t="s">
        <v>201</v>
      </c>
      <c r="I25" s="105" t="s">
        <v>208</v>
      </c>
      <c r="J25" s="106"/>
      <c r="K25" s="107">
        <v>200</v>
      </c>
      <c r="L25" s="151">
        <v>2.78</v>
      </c>
      <c r="M25" s="148">
        <v>2.3699999999999997</v>
      </c>
      <c r="N25" s="107">
        <v>25</v>
      </c>
      <c r="O25" s="11"/>
      <c r="P25" s="137" t="str">
        <f t="shared" si="0"/>
        <v>-</v>
      </c>
      <c r="Q25" s="132">
        <f t="shared" si="1"/>
        <v>0</v>
      </c>
      <c r="R25" s="134" t="s">
        <v>155</v>
      </c>
      <c r="S25" s="104"/>
      <c r="T25" s="104"/>
      <c r="U25" s="108"/>
      <c r="V25" s="108"/>
      <c r="W25" s="104"/>
      <c r="X25" s="104"/>
    </row>
    <row r="26" spans="1:24" s="109" customFormat="1" ht="15" customHeight="1" x14ac:dyDescent="0.4">
      <c r="A26" s="101"/>
      <c r="B26" s="127"/>
      <c r="C26" s="128">
        <v>0</v>
      </c>
      <c r="D26" s="129" t="s">
        <v>209</v>
      </c>
      <c r="E26" s="102"/>
      <c r="F26" s="144" t="s">
        <v>197</v>
      </c>
      <c r="G26" s="141" t="s">
        <v>171</v>
      </c>
      <c r="H26" s="142" t="s">
        <v>210</v>
      </c>
      <c r="I26" s="105" t="s">
        <v>211</v>
      </c>
      <c r="J26" s="106"/>
      <c r="K26" s="107">
        <v>150</v>
      </c>
      <c r="L26" s="151">
        <v>1.53</v>
      </c>
      <c r="M26" s="148">
        <v>1.31</v>
      </c>
      <c r="N26" s="107">
        <v>25</v>
      </c>
      <c r="O26" s="11"/>
      <c r="P26" s="137" t="str">
        <f t="shared" si="0"/>
        <v>-</v>
      </c>
      <c r="Q26" s="132">
        <f t="shared" si="1"/>
        <v>0</v>
      </c>
      <c r="R26" s="134" t="s">
        <v>155</v>
      </c>
      <c r="S26" s="104"/>
      <c r="T26" s="104"/>
      <c r="U26" s="108"/>
      <c r="V26" s="108"/>
      <c r="W26" s="104"/>
      <c r="X26" s="104"/>
    </row>
    <row r="27" spans="1:24" s="138" customFormat="1" ht="15" hidden="1" customHeight="1" x14ac:dyDescent="0.4">
      <c r="A27" s="101"/>
      <c r="B27" s="153"/>
      <c r="C27" s="136">
        <v>0</v>
      </c>
      <c r="D27" s="154" t="s">
        <v>212</v>
      </c>
      <c r="E27" s="155"/>
      <c r="F27" s="167" t="s">
        <v>197</v>
      </c>
      <c r="G27" s="158" t="s">
        <v>171</v>
      </c>
      <c r="H27" s="168" t="s">
        <v>210</v>
      </c>
      <c r="I27" s="158" t="s">
        <v>213</v>
      </c>
      <c r="J27" s="159"/>
      <c r="K27" s="160">
        <v>300</v>
      </c>
      <c r="L27" s="161">
        <v>1.53</v>
      </c>
      <c r="M27" s="162">
        <v>1.3800000000000001</v>
      </c>
      <c r="N27" s="160">
        <v>25</v>
      </c>
      <c r="O27" s="163"/>
      <c r="P27" s="137" t="str">
        <f t="shared" si="0"/>
        <v>-</v>
      </c>
      <c r="Q27" s="164">
        <f t="shared" si="1"/>
        <v>0</v>
      </c>
      <c r="R27" s="165" t="s">
        <v>155</v>
      </c>
      <c r="S27" s="157"/>
      <c r="T27" s="157"/>
      <c r="U27" s="166"/>
      <c r="V27" s="166"/>
      <c r="W27" s="157"/>
      <c r="X27" s="157"/>
    </row>
    <row r="28" spans="1:24" s="109" customFormat="1" ht="15" customHeight="1" x14ac:dyDescent="0.4">
      <c r="A28" s="101"/>
      <c r="B28" s="127"/>
      <c r="C28" s="128">
        <v>0</v>
      </c>
      <c r="D28" s="129" t="s">
        <v>214</v>
      </c>
      <c r="E28" s="102"/>
      <c r="F28" s="144" t="s">
        <v>197</v>
      </c>
      <c r="G28" s="141" t="s">
        <v>171</v>
      </c>
      <c r="H28" s="142" t="s">
        <v>210</v>
      </c>
      <c r="I28" s="105" t="s">
        <v>215</v>
      </c>
      <c r="J28" s="106"/>
      <c r="K28" s="107">
        <v>500</v>
      </c>
      <c r="L28" s="151">
        <v>1.05</v>
      </c>
      <c r="M28" s="148">
        <v>0.9</v>
      </c>
      <c r="N28" s="107">
        <v>25</v>
      </c>
      <c r="O28" s="11"/>
      <c r="P28" s="137" t="str">
        <f t="shared" si="0"/>
        <v>-</v>
      </c>
      <c r="Q28" s="132">
        <f t="shared" si="1"/>
        <v>0</v>
      </c>
      <c r="R28" s="134" t="s">
        <v>155</v>
      </c>
      <c r="S28" s="104"/>
      <c r="T28" s="104"/>
      <c r="U28" s="108"/>
      <c r="V28" s="108"/>
      <c r="W28" s="104"/>
      <c r="X28" s="104"/>
    </row>
    <row r="29" spans="1:24" s="109" customFormat="1" ht="15" customHeight="1" x14ac:dyDescent="0.4">
      <c r="A29" s="101"/>
      <c r="B29" s="127"/>
      <c r="C29" s="128">
        <v>0</v>
      </c>
      <c r="D29" s="129" t="s">
        <v>216</v>
      </c>
      <c r="E29" s="102"/>
      <c r="F29" s="144" t="s">
        <v>197</v>
      </c>
      <c r="G29" s="141" t="s">
        <v>171</v>
      </c>
      <c r="H29" s="142" t="s">
        <v>210</v>
      </c>
      <c r="I29" s="105" t="s">
        <v>217</v>
      </c>
      <c r="J29" s="106"/>
      <c r="K29" s="107">
        <v>400</v>
      </c>
      <c r="L29" s="151">
        <v>1.1100000000000001</v>
      </c>
      <c r="M29" s="148">
        <v>0.95</v>
      </c>
      <c r="N29" s="107">
        <v>25</v>
      </c>
      <c r="O29" s="11"/>
      <c r="P29" s="137" t="str">
        <f t="shared" si="0"/>
        <v>-</v>
      </c>
      <c r="Q29" s="132">
        <f t="shared" si="1"/>
        <v>0</v>
      </c>
      <c r="R29" s="134" t="s">
        <v>155</v>
      </c>
      <c r="S29" s="104"/>
      <c r="T29" s="104"/>
      <c r="U29" s="108"/>
      <c r="V29" s="108"/>
      <c r="W29" s="104"/>
      <c r="X29" s="104"/>
    </row>
    <row r="30" spans="1:24" s="109" customFormat="1" ht="15" customHeight="1" x14ac:dyDescent="0.4">
      <c r="A30" s="101"/>
      <c r="B30" s="127"/>
      <c r="C30" s="128">
        <v>0</v>
      </c>
      <c r="D30" s="129" t="s">
        <v>218</v>
      </c>
      <c r="E30" s="102"/>
      <c r="F30" s="144" t="s">
        <v>197</v>
      </c>
      <c r="G30" s="141" t="s">
        <v>171</v>
      </c>
      <c r="H30" s="142" t="s">
        <v>210</v>
      </c>
      <c r="I30" s="105" t="s">
        <v>219</v>
      </c>
      <c r="J30" s="106"/>
      <c r="K30" s="107">
        <v>200</v>
      </c>
      <c r="L30" s="151">
        <v>1.53</v>
      </c>
      <c r="M30" s="148">
        <v>1.3</v>
      </c>
      <c r="N30" s="107">
        <v>25</v>
      </c>
      <c r="O30" s="11"/>
      <c r="P30" s="137" t="str">
        <f t="shared" si="0"/>
        <v>-</v>
      </c>
      <c r="Q30" s="132">
        <f t="shared" si="1"/>
        <v>0</v>
      </c>
      <c r="R30" s="134" t="s">
        <v>155</v>
      </c>
      <c r="S30" s="104"/>
      <c r="T30" s="104"/>
      <c r="U30" s="108"/>
      <c r="V30" s="108"/>
      <c r="W30" s="104"/>
      <c r="X30" s="104"/>
    </row>
    <row r="31" spans="1:24" s="138" customFormat="1" ht="15" hidden="1" customHeight="1" x14ac:dyDescent="0.4">
      <c r="A31" s="101"/>
      <c r="B31" s="153"/>
      <c r="C31" s="136">
        <v>0</v>
      </c>
      <c r="D31" s="154" t="s">
        <v>220</v>
      </c>
      <c r="E31" s="155"/>
      <c r="F31" s="167" t="s">
        <v>197</v>
      </c>
      <c r="G31" s="158" t="s">
        <v>171</v>
      </c>
      <c r="H31" s="168" t="s">
        <v>210</v>
      </c>
      <c r="I31" s="158" t="s">
        <v>221</v>
      </c>
      <c r="J31" s="159"/>
      <c r="K31" s="160">
        <v>400</v>
      </c>
      <c r="L31" s="161">
        <v>1.28</v>
      </c>
      <c r="M31" s="162">
        <v>1.22</v>
      </c>
      <c r="N31" s="160">
        <v>25</v>
      </c>
      <c r="O31" s="163"/>
      <c r="P31" s="137" t="str">
        <f t="shared" si="0"/>
        <v>-</v>
      </c>
      <c r="Q31" s="164">
        <f t="shared" si="1"/>
        <v>0</v>
      </c>
      <c r="R31" s="165" t="s">
        <v>155</v>
      </c>
      <c r="S31" s="157"/>
      <c r="T31" s="157"/>
      <c r="U31" s="166"/>
      <c r="V31" s="166"/>
      <c r="W31" s="157"/>
      <c r="X31" s="157"/>
    </row>
    <row r="32" spans="1:24" s="109" customFormat="1" ht="15" customHeight="1" x14ac:dyDescent="0.4">
      <c r="A32" s="101"/>
      <c r="B32" s="127"/>
      <c r="C32" s="128">
        <v>0</v>
      </c>
      <c r="D32" s="129" t="s">
        <v>222</v>
      </c>
      <c r="E32" s="102"/>
      <c r="F32" s="144" t="s">
        <v>197</v>
      </c>
      <c r="G32" s="141" t="s">
        <v>171</v>
      </c>
      <c r="H32" s="142" t="s">
        <v>210</v>
      </c>
      <c r="I32" s="105" t="s">
        <v>223</v>
      </c>
      <c r="J32" s="106"/>
      <c r="K32" s="107">
        <v>200</v>
      </c>
      <c r="L32" s="151">
        <v>1.53</v>
      </c>
      <c r="M32" s="148">
        <v>1.3</v>
      </c>
      <c r="N32" s="107">
        <v>25</v>
      </c>
      <c r="O32" s="11"/>
      <c r="P32" s="137" t="str">
        <f t="shared" si="0"/>
        <v>-</v>
      </c>
      <c r="Q32" s="132">
        <f t="shared" si="1"/>
        <v>0</v>
      </c>
      <c r="R32" s="134" t="s">
        <v>155</v>
      </c>
      <c r="S32" s="104"/>
      <c r="T32" s="104"/>
      <c r="U32" s="108"/>
      <c r="V32" s="108"/>
      <c r="W32" s="104"/>
      <c r="X32" s="104"/>
    </row>
    <row r="33" spans="1:24" s="109" customFormat="1" ht="15" customHeight="1" x14ac:dyDescent="0.4">
      <c r="A33" s="101"/>
      <c r="B33" s="127"/>
      <c r="C33" s="128">
        <v>0</v>
      </c>
      <c r="D33" s="129" t="s">
        <v>224</v>
      </c>
      <c r="E33" s="102"/>
      <c r="F33" s="144" t="s">
        <v>197</v>
      </c>
      <c r="G33" s="141" t="s">
        <v>171</v>
      </c>
      <c r="H33" s="142" t="s">
        <v>210</v>
      </c>
      <c r="I33" s="105" t="s">
        <v>225</v>
      </c>
      <c r="J33" s="106"/>
      <c r="K33" s="107">
        <v>200</v>
      </c>
      <c r="L33" s="151">
        <v>1.44</v>
      </c>
      <c r="M33" s="148">
        <v>1.23</v>
      </c>
      <c r="N33" s="107">
        <v>25</v>
      </c>
      <c r="O33" s="11"/>
      <c r="P33" s="137" t="str">
        <f t="shared" si="0"/>
        <v>-</v>
      </c>
      <c r="Q33" s="132">
        <f t="shared" si="1"/>
        <v>0</v>
      </c>
      <c r="R33" s="134" t="s">
        <v>155</v>
      </c>
      <c r="S33" s="104"/>
      <c r="T33" s="104"/>
      <c r="U33" s="108"/>
      <c r="V33" s="108"/>
      <c r="W33" s="104"/>
      <c r="X33" s="104"/>
    </row>
    <row r="34" spans="1:24" s="138" customFormat="1" ht="15" hidden="1" customHeight="1" x14ac:dyDescent="0.4">
      <c r="A34" s="101"/>
      <c r="B34" s="153"/>
      <c r="C34" s="136">
        <v>0</v>
      </c>
      <c r="D34" s="154" t="s">
        <v>226</v>
      </c>
      <c r="E34" s="155"/>
      <c r="F34" s="167" t="s">
        <v>197</v>
      </c>
      <c r="G34" s="158" t="s">
        <v>171</v>
      </c>
      <c r="H34" s="168" t="s">
        <v>210</v>
      </c>
      <c r="I34" s="158" t="s">
        <v>227</v>
      </c>
      <c r="J34" s="159"/>
      <c r="K34" s="160">
        <v>200</v>
      </c>
      <c r="L34" s="161">
        <v>1.1100000000000001</v>
      </c>
      <c r="M34" s="162">
        <v>1.06</v>
      </c>
      <c r="N34" s="160">
        <v>25</v>
      </c>
      <c r="O34" s="163"/>
      <c r="P34" s="137" t="str">
        <f t="shared" si="0"/>
        <v>-</v>
      </c>
      <c r="Q34" s="164">
        <f t="shared" si="1"/>
        <v>0</v>
      </c>
      <c r="R34" s="165" t="s">
        <v>155</v>
      </c>
      <c r="S34" s="157"/>
      <c r="T34" s="157"/>
      <c r="U34" s="166"/>
      <c r="V34" s="166"/>
      <c r="W34" s="157"/>
      <c r="X34" s="157"/>
    </row>
    <row r="35" spans="1:24" s="109" customFormat="1" ht="15" customHeight="1" x14ac:dyDescent="0.4">
      <c r="A35" s="101"/>
      <c r="B35" s="127"/>
      <c r="C35" s="128">
        <v>0.5</v>
      </c>
      <c r="D35" s="129" t="s">
        <v>242</v>
      </c>
      <c r="E35" s="102"/>
      <c r="F35" s="144" t="s">
        <v>195</v>
      </c>
      <c r="G35" s="141" t="s">
        <v>171</v>
      </c>
      <c r="H35" s="142" t="s">
        <v>166</v>
      </c>
      <c r="I35" s="105" t="s">
        <v>244</v>
      </c>
      <c r="J35" s="106"/>
      <c r="K35" s="107"/>
      <c r="L35" s="151">
        <v>13.75</v>
      </c>
      <c r="M35" s="148">
        <v>12.5</v>
      </c>
      <c r="N35" s="107">
        <v>2</v>
      </c>
      <c r="O35" s="11"/>
      <c r="P35" s="137"/>
      <c r="Q35" s="132">
        <f t="shared" ref="Q35" si="2">O35*M35</f>
        <v>0</v>
      </c>
      <c r="R35" s="134" t="s">
        <v>155</v>
      </c>
      <c r="S35" s="104"/>
      <c r="T35" s="104"/>
      <c r="U35" s="108"/>
      <c r="V35" s="108"/>
      <c r="W35" s="104"/>
      <c r="X35" s="104"/>
    </row>
    <row r="36" spans="1:24" s="138" customFormat="1" ht="15" hidden="1" customHeight="1" x14ac:dyDescent="0.4">
      <c r="A36" s="135"/>
      <c r="B36" s="153"/>
      <c r="C36" s="136">
        <v>0.5</v>
      </c>
      <c r="D36" s="154" t="s">
        <v>169</v>
      </c>
      <c r="E36" s="155"/>
      <c r="F36" s="167" t="s">
        <v>195</v>
      </c>
      <c r="G36" s="158" t="s">
        <v>171</v>
      </c>
      <c r="H36" s="168" t="s">
        <v>166</v>
      </c>
      <c r="I36" s="158" t="s">
        <v>167</v>
      </c>
      <c r="J36" s="159"/>
      <c r="K36" s="160"/>
      <c r="L36" s="161">
        <v>13.75</v>
      </c>
      <c r="M36" s="162">
        <v>12.5</v>
      </c>
      <c r="N36" s="160">
        <v>2</v>
      </c>
      <c r="O36" s="163"/>
      <c r="P36" s="137"/>
      <c r="Q36" s="164">
        <f t="shared" si="1"/>
        <v>0</v>
      </c>
      <c r="R36" s="165" t="s">
        <v>155</v>
      </c>
      <c r="S36" s="157"/>
      <c r="T36" s="157"/>
      <c r="U36" s="166"/>
      <c r="V36" s="166"/>
      <c r="W36" s="157"/>
      <c r="X36" s="157"/>
    </row>
    <row r="37" spans="1:24" s="109" customFormat="1" ht="15" customHeight="1" x14ac:dyDescent="0.4">
      <c r="A37" s="101"/>
      <c r="B37" s="127"/>
      <c r="C37" s="128">
        <v>0.5</v>
      </c>
      <c r="D37" s="129" t="s">
        <v>243</v>
      </c>
      <c r="E37" s="102"/>
      <c r="F37" s="144" t="s">
        <v>195</v>
      </c>
      <c r="G37" s="141" t="s">
        <v>171</v>
      </c>
      <c r="H37" s="142" t="s">
        <v>166</v>
      </c>
      <c r="I37" s="105" t="s">
        <v>245</v>
      </c>
      <c r="J37" s="106"/>
      <c r="K37" s="107"/>
      <c r="L37" s="151">
        <v>13.75</v>
      </c>
      <c r="M37" s="148">
        <v>12.5</v>
      </c>
      <c r="N37" s="107">
        <v>2</v>
      </c>
      <c r="O37" s="11"/>
      <c r="P37" s="137"/>
      <c r="Q37" s="132">
        <f t="shared" ref="Q37" si="3">O37*M37</f>
        <v>0</v>
      </c>
      <c r="R37" s="134" t="s">
        <v>155</v>
      </c>
      <c r="S37" s="104"/>
      <c r="T37" s="104"/>
      <c r="U37" s="108"/>
      <c r="V37" s="108"/>
      <c r="W37" s="104"/>
      <c r="X37" s="104"/>
    </row>
    <row r="38" spans="1:24" s="138" customFormat="1" ht="15" hidden="1" customHeight="1" x14ac:dyDescent="0.4">
      <c r="A38" s="101"/>
      <c r="B38" s="153"/>
      <c r="C38" s="136">
        <v>0.5</v>
      </c>
      <c r="D38" s="154" t="s">
        <v>170</v>
      </c>
      <c r="E38" s="155"/>
      <c r="F38" s="167" t="s">
        <v>195</v>
      </c>
      <c r="G38" s="158" t="s">
        <v>171</v>
      </c>
      <c r="H38" s="168" t="s">
        <v>166</v>
      </c>
      <c r="I38" s="158" t="s">
        <v>168</v>
      </c>
      <c r="J38" s="159"/>
      <c r="K38" s="160"/>
      <c r="L38" s="161">
        <v>13.75</v>
      </c>
      <c r="M38" s="162">
        <v>12.5</v>
      </c>
      <c r="N38" s="160">
        <v>2</v>
      </c>
      <c r="O38" s="163"/>
      <c r="P38" s="137"/>
      <c r="Q38" s="164">
        <f t="shared" si="1"/>
        <v>0</v>
      </c>
      <c r="R38" s="165" t="s">
        <v>155</v>
      </c>
      <c r="S38" s="157"/>
      <c r="T38" s="157"/>
      <c r="U38" s="166"/>
      <c r="V38" s="166"/>
      <c r="W38" s="157"/>
      <c r="X38" s="157"/>
    </row>
    <row r="39" spans="1:24" s="147" customFormat="1" ht="15" customHeight="1" x14ac:dyDescent="0.4">
      <c r="A39" s="101"/>
      <c r="B39" s="145" t="s">
        <v>49</v>
      </c>
      <c r="C39" s="146">
        <v>5</v>
      </c>
      <c r="D39" s="129" t="s">
        <v>50</v>
      </c>
      <c r="E39" s="110"/>
      <c r="F39" s="102" t="s">
        <v>48</v>
      </c>
      <c r="G39" s="103" t="s">
        <v>40</v>
      </c>
      <c r="H39" s="104" t="s">
        <v>47</v>
      </c>
      <c r="I39" s="105" t="s">
        <v>51</v>
      </c>
      <c r="J39" s="106" t="s">
        <v>42</v>
      </c>
      <c r="K39" s="107">
        <v>50</v>
      </c>
      <c r="L39" s="151">
        <v>5.08</v>
      </c>
      <c r="M39" s="148">
        <v>4.5699999999999994</v>
      </c>
      <c r="N39" s="107">
        <v>5</v>
      </c>
      <c r="O39" s="11"/>
      <c r="P39" s="131" t="str">
        <f t="shared" ref="P39:P65" si="4">IF(O39/K39=0,"-",O39/K39)</f>
        <v>-</v>
      </c>
      <c r="Q39" s="132">
        <f t="shared" si="1"/>
        <v>0</v>
      </c>
      <c r="R39" s="134" t="s">
        <v>155</v>
      </c>
      <c r="S39" s="104" t="s">
        <v>46</v>
      </c>
      <c r="T39" s="104" t="s">
        <v>43</v>
      </c>
      <c r="U39" s="108">
        <v>100</v>
      </c>
      <c r="V39" s="108">
        <v>14</v>
      </c>
      <c r="W39" s="104" t="s">
        <v>52</v>
      </c>
      <c r="X39" s="104"/>
    </row>
    <row r="40" spans="1:24" s="147" customFormat="1" ht="15" customHeight="1" x14ac:dyDescent="0.4">
      <c r="A40" s="101"/>
      <c r="B40" s="145"/>
      <c r="C40" s="146">
        <v>7</v>
      </c>
      <c r="D40" s="129" t="s">
        <v>172</v>
      </c>
      <c r="E40" s="110"/>
      <c r="F40" s="102" t="s">
        <v>54</v>
      </c>
      <c r="G40" s="103" t="s">
        <v>40</v>
      </c>
      <c r="H40" s="104" t="s">
        <v>47</v>
      </c>
      <c r="I40" s="105" t="s">
        <v>55</v>
      </c>
      <c r="J40" s="106" t="s">
        <v>42</v>
      </c>
      <c r="K40" s="107">
        <v>50</v>
      </c>
      <c r="L40" s="151">
        <v>5.45</v>
      </c>
      <c r="M40" s="148">
        <v>4.21</v>
      </c>
      <c r="N40" s="107">
        <v>5</v>
      </c>
      <c r="O40" s="11"/>
      <c r="P40" s="131" t="str">
        <f t="shared" si="4"/>
        <v>-</v>
      </c>
      <c r="Q40" s="132">
        <f t="shared" si="1"/>
        <v>0</v>
      </c>
      <c r="R40" s="134" t="s">
        <v>155</v>
      </c>
      <c r="S40" s="104"/>
      <c r="T40" s="104"/>
      <c r="U40" s="108"/>
      <c r="V40" s="108"/>
      <c r="W40" s="104"/>
      <c r="X40" s="104"/>
    </row>
    <row r="41" spans="1:24" s="138" customFormat="1" ht="15" hidden="1" customHeight="1" x14ac:dyDescent="0.4">
      <c r="A41" s="101"/>
      <c r="B41" s="153"/>
      <c r="C41" s="136">
        <v>7</v>
      </c>
      <c r="D41" s="154" t="s">
        <v>173</v>
      </c>
      <c r="E41" s="169"/>
      <c r="F41" s="155" t="s">
        <v>54</v>
      </c>
      <c r="G41" s="156" t="s">
        <v>40</v>
      </c>
      <c r="H41" s="157" t="s">
        <v>47</v>
      </c>
      <c r="I41" s="158" t="s">
        <v>56</v>
      </c>
      <c r="J41" s="159" t="s">
        <v>41</v>
      </c>
      <c r="K41" s="160">
        <v>75</v>
      </c>
      <c r="L41" s="161">
        <v>4.17</v>
      </c>
      <c r="M41" s="162">
        <v>3.75</v>
      </c>
      <c r="N41" s="160">
        <v>5</v>
      </c>
      <c r="O41" s="163"/>
      <c r="P41" s="137" t="str">
        <f t="shared" si="4"/>
        <v>-</v>
      </c>
      <c r="Q41" s="164">
        <f t="shared" si="1"/>
        <v>0</v>
      </c>
      <c r="R41" s="165" t="s">
        <v>155</v>
      </c>
      <c r="S41" s="157"/>
      <c r="T41" s="157"/>
      <c r="U41" s="166"/>
      <c r="V41" s="166"/>
      <c r="W41" s="157"/>
      <c r="X41" s="157"/>
    </row>
    <row r="42" spans="1:24" s="138" customFormat="1" ht="15" hidden="1" customHeight="1" x14ac:dyDescent="0.4">
      <c r="A42" s="101"/>
      <c r="B42" s="171" t="s">
        <v>234</v>
      </c>
      <c r="C42" s="172">
        <v>6</v>
      </c>
      <c r="D42" s="173" t="s">
        <v>232</v>
      </c>
      <c r="E42" s="169"/>
      <c r="F42" s="174" t="s">
        <v>53</v>
      </c>
      <c r="G42" s="156" t="s">
        <v>40</v>
      </c>
      <c r="H42" s="175" t="s">
        <v>235</v>
      </c>
      <c r="I42" s="176" t="s">
        <v>236</v>
      </c>
      <c r="J42" s="177" t="s">
        <v>42</v>
      </c>
      <c r="K42" s="178">
        <v>40</v>
      </c>
      <c r="L42" s="161">
        <v>6.3199999999999994</v>
      </c>
      <c r="M42" s="162">
        <v>5.77</v>
      </c>
      <c r="N42" s="160">
        <v>5</v>
      </c>
      <c r="O42" s="163"/>
      <c r="P42" s="137" t="str">
        <f t="shared" ref="P42:P43" si="5">IF(O42/K42=0,"-",O42/K42)</f>
        <v>-</v>
      </c>
      <c r="Q42" s="164">
        <f t="shared" ref="Q42:Q43" si="6">O42*M42</f>
        <v>0</v>
      </c>
      <c r="R42" s="165" t="s">
        <v>155</v>
      </c>
      <c r="S42" s="175" t="s">
        <v>44</v>
      </c>
      <c r="T42" s="175"/>
      <c r="U42" s="179">
        <v>80</v>
      </c>
      <c r="V42" s="179">
        <v>18</v>
      </c>
      <c r="W42" s="175" t="s">
        <v>237</v>
      </c>
      <c r="X42" s="175"/>
    </row>
    <row r="43" spans="1:24" s="138" customFormat="1" ht="15" customHeight="1" x14ac:dyDescent="0.4">
      <c r="A43" s="101"/>
      <c r="B43" s="171"/>
      <c r="C43" s="172"/>
      <c r="D43" s="180" t="s">
        <v>246</v>
      </c>
      <c r="E43" s="110"/>
      <c r="F43" s="181" t="s">
        <v>53</v>
      </c>
      <c r="G43" s="103" t="s">
        <v>40</v>
      </c>
      <c r="H43" s="182" t="s">
        <v>235</v>
      </c>
      <c r="I43" s="183" t="s">
        <v>248</v>
      </c>
      <c r="J43" s="184" t="s">
        <v>41</v>
      </c>
      <c r="K43" s="185">
        <v>70</v>
      </c>
      <c r="L43" s="161">
        <v>8.6999999999999993</v>
      </c>
      <c r="M43" s="148">
        <v>7.56</v>
      </c>
      <c r="N43" s="107">
        <v>5</v>
      </c>
      <c r="O43" s="11"/>
      <c r="P43" s="131" t="str">
        <f t="shared" si="5"/>
        <v>-</v>
      </c>
      <c r="Q43" s="132">
        <f t="shared" si="6"/>
        <v>0</v>
      </c>
      <c r="R43" s="134" t="s">
        <v>155</v>
      </c>
      <c r="S43" s="175" t="s">
        <v>46</v>
      </c>
      <c r="T43" s="175"/>
      <c r="U43" s="179" t="s">
        <v>249</v>
      </c>
      <c r="V43" s="179">
        <v>25</v>
      </c>
      <c r="W43" s="175" t="s">
        <v>250</v>
      </c>
      <c r="X43" s="175" t="s">
        <v>251</v>
      </c>
    </row>
    <row r="44" spans="1:24" s="138" customFormat="1" ht="15" customHeight="1" x14ac:dyDescent="0.4">
      <c r="A44" s="101"/>
      <c r="B44" s="171"/>
      <c r="C44" s="172"/>
      <c r="D44" s="180" t="s">
        <v>247</v>
      </c>
      <c r="E44" s="110"/>
      <c r="F44" s="181" t="s">
        <v>53</v>
      </c>
      <c r="G44" s="103" t="s">
        <v>40</v>
      </c>
      <c r="H44" s="182" t="s">
        <v>252</v>
      </c>
      <c r="I44" s="183" t="s">
        <v>253</v>
      </c>
      <c r="J44" s="184" t="s">
        <v>42</v>
      </c>
      <c r="K44" s="185">
        <v>50</v>
      </c>
      <c r="L44" s="151">
        <v>14.379999999999999</v>
      </c>
      <c r="M44" s="148">
        <v>13.129999999999999</v>
      </c>
      <c r="N44" s="107">
        <v>5</v>
      </c>
      <c r="O44" s="11"/>
      <c r="P44" s="131" t="str">
        <f t="shared" ref="P44" si="7">IF(O44/K44=0,"-",O44/K44)</f>
        <v>-</v>
      </c>
      <c r="Q44" s="132">
        <f t="shared" ref="Q44" si="8">O44*M44</f>
        <v>0</v>
      </c>
      <c r="R44" s="134" t="s">
        <v>155</v>
      </c>
      <c r="S44" s="182" t="s">
        <v>254</v>
      </c>
      <c r="T44" s="182" t="s">
        <v>255</v>
      </c>
      <c r="U44" s="186">
        <v>70</v>
      </c>
      <c r="V44" s="186"/>
      <c r="W44" s="182" t="s">
        <v>256</v>
      </c>
      <c r="X44" s="182"/>
    </row>
    <row r="45" spans="1:24" s="109" customFormat="1" ht="15" customHeight="1" x14ac:dyDescent="0.4">
      <c r="A45" s="101"/>
      <c r="B45" s="127" t="s">
        <v>75</v>
      </c>
      <c r="C45" s="128">
        <v>11</v>
      </c>
      <c r="D45" s="129" t="s">
        <v>76</v>
      </c>
      <c r="E45" s="110"/>
      <c r="F45" s="102" t="s">
        <v>53</v>
      </c>
      <c r="G45" s="103" t="s">
        <v>23</v>
      </c>
      <c r="H45" s="104" t="s">
        <v>47</v>
      </c>
      <c r="I45" s="105" t="s">
        <v>77</v>
      </c>
      <c r="J45" s="106" t="s">
        <v>42</v>
      </c>
      <c r="K45" s="107">
        <v>50</v>
      </c>
      <c r="L45" s="151">
        <v>6.4799999999999995</v>
      </c>
      <c r="M45" s="148">
        <v>5.15</v>
      </c>
      <c r="N45" s="107">
        <v>5</v>
      </c>
      <c r="O45" s="11"/>
      <c r="P45" s="131" t="str">
        <f t="shared" si="4"/>
        <v>-</v>
      </c>
      <c r="Q45" s="132">
        <f t="shared" si="1"/>
        <v>0</v>
      </c>
      <c r="R45" s="134" t="s">
        <v>155</v>
      </c>
      <c r="S45" s="104" t="s">
        <v>62</v>
      </c>
      <c r="T45" s="104"/>
      <c r="U45" s="108"/>
      <c r="V45" s="108"/>
      <c r="W45" s="104" t="s">
        <v>78</v>
      </c>
      <c r="X45" s="104"/>
    </row>
    <row r="46" spans="1:24" s="138" customFormat="1" ht="15" hidden="1" customHeight="1" x14ac:dyDescent="0.4">
      <c r="A46" s="101"/>
      <c r="B46" s="153" t="s">
        <v>57</v>
      </c>
      <c r="C46" s="136">
        <v>8</v>
      </c>
      <c r="D46" s="154" t="s">
        <v>58</v>
      </c>
      <c r="E46" s="170"/>
      <c r="F46" s="155" t="s">
        <v>59</v>
      </c>
      <c r="G46" s="156" t="s">
        <v>40</v>
      </c>
      <c r="H46" s="157" t="s">
        <v>47</v>
      </c>
      <c r="I46" s="158" t="s">
        <v>60</v>
      </c>
      <c r="J46" s="159" t="s">
        <v>42</v>
      </c>
      <c r="K46" s="160">
        <v>40</v>
      </c>
      <c r="L46" s="161">
        <v>4.3</v>
      </c>
      <c r="M46" s="162">
        <v>3.8699999999999997</v>
      </c>
      <c r="N46" s="160">
        <v>5</v>
      </c>
      <c r="O46" s="163"/>
      <c r="P46" s="137" t="str">
        <f t="shared" si="4"/>
        <v>-</v>
      </c>
      <c r="Q46" s="164">
        <f t="shared" si="1"/>
        <v>0</v>
      </c>
      <c r="R46" s="165" t="s">
        <v>155</v>
      </c>
      <c r="S46" s="157" t="s">
        <v>46</v>
      </c>
      <c r="T46" s="157"/>
      <c r="U46" s="166">
        <v>90</v>
      </c>
      <c r="V46" s="166">
        <v>18</v>
      </c>
      <c r="W46" s="157" t="s">
        <v>61</v>
      </c>
      <c r="X46" s="157"/>
    </row>
    <row r="47" spans="1:24" s="138" customFormat="1" ht="15" customHeight="1" x14ac:dyDescent="0.4">
      <c r="A47" s="101"/>
      <c r="B47" s="127"/>
      <c r="C47" s="128">
        <v>8</v>
      </c>
      <c r="D47" s="129" t="s">
        <v>174</v>
      </c>
      <c r="E47" s="111"/>
      <c r="F47" s="102" t="s">
        <v>59</v>
      </c>
      <c r="G47" s="103" t="s">
        <v>23</v>
      </c>
      <c r="H47" s="104"/>
      <c r="I47" s="105" t="s">
        <v>185</v>
      </c>
      <c r="J47" s="106" t="s">
        <v>41</v>
      </c>
      <c r="K47" s="107">
        <v>70</v>
      </c>
      <c r="L47" s="151">
        <v>4.22</v>
      </c>
      <c r="M47" s="148">
        <v>3.51</v>
      </c>
      <c r="N47" s="107">
        <v>5</v>
      </c>
      <c r="O47" s="11"/>
      <c r="P47" s="131" t="str">
        <f t="shared" si="4"/>
        <v>-</v>
      </c>
      <c r="Q47" s="132">
        <f t="shared" si="1"/>
        <v>0</v>
      </c>
      <c r="R47" s="134" t="s">
        <v>155</v>
      </c>
      <c r="S47" s="104"/>
      <c r="T47" s="104"/>
      <c r="U47" s="108"/>
      <c r="V47" s="108"/>
      <c r="W47" s="104"/>
      <c r="X47" s="104"/>
    </row>
    <row r="48" spans="1:24" s="138" customFormat="1" ht="15" customHeight="1" x14ac:dyDescent="0.4">
      <c r="A48" s="101"/>
      <c r="B48" s="127"/>
      <c r="C48" s="128">
        <v>8</v>
      </c>
      <c r="D48" s="129" t="s">
        <v>175</v>
      </c>
      <c r="E48" s="111"/>
      <c r="F48" s="102" t="s">
        <v>59</v>
      </c>
      <c r="G48" s="103" t="s">
        <v>23</v>
      </c>
      <c r="H48" s="104"/>
      <c r="I48" s="105" t="s">
        <v>186</v>
      </c>
      <c r="J48" s="106" t="s">
        <v>41</v>
      </c>
      <c r="K48" s="107">
        <v>70</v>
      </c>
      <c r="L48" s="151">
        <v>3.0999999999999996</v>
      </c>
      <c r="M48" s="148">
        <v>2.5799999999999996</v>
      </c>
      <c r="N48" s="107">
        <v>5</v>
      </c>
      <c r="O48" s="11"/>
      <c r="P48" s="131" t="str">
        <f t="shared" si="4"/>
        <v>-</v>
      </c>
      <c r="Q48" s="132">
        <f t="shared" si="1"/>
        <v>0</v>
      </c>
      <c r="R48" s="134" t="s">
        <v>155</v>
      </c>
      <c r="S48" s="104"/>
      <c r="T48" s="104"/>
      <c r="U48" s="108"/>
      <c r="V48" s="108"/>
      <c r="W48" s="104"/>
      <c r="X48" s="104"/>
    </row>
    <row r="49" spans="1:24" s="138" customFormat="1" ht="15" hidden="1" customHeight="1" x14ac:dyDescent="0.4">
      <c r="A49" s="101"/>
      <c r="B49" s="171" t="s">
        <v>238</v>
      </c>
      <c r="C49" s="172">
        <v>8</v>
      </c>
      <c r="D49" s="173" t="s">
        <v>233</v>
      </c>
      <c r="E49" s="170"/>
      <c r="F49" s="174" t="s">
        <v>59</v>
      </c>
      <c r="G49" s="156" t="s">
        <v>40</v>
      </c>
      <c r="H49" s="175" t="s">
        <v>47</v>
      </c>
      <c r="I49" s="176" t="s">
        <v>239</v>
      </c>
      <c r="J49" s="177" t="s">
        <v>42</v>
      </c>
      <c r="K49" s="178">
        <v>40</v>
      </c>
      <c r="L49" s="161">
        <v>8.5299999999999994</v>
      </c>
      <c r="M49" s="162">
        <v>7.79</v>
      </c>
      <c r="N49" s="160">
        <v>5</v>
      </c>
      <c r="O49" s="163"/>
      <c r="P49" s="137" t="str">
        <f t="shared" ref="P49" si="9">IF(O49/K49=0,"-",O49/K49)</f>
        <v>-</v>
      </c>
      <c r="Q49" s="164">
        <f t="shared" ref="Q49" si="10">O49*M49</f>
        <v>0</v>
      </c>
      <c r="R49" s="165" t="s">
        <v>155</v>
      </c>
      <c r="S49" s="175" t="s">
        <v>240</v>
      </c>
      <c r="T49" s="175"/>
      <c r="U49" s="179">
        <v>90</v>
      </c>
      <c r="V49" s="179"/>
      <c r="W49" s="175" t="s">
        <v>241</v>
      </c>
      <c r="X49" s="175"/>
    </row>
    <row r="50" spans="1:24" s="109" customFormat="1" ht="15" customHeight="1" x14ac:dyDescent="0.4">
      <c r="A50" s="101"/>
      <c r="B50" s="127"/>
      <c r="C50" s="128">
        <v>8</v>
      </c>
      <c r="D50" s="129" t="s">
        <v>176</v>
      </c>
      <c r="E50" s="111"/>
      <c r="F50" s="102" t="s">
        <v>59</v>
      </c>
      <c r="G50" s="103" t="s">
        <v>40</v>
      </c>
      <c r="H50" s="104"/>
      <c r="I50" s="105" t="s">
        <v>187</v>
      </c>
      <c r="J50" s="106" t="s">
        <v>41</v>
      </c>
      <c r="K50" s="107">
        <v>70</v>
      </c>
      <c r="L50" s="151">
        <v>3.0999999999999996</v>
      </c>
      <c r="M50" s="148">
        <v>2.5799999999999996</v>
      </c>
      <c r="N50" s="107">
        <v>5</v>
      </c>
      <c r="O50" s="11"/>
      <c r="P50" s="131" t="str">
        <f t="shared" si="4"/>
        <v>-</v>
      </c>
      <c r="Q50" s="132">
        <f t="shared" si="1"/>
        <v>0</v>
      </c>
      <c r="R50" s="134" t="s">
        <v>155</v>
      </c>
      <c r="S50" s="104"/>
      <c r="T50" s="104"/>
      <c r="U50" s="108"/>
      <c r="V50" s="108"/>
      <c r="W50" s="104"/>
      <c r="X50" s="104"/>
    </row>
    <row r="51" spans="1:24" s="109" customFormat="1" ht="15" customHeight="1" x14ac:dyDescent="0.4">
      <c r="A51" s="101"/>
      <c r="B51" s="127"/>
      <c r="C51" s="128">
        <v>8</v>
      </c>
      <c r="D51" s="129" t="s">
        <v>163</v>
      </c>
      <c r="E51" s="111"/>
      <c r="F51" s="102" t="s">
        <v>59</v>
      </c>
      <c r="G51" s="103" t="s">
        <v>40</v>
      </c>
      <c r="H51" s="104"/>
      <c r="I51" s="105" t="s">
        <v>162</v>
      </c>
      <c r="J51" s="106" t="s">
        <v>42</v>
      </c>
      <c r="K51" s="107">
        <v>40</v>
      </c>
      <c r="L51" s="151">
        <v>4.3999999999999995</v>
      </c>
      <c r="M51" s="148">
        <v>3.5</v>
      </c>
      <c r="N51" s="107">
        <v>5</v>
      </c>
      <c r="O51" s="11"/>
      <c r="P51" s="131" t="str">
        <f t="shared" si="4"/>
        <v>-</v>
      </c>
      <c r="Q51" s="132">
        <f t="shared" si="1"/>
        <v>0</v>
      </c>
      <c r="R51" s="134" t="s">
        <v>155</v>
      </c>
      <c r="S51" s="104"/>
      <c r="T51" s="104"/>
      <c r="U51" s="108"/>
      <c r="V51" s="108"/>
      <c r="W51" s="104"/>
      <c r="X51" s="104"/>
    </row>
    <row r="52" spans="1:24" s="138" customFormat="1" ht="15" customHeight="1" x14ac:dyDescent="0.4">
      <c r="A52" s="101"/>
      <c r="B52" s="127"/>
      <c r="C52" s="128">
        <v>8</v>
      </c>
      <c r="D52" s="129" t="s">
        <v>177</v>
      </c>
      <c r="E52" s="111"/>
      <c r="F52" s="102" t="s">
        <v>59</v>
      </c>
      <c r="G52" s="103" t="s">
        <v>23</v>
      </c>
      <c r="H52" s="104"/>
      <c r="I52" s="105" t="s">
        <v>188</v>
      </c>
      <c r="J52" s="106" t="s">
        <v>41</v>
      </c>
      <c r="K52" s="107">
        <v>70</v>
      </c>
      <c r="L52" s="151">
        <v>3.0999999999999996</v>
      </c>
      <c r="M52" s="148">
        <v>2.5799999999999996</v>
      </c>
      <c r="N52" s="107">
        <v>5</v>
      </c>
      <c r="O52" s="11"/>
      <c r="P52" s="131" t="str">
        <f t="shared" si="4"/>
        <v>-</v>
      </c>
      <c r="Q52" s="132">
        <f t="shared" si="1"/>
        <v>0</v>
      </c>
      <c r="R52" s="134" t="s">
        <v>155</v>
      </c>
      <c r="S52" s="104"/>
      <c r="T52" s="104"/>
      <c r="U52" s="108"/>
      <c r="V52" s="108"/>
      <c r="W52" s="104"/>
      <c r="X52" s="104"/>
    </row>
    <row r="53" spans="1:24" s="109" customFormat="1" ht="15" customHeight="1" x14ac:dyDescent="0.4">
      <c r="A53" s="101"/>
      <c r="B53" s="127"/>
      <c r="C53" s="128">
        <v>8</v>
      </c>
      <c r="D53" s="129" t="s">
        <v>165</v>
      </c>
      <c r="E53" s="111"/>
      <c r="F53" s="102" t="s">
        <v>59</v>
      </c>
      <c r="G53" s="103" t="s">
        <v>40</v>
      </c>
      <c r="H53" s="104"/>
      <c r="I53" s="105" t="s">
        <v>164</v>
      </c>
      <c r="J53" s="106" t="s">
        <v>42</v>
      </c>
      <c r="K53" s="107">
        <v>50</v>
      </c>
      <c r="L53" s="151">
        <v>5.62</v>
      </c>
      <c r="M53" s="148">
        <v>4.68</v>
      </c>
      <c r="N53" s="107">
        <v>5</v>
      </c>
      <c r="O53" s="11"/>
      <c r="P53" s="131" t="str">
        <f t="shared" si="4"/>
        <v>-</v>
      </c>
      <c r="Q53" s="132">
        <f t="shared" si="1"/>
        <v>0</v>
      </c>
      <c r="R53" s="134" t="s">
        <v>155</v>
      </c>
      <c r="S53" s="104"/>
      <c r="T53" s="104"/>
      <c r="U53" s="108"/>
      <c r="V53" s="108"/>
      <c r="W53" s="104"/>
      <c r="X53" s="104"/>
    </row>
    <row r="54" spans="1:24" s="138" customFormat="1" ht="15" hidden="1" customHeight="1" x14ac:dyDescent="0.4">
      <c r="A54" s="101"/>
      <c r="B54" s="153" t="s">
        <v>63</v>
      </c>
      <c r="C54" s="136">
        <v>8</v>
      </c>
      <c r="D54" s="154" t="s">
        <v>64</v>
      </c>
      <c r="E54" s="170"/>
      <c r="F54" s="155" t="s">
        <v>59</v>
      </c>
      <c r="G54" s="156" t="s">
        <v>23</v>
      </c>
      <c r="H54" s="157" t="s">
        <v>47</v>
      </c>
      <c r="I54" s="158" t="s">
        <v>65</v>
      </c>
      <c r="J54" s="159" t="s">
        <v>42</v>
      </c>
      <c r="K54" s="160">
        <v>35</v>
      </c>
      <c r="L54" s="161">
        <v>18.170000000000002</v>
      </c>
      <c r="M54" s="162">
        <v>16.05</v>
      </c>
      <c r="N54" s="160">
        <v>5</v>
      </c>
      <c r="O54" s="163"/>
      <c r="P54" s="137" t="str">
        <f t="shared" si="4"/>
        <v>-</v>
      </c>
      <c r="Q54" s="164">
        <f t="shared" si="1"/>
        <v>0</v>
      </c>
      <c r="R54" s="165" t="s">
        <v>155</v>
      </c>
      <c r="S54" s="157" t="s">
        <v>46</v>
      </c>
      <c r="T54" s="157"/>
      <c r="U54" s="166">
        <v>65</v>
      </c>
      <c r="V54" s="166"/>
      <c r="W54" s="157" t="s">
        <v>66</v>
      </c>
      <c r="X54" s="157"/>
    </row>
    <row r="55" spans="1:24" s="138" customFormat="1" ht="15" customHeight="1" x14ac:dyDescent="0.4">
      <c r="A55" s="101"/>
      <c r="B55" s="127"/>
      <c r="C55" s="128">
        <v>9</v>
      </c>
      <c r="D55" s="129" t="s">
        <v>157</v>
      </c>
      <c r="E55" s="139"/>
      <c r="F55" s="102" t="s">
        <v>67</v>
      </c>
      <c r="G55" s="103" t="s">
        <v>40</v>
      </c>
      <c r="H55" s="104"/>
      <c r="I55" s="105" t="s">
        <v>156</v>
      </c>
      <c r="J55" s="106" t="s">
        <v>42</v>
      </c>
      <c r="K55" s="107">
        <v>40</v>
      </c>
      <c r="L55" s="151">
        <v>4.3999999999999995</v>
      </c>
      <c r="M55" s="148">
        <v>3.41</v>
      </c>
      <c r="N55" s="107">
        <v>5</v>
      </c>
      <c r="O55" s="11"/>
      <c r="P55" s="131" t="str">
        <f t="shared" si="4"/>
        <v>-</v>
      </c>
      <c r="Q55" s="132">
        <f t="shared" si="1"/>
        <v>0</v>
      </c>
      <c r="R55" s="134" t="s">
        <v>155</v>
      </c>
      <c r="S55" s="104"/>
      <c r="T55" s="104"/>
      <c r="U55" s="108"/>
      <c r="V55" s="108"/>
      <c r="W55" s="104"/>
      <c r="X55" s="104"/>
    </row>
    <row r="56" spans="1:24" s="138" customFormat="1" ht="15" hidden="1" customHeight="1" x14ac:dyDescent="0.4">
      <c r="A56" s="101"/>
      <c r="B56" s="153"/>
      <c r="C56" s="136">
        <v>9</v>
      </c>
      <c r="D56" s="154" t="s">
        <v>178</v>
      </c>
      <c r="E56" s="139"/>
      <c r="F56" s="155" t="s">
        <v>67</v>
      </c>
      <c r="G56" s="156" t="s">
        <v>40</v>
      </c>
      <c r="H56" s="157"/>
      <c r="I56" s="158" t="s">
        <v>189</v>
      </c>
      <c r="J56" s="159" t="s">
        <v>41</v>
      </c>
      <c r="K56" s="160">
        <v>70</v>
      </c>
      <c r="L56" s="161">
        <v>3.38</v>
      </c>
      <c r="M56" s="162">
        <v>3.0399999999999996</v>
      </c>
      <c r="N56" s="160">
        <v>5</v>
      </c>
      <c r="O56" s="163"/>
      <c r="P56" s="137" t="str">
        <f t="shared" si="4"/>
        <v>-</v>
      </c>
      <c r="Q56" s="164">
        <f t="shared" si="1"/>
        <v>0</v>
      </c>
      <c r="R56" s="165" t="s">
        <v>155</v>
      </c>
      <c r="S56" s="157"/>
      <c r="T56" s="157"/>
      <c r="U56" s="166"/>
      <c r="V56" s="166"/>
      <c r="W56" s="157"/>
      <c r="X56" s="157"/>
    </row>
    <row r="57" spans="1:24" s="138" customFormat="1" ht="15" customHeight="1" x14ac:dyDescent="0.4">
      <c r="A57" s="101"/>
      <c r="B57" s="127"/>
      <c r="C57" s="128">
        <v>9</v>
      </c>
      <c r="D57" s="129" t="s">
        <v>159</v>
      </c>
      <c r="E57" s="139"/>
      <c r="F57" s="102" t="s">
        <v>67</v>
      </c>
      <c r="G57" s="103" t="s">
        <v>40</v>
      </c>
      <c r="H57" s="104"/>
      <c r="I57" s="105" t="s">
        <v>158</v>
      </c>
      <c r="J57" s="106" t="s">
        <v>42</v>
      </c>
      <c r="K57" s="107">
        <v>40</v>
      </c>
      <c r="L57" s="151">
        <v>8.08</v>
      </c>
      <c r="M57" s="148">
        <v>7.02</v>
      </c>
      <c r="N57" s="107">
        <v>5</v>
      </c>
      <c r="O57" s="11"/>
      <c r="P57" s="131" t="str">
        <f t="shared" si="4"/>
        <v>-</v>
      </c>
      <c r="Q57" s="132">
        <f t="shared" si="1"/>
        <v>0</v>
      </c>
      <c r="R57" s="134" t="s">
        <v>155</v>
      </c>
      <c r="S57" s="104"/>
      <c r="T57" s="104"/>
      <c r="U57" s="108"/>
      <c r="V57" s="108"/>
      <c r="W57" s="104"/>
      <c r="X57" s="104"/>
    </row>
    <row r="58" spans="1:24" s="138" customFormat="1" ht="15" customHeight="1" x14ac:dyDescent="0.4">
      <c r="A58" s="101"/>
      <c r="B58" s="127"/>
      <c r="C58" s="128">
        <v>9</v>
      </c>
      <c r="D58" s="129" t="s">
        <v>179</v>
      </c>
      <c r="E58" s="139"/>
      <c r="F58" s="102" t="s">
        <v>67</v>
      </c>
      <c r="G58" s="103" t="s">
        <v>40</v>
      </c>
      <c r="H58" s="104"/>
      <c r="I58" s="105" t="s">
        <v>190</v>
      </c>
      <c r="J58" s="106" t="s">
        <v>41</v>
      </c>
      <c r="K58" s="107">
        <v>70</v>
      </c>
      <c r="L58" s="151">
        <v>3.57</v>
      </c>
      <c r="M58" s="148">
        <v>2.85</v>
      </c>
      <c r="N58" s="107">
        <v>5</v>
      </c>
      <c r="O58" s="11"/>
      <c r="P58" s="131" t="str">
        <f t="shared" si="4"/>
        <v>-</v>
      </c>
      <c r="Q58" s="132">
        <f t="shared" si="1"/>
        <v>0</v>
      </c>
      <c r="R58" s="134" t="s">
        <v>155</v>
      </c>
      <c r="S58" s="104"/>
      <c r="T58" s="104"/>
      <c r="U58" s="108"/>
      <c r="V58" s="108"/>
      <c r="W58" s="104"/>
      <c r="X58" s="104"/>
    </row>
    <row r="59" spans="1:24" s="138" customFormat="1" ht="15" customHeight="1" x14ac:dyDescent="0.4">
      <c r="A59" s="101"/>
      <c r="B59" s="127"/>
      <c r="C59" s="128">
        <v>9</v>
      </c>
      <c r="D59" s="129" t="s">
        <v>161</v>
      </c>
      <c r="E59" s="139"/>
      <c r="F59" s="102" t="s">
        <v>67</v>
      </c>
      <c r="G59" s="103" t="s">
        <v>23</v>
      </c>
      <c r="H59" s="104"/>
      <c r="I59" s="105" t="s">
        <v>160</v>
      </c>
      <c r="J59" s="106" t="s">
        <v>42</v>
      </c>
      <c r="K59" s="107">
        <v>40</v>
      </c>
      <c r="L59" s="151">
        <v>22.540000000000003</v>
      </c>
      <c r="M59" s="148">
        <v>19.5</v>
      </c>
      <c r="N59" s="107">
        <v>5</v>
      </c>
      <c r="O59" s="11"/>
      <c r="P59" s="131" t="str">
        <f t="shared" si="4"/>
        <v>-</v>
      </c>
      <c r="Q59" s="132">
        <f t="shared" si="1"/>
        <v>0</v>
      </c>
      <c r="R59" s="134" t="s">
        <v>155</v>
      </c>
      <c r="S59" s="104"/>
      <c r="T59" s="104"/>
      <c r="U59" s="108"/>
      <c r="V59" s="108"/>
      <c r="W59" s="104"/>
      <c r="X59" s="104"/>
    </row>
    <row r="60" spans="1:24" s="109" customFormat="1" ht="15" customHeight="1" x14ac:dyDescent="0.4">
      <c r="A60" s="101"/>
      <c r="B60" s="127"/>
      <c r="C60" s="128">
        <v>11</v>
      </c>
      <c r="D60" s="129" t="s">
        <v>184</v>
      </c>
      <c r="E60" s="139"/>
      <c r="F60" s="102" t="s">
        <v>67</v>
      </c>
      <c r="G60" s="103" t="s">
        <v>40</v>
      </c>
      <c r="H60" s="104"/>
      <c r="I60" s="105" t="s">
        <v>192</v>
      </c>
      <c r="J60" s="106" t="s">
        <v>41</v>
      </c>
      <c r="K60" s="107">
        <v>70</v>
      </c>
      <c r="L60" s="151">
        <v>4.97</v>
      </c>
      <c r="M60" s="148">
        <v>4.1399999999999997</v>
      </c>
      <c r="N60" s="107">
        <v>5</v>
      </c>
      <c r="O60" s="11"/>
      <c r="P60" s="131" t="str">
        <f t="shared" si="4"/>
        <v>-</v>
      </c>
      <c r="Q60" s="132">
        <f t="shared" si="1"/>
        <v>0</v>
      </c>
      <c r="R60" s="134" t="s">
        <v>155</v>
      </c>
      <c r="S60" s="104"/>
      <c r="T60" s="104"/>
      <c r="U60" s="108"/>
      <c r="V60" s="108"/>
      <c r="W60" s="104"/>
      <c r="X60" s="104"/>
    </row>
    <row r="61" spans="1:24" s="147" customFormat="1" ht="15" customHeight="1" x14ac:dyDescent="0.4">
      <c r="A61" s="101"/>
      <c r="B61" s="145"/>
      <c r="C61" s="146">
        <v>9</v>
      </c>
      <c r="D61" s="129" t="s">
        <v>180</v>
      </c>
      <c r="E61" s="112"/>
      <c r="F61" s="102" t="s">
        <v>67</v>
      </c>
      <c r="G61" s="103" t="s">
        <v>23</v>
      </c>
      <c r="H61" s="104" t="s">
        <v>47</v>
      </c>
      <c r="I61" s="105" t="s">
        <v>68</v>
      </c>
      <c r="J61" s="106" t="s">
        <v>42</v>
      </c>
      <c r="K61" s="107">
        <v>50</v>
      </c>
      <c r="L61" s="151">
        <v>4.71</v>
      </c>
      <c r="M61" s="148">
        <v>4.24</v>
      </c>
      <c r="N61" s="107">
        <v>5</v>
      </c>
      <c r="O61" s="11"/>
      <c r="P61" s="131" t="str">
        <f t="shared" si="4"/>
        <v>-</v>
      </c>
      <c r="Q61" s="132">
        <f t="shared" si="1"/>
        <v>0</v>
      </c>
      <c r="R61" s="134" t="s">
        <v>155</v>
      </c>
      <c r="S61" s="104"/>
      <c r="T61" s="104"/>
      <c r="U61" s="108"/>
      <c r="V61" s="108"/>
      <c r="W61" s="104"/>
      <c r="X61" s="104"/>
    </row>
    <row r="62" spans="1:24" s="138" customFormat="1" ht="15" hidden="1" customHeight="1" x14ac:dyDescent="0.4">
      <c r="A62" s="101"/>
      <c r="B62" s="153"/>
      <c r="C62" s="136">
        <v>10</v>
      </c>
      <c r="D62" s="154" t="s">
        <v>181</v>
      </c>
      <c r="E62" s="140"/>
      <c r="F62" s="155" t="s">
        <v>69</v>
      </c>
      <c r="G62" s="156" t="s">
        <v>40</v>
      </c>
      <c r="H62" s="157"/>
      <c r="I62" s="158" t="s">
        <v>191</v>
      </c>
      <c r="J62" s="159" t="s">
        <v>41</v>
      </c>
      <c r="K62" s="160">
        <v>70</v>
      </c>
      <c r="L62" s="161">
        <v>3.57</v>
      </c>
      <c r="M62" s="162">
        <v>2.9699999999999998</v>
      </c>
      <c r="N62" s="160">
        <v>5</v>
      </c>
      <c r="O62" s="163"/>
      <c r="P62" s="137" t="str">
        <f t="shared" si="4"/>
        <v>-</v>
      </c>
      <c r="Q62" s="164">
        <f t="shared" si="1"/>
        <v>0</v>
      </c>
      <c r="R62" s="165" t="s">
        <v>155</v>
      </c>
      <c r="S62" s="157"/>
      <c r="T62" s="157"/>
      <c r="U62" s="166"/>
      <c r="V62" s="166"/>
      <c r="W62" s="157"/>
      <c r="X62" s="157"/>
    </row>
    <row r="63" spans="1:24" s="138" customFormat="1" ht="15" hidden="1" customHeight="1" x14ac:dyDescent="0.4">
      <c r="A63" s="101"/>
      <c r="B63" s="153" t="s">
        <v>70</v>
      </c>
      <c r="C63" s="136">
        <v>10</v>
      </c>
      <c r="D63" s="154" t="s">
        <v>71</v>
      </c>
      <c r="E63" s="140"/>
      <c r="F63" s="155" t="s">
        <v>69</v>
      </c>
      <c r="G63" s="156" t="s">
        <v>40</v>
      </c>
      <c r="H63" s="157" t="s">
        <v>47</v>
      </c>
      <c r="I63" s="158" t="s">
        <v>72</v>
      </c>
      <c r="J63" s="159" t="s">
        <v>42</v>
      </c>
      <c r="K63" s="160">
        <v>50</v>
      </c>
      <c r="L63" s="161">
        <v>5.8599999999999994</v>
      </c>
      <c r="M63" s="162">
        <v>5.35</v>
      </c>
      <c r="N63" s="160">
        <v>5</v>
      </c>
      <c r="O63" s="163"/>
      <c r="P63" s="137" t="str">
        <f t="shared" si="4"/>
        <v>-</v>
      </c>
      <c r="Q63" s="164">
        <f t="shared" si="1"/>
        <v>0</v>
      </c>
      <c r="R63" s="165" t="s">
        <v>155</v>
      </c>
      <c r="S63" s="157" t="s">
        <v>44</v>
      </c>
      <c r="T63" s="157" t="s">
        <v>45</v>
      </c>
      <c r="U63" s="166">
        <v>65</v>
      </c>
      <c r="V63" s="166"/>
      <c r="W63" s="157" t="s">
        <v>73</v>
      </c>
      <c r="X63" s="157"/>
    </row>
    <row r="64" spans="1:24" s="138" customFormat="1" ht="15" hidden="1" customHeight="1" x14ac:dyDescent="0.4">
      <c r="A64" s="135"/>
      <c r="B64" s="153"/>
      <c r="C64" s="136">
        <v>10</v>
      </c>
      <c r="D64" s="154" t="s">
        <v>182</v>
      </c>
      <c r="E64" s="140"/>
      <c r="F64" s="155" t="s">
        <v>69</v>
      </c>
      <c r="G64" s="156" t="s">
        <v>40</v>
      </c>
      <c r="H64" s="157" t="s">
        <v>47</v>
      </c>
      <c r="I64" s="158" t="s">
        <v>74</v>
      </c>
      <c r="J64" s="159" t="s">
        <v>41</v>
      </c>
      <c r="K64" s="160">
        <v>70</v>
      </c>
      <c r="L64" s="161">
        <v>3.72</v>
      </c>
      <c r="M64" s="162">
        <v>2.99</v>
      </c>
      <c r="N64" s="160">
        <v>5</v>
      </c>
      <c r="O64" s="163"/>
      <c r="P64" s="137" t="str">
        <f t="shared" si="4"/>
        <v>-</v>
      </c>
      <c r="Q64" s="164">
        <f t="shared" si="1"/>
        <v>0</v>
      </c>
      <c r="R64" s="165" t="s">
        <v>155</v>
      </c>
      <c r="S64" s="157"/>
      <c r="T64" s="157"/>
      <c r="U64" s="166"/>
      <c r="V64" s="166"/>
      <c r="W64" s="157"/>
      <c r="X64" s="157"/>
    </row>
    <row r="65" spans="1:24" s="147" customFormat="1" ht="15" customHeight="1" x14ac:dyDescent="0.4">
      <c r="A65" s="101"/>
      <c r="B65" s="145"/>
      <c r="C65" s="146">
        <v>10</v>
      </c>
      <c r="D65" s="129" t="s">
        <v>183</v>
      </c>
      <c r="E65" s="113"/>
      <c r="F65" s="102" t="s">
        <v>69</v>
      </c>
      <c r="G65" s="103" t="s">
        <v>40</v>
      </c>
      <c r="H65" s="104" t="s">
        <v>47</v>
      </c>
      <c r="I65" s="105" t="s">
        <v>74</v>
      </c>
      <c r="J65" s="106" t="s">
        <v>42</v>
      </c>
      <c r="K65" s="107">
        <v>50</v>
      </c>
      <c r="L65" s="151">
        <v>4.84</v>
      </c>
      <c r="M65" s="148">
        <v>3.99</v>
      </c>
      <c r="N65" s="107">
        <v>5</v>
      </c>
      <c r="O65" s="11"/>
      <c r="P65" s="131" t="str">
        <f t="shared" si="4"/>
        <v>-</v>
      </c>
      <c r="Q65" s="132">
        <f t="shared" si="1"/>
        <v>0</v>
      </c>
      <c r="R65" s="134" t="s">
        <v>155</v>
      </c>
      <c r="S65" s="104"/>
      <c r="T65" s="104"/>
      <c r="U65" s="108"/>
      <c r="V65" s="108"/>
      <c r="W65" s="104"/>
      <c r="X65" s="104"/>
    </row>
    <row r="66" spans="1:24" s="109" customFormat="1" ht="15" customHeight="1" x14ac:dyDescent="0.4">
      <c r="A66" s="101"/>
      <c r="B66" s="114"/>
      <c r="C66" s="115"/>
      <c r="D66" s="116" t="s">
        <v>79</v>
      </c>
      <c r="E66" s="116"/>
      <c r="F66" s="116"/>
      <c r="G66" s="117"/>
      <c r="H66" s="117"/>
      <c r="I66" s="118" t="s">
        <v>80</v>
      </c>
      <c r="J66" s="119"/>
      <c r="K66" s="120"/>
      <c r="L66" s="121"/>
      <c r="M66" s="122"/>
      <c r="N66" s="122"/>
      <c r="O66" s="130">
        <f>O10</f>
        <v>0</v>
      </c>
      <c r="P66" s="133"/>
      <c r="Q66" s="133"/>
      <c r="R66" s="123"/>
      <c r="S66" s="123"/>
      <c r="T66" s="123"/>
      <c r="U66" s="123"/>
      <c r="V66" s="123"/>
      <c r="W66" s="123"/>
    </row>
    <row r="67" spans="1:24" s="109" customFormat="1" ht="15" customHeight="1" x14ac:dyDescent="0.4">
      <c r="A67" s="101"/>
      <c r="B67" s="114"/>
      <c r="C67" s="115"/>
      <c r="D67" s="116" t="s">
        <v>81</v>
      </c>
      <c r="E67" s="116"/>
      <c r="F67" s="116"/>
      <c r="G67" s="117"/>
      <c r="H67" s="117"/>
      <c r="I67" s="118" t="s">
        <v>82</v>
      </c>
      <c r="J67" s="119"/>
      <c r="K67" s="120"/>
      <c r="L67" s="121"/>
      <c r="M67" s="122"/>
      <c r="N67" s="122"/>
      <c r="O67" s="130" t="str">
        <f>IF(O66&gt;5,ROUNDUP(O66/35,0),"")</f>
        <v/>
      </c>
      <c r="P67" s="133"/>
      <c r="Q67" s="133"/>
      <c r="R67" s="123"/>
      <c r="S67" s="123"/>
      <c r="T67" s="123"/>
      <c r="U67" s="123"/>
      <c r="V67" s="123"/>
      <c r="W67" s="123"/>
    </row>
    <row r="69" spans="1:24" x14ac:dyDescent="0.4">
      <c r="I69" s="12" t="s">
        <v>83</v>
      </c>
    </row>
    <row r="70" spans="1:24" x14ac:dyDescent="0.4">
      <c r="I70" s="12" t="s">
        <v>84</v>
      </c>
    </row>
  </sheetData>
  <sheetProtection formatCells="0" formatColumns="0" formatRows="0" autoFilter="0"/>
  <autoFilter ref="B20:W67" xr:uid="{00000000-0009-0000-0000-000000000000}">
    <filterColumn colId="2">
      <colorFilter dxfId="0" cellColor="0"/>
    </filterColumn>
  </autoFilter>
  <sortState xmlns:xlrd2="http://schemas.microsoft.com/office/spreadsheetml/2017/richdata2" ref="B39:W65">
    <sortCondition ref="C39:C65"/>
    <sortCondition ref="I39:I65"/>
    <sortCondition ref="J39:J65"/>
  </sortState>
  <mergeCells count="11">
    <mergeCell ref="O11:P11"/>
    <mergeCell ref="O12:P12"/>
    <mergeCell ref="O13:P13"/>
    <mergeCell ref="O14:P14"/>
    <mergeCell ref="O15:P15"/>
    <mergeCell ref="E2:Q2"/>
    <mergeCell ref="O10:P10"/>
    <mergeCell ref="K4:L4"/>
    <mergeCell ref="O7:P7"/>
    <mergeCell ref="O8:P8"/>
    <mergeCell ref="O9:P9"/>
  </mergeCells>
  <conditionalFormatting sqref="M5">
    <cfRule type="containsText" dxfId="61" priority="75" operator="containsText" text="нет">
      <formula>NOT(ISERROR(SEARCH("нет",M5)))</formula>
    </cfRule>
    <cfRule type="iconSet" priority="76">
      <iconSet iconSet="3Symbols">
        <cfvo type="percent" val="0"/>
        <cfvo type="percent" val="33"/>
        <cfvo type="percent" val="67"/>
      </iconSet>
    </cfRule>
  </conditionalFormatting>
  <conditionalFormatting sqref="D71:D1048576 D52 A71:A1048576 D45:D48 D1:D41 D54:D65 A1:A65">
    <cfRule type="duplicateValues" dxfId="15" priority="74"/>
  </conditionalFormatting>
  <conditionalFormatting sqref="A50:A51 D50:D51">
    <cfRule type="duplicateValues" dxfId="60" priority="70"/>
  </conditionalFormatting>
  <conditionalFormatting sqref="D71:D1048576 A71:A1048576 D45:D48 D1:D41 D50:D65 A1:A65">
    <cfRule type="duplicateValues" dxfId="14" priority="65"/>
    <cfRule type="duplicateValues" dxfId="13" priority="66"/>
    <cfRule type="duplicateValues" dxfId="12" priority="67"/>
  </conditionalFormatting>
  <conditionalFormatting sqref="A66:A70 D66:D70">
    <cfRule type="duplicateValues" dxfId="55" priority="47"/>
  </conditionalFormatting>
  <conditionalFormatting sqref="A66:A70 D66:D70">
    <cfRule type="duplicateValues" dxfId="54" priority="44"/>
    <cfRule type="duplicateValues" dxfId="53" priority="45"/>
    <cfRule type="duplicateValues" dxfId="52" priority="46"/>
  </conditionalFormatting>
  <conditionalFormatting sqref="A66:A70">
    <cfRule type="duplicateValues" dxfId="51" priority="43"/>
  </conditionalFormatting>
  <conditionalFormatting sqref="D45:D48 D1:D41 D50:D1048576 A1:A1048576">
    <cfRule type="duplicateValues" dxfId="11" priority="39"/>
    <cfRule type="duplicateValues" dxfId="10" priority="41"/>
    <cfRule type="duplicateValues" dxfId="9" priority="42"/>
  </conditionalFormatting>
  <conditionalFormatting sqref="D71:D1048576 A71:A1048576 D45:D48 D1:D41 D50:D65 A1:A65">
    <cfRule type="duplicateValues" dxfId="8" priority="162"/>
  </conditionalFormatting>
  <conditionalFormatting sqref="D45:D48 D1:D41 D50:D1048576 A1:A1048576">
    <cfRule type="duplicateValues" dxfId="7" priority="40"/>
  </conditionalFormatting>
  <conditionalFormatting sqref="D42">
    <cfRule type="duplicateValues" dxfId="50" priority="38"/>
  </conditionalFormatting>
  <conditionalFormatting sqref="D42">
    <cfRule type="duplicateValues" dxfId="49" priority="35"/>
    <cfRule type="duplicateValues" dxfId="48" priority="36"/>
    <cfRule type="duplicateValues" dxfId="47" priority="37"/>
  </conditionalFormatting>
  <conditionalFormatting sqref="D42">
    <cfRule type="duplicateValues" dxfId="46" priority="34"/>
  </conditionalFormatting>
  <conditionalFormatting sqref="D42">
    <cfRule type="duplicateValues" dxfId="45" priority="31"/>
    <cfRule type="duplicateValues" dxfId="44" priority="32"/>
    <cfRule type="duplicateValues" dxfId="43" priority="33"/>
  </conditionalFormatting>
  <conditionalFormatting sqref="D49">
    <cfRule type="duplicateValues" dxfId="42" priority="30"/>
  </conditionalFormatting>
  <conditionalFormatting sqref="D49">
    <cfRule type="duplicateValues" dxfId="41" priority="27"/>
    <cfRule type="duplicateValues" dxfId="40" priority="28"/>
    <cfRule type="duplicateValues" dxfId="39" priority="29"/>
  </conditionalFormatting>
  <conditionalFormatting sqref="D49">
    <cfRule type="duplicateValues" dxfId="38" priority="26"/>
  </conditionalFormatting>
  <conditionalFormatting sqref="D49">
    <cfRule type="duplicateValues" dxfId="37" priority="23"/>
    <cfRule type="duplicateValues" dxfId="36" priority="24"/>
    <cfRule type="duplicateValues" dxfId="35" priority="25"/>
  </conditionalFormatting>
  <conditionalFormatting sqref="D1:D42 D45:D1048576 A1:A1048576">
    <cfRule type="duplicateValues" dxfId="6" priority="21"/>
    <cfRule type="duplicateValues" dxfId="5" priority="22"/>
  </conditionalFormatting>
  <conditionalFormatting sqref="D43">
    <cfRule type="duplicateValues" dxfId="34" priority="20"/>
  </conditionalFormatting>
  <conditionalFormatting sqref="D43">
    <cfRule type="duplicateValues" dxfId="33" priority="17"/>
    <cfRule type="duplicateValues" dxfId="32" priority="18"/>
    <cfRule type="duplicateValues" dxfId="31" priority="19"/>
  </conditionalFormatting>
  <conditionalFormatting sqref="D43">
    <cfRule type="duplicateValues" dxfId="30" priority="16"/>
  </conditionalFormatting>
  <conditionalFormatting sqref="D43">
    <cfRule type="duplicateValues" dxfId="29" priority="12"/>
    <cfRule type="duplicateValues" dxfId="28" priority="13"/>
    <cfRule type="duplicateValues" dxfId="27" priority="14"/>
    <cfRule type="duplicateValues" dxfId="26" priority="15"/>
  </conditionalFormatting>
  <conditionalFormatting sqref="D44">
    <cfRule type="duplicateValues" dxfId="25" priority="11"/>
  </conditionalFormatting>
  <conditionalFormatting sqref="D44">
    <cfRule type="duplicateValues" dxfId="24" priority="8"/>
    <cfRule type="duplicateValues" dxfId="23" priority="9"/>
    <cfRule type="duplicateValues" dxfId="22" priority="10"/>
  </conditionalFormatting>
  <conditionalFormatting sqref="D44">
    <cfRule type="duplicateValues" dxfId="21" priority="7"/>
  </conditionalFormatting>
  <conditionalFormatting sqref="D44">
    <cfRule type="duplicateValues" dxfId="20" priority="3"/>
    <cfRule type="duplicateValues" dxfId="19" priority="4"/>
    <cfRule type="duplicateValues" dxfId="18" priority="5"/>
    <cfRule type="duplicateValues" dxfId="17" priority="6"/>
  </conditionalFormatting>
  <conditionalFormatting sqref="D1:D1048576 A1:A1048576">
    <cfRule type="duplicateValues" dxfId="4" priority="2"/>
  </conditionalFormatting>
  <conditionalFormatting sqref="A53 D53">
    <cfRule type="duplicateValues" dxfId="16" priority="1"/>
  </conditionalFormatting>
  <dataValidations count="3">
    <dataValidation type="list" allowBlank="1" showInputMessage="1" showErrorMessage="1" sqref="M5" xr:uid="{00000000-0002-0000-0000-000000000000}">
      <formula1>"да,нет"</formula1>
    </dataValidation>
    <dataValidation type="list" allowBlank="1" showInputMessage="1" showErrorMessage="1" sqref="O8:P8" xr:uid="{00000000-0002-0000-0000-000001000000}">
      <formula1>"42-43 недели 2022,13-17 февраля (с хранением),13-17 марта (с хранением)"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O39:O60" xr:uid="{00000000-0002-0000-0000-000002000000}">
      <formula1>$M$5&lt;&gt;"нет"</formula1>
    </dataValidation>
  </dataValidations>
  <hyperlinks>
    <hyperlink ref="K4" location="'Условия работы'!A1" display="&gt;&gt;&gt; Условия работы &lt;&lt;&lt;" xr:uid="{00000000-0004-0000-0000-000000000000}"/>
    <hyperlink ref="G46" r:id="rId1" display="https://plantmarket.pro/mnogoletniki-oks.html/nid/57669" xr:uid="{00000000-0004-0000-0000-000001000000}"/>
    <hyperlink ref="G39" r:id="rId2" display="https://plantmarket.pro/mnogoletniki-oks.html/nid/57785" xr:uid="{00000000-0004-0000-0000-000021000000}"/>
    <hyperlink ref="G63" r:id="rId3" display="https://plantmarket.pro/mnogoletniki-oks.html/nid/69317" xr:uid="{00000000-0004-0000-0000-000030000000}"/>
    <hyperlink ref="G40" r:id="rId4" display="https://plantmarket.pro/mnogoletniki-oks.html/nid/57816" xr:uid="{62EE72DD-F572-4B5E-B9A9-B94B2763D5A0}"/>
    <hyperlink ref="G64" r:id="rId5" display="https://plantmarket.pro/mnogoletniki-oks.html/nid/57863" xr:uid="{452D083C-0FFC-4127-80E9-7BB99B101482}"/>
    <hyperlink ref="G65" r:id="rId6" display="https://plantmarket.pro/mnogoletniki-oks.html/nid/57863" xr:uid="{7A596D11-E146-4F2D-9351-C6706F82A560}"/>
    <hyperlink ref="G41" r:id="rId7" xr:uid="{F70120A0-004A-4ADF-970B-2EBD60038319}"/>
    <hyperlink ref="G50" r:id="rId8" xr:uid="{8316BCC1-EC0A-43B6-98BA-905C8C9DC1F5}"/>
    <hyperlink ref="G51" r:id="rId9" xr:uid="{41F3A4D1-F1E0-42CA-9A04-51EAB4C20399}"/>
    <hyperlink ref="G53" r:id="rId10" xr:uid="{7A704A6C-A16D-4C1B-AAA4-4E0C1C2DF362}"/>
    <hyperlink ref="G55" r:id="rId11" xr:uid="{B6697446-4AC1-469C-9599-7FAFB588EB31}"/>
    <hyperlink ref="G56" r:id="rId12" xr:uid="{580D0113-1C7A-4342-ABD7-D7BC9B30C6EE}"/>
    <hyperlink ref="G57" r:id="rId13" xr:uid="{4B4F5D2B-EE47-4D79-B8DD-BD265E4DC5B7}"/>
    <hyperlink ref="G58" r:id="rId14" xr:uid="{A8BAF452-FB3D-4DA7-9AFE-E1E2E83FF7B2}"/>
    <hyperlink ref="G62" r:id="rId15" xr:uid="{F69204C3-A4E7-412F-A828-96B10DCCF92B}"/>
    <hyperlink ref="G60" r:id="rId16" xr:uid="{7AC3432C-5785-4B8F-BE53-537DFFC8E791}"/>
    <hyperlink ref="G42" r:id="rId17" display="https://plantmarket.pro/mnogoletniki-oks.html/nid/57740" xr:uid="{B8BF4222-F9D8-4EBD-B93E-AE84B79BD761}"/>
    <hyperlink ref="G49" r:id="rId18" display="https://plantmarket.pro/mnogoletniki-oks.html/nid/57760" xr:uid="{AD580E14-3F13-42BD-9DE9-45CFDC9FBF15}"/>
    <hyperlink ref="G43" r:id="rId19" display="https://plantmarket.pro/mnogoletniki-oks.html/nid/57687" xr:uid="{69E6BA76-71DD-4A79-94E6-6CD52A21BC0A}"/>
    <hyperlink ref="G44" r:id="rId20" display="https://plantmarket.pro/mnogoletniki-oks.html/nid/57955" xr:uid="{2398BD51-14CE-42EE-89F7-DD047404E8E1}"/>
  </hyperlinks>
  <pageMargins left="0.7" right="0.7" top="0.75" bottom="0.75" header="0.3" footer="0.3"/>
  <pageSetup paperSize="9" orientation="portrait" r:id="rId21"/>
  <drawing r:id="rId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3"/>
  <dimension ref="B1:BH116"/>
  <sheetViews>
    <sheetView showGridLines="0" zoomScaleNormal="100" workbookViewId="0"/>
  </sheetViews>
  <sheetFormatPr defaultRowHeight="14.6" x14ac:dyDescent="0.4"/>
  <cols>
    <col min="1" max="1" width="3.3828125" customWidth="1"/>
    <col min="2" max="2" width="5.84375" style="62" customWidth="1"/>
    <col min="16" max="16" width="10" customWidth="1"/>
  </cols>
  <sheetData>
    <row r="1" spans="2:16" s="16" customFormat="1" ht="15" thickTop="1" x14ac:dyDescent="0.4">
      <c r="B1" s="13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5"/>
    </row>
    <row r="2" spans="2:16" s="16" customFormat="1" x14ac:dyDescent="0.4">
      <c r="B2" s="17"/>
      <c r="P2" s="18"/>
    </row>
    <row r="3" spans="2:16" s="16" customFormat="1" x14ac:dyDescent="0.4">
      <c r="B3" s="17"/>
      <c r="P3" s="18"/>
    </row>
    <row r="4" spans="2:16" s="16" customFormat="1" x14ac:dyDescent="0.4">
      <c r="B4" s="17"/>
      <c r="P4" s="18"/>
    </row>
    <row r="5" spans="2:16" s="16" customFormat="1" x14ac:dyDescent="0.4">
      <c r="B5" s="17"/>
      <c r="P5" s="18"/>
    </row>
    <row r="6" spans="2:16" s="21" customFormat="1" ht="16.5" customHeight="1" x14ac:dyDescent="0.35">
      <c r="B6" s="19"/>
      <c r="C6" s="20"/>
      <c r="P6" s="22"/>
    </row>
    <row r="7" spans="2:16" s="23" customFormat="1" ht="12" customHeight="1" x14ac:dyDescent="0.35">
      <c r="B7" s="19"/>
      <c r="C7" s="20"/>
      <c r="P7" s="24"/>
    </row>
    <row r="8" spans="2:16" s="16" customFormat="1" ht="12" customHeight="1" x14ac:dyDescent="0.4">
      <c r="B8" s="17"/>
      <c r="C8" s="20"/>
      <c r="P8" s="18"/>
    </row>
    <row r="9" spans="2:16" s="16" customFormat="1" ht="12" customHeight="1" x14ac:dyDescent="0.55000000000000004">
      <c r="B9" s="25"/>
      <c r="C9" s="20"/>
      <c r="P9" s="18"/>
    </row>
    <row r="10" spans="2:16" s="16" customFormat="1" ht="12" customHeight="1" x14ac:dyDescent="0.55000000000000004">
      <c r="B10" s="25"/>
      <c r="C10" s="20"/>
      <c r="P10" s="18"/>
    </row>
    <row r="11" spans="2:16" s="16" customFormat="1" ht="16.5" customHeight="1" x14ac:dyDescent="0.4">
      <c r="B11" s="17"/>
      <c r="P11" s="18"/>
    </row>
    <row r="12" spans="2:16" s="16" customFormat="1" ht="20.25" customHeight="1" x14ac:dyDescent="0.4">
      <c r="B12" s="17"/>
      <c r="P12" s="18"/>
    </row>
    <row r="13" spans="2:16" s="28" customFormat="1" ht="17.25" customHeight="1" x14ac:dyDescent="0.35">
      <c r="B13" s="26" t="s">
        <v>85</v>
      </c>
      <c r="C13" s="27" t="s">
        <v>86</v>
      </c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P13" s="29"/>
    </row>
    <row r="14" spans="2:16" s="34" customFormat="1" ht="15.45" x14ac:dyDescent="0.4">
      <c r="B14" s="30" t="s">
        <v>87</v>
      </c>
      <c r="C14" s="31"/>
      <c r="D14" s="32"/>
      <c r="E14" s="32"/>
      <c r="F14" s="32"/>
      <c r="G14" s="32"/>
      <c r="H14" s="33" t="s">
        <v>88</v>
      </c>
      <c r="I14" s="31"/>
      <c r="J14" s="32"/>
      <c r="K14" s="32"/>
      <c r="L14" s="32"/>
      <c r="M14" s="32"/>
      <c r="N14" s="32"/>
      <c r="P14" s="35"/>
    </row>
    <row r="15" spans="2:16" s="41" customFormat="1" x14ac:dyDescent="0.4">
      <c r="B15" s="36"/>
      <c r="C15" s="37" t="s">
        <v>89</v>
      </c>
      <c r="D15" s="38"/>
      <c r="E15" s="38"/>
      <c r="F15" s="38"/>
      <c r="G15" s="38"/>
      <c r="H15" s="39" t="s">
        <v>90</v>
      </c>
      <c r="I15" s="40" t="s">
        <v>91</v>
      </c>
      <c r="J15" s="38"/>
      <c r="K15" s="38"/>
      <c r="L15" s="38"/>
      <c r="M15" s="38"/>
      <c r="N15" s="38"/>
      <c r="P15" s="42"/>
    </row>
    <row r="16" spans="2:16" s="41" customFormat="1" x14ac:dyDescent="0.4">
      <c r="B16" s="36"/>
      <c r="C16" s="37" t="s">
        <v>92</v>
      </c>
      <c r="D16" s="38"/>
      <c r="E16" s="38"/>
      <c r="F16" s="38"/>
      <c r="G16" s="38"/>
      <c r="H16" s="39" t="s">
        <v>90</v>
      </c>
      <c r="I16" s="40" t="s">
        <v>93</v>
      </c>
      <c r="J16" s="38"/>
      <c r="K16" s="38"/>
      <c r="L16" s="38"/>
      <c r="M16" s="38"/>
      <c r="N16" s="38"/>
      <c r="P16" s="42"/>
    </row>
    <row r="17" spans="2:22" s="41" customFormat="1" x14ac:dyDescent="0.4">
      <c r="B17" s="36"/>
      <c r="C17" s="37" t="s">
        <v>94</v>
      </c>
      <c r="D17" s="38"/>
      <c r="E17" s="38"/>
      <c r="F17" s="38"/>
      <c r="G17" s="38"/>
      <c r="H17" s="39" t="s">
        <v>90</v>
      </c>
      <c r="I17" s="40" t="s">
        <v>95</v>
      </c>
      <c r="J17" s="38"/>
      <c r="K17" s="38"/>
      <c r="L17" s="38"/>
      <c r="M17" s="38"/>
      <c r="N17" s="38"/>
      <c r="P17" s="42"/>
    </row>
    <row r="18" spans="2:22" s="41" customFormat="1" x14ac:dyDescent="0.4">
      <c r="B18" s="36"/>
      <c r="C18" s="37" t="s">
        <v>96</v>
      </c>
      <c r="D18" s="38"/>
      <c r="E18" s="38"/>
      <c r="F18" s="38"/>
      <c r="G18" s="38"/>
      <c r="H18" s="39" t="s">
        <v>90</v>
      </c>
      <c r="I18" s="40" t="s">
        <v>97</v>
      </c>
      <c r="J18" s="38"/>
      <c r="K18" s="38"/>
      <c r="L18" s="38"/>
      <c r="M18" s="38"/>
      <c r="N18" s="38"/>
      <c r="P18" s="42"/>
      <c r="V18" s="43"/>
    </row>
    <row r="19" spans="2:22" s="46" customFormat="1" x14ac:dyDescent="0.4">
      <c r="B19" s="44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P19" s="47"/>
      <c r="V19" s="48"/>
    </row>
    <row r="20" spans="2:22" s="16" customFormat="1" ht="15.45" x14ac:dyDescent="0.4">
      <c r="B20" s="26" t="s">
        <v>85</v>
      </c>
      <c r="C20" s="27" t="s">
        <v>98</v>
      </c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P20" s="18"/>
      <c r="V20" s="48"/>
    </row>
    <row r="21" spans="2:22" s="41" customFormat="1" x14ac:dyDescent="0.4">
      <c r="B21" s="36"/>
      <c r="C21" s="37" t="s">
        <v>99</v>
      </c>
      <c r="D21" s="38"/>
      <c r="E21" s="38"/>
      <c r="F21" s="38"/>
      <c r="G21" s="38"/>
      <c r="H21" s="39"/>
      <c r="I21" s="40"/>
      <c r="J21" s="38"/>
      <c r="K21" s="38"/>
      <c r="L21" s="38"/>
      <c r="M21" s="38"/>
      <c r="N21" s="38"/>
      <c r="P21" s="42"/>
    </row>
    <row r="22" spans="2:22" s="16" customFormat="1" x14ac:dyDescent="0.4">
      <c r="B22" s="44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P22" s="18"/>
    </row>
    <row r="23" spans="2:22" s="16" customFormat="1" x14ac:dyDescent="0.4">
      <c r="B23" s="49"/>
      <c r="P23" s="18"/>
    </row>
    <row r="24" spans="2:22" s="16" customFormat="1" x14ac:dyDescent="0.4">
      <c r="B24" s="49"/>
      <c r="P24" s="18"/>
    </row>
    <row r="25" spans="2:22" s="16" customFormat="1" x14ac:dyDescent="0.4">
      <c r="B25" s="49"/>
      <c r="P25" s="18"/>
    </row>
    <row r="26" spans="2:22" s="52" customFormat="1" ht="15.45" x14ac:dyDescent="0.4">
      <c r="B26" s="50" t="s">
        <v>85</v>
      </c>
      <c r="C26" s="51" t="s">
        <v>100</v>
      </c>
      <c r="P26" s="53"/>
    </row>
    <row r="27" spans="2:22" s="16" customFormat="1" x14ac:dyDescent="0.4">
      <c r="B27" s="49"/>
      <c r="C27" s="37" t="s">
        <v>101</v>
      </c>
      <c r="P27" s="18"/>
    </row>
    <row r="28" spans="2:22" s="16" customFormat="1" x14ac:dyDescent="0.4">
      <c r="B28" s="49"/>
      <c r="C28" s="37" t="s">
        <v>102</v>
      </c>
      <c r="P28" s="18"/>
    </row>
    <row r="29" spans="2:22" s="52" customFormat="1" ht="15.45" x14ac:dyDescent="0.4">
      <c r="B29" s="50" t="s">
        <v>85</v>
      </c>
      <c r="C29" s="51" t="s">
        <v>103</v>
      </c>
      <c r="P29" s="53"/>
    </row>
    <row r="30" spans="2:22" s="56" customFormat="1" ht="45" customHeight="1" x14ac:dyDescent="0.4">
      <c r="B30" s="54" t="s">
        <v>85</v>
      </c>
      <c r="C30" s="201" t="s">
        <v>104</v>
      </c>
      <c r="D30" s="201"/>
      <c r="E30" s="201"/>
      <c r="F30" s="201"/>
      <c r="G30" s="201"/>
      <c r="H30" s="201"/>
      <c r="I30" s="201"/>
      <c r="J30" s="201"/>
      <c r="K30" s="201"/>
      <c r="L30" s="201"/>
      <c r="M30" s="201"/>
      <c r="N30" s="201"/>
      <c r="O30" s="201"/>
      <c r="P30" s="55"/>
    </row>
    <row r="31" spans="2:22" s="16" customFormat="1" x14ac:dyDescent="0.4">
      <c r="B31" s="49"/>
      <c r="C31" s="202" t="s">
        <v>105</v>
      </c>
      <c r="D31" s="202"/>
      <c r="E31" s="202"/>
      <c r="F31" s="202"/>
      <c r="G31" s="202"/>
      <c r="H31" s="202"/>
      <c r="I31" s="202"/>
      <c r="J31" s="202"/>
      <c r="K31" s="202"/>
      <c r="L31" s="202"/>
      <c r="M31" s="202"/>
      <c r="N31" s="202"/>
      <c r="O31" s="202"/>
      <c r="P31" s="18"/>
    </row>
    <row r="32" spans="2:22" s="16" customFormat="1" ht="29.25" customHeight="1" x14ac:dyDescent="0.4">
      <c r="B32" s="49"/>
      <c r="C32" s="203" t="s">
        <v>106</v>
      </c>
      <c r="D32" s="204"/>
      <c r="E32" s="204"/>
      <c r="F32" s="204"/>
      <c r="G32" s="204"/>
      <c r="H32" s="204"/>
      <c r="I32" s="204"/>
      <c r="J32" s="204"/>
      <c r="K32" s="204"/>
      <c r="L32" s="204"/>
      <c r="M32" s="204"/>
      <c r="N32" s="204"/>
      <c r="O32" s="204"/>
      <c r="P32" s="18"/>
    </row>
    <row r="33" spans="2:16" s="16" customFormat="1" ht="30" customHeight="1" x14ac:dyDescent="0.4">
      <c r="B33" s="49"/>
      <c r="C33" s="203" t="s">
        <v>107</v>
      </c>
      <c r="D33" s="203"/>
      <c r="E33" s="203"/>
      <c r="F33" s="203"/>
      <c r="G33" s="203"/>
      <c r="H33" s="203"/>
      <c r="I33" s="203"/>
      <c r="J33" s="203"/>
      <c r="K33" s="203"/>
      <c r="L33" s="203"/>
      <c r="M33" s="203"/>
      <c r="N33" s="203"/>
      <c r="O33" s="203"/>
      <c r="P33" s="18"/>
    </row>
    <row r="34" spans="2:16" s="16" customFormat="1" ht="29.25" customHeight="1" x14ac:dyDescent="0.4">
      <c r="B34" s="49"/>
      <c r="C34" s="202" t="s">
        <v>108</v>
      </c>
      <c r="D34" s="202"/>
      <c r="E34" s="202"/>
      <c r="F34" s="202"/>
      <c r="G34" s="202"/>
      <c r="H34" s="202"/>
      <c r="I34" s="202"/>
      <c r="J34" s="202"/>
      <c r="K34" s="202"/>
      <c r="L34" s="202"/>
      <c r="M34" s="202"/>
      <c r="N34" s="202"/>
      <c r="O34" s="202"/>
      <c r="P34" s="18"/>
    </row>
    <row r="35" spans="2:16" s="52" customFormat="1" ht="30.75" customHeight="1" x14ac:dyDescent="0.4">
      <c r="B35" s="54" t="s">
        <v>85</v>
      </c>
      <c r="C35" s="201" t="s">
        <v>109</v>
      </c>
      <c r="D35" s="201"/>
      <c r="E35" s="201"/>
      <c r="F35" s="201"/>
      <c r="G35" s="201"/>
      <c r="H35" s="201"/>
      <c r="I35" s="201"/>
      <c r="J35" s="201"/>
      <c r="K35" s="201"/>
      <c r="L35" s="201"/>
      <c r="M35" s="201"/>
      <c r="N35" s="201"/>
      <c r="O35" s="201"/>
      <c r="P35" s="53"/>
    </row>
    <row r="36" spans="2:16" s="16" customFormat="1" ht="29.25" customHeight="1" x14ac:dyDescent="0.4">
      <c r="B36" s="49"/>
      <c r="C36" s="202" t="s">
        <v>110</v>
      </c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18"/>
    </row>
    <row r="37" spans="2:16" s="16" customFormat="1" ht="29.25" customHeight="1" x14ac:dyDescent="0.4">
      <c r="B37" s="49"/>
      <c r="C37" s="202" t="s">
        <v>111</v>
      </c>
      <c r="D37" s="202"/>
      <c r="E37" s="202"/>
      <c r="F37" s="202"/>
      <c r="G37" s="202"/>
      <c r="H37" s="202"/>
      <c r="I37" s="202"/>
      <c r="J37" s="202"/>
      <c r="K37" s="202"/>
      <c r="L37" s="202"/>
      <c r="M37" s="202"/>
      <c r="N37" s="202"/>
      <c r="O37" s="202"/>
      <c r="P37" s="18"/>
    </row>
    <row r="38" spans="2:16" s="52" customFormat="1" ht="30.75" customHeight="1" x14ac:dyDescent="0.4">
      <c r="B38" s="54" t="s">
        <v>85</v>
      </c>
      <c r="C38" s="201" t="s">
        <v>112</v>
      </c>
      <c r="D38" s="201"/>
      <c r="E38" s="201"/>
      <c r="F38" s="201"/>
      <c r="G38" s="201"/>
      <c r="H38" s="201"/>
      <c r="I38" s="201"/>
      <c r="J38" s="201"/>
      <c r="K38" s="201"/>
      <c r="L38" s="201"/>
      <c r="M38" s="201"/>
      <c r="N38" s="201"/>
      <c r="O38" s="201"/>
      <c r="P38" s="53"/>
    </row>
    <row r="39" spans="2:16" s="16" customFormat="1" x14ac:dyDescent="0.4">
      <c r="B39" s="49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18"/>
    </row>
    <row r="40" spans="2:16" s="16" customFormat="1" x14ac:dyDescent="0.4">
      <c r="B40" s="49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18"/>
    </row>
    <row r="41" spans="2:16" s="16" customFormat="1" x14ac:dyDescent="0.4">
      <c r="B41" s="49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18"/>
    </row>
    <row r="42" spans="2:16" s="16" customFormat="1" ht="28.5" customHeight="1" x14ac:dyDescent="0.4">
      <c r="B42" s="54" t="s">
        <v>85</v>
      </c>
      <c r="C42" s="201" t="s">
        <v>113</v>
      </c>
      <c r="D42" s="201"/>
      <c r="E42" s="201"/>
      <c r="F42" s="201"/>
      <c r="G42" s="201"/>
      <c r="H42" s="201"/>
      <c r="I42" s="201"/>
      <c r="J42" s="201"/>
      <c r="K42" s="201"/>
      <c r="L42" s="201"/>
      <c r="M42" s="201"/>
      <c r="N42" s="201"/>
      <c r="O42" s="201"/>
      <c r="P42" s="18"/>
    </row>
    <row r="43" spans="2:16" s="56" customFormat="1" ht="30" customHeight="1" x14ac:dyDescent="0.4">
      <c r="B43" s="54" t="s">
        <v>85</v>
      </c>
      <c r="C43" s="201" t="s">
        <v>114</v>
      </c>
      <c r="D43" s="201"/>
      <c r="E43" s="201"/>
      <c r="F43" s="201"/>
      <c r="G43" s="201"/>
      <c r="H43" s="201"/>
      <c r="I43" s="201"/>
      <c r="J43" s="201"/>
      <c r="K43" s="201"/>
      <c r="L43" s="201"/>
      <c r="M43" s="201"/>
      <c r="N43" s="201"/>
      <c r="O43" s="201"/>
      <c r="P43" s="55"/>
    </row>
    <row r="44" spans="2:16" s="16" customFormat="1" ht="30" customHeight="1" x14ac:dyDescent="0.4">
      <c r="B44" s="49"/>
      <c r="C44" s="202" t="s">
        <v>115</v>
      </c>
      <c r="D44" s="202"/>
      <c r="E44" s="202"/>
      <c r="F44" s="202"/>
      <c r="G44" s="202"/>
      <c r="H44" s="202"/>
      <c r="I44" s="202"/>
      <c r="J44" s="202"/>
      <c r="K44" s="202"/>
      <c r="L44" s="202"/>
      <c r="M44" s="202"/>
      <c r="N44" s="202"/>
      <c r="O44" s="202"/>
      <c r="P44" s="18"/>
    </row>
    <row r="45" spans="2:16" s="16" customFormat="1" ht="29.25" customHeight="1" x14ac:dyDescent="0.4">
      <c r="B45" s="49"/>
      <c r="C45" s="202" t="s">
        <v>116</v>
      </c>
      <c r="D45" s="202"/>
      <c r="E45" s="202"/>
      <c r="F45" s="202"/>
      <c r="G45" s="202"/>
      <c r="H45" s="202"/>
      <c r="I45" s="202"/>
      <c r="J45" s="202"/>
      <c r="K45" s="202"/>
      <c r="L45" s="202"/>
      <c r="M45" s="202"/>
      <c r="N45" s="202"/>
      <c r="O45" s="202"/>
      <c r="P45" s="18"/>
    </row>
    <row r="46" spans="2:16" s="56" customFormat="1" ht="15" x14ac:dyDescent="0.4">
      <c r="B46" s="54" t="s">
        <v>85</v>
      </c>
      <c r="C46" s="201" t="s">
        <v>117</v>
      </c>
      <c r="D46" s="201"/>
      <c r="E46" s="201"/>
      <c r="F46" s="201"/>
      <c r="G46" s="201"/>
      <c r="H46" s="201"/>
      <c r="I46" s="201"/>
      <c r="J46" s="201"/>
      <c r="K46" s="201"/>
      <c r="L46" s="201"/>
      <c r="M46" s="201"/>
      <c r="N46" s="201"/>
      <c r="O46" s="201"/>
      <c r="P46" s="55"/>
    </row>
    <row r="47" spans="2:16" s="16" customFormat="1" ht="44.25" customHeight="1" x14ac:dyDescent="0.4">
      <c r="B47" s="49"/>
      <c r="C47" s="202" t="s">
        <v>118</v>
      </c>
      <c r="D47" s="202"/>
      <c r="E47" s="202"/>
      <c r="F47" s="202"/>
      <c r="G47" s="202"/>
      <c r="H47" s="202"/>
      <c r="I47" s="202"/>
      <c r="J47" s="202"/>
      <c r="K47" s="202"/>
      <c r="L47" s="202"/>
      <c r="M47" s="202"/>
      <c r="N47" s="202"/>
      <c r="O47" s="202"/>
      <c r="P47" s="18"/>
    </row>
    <row r="48" spans="2:16" s="56" customFormat="1" ht="15" x14ac:dyDescent="0.4">
      <c r="B48" s="54" t="s">
        <v>85</v>
      </c>
      <c r="C48" s="201" t="s">
        <v>119</v>
      </c>
      <c r="D48" s="201"/>
      <c r="E48" s="201"/>
      <c r="F48" s="201"/>
      <c r="G48" s="201"/>
      <c r="H48" s="201"/>
      <c r="I48" s="201"/>
      <c r="J48" s="201"/>
      <c r="K48" s="201"/>
      <c r="L48" s="201"/>
      <c r="M48" s="201"/>
      <c r="N48" s="201"/>
      <c r="O48" s="201"/>
      <c r="P48" s="55"/>
    </row>
    <row r="49" spans="2:16" s="16" customFormat="1" ht="29.25" customHeight="1" x14ac:dyDescent="0.4">
      <c r="B49" s="49"/>
      <c r="C49" s="202" t="s">
        <v>120</v>
      </c>
      <c r="D49" s="202"/>
      <c r="E49" s="202"/>
      <c r="F49" s="202"/>
      <c r="G49" s="202"/>
      <c r="H49" s="202"/>
      <c r="I49" s="202"/>
      <c r="J49" s="202"/>
      <c r="K49" s="202"/>
      <c r="L49" s="202"/>
      <c r="M49" s="202"/>
      <c r="N49" s="202"/>
      <c r="O49" s="202"/>
      <c r="P49" s="18"/>
    </row>
    <row r="50" spans="2:16" s="56" customFormat="1" ht="47.25" customHeight="1" x14ac:dyDescent="0.4">
      <c r="B50" s="54" t="s">
        <v>85</v>
      </c>
      <c r="C50" s="205" t="s">
        <v>121</v>
      </c>
      <c r="D50" s="205"/>
      <c r="E50" s="205"/>
      <c r="F50" s="205"/>
      <c r="G50" s="205"/>
      <c r="H50" s="205"/>
      <c r="I50" s="205"/>
      <c r="J50" s="205"/>
      <c r="K50" s="205"/>
      <c r="L50" s="205"/>
      <c r="M50" s="205"/>
      <c r="N50" s="205"/>
      <c r="O50" s="205"/>
      <c r="P50" s="55"/>
    </row>
    <row r="51" spans="2:16" s="16" customFormat="1" ht="30.75" customHeight="1" x14ac:dyDescent="0.4">
      <c r="B51" s="49"/>
      <c r="C51" s="202" t="s">
        <v>122</v>
      </c>
      <c r="D51" s="202"/>
      <c r="E51" s="202"/>
      <c r="F51" s="202"/>
      <c r="G51" s="202"/>
      <c r="H51" s="202"/>
      <c r="I51" s="202"/>
      <c r="J51" s="202"/>
      <c r="K51" s="202"/>
      <c r="L51" s="202"/>
      <c r="M51" s="202"/>
      <c r="N51" s="202"/>
      <c r="O51" s="202"/>
      <c r="P51" s="18"/>
    </row>
    <row r="52" spans="2:16" s="16" customFormat="1" ht="30.75" customHeight="1" x14ac:dyDescent="0.4">
      <c r="B52" s="49"/>
      <c r="C52" s="202" t="s">
        <v>123</v>
      </c>
      <c r="D52" s="202"/>
      <c r="E52" s="202"/>
      <c r="F52" s="202"/>
      <c r="G52" s="202"/>
      <c r="H52" s="202"/>
      <c r="I52" s="202"/>
      <c r="J52" s="202"/>
      <c r="K52" s="202"/>
      <c r="L52" s="202"/>
      <c r="M52" s="202"/>
      <c r="N52" s="202"/>
      <c r="O52" s="202"/>
      <c r="P52" s="18"/>
    </row>
    <row r="53" spans="2:16" s="16" customFormat="1" ht="30.75" customHeight="1" x14ac:dyDescent="0.4">
      <c r="B53" s="49"/>
      <c r="C53" s="202" t="s">
        <v>124</v>
      </c>
      <c r="D53" s="202"/>
      <c r="E53" s="202"/>
      <c r="F53" s="202"/>
      <c r="G53" s="202"/>
      <c r="H53" s="202"/>
      <c r="I53" s="202"/>
      <c r="J53" s="202"/>
      <c r="K53" s="202"/>
      <c r="L53" s="202"/>
      <c r="M53" s="202"/>
      <c r="N53" s="202"/>
      <c r="O53" s="202"/>
      <c r="P53" s="18"/>
    </row>
    <row r="54" spans="2:16" s="16" customFormat="1" ht="42" customHeight="1" x14ac:dyDescent="0.4">
      <c r="B54" s="54" t="s">
        <v>85</v>
      </c>
      <c r="C54" s="201" t="s">
        <v>125</v>
      </c>
      <c r="D54" s="201"/>
      <c r="E54" s="201"/>
      <c r="F54" s="201"/>
      <c r="G54" s="201"/>
      <c r="H54" s="201"/>
      <c r="I54" s="201"/>
      <c r="J54" s="201"/>
      <c r="K54" s="201"/>
      <c r="L54" s="201"/>
      <c r="M54" s="201"/>
      <c r="N54" s="201"/>
      <c r="O54" s="201"/>
      <c r="P54" s="18"/>
    </row>
    <row r="55" spans="2:16" s="16" customFormat="1" x14ac:dyDescent="0.4">
      <c r="B55" s="49"/>
      <c r="C55" s="202"/>
      <c r="D55" s="202"/>
      <c r="E55" s="202"/>
      <c r="F55" s="202"/>
      <c r="G55" s="202"/>
      <c r="H55" s="202"/>
      <c r="I55" s="202"/>
      <c r="J55" s="202"/>
      <c r="K55" s="202"/>
      <c r="L55" s="202"/>
      <c r="M55" s="202"/>
      <c r="N55" s="202"/>
      <c r="O55" s="202"/>
      <c r="P55" s="18"/>
    </row>
    <row r="56" spans="2:16" s="16" customFormat="1" x14ac:dyDescent="0.4">
      <c r="B56" s="49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18"/>
    </row>
    <row r="57" spans="2:16" s="16" customFormat="1" x14ac:dyDescent="0.4">
      <c r="B57" s="49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18"/>
    </row>
    <row r="58" spans="2:16" s="16" customFormat="1" x14ac:dyDescent="0.4">
      <c r="B58" s="49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18"/>
    </row>
    <row r="59" spans="2:16" s="16" customFormat="1" ht="15" customHeight="1" x14ac:dyDescent="0.4">
      <c r="B59" s="54" t="s">
        <v>85</v>
      </c>
      <c r="C59" s="201" t="s">
        <v>126</v>
      </c>
      <c r="D59" s="201"/>
      <c r="E59" s="201"/>
      <c r="F59" s="201"/>
      <c r="G59" s="201"/>
      <c r="H59" s="201"/>
      <c r="I59" s="201"/>
      <c r="J59" s="201"/>
      <c r="K59" s="201"/>
      <c r="L59" s="201"/>
      <c r="M59" s="201"/>
      <c r="N59" s="201"/>
      <c r="O59" s="201"/>
      <c r="P59" s="18"/>
    </row>
    <row r="60" spans="2:16" s="16" customFormat="1" x14ac:dyDescent="0.4">
      <c r="B60" s="49"/>
      <c r="C60" s="202" t="s">
        <v>127</v>
      </c>
      <c r="D60" s="202"/>
      <c r="E60" s="202"/>
      <c r="F60" s="202"/>
      <c r="G60" s="202"/>
      <c r="H60" s="202"/>
      <c r="I60" s="202"/>
      <c r="J60" s="202"/>
      <c r="K60" s="202"/>
      <c r="L60" s="202"/>
      <c r="M60" s="202"/>
      <c r="N60" s="202"/>
      <c r="O60" s="202"/>
      <c r="P60" s="18"/>
    </row>
    <row r="61" spans="2:16" s="16" customFormat="1" ht="15" customHeight="1" x14ac:dyDescent="0.4">
      <c r="B61" s="49"/>
      <c r="C61" s="202" t="s">
        <v>128</v>
      </c>
      <c r="D61" s="202"/>
      <c r="E61" s="202"/>
      <c r="F61" s="202"/>
      <c r="G61" s="202"/>
      <c r="H61" s="202"/>
      <c r="I61" s="202"/>
      <c r="J61" s="202"/>
      <c r="K61" s="202"/>
      <c r="L61" s="202"/>
      <c r="M61" s="202"/>
      <c r="N61" s="202"/>
      <c r="O61" s="202"/>
      <c r="P61" s="18"/>
    </row>
    <row r="62" spans="2:16" s="16" customFormat="1" ht="18" customHeight="1" x14ac:dyDescent="0.4">
      <c r="B62" s="49"/>
      <c r="C62" s="202" t="s">
        <v>129</v>
      </c>
      <c r="D62" s="202"/>
      <c r="E62" s="202"/>
      <c r="F62" s="202"/>
      <c r="G62" s="202"/>
      <c r="H62" s="202"/>
      <c r="I62" s="202"/>
      <c r="J62" s="202"/>
      <c r="K62" s="202"/>
      <c r="L62" s="202"/>
      <c r="M62" s="202"/>
      <c r="N62" s="202"/>
      <c r="O62" s="202"/>
      <c r="P62" s="18"/>
    </row>
    <row r="63" spans="2:16" s="16" customFormat="1" ht="12.75" customHeight="1" x14ac:dyDescent="0.4">
      <c r="B63" s="49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18"/>
    </row>
    <row r="64" spans="2:16" s="16" customFormat="1" x14ac:dyDescent="0.4">
      <c r="B64" s="49"/>
      <c r="P64" s="18"/>
    </row>
    <row r="65" spans="2:16" s="16" customFormat="1" x14ac:dyDescent="0.4">
      <c r="B65" s="49"/>
      <c r="P65" s="18"/>
    </row>
    <row r="66" spans="2:16" s="16" customFormat="1" x14ac:dyDescent="0.4">
      <c r="B66" s="49"/>
      <c r="P66" s="18"/>
    </row>
    <row r="67" spans="2:16" s="16" customFormat="1" ht="17.25" customHeight="1" x14ac:dyDescent="0.4">
      <c r="B67" s="54" t="s">
        <v>85</v>
      </c>
      <c r="C67" s="205" t="s">
        <v>130</v>
      </c>
      <c r="D67" s="205"/>
      <c r="E67" s="205"/>
      <c r="F67" s="205"/>
      <c r="G67" s="205"/>
      <c r="H67" s="205"/>
      <c r="I67" s="205"/>
      <c r="J67" s="205"/>
      <c r="K67" s="205"/>
      <c r="L67" s="205"/>
      <c r="M67" s="205"/>
      <c r="N67" s="205"/>
      <c r="O67" s="205"/>
      <c r="P67" s="18"/>
    </row>
    <row r="68" spans="2:16" s="16" customFormat="1" ht="15" customHeight="1" x14ac:dyDescent="0.4">
      <c r="B68" s="49"/>
      <c r="C68" s="206" t="s">
        <v>131</v>
      </c>
      <c r="D68" s="206"/>
      <c r="E68" s="206"/>
      <c r="F68" s="206"/>
      <c r="G68" s="206"/>
      <c r="H68" s="206"/>
      <c r="I68" s="206"/>
      <c r="J68" s="206"/>
      <c r="K68" s="206"/>
      <c r="L68" s="206"/>
      <c r="M68" s="206"/>
      <c r="N68" s="206"/>
      <c r="O68" s="206"/>
      <c r="P68" s="18"/>
    </row>
    <row r="69" spans="2:16" s="16" customFormat="1" ht="15" customHeight="1" x14ac:dyDescent="0.4">
      <c r="B69" s="49"/>
      <c r="C69" s="206" t="s">
        <v>132</v>
      </c>
      <c r="D69" s="206"/>
      <c r="E69" s="206"/>
      <c r="F69" s="206"/>
      <c r="G69" s="206"/>
      <c r="H69" s="206"/>
      <c r="I69" s="206"/>
      <c r="J69" s="206"/>
      <c r="K69" s="206"/>
      <c r="L69" s="206"/>
      <c r="M69" s="206"/>
      <c r="N69" s="206"/>
      <c r="O69" s="206"/>
      <c r="P69" s="18"/>
    </row>
    <row r="70" spans="2:16" s="16" customFormat="1" ht="15" customHeight="1" x14ac:dyDescent="0.4">
      <c r="B70" s="49"/>
      <c r="C70" s="206" t="s">
        <v>133</v>
      </c>
      <c r="D70" s="206"/>
      <c r="E70" s="206"/>
      <c r="F70" s="206"/>
      <c r="G70" s="206"/>
      <c r="H70" s="206"/>
      <c r="I70" s="206"/>
      <c r="J70" s="206"/>
      <c r="K70" s="206"/>
      <c r="L70" s="206"/>
      <c r="M70" s="206"/>
      <c r="N70" s="206"/>
      <c r="O70" s="206"/>
      <c r="P70" s="18"/>
    </row>
    <row r="71" spans="2:16" s="16" customFormat="1" ht="31.5" customHeight="1" x14ac:dyDescent="0.4">
      <c r="B71" s="54" t="s">
        <v>85</v>
      </c>
      <c r="C71" s="201" t="s">
        <v>134</v>
      </c>
      <c r="D71" s="201"/>
      <c r="E71" s="201"/>
      <c r="F71" s="201"/>
      <c r="G71" s="201"/>
      <c r="H71" s="201"/>
      <c r="I71" s="201"/>
      <c r="J71" s="201"/>
      <c r="K71" s="201"/>
      <c r="L71" s="201"/>
      <c r="M71" s="201"/>
      <c r="N71" s="201"/>
      <c r="O71" s="201"/>
      <c r="P71" s="18"/>
    </row>
    <row r="72" spans="2:16" s="16" customFormat="1" ht="31.5" customHeight="1" x14ac:dyDescent="0.4">
      <c r="B72" s="54"/>
      <c r="C72" s="202" t="s">
        <v>135</v>
      </c>
      <c r="D72" s="202"/>
      <c r="E72" s="202"/>
      <c r="F72" s="202"/>
      <c r="G72" s="202"/>
      <c r="H72" s="202"/>
      <c r="I72" s="202"/>
      <c r="J72" s="202"/>
      <c r="K72" s="202"/>
      <c r="L72" s="202"/>
      <c r="M72" s="202"/>
      <c r="N72" s="202"/>
      <c r="O72" s="202"/>
      <c r="P72" s="18"/>
    </row>
    <row r="73" spans="2:16" s="16" customFormat="1" ht="29.25" customHeight="1" x14ac:dyDescent="0.4">
      <c r="B73" s="54"/>
      <c r="C73" s="202" t="s">
        <v>136</v>
      </c>
      <c r="D73" s="202"/>
      <c r="E73" s="202"/>
      <c r="F73" s="202"/>
      <c r="G73" s="202"/>
      <c r="H73" s="202"/>
      <c r="I73" s="202"/>
      <c r="J73" s="202"/>
      <c r="K73" s="202"/>
      <c r="L73" s="202"/>
      <c r="M73" s="202"/>
      <c r="N73" s="202"/>
      <c r="O73" s="202"/>
      <c r="P73" s="18"/>
    </row>
    <row r="74" spans="2:16" s="16" customFormat="1" x14ac:dyDescent="0.4">
      <c r="B74" s="49"/>
      <c r="C74" s="202" t="s">
        <v>137</v>
      </c>
      <c r="D74" s="202"/>
      <c r="E74" s="202"/>
      <c r="F74" s="202"/>
      <c r="G74" s="202"/>
      <c r="H74" s="202"/>
      <c r="I74" s="202"/>
      <c r="J74" s="202"/>
      <c r="K74" s="202"/>
      <c r="L74" s="202"/>
      <c r="M74" s="202"/>
      <c r="N74" s="202"/>
      <c r="O74" s="202"/>
      <c r="P74" s="18"/>
    </row>
    <row r="75" spans="2:16" s="16" customFormat="1" x14ac:dyDescent="0.4">
      <c r="B75" s="49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18"/>
    </row>
    <row r="76" spans="2:16" s="16" customFormat="1" x14ac:dyDescent="0.4">
      <c r="B76" s="49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18"/>
    </row>
    <row r="77" spans="2:16" s="16" customFormat="1" x14ac:dyDescent="0.4">
      <c r="B77" s="49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18"/>
    </row>
    <row r="78" spans="2:16" s="16" customFormat="1" x14ac:dyDescent="0.4">
      <c r="B78" s="49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18"/>
    </row>
    <row r="79" spans="2:16" s="16" customFormat="1" ht="45" customHeight="1" x14ac:dyDescent="0.4">
      <c r="B79" s="54" t="s">
        <v>85</v>
      </c>
      <c r="C79" s="201" t="s">
        <v>138</v>
      </c>
      <c r="D79" s="201"/>
      <c r="E79" s="201"/>
      <c r="F79" s="201"/>
      <c r="G79" s="201"/>
      <c r="H79" s="201"/>
      <c r="I79" s="201"/>
      <c r="J79" s="201"/>
      <c r="K79" s="201"/>
      <c r="L79" s="201"/>
      <c r="M79" s="201"/>
      <c r="N79" s="201"/>
      <c r="O79" s="201"/>
      <c r="P79" s="18"/>
    </row>
    <row r="80" spans="2:16" s="16" customFormat="1" ht="29.25" customHeight="1" x14ac:dyDescent="0.4">
      <c r="B80" s="54"/>
      <c r="C80" s="202" t="s">
        <v>139</v>
      </c>
      <c r="D80" s="202"/>
      <c r="E80" s="202"/>
      <c r="F80" s="202"/>
      <c r="G80" s="202"/>
      <c r="H80" s="202"/>
      <c r="I80" s="202"/>
      <c r="J80" s="202"/>
      <c r="K80" s="202"/>
      <c r="L80" s="202"/>
      <c r="M80" s="202"/>
      <c r="N80" s="202"/>
      <c r="O80" s="202"/>
      <c r="P80" s="18"/>
    </row>
    <row r="81" spans="2:60" s="16" customFormat="1" ht="15" x14ac:dyDescent="0.4">
      <c r="B81" s="54" t="s">
        <v>85</v>
      </c>
      <c r="C81" s="201" t="s">
        <v>140</v>
      </c>
      <c r="D81" s="201"/>
      <c r="E81" s="201"/>
      <c r="F81" s="201"/>
      <c r="G81" s="201"/>
      <c r="H81" s="201"/>
      <c r="I81" s="201"/>
      <c r="J81" s="201"/>
      <c r="K81" s="201"/>
      <c r="L81" s="201"/>
      <c r="M81" s="201"/>
      <c r="N81" s="201"/>
      <c r="O81" s="201"/>
      <c r="P81" s="18"/>
    </row>
    <row r="82" spans="2:60" s="16" customFormat="1" ht="15" x14ac:dyDescent="0.4">
      <c r="B82" s="54"/>
      <c r="C82" s="202" t="s">
        <v>141</v>
      </c>
      <c r="D82" s="202"/>
      <c r="E82" s="202"/>
      <c r="F82" s="202"/>
      <c r="G82" s="202"/>
      <c r="H82" s="202"/>
      <c r="I82" s="202"/>
      <c r="J82" s="202"/>
      <c r="K82" s="202"/>
      <c r="L82" s="202"/>
      <c r="M82" s="202"/>
      <c r="N82" s="202"/>
      <c r="O82" s="202"/>
      <c r="P82" s="18"/>
    </row>
    <row r="83" spans="2:60" s="16" customFormat="1" ht="59.25" customHeight="1" x14ac:dyDescent="0.4">
      <c r="B83" s="54"/>
      <c r="C83" s="202" t="s">
        <v>142</v>
      </c>
      <c r="D83" s="202"/>
      <c r="E83" s="202"/>
      <c r="F83" s="202"/>
      <c r="G83" s="202"/>
      <c r="H83" s="202"/>
      <c r="I83" s="202"/>
      <c r="J83" s="202"/>
      <c r="K83" s="202"/>
      <c r="L83" s="202"/>
      <c r="M83" s="202"/>
      <c r="N83" s="202"/>
      <c r="O83" s="202"/>
      <c r="P83" s="18"/>
      <c r="S83" s="207"/>
      <c r="T83" s="207"/>
      <c r="U83" s="207"/>
      <c r="V83" s="207"/>
      <c r="W83" s="207"/>
      <c r="X83" s="207"/>
      <c r="Y83" s="207"/>
      <c r="Z83" s="207"/>
      <c r="AA83" s="207"/>
      <c r="AB83" s="207"/>
      <c r="AC83" s="207"/>
      <c r="AD83" s="207"/>
      <c r="AE83" s="207"/>
      <c r="AF83" s="207"/>
      <c r="AG83" s="207"/>
      <c r="AH83" s="207"/>
      <c r="AI83" s="207"/>
      <c r="AJ83" s="207"/>
      <c r="AK83" s="207"/>
      <c r="AL83" s="207"/>
      <c r="AM83" s="207"/>
      <c r="AN83" s="207"/>
      <c r="AO83" s="207"/>
      <c r="AP83" s="207"/>
      <c r="AQ83" s="207"/>
      <c r="AR83" s="207"/>
      <c r="AS83" s="207"/>
      <c r="AT83" s="207"/>
      <c r="AU83" s="207"/>
      <c r="AV83" s="207"/>
      <c r="AW83" s="207"/>
      <c r="AX83" s="207"/>
      <c r="AY83" s="207"/>
      <c r="AZ83" s="207"/>
      <c r="BA83" s="207"/>
      <c r="BB83" s="207"/>
      <c r="BC83" s="207"/>
      <c r="BD83" s="207"/>
      <c r="BE83" s="207"/>
      <c r="BF83" s="207"/>
      <c r="BG83" s="207"/>
      <c r="BH83" s="207"/>
    </row>
    <row r="84" spans="2:60" s="16" customFormat="1" x14ac:dyDescent="0.4">
      <c r="B84" s="49"/>
      <c r="C84" s="202" t="s">
        <v>143</v>
      </c>
      <c r="D84" s="202"/>
      <c r="E84" s="202"/>
      <c r="F84" s="202"/>
      <c r="G84" s="202"/>
      <c r="H84" s="202"/>
      <c r="I84" s="202"/>
      <c r="J84" s="202"/>
      <c r="K84" s="202"/>
      <c r="L84" s="202"/>
      <c r="M84" s="202"/>
      <c r="N84" s="202"/>
      <c r="O84" s="202"/>
      <c r="P84" s="18"/>
      <c r="S84" s="207"/>
      <c r="T84" s="207"/>
      <c r="U84" s="207"/>
      <c r="V84" s="207"/>
      <c r="W84" s="207"/>
      <c r="X84" s="207"/>
      <c r="Y84" s="207"/>
      <c r="Z84" s="207"/>
      <c r="AA84" s="207"/>
      <c r="AB84" s="207"/>
      <c r="AC84" s="207"/>
      <c r="AD84" s="207"/>
      <c r="AE84" s="207"/>
      <c r="AF84" s="207"/>
      <c r="AG84" s="207"/>
      <c r="AH84" s="207"/>
      <c r="AI84" s="207"/>
      <c r="AJ84" s="207"/>
      <c r="AK84" s="207"/>
      <c r="AL84" s="207"/>
      <c r="AM84" s="207"/>
      <c r="AN84" s="207"/>
      <c r="AO84" s="207"/>
      <c r="AP84" s="207"/>
      <c r="AQ84" s="207"/>
      <c r="AR84" s="207"/>
      <c r="AS84" s="207"/>
      <c r="AT84" s="207"/>
      <c r="AU84" s="207"/>
      <c r="AV84" s="207"/>
      <c r="AW84" s="207"/>
      <c r="AX84" s="207"/>
      <c r="AY84" s="207"/>
      <c r="AZ84" s="207"/>
      <c r="BA84" s="207"/>
      <c r="BB84" s="207"/>
      <c r="BC84" s="207"/>
      <c r="BD84" s="207"/>
      <c r="BE84" s="207"/>
      <c r="BF84" s="207"/>
      <c r="BG84" s="207"/>
      <c r="BH84" s="207"/>
    </row>
    <row r="85" spans="2:60" s="16" customFormat="1" x14ac:dyDescent="0.4">
      <c r="B85" s="49"/>
      <c r="C85" s="208" t="s">
        <v>144</v>
      </c>
      <c r="D85" s="208"/>
      <c r="E85" s="208"/>
      <c r="F85" s="208"/>
      <c r="G85" s="208"/>
      <c r="H85" s="208"/>
      <c r="I85" s="208"/>
      <c r="J85" s="208"/>
      <c r="K85" s="208"/>
      <c r="L85" s="208"/>
      <c r="M85" s="208"/>
      <c r="N85" s="208"/>
      <c r="O85" s="208"/>
      <c r="P85" s="18"/>
      <c r="S85" s="207"/>
      <c r="T85" s="207"/>
      <c r="U85" s="207"/>
      <c r="V85" s="207"/>
      <c r="W85" s="207"/>
      <c r="X85" s="207"/>
      <c r="Y85" s="207"/>
      <c r="Z85" s="207"/>
      <c r="AA85" s="207"/>
      <c r="AB85" s="207"/>
      <c r="AC85" s="207"/>
      <c r="AD85" s="207"/>
      <c r="AE85" s="207"/>
      <c r="AF85" s="207"/>
      <c r="AG85" s="207"/>
      <c r="AH85" s="207"/>
      <c r="AI85" s="207"/>
      <c r="AJ85" s="207"/>
      <c r="AK85" s="207"/>
      <c r="AL85" s="207"/>
      <c r="AM85" s="207"/>
      <c r="AN85" s="207"/>
      <c r="AO85" s="207"/>
      <c r="AP85" s="207"/>
      <c r="AQ85" s="207"/>
      <c r="AR85" s="207"/>
      <c r="AS85" s="207"/>
      <c r="AT85" s="207"/>
      <c r="AU85" s="207"/>
      <c r="AV85" s="207"/>
      <c r="AW85" s="207"/>
      <c r="AX85" s="207"/>
      <c r="AY85" s="207"/>
      <c r="AZ85" s="207"/>
      <c r="BA85" s="207"/>
      <c r="BB85" s="207"/>
      <c r="BC85" s="207"/>
      <c r="BD85" s="207"/>
      <c r="BE85" s="207"/>
      <c r="BF85" s="207"/>
      <c r="BG85" s="207"/>
      <c r="BH85" s="207"/>
    </row>
    <row r="86" spans="2:60" s="16" customFormat="1" x14ac:dyDescent="0.4">
      <c r="B86" s="49"/>
      <c r="C86" s="208" t="s">
        <v>145</v>
      </c>
      <c r="D86" s="208"/>
      <c r="E86" s="208"/>
      <c r="F86" s="208"/>
      <c r="G86" s="208"/>
      <c r="H86" s="208"/>
      <c r="I86" s="208"/>
      <c r="J86" s="208"/>
      <c r="K86" s="208"/>
      <c r="L86" s="208"/>
      <c r="M86" s="208"/>
      <c r="N86" s="208"/>
      <c r="O86" s="208"/>
      <c r="P86" s="18"/>
      <c r="S86" s="207" t="s">
        <v>146</v>
      </c>
      <c r="T86" s="207"/>
      <c r="U86" s="207"/>
      <c r="V86" s="207"/>
      <c r="W86" s="207"/>
      <c r="X86" s="207"/>
      <c r="Y86" s="207"/>
      <c r="Z86" s="207"/>
      <c r="AA86" s="207"/>
      <c r="AB86" s="207"/>
      <c r="AC86" s="207"/>
      <c r="AD86" s="207"/>
      <c r="AE86" s="207"/>
      <c r="AF86" s="207"/>
      <c r="AG86" s="207"/>
      <c r="AH86" s="207"/>
      <c r="AI86" s="207"/>
      <c r="AJ86" s="207"/>
      <c r="AK86" s="207"/>
      <c r="AL86" s="207"/>
      <c r="AM86" s="207"/>
      <c r="AN86" s="207"/>
      <c r="AO86" s="207"/>
      <c r="AP86" s="207"/>
      <c r="AQ86" s="207"/>
      <c r="AR86" s="207"/>
      <c r="AS86" s="207"/>
      <c r="AT86" s="207"/>
      <c r="AU86" s="207"/>
      <c r="AV86" s="207"/>
      <c r="AW86" s="207"/>
      <c r="AX86" s="207"/>
      <c r="AY86" s="207"/>
      <c r="AZ86" s="207"/>
      <c r="BA86" s="207"/>
      <c r="BB86" s="207"/>
      <c r="BC86" s="207"/>
      <c r="BD86" s="207"/>
      <c r="BE86" s="207"/>
      <c r="BF86" s="207"/>
      <c r="BG86" s="207"/>
      <c r="BH86" s="207"/>
    </row>
    <row r="87" spans="2:60" s="16" customFormat="1" x14ac:dyDescent="0.4">
      <c r="B87" s="49"/>
      <c r="C87" s="203" t="s">
        <v>147</v>
      </c>
      <c r="D87" s="204"/>
      <c r="E87" s="204"/>
      <c r="F87" s="204"/>
      <c r="G87" s="204"/>
      <c r="H87" s="204"/>
      <c r="I87" s="204"/>
      <c r="J87" s="204"/>
      <c r="K87" s="204"/>
      <c r="L87" s="204"/>
      <c r="M87" s="204"/>
      <c r="N87" s="204"/>
      <c r="O87" s="204"/>
      <c r="P87" s="18"/>
      <c r="S87" s="207"/>
      <c r="T87" s="207"/>
      <c r="U87" s="207"/>
      <c r="V87" s="207"/>
      <c r="W87" s="207"/>
      <c r="X87" s="207"/>
      <c r="Y87" s="207"/>
      <c r="Z87" s="207"/>
      <c r="AA87" s="207"/>
      <c r="AB87" s="207"/>
      <c r="AC87" s="207"/>
      <c r="AD87" s="207"/>
      <c r="AE87" s="207"/>
      <c r="AF87" s="207"/>
      <c r="AG87" s="207"/>
      <c r="AH87" s="207"/>
      <c r="AI87" s="207"/>
      <c r="AJ87" s="207"/>
      <c r="AK87" s="207"/>
      <c r="AL87" s="207"/>
      <c r="AM87" s="207"/>
      <c r="AN87" s="207"/>
      <c r="AO87" s="207"/>
      <c r="AP87" s="207"/>
      <c r="AQ87" s="207"/>
      <c r="AR87" s="207"/>
      <c r="AS87" s="207"/>
      <c r="AT87" s="207"/>
      <c r="AU87" s="207"/>
      <c r="AV87" s="207"/>
      <c r="AW87" s="207"/>
      <c r="AX87" s="207"/>
      <c r="AY87" s="207"/>
      <c r="AZ87" s="207"/>
      <c r="BA87" s="207"/>
      <c r="BB87" s="207"/>
      <c r="BC87" s="207"/>
      <c r="BD87" s="207"/>
      <c r="BE87" s="207"/>
      <c r="BF87" s="207"/>
      <c r="BG87" s="207"/>
      <c r="BH87" s="207"/>
    </row>
    <row r="88" spans="2:60" s="16" customFormat="1" ht="30.75" customHeight="1" x14ac:dyDescent="0.4">
      <c r="B88" s="49"/>
      <c r="C88" s="202" t="s">
        <v>148</v>
      </c>
      <c r="D88" s="202"/>
      <c r="E88" s="202"/>
      <c r="F88" s="202"/>
      <c r="G88" s="202"/>
      <c r="H88" s="202"/>
      <c r="I88" s="202"/>
      <c r="J88" s="202"/>
      <c r="K88" s="202"/>
      <c r="L88" s="202"/>
      <c r="M88" s="202"/>
      <c r="N88" s="202"/>
      <c r="O88" s="202"/>
      <c r="P88" s="18"/>
      <c r="S88" s="207"/>
      <c r="T88" s="207"/>
      <c r="U88" s="207"/>
      <c r="V88" s="207"/>
      <c r="W88" s="207"/>
      <c r="X88" s="207"/>
      <c r="Y88" s="207"/>
      <c r="Z88" s="207"/>
      <c r="AA88" s="207"/>
      <c r="AB88" s="207"/>
      <c r="AC88" s="207"/>
      <c r="AD88" s="207"/>
      <c r="AE88" s="207"/>
      <c r="AF88" s="207"/>
      <c r="AG88" s="207"/>
      <c r="AH88" s="207"/>
      <c r="AI88" s="207"/>
      <c r="AJ88" s="207"/>
      <c r="AK88" s="207"/>
      <c r="AL88" s="207"/>
      <c r="AM88" s="207"/>
      <c r="AN88" s="207"/>
      <c r="AO88" s="207"/>
      <c r="AP88" s="207"/>
      <c r="AQ88" s="207"/>
      <c r="AR88" s="207"/>
      <c r="AS88" s="207"/>
      <c r="AT88" s="207"/>
      <c r="AU88" s="207"/>
      <c r="AV88" s="207"/>
      <c r="AW88" s="207"/>
      <c r="AX88" s="207"/>
      <c r="AY88" s="207"/>
      <c r="AZ88" s="207"/>
      <c r="BA88" s="207"/>
      <c r="BB88" s="207"/>
      <c r="BC88" s="207"/>
      <c r="BD88" s="207"/>
      <c r="BE88" s="207"/>
      <c r="BF88" s="207"/>
      <c r="BG88" s="207"/>
      <c r="BH88" s="207"/>
    </row>
    <row r="89" spans="2:60" s="16" customFormat="1" x14ac:dyDescent="0.4">
      <c r="B89" s="49"/>
      <c r="C89" s="202" t="s">
        <v>149</v>
      </c>
      <c r="D89" s="202"/>
      <c r="E89" s="202"/>
      <c r="F89" s="202"/>
      <c r="G89" s="202"/>
      <c r="H89" s="202"/>
      <c r="I89" s="202"/>
      <c r="J89" s="202"/>
      <c r="K89" s="202"/>
      <c r="L89" s="202"/>
      <c r="M89" s="202"/>
      <c r="N89" s="202"/>
      <c r="O89" s="202"/>
      <c r="P89" s="18"/>
      <c r="S89" s="207"/>
      <c r="T89" s="207"/>
      <c r="U89" s="207"/>
      <c r="V89" s="207"/>
      <c r="W89" s="207"/>
      <c r="X89" s="207"/>
      <c r="Y89" s="207"/>
      <c r="Z89" s="207"/>
      <c r="AA89" s="207"/>
      <c r="AB89" s="207"/>
      <c r="AC89" s="207"/>
      <c r="AD89" s="207"/>
      <c r="AE89" s="207"/>
      <c r="AF89" s="207"/>
      <c r="AG89" s="207"/>
      <c r="AH89" s="207"/>
      <c r="AI89" s="207"/>
      <c r="AJ89" s="207"/>
      <c r="AK89" s="207"/>
      <c r="AL89" s="207"/>
      <c r="AM89" s="207"/>
      <c r="AN89" s="207"/>
      <c r="AO89" s="207"/>
      <c r="AP89" s="207"/>
      <c r="AQ89" s="207"/>
      <c r="AR89" s="207"/>
      <c r="AS89" s="207"/>
      <c r="AT89" s="207"/>
      <c r="AU89" s="207"/>
      <c r="AV89" s="207"/>
      <c r="AW89" s="207"/>
      <c r="AX89" s="207"/>
      <c r="AY89" s="207"/>
      <c r="AZ89" s="207"/>
      <c r="BA89" s="207"/>
      <c r="BB89" s="207"/>
      <c r="BC89" s="207"/>
      <c r="BD89" s="207"/>
      <c r="BE89" s="207"/>
      <c r="BF89" s="207"/>
      <c r="BG89" s="207"/>
      <c r="BH89" s="207"/>
    </row>
    <row r="90" spans="2:60" s="16" customFormat="1" ht="45" customHeight="1" x14ac:dyDescent="0.4">
      <c r="B90" s="54" t="s">
        <v>85</v>
      </c>
      <c r="C90" s="201" t="s">
        <v>150</v>
      </c>
      <c r="D90" s="201"/>
      <c r="E90" s="201"/>
      <c r="F90" s="201"/>
      <c r="G90" s="201"/>
      <c r="H90" s="201"/>
      <c r="I90" s="201"/>
      <c r="J90" s="201"/>
      <c r="K90" s="201"/>
      <c r="L90" s="201"/>
      <c r="M90" s="201"/>
      <c r="N90" s="201"/>
      <c r="O90" s="201"/>
      <c r="P90" s="18"/>
    </row>
    <row r="91" spans="2:60" s="16" customFormat="1" ht="30" customHeight="1" x14ac:dyDescent="0.4">
      <c r="B91" s="49"/>
      <c r="C91" s="202" t="s">
        <v>151</v>
      </c>
      <c r="D91" s="202"/>
      <c r="E91" s="202"/>
      <c r="F91" s="202"/>
      <c r="G91" s="202"/>
      <c r="H91" s="202"/>
      <c r="I91" s="202"/>
      <c r="J91" s="202"/>
      <c r="K91" s="202"/>
      <c r="L91" s="202"/>
      <c r="M91" s="202"/>
      <c r="N91" s="202"/>
      <c r="O91" s="202"/>
      <c r="P91" s="18"/>
      <c r="S91" s="207"/>
      <c r="T91" s="207"/>
      <c r="U91" s="207"/>
      <c r="V91" s="207"/>
      <c r="W91" s="207"/>
      <c r="X91" s="207"/>
      <c r="Y91" s="207"/>
      <c r="Z91" s="207"/>
      <c r="AA91" s="207"/>
      <c r="AB91" s="207"/>
      <c r="AC91" s="207"/>
      <c r="AD91" s="207"/>
      <c r="AE91" s="207"/>
      <c r="AF91" s="207"/>
      <c r="AG91" s="207"/>
      <c r="AH91" s="207"/>
      <c r="AI91" s="207"/>
      <c r="AJ91" s="207"/>
      <c r="AK91" s="207"/>
      <c r="AL91" s="207"/>
      <c r="AM91" s="207"/>
      <c r="AN91" s="207"/>
      <c r="AO91" s="207"/>
      <c r="AP91" s="207"/>
      <c r="AQ91" s="207"/>
      <c r="AR91" s="207"/>
      <c r="AS91" s="207"/>
      <c r="AT91" s="207"/>
      <c r="AU91" s="207"/>
      <c r="AV91" s="207"/>
      <c r="AW91" s="207"/>
      <c r="AX91" s="207"/>
      <c r="AY91" s="207"/>
      <c r="AZ91" s="207"/>
      <c r="BA91" s="207"/>
      <c r="BB91" s="207"/>
      <c r="BC91" s="207"/>
      <c r="BD91" s="207"/>
      <c r="BE91" s="207"/>
      <c r="BF91" s="207"/>
      <c r="BG91" s="207"/>
      <c r="BH91" s="207"/>
    </row>
    <row r="92" spans="2:60" s="16" customFormat="1" ht="45" customHeight="1" x14ac:dyDescent="0.4">
      <c r="B92" s="49"/>
      <c r="C92" s="202" t="s">
        <v>152</v>
      </c>
      <c r="D92" s="202"/>
      <c r="E92" s="202"/>
      <c r="F92" s="202"/>
      <c r="G92" s="202"/>
      <c r="H92" s="202"/>
      <c r="I92" s="202"/>
      <c r="J92" s="202"/>
      <c r="K92" s="202"/>
      <c r="L92" s="202"/>
      <c r="M92" s="202"/>
      <c r="N92" s="202"/>
      <c r="O92" s="202"/>
      <c r="P92" s="18"/>
      <c r="S92" s="207"/>
      <c r="T92" s="207"/>
      <c r="U92" s="207"/>
      <c r="V92" s="207"/>
      <c r="W92" s="207"/>
      <c r="X92" s="207"/>
      <c r="Y92" s="207"/>
      <c r="Z92" s="207"/>
      <c r="AA92" s="207"/>
      <c r="AB92" s="207"/>
      <c r="AC92" s="207"/>
      <c r="AD92" s="207"/>
      <c r="AE92" s="207"/>
      <c r="AF92" s="207"/>
      <c r="AG92" s="207"/>
      <c r="AH92" s="207"/>
      <c r="AI92" s="207"/>
      <c r="AJ92" s="207"/>
      <c r="AK92" s="207"/>
      <c r="AL92" s="207"/>
      <c r="AM92" s="207"/>
      <c r="AN92" s="207"/>
      <c r="AO92" s="207"/>
      <c r="AP92" s="207"/>
      <c r="AQ92" s="207"/>
      <c r="AR92" s="207"/>
      <c r="AS92" s="207"/>
      <c r="AT92" s="207"/>
      <c r="AU92" s="207"/>
      <c r="AV92" s="207"/>
      <c r="AW92" s="207"/>
      <c r="AX92" s="207"/>
      <c r="AY92" s="207"/>
      <c r="AZ92" s="207"/>
      <c r="BA92" s="207"/>
      <c r="BB92" s="207"/>
      <c r="BC92" s="207"/>
      <c r="BD92" s="207"/>
      <c r="BE92" s="207"/>
      <c r="BF92" s="207"/>
      <c r="BG92" s="207"/>
      <c r="BH92" s="207"/>
    </row>
    <row r="93" spans="2:60" s="16" customFormat="1" x14ac:dyDescent="0.4">
      <c r="B93" s="49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18"/>
      <c r="S93" s="58"/>
      <c r="T93" s="58"/>
      <c r="U93" s="58"/>
      <c r="V93" s="58"/>
      <c r="W93" s="58"/>
      <c r="X93" s="58"/>
      <c r="Y93" s="58"/>
      <c r="Z93" s="58"/>
      <c r="AA93" s="58"/>
      <c r="AB93" s="58"/>
      <c r="AC93" s="58"/>
      <c r="AD93" s="58"/>
      <c r="AE93" s="58"/>
      <c r="AF93" s="58"/>
      <c r="AG93" s="58"/>
      <c r="AH93" s="58"/>
      <c r="AI93" s="58"/>
      <c r="AJ93" s="58"/>
      <c r="AK93" s="58"/>
      <c r="AL93" s="58"/>
      <c r="AM93" s="58"/>
      <c r="AN93" s="58"/>
      <c r="AO93" s="58"/>
      <c r="AP93" s="58"/>
      <c r="AQ93" s="58"/>
      <c r="AR93" s="58"/>
      <c r="AS93" s="58"/>
      <c r="AT93" s="58"/>
      <c r="AU93" s="58"/>
      <c r="AV93" s="58"/>
      <c r="AW93" s="58"/>
      <c r="AX93" s="58"/>
      <c r="AY93" s="58"/>
      <c r="AZ93" s="58"/>
      <c r="BA93" s="58"/>
      <c r="BB93" s="58"/>
      <c r="BC93" s="58"/>
      <c r="BD93" s="58"/>
      <c r="BE93" s="58"/>
      <c r="BF93" s="58"/>
      <c r="BG93" s="58"/>
      <c r="BH93" s="58"/>
    </row>
    <row r="94" spans="2:60" s="16" customFormat="1" x14ac:dyDescent="0.4">
      <c r="B94" s="49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1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  <c r="AH94" s="58"/>
      <c r="AI94" s="58"/>
      <c r="AJ94" s="58"/>
      <c r="AK94" s="58"/>
      <c r="AL94" s="58"/>
      <c r="AM94" s="58"/>
      <c r="AN94" s="58"/>
      <c r="AO94" s="58"/>
      <c r="AP94" s="58"/>
      <c r="AQ94" s="58"/>
      <c r="AR94" s="58"/>
      <c r="AS94" s="58"/>
      <c r="AT94" s="58"/>
      <c r="AU94" s="58"/>
      <c r="AV94" s="58"/>
      <c r="AW94" s="58"/>
      <c r="AX94" s="58"/>
      <c r="AY94" s="58"/>
      <c r="AZ94" s="58"/>
      <c r="BA94" s="58"/>
      <c r="BB94" s="58"/>
      <c r="BC94" s="58"/>
      <c r="BD94" s="58"/>
      <c r="BE94" s="58"/>
      <c r="BF94" s="58"/>
      <c r="BG94" s="58"/>
      <c r="BH94" s="58"/>
    </row>
    <row r="95" spans="2:60" s="16" customFormat="1" x14ac:dyDescent="0.4">
      <c r="B95" s="49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18"/>
      <c r="S95" s="58"/>
      <c r="T95" s="58"/>
      <c r="U95" s="58"/>
      <c r="V95" s="58"/>
      <c r="W95" s="58"/>
      <c r="X95" s="58"/>
      <c r="Y95" s="58"/>
      <c r="Z95" s="58"/>
      <c r="AA95" s="58"/>
      <c r="AB95" s="58"/>
      <c r="AC95" s="58"/>
      <c r="AD95" s="58"/>
      <c r="AE95" s="58"/>
      <c r="AF95" s="58"/>
      <c r="AG95" s="58"/>
      <c r="AH95" s="58"/>
      <c r="AI95" s="58"/>
      <c r="AJ95" s="58"/>
      <c r="AK95" s="58"/>
      <c r="AL95" s="58"/>
      <c r="AM95" s="58"/>
      <c r="AN95" s="58"/>
      <c r="AO95" s="58"/>
      <c r="AP95" s="58"/>
      <c r="AQ95" s="58"/>
      <c r="AR95" s="58"/>
      <c r="AS95" s="58"/>
      <c r="AT95" s="58"/>
      <c r="AU95" s="58"/>
      <c r="AV95" s="58"/>
      <c r="AW95" s="58"/>
      <c r="AX95" s="58"/>
      <c r="AY95" s="58"/>
      <c r="AZ95" s="58"/>
      <c r="BA95" s="58"/>
      <c r="BB95" s="58"/>
      <c r="BC95" s="58"/>
      <c r="BD95" s="58"/>
      <c r="BE95" s="58"/>
      <c r="BF95" s="58"/>
      <c r="BG95" s="58"/>
      <c r="BH95" s="58"/>
    </row>
    <row r="96" spans="2:60" s="16" customFormat="1" x14ac:dyDescent="0.4">
      <c r="B96" s="49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18"/>
      <c r="S96" s="58"/>
      <c r="T96" s="58"/>
      <c r="U96" s="58"/>
      <c r="V96" s="58"/>
      <c r="W96" s="58"/>
      <c r="X96" s="58"/>
      <c r="Y96" s="58"/>
      <c r="Z96" s="58"/>
      <c r="AA96" s="58"/>
      <c r="AB96" s="58"/>
      <c r="AC96" s="58"/>
      <c r="AD96" s="58"/>
      <c r="AE96" s="58"/>
      <c r="AF96" s="58"/>
      <c r="AG96" s="58"/>
      <c r="AH96" s="58"/>
      <c r="AI96" s="58"/>
      <c r="AJ96" s="58"/>
      <c r="AK96" s="58"/>
      <c r="AL96" s="58"/>
      <c r="AM96" s="58"/>
      <c r="AN96" s="58"/>
      <c r="AO96" s="58"/>
      <c r="AP96" s="58"/>
      <c r="AQ96" s="58"/>
      <c r="AR96" s="58"/>
      <c r="AS96" s="58"/>
      <c r="AT96" s="58"/>
      <c r="AU96" s="58"/>
      <c r="AV96" s="58"/>
      <c r="AW96" s="58"/>
      <c r="AX96" s="58"/>
      <c r="AY96" s="58"/>
      <c r="AZ96" s="58"/>
      <c r="BA96" s="58"/>
      <c r="BB96" s="58"/>
      <c r="BC96" s="58"/>
      <c r="BD96" s="58"/>
      <c r="BE96" s="58"/>
      <c r="BF96" s="58"/>
      <c r="BG96" s="58"/>
      <c r="BH96" s="58"/>
    </row>
    <row r="97" spans="2:16" s="16" customFormat="1" ht="15" x14ac:dyDescent="0.4">
      <c r="B97" s="54" t="s">
        <v>85</v>
      </c>
      <c r="C97" s="201" t="s">
        <v>153</v>
      </c>
      <c r="D97" s="201"/>
      <c r="E97" s="201"/>
      <c r="F97" s="201"/>
      <c r="G97" s="201"/>
      <c r="H97" s="201"/>
      <c r="I97" s="201"/>
      <c r="J97" s="201"/>
      <c r="K97" s="201"/>
      <c r="L97" s="201"/>
      <c r="M97" s="201"/>
      <c r="N97" s="201"/>
      <c r="O97" s="201"/>
      <c r="P97" s="18"/>
    </row>
    <row r="98" spans="2:16" s="16" customFormat="1" x14ac:dyDescent="0.4">
      <c r="B98" s="17"/>
      <c r="P98" s="18"/>
    </row>
    <row r="99" spans="2:16" s="16" customFormat="1" x14ac:dyDescent="0.4">
      <c r="B99" s="17"/>
      <c r="P99" s="18"/>
    </row>
    <row r="100" spans="2:16" x14ac:dyDescent="0.4">
      <c r="B100" s="17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8"/>
    </row>
    <row r="101" spans="2:16" x14ac:dyDescent="0.4">
      <c r="B101" s="17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8"/>
    </row>
    <row r="102" spans="2:16" x14ac:dyDescent="0.4">
      <c r="B102" s="17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8"/>
    </row>
    <row r="103" spans="2:16" x14ac:dyDescent="0.4">
      <c r="B103" s="17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8"/>
    </row>
    <row r="104" spans="2:16" x14ac:dyDescent="0.4">
      <c r="B104" s="17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8"/>
    </row>
    <row r="105" spans="2:16" x14ac:dyDescent="0.4">
      <c r="B105" s="17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8"/>
    </row>
    <row r="106" spans="2:16" x14ac:dyDescent="0.4">
      <c r="B106" s="17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8"/>
    </row>
    <row r="107" spans="2:16" x14ac:dyDescent="0.4">
      <c r="B107" s="17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8"/>
    </row>
    <row r="108" spans="2:16" x14ac:dyDescent="0.4">
      <c r="B108" s="17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8"/>
    </row>
    <row r="109" spans="2:16" x14ac:dyDescent="0.4">
      <c r="B109" s="17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8"/>
    </row>
    <row r="110" spans="2:16" x14ac:dyDescent="0.4">
      <c r="B110" s="17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8"/>
    </row>
    <row r="111" spans="2:16" x14ac:dyDescent="0.4">
      <c r="B111" s="17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8"/>
    </row>
    <row r="112" spans="2:16" x14ac:dyDescent="0.4">
      <c r="B112" s="17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8"/>
    </row>
    <row r="113" spans="2:16" x14ac:dyDescent="0.4">
      <c r="B113" s="17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8"/>
    </row>
    <row r="114" spans="2:16" x14ac:dyDescent="0.4">
      <c r="B114" s="17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8"/>
    </row>
    <row r="115" spans="2:16" ht="15" thickBot="1" x14ac:dyDescent="0.45">
      <c r="B115" s="59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0"/>
      <c r="P115" s="61"/>
    </row>
    <row r="116" spans="2:16" ht="15" thickTop="1" x14ac:dyDescent="0.4"/>
  </sheetData>
  <mergeCells count="59">
    <mergeCell ref="C92:O92"/>
    <mergeCell ref="S92:BH92"/>
    <mergeCell ref="C97:O97"/>
    <mergeCell ref="C88:O88"/>
    <mergeCell ref="S88:BH88"/>
    <mergeCell ref="C89:O89"/>
    <mergeCell ref="S89:BH89"/>
    <mergeCell ref="C90:O90"/>
    <mergeCell ref="C91:O91"/>
    <mergeCell ref="S91:BH91"/>
    <mergeCell ref="C85:O85"/>
    <mergeCell ref="S85:BH85"/>
    <mergeCell ref="C86:O86"/>
    <mergeCell ref="S86:BH86"/>
    <mergeCell ref="C87:O87"/>
    <mergeCell ref="S87:BH87"/>
    <mergeCell ref="C84:O84"/>
    <mergeCell ref="S84:BH84"/>
    <mergeCell ref="C70:O70"/>
    <mergeCell ref="C71:O71"/>
    <mergeCell ref="C72:O72"/>
    <mergeCell ref="C73:O73"/>
    <mergeCell ref="C74:O74"/>
    <mergeCell ref="C79:O79"/>
    <mergeCell ref="C80:O80"/>
    <mergeCell ref="C81:O81"/>
    <mergeCell ref="C82:O82"/>
    <mergeCell ref="C83:O83"/>
    <mergeCell ref="S83:BH83"/>
    <mergeCell ref="C69:O69"/>
    <mergeCell ref="C51:O51"/>
    <mergeCell ref="C52:O52"/>
    <mergeCell ref="C53:O53"/>
    <mergeCell ref="C54:O54"/>
    <mergeCell ref="C55:O55"/>
    <mergeCell ref="C59:O59"/>
    <mergeCell ref="C60:O60"/>
    <mergeCell ref="C61:O61"/>
    <mergeCell ref="C62:O62"/>
    <mergeCell ref="C67:O67"/>
    <mergeCell ref="C68:O68"/>
    <mergeCell ref="C50:O50"/>
    <mergeCell ref="C36:O36"/>
    <mergeCell ref="C37:O37"/>
    <mergeCell ref="C38:O38"/>
    <mergeCell ref="C42:O42"/>
    <mergeCell ref="C43:O43"/>
    <mergeCell ref="C44:O44"/>
    <mergeCell ref="C45:O45"/>
    <mergeCell ref="C46:O46"/>
    <mergeCell ref="C47:O47"/>
    <mergeCell ref="C48:O48"/>
    <mergeCell ref="C49:O49"/>
    <mergeCell ref="C35:O35"/>
    <mergeCell ref="C30:O30"/>
    <mergeCell ref="C31:O31"/>
    <mergeCell ref="C32:O32"/>
    <mergeCell ref="C33:O33"/>
    <mergeCell ref="C34:O3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2022</vt:lpstr>
      <vt:lpstr>Условия работы</vt:lpstr>
      <vt:lpstr>'2022'!peon2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PlantMarket; 8-495-280-08-97</dc:creator>
  <dcterms:created xsi:type="dcterms:W3CDTF">2022-06-21T05:28:44Z</dcterms:created>
  <dcterms:modified xsi:type="dcterms:W3CDTF">2022-10-18T07:04:21Z</dcterms:modified>
</cp:coreProperties>
</file>