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D:\Работа\Все прайс-листы\"/>
    </mc:Choice>
  </mc:AlternateContent>
  <xr:revisionPtr revIDLastSave="0" documentId="13_ncr:1_{26E25B0A-090C-470B-BA5A-68B34E0FA418}" xr6:coauthVersionLast="47" xr6:coauthVersionMax="47" xr10:uidLastSave="{00000000-0000-0000-0000-000000000000}"/>
  <bookViews>
    <workbookView xWindow="-103" yWindow="-103" windowWidth="21806" windowHeight="13886" xr2:uid="{00000000-000D-0000-FFFF-FFFF00000000}"/>
  </bookViews>
  <sheets>
    <sheet name="2022" sheetId="1" r:id="rId1"/>
    <sheet name="Условия работы" sheetId="2" r:id="rId2"/>
  </sheets>
  <definedNames>
    <definedName name="_xlnm._FilterDatabase" localSheetId="0" hidden="1">'2022'!$B$594:$Q$594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0" i="1" l="1"/>
  <c r="Q588" i="1"/>
  <c r="P588" i="1"/>
  <c r="Q583" i="1"/>
  <c r="P583" i="1"/>
  <c r="Q578" i="1"/>
  <c r="P578" i="1"/>
  <c r="Q573" i="1"/>
  <c r="P573" i="1"/>
  <c r="Q568" i="1"/>
  <c r="P568" i="1"/>
  <c r="Q563" i="1"/>
  <c r="P563" i="1"/>
  <c r="Q558" i="1"/>
  <c r="P558" i="1"/>
  <c r="Q553" i="1"/>
  <c r="P553" i="1"/>
  <c r="Q548" i="1"/>
  <c r="P548" i="1"/>
  <c r="Q543" i="1"/>
  <c r="P543" i="1"/>
  <c r="Q538" i="1"/>
  <c r="P538" i="1"/>
  <c r="Q533" i="1"/>
  <c r="P533" i="1"/>
  <c r="Q528" i="1"/>
  <c r="P528" i="1"/>
  <c r="Q523" i="1"/>
  <c r="P523" i="1"/>
  <c r="Q518" i="1"/>
  <c r="P518" i="1"/>
  <c r="Q513" i="1"/>
  <c r="P513" i="1"/>
  <c r="Q508" i="1"/>
  <c r="P508" i="1"/>
  <c r="Q503" i="1"/>
  <c r="P503" i="1"/>
  <c r="Q498" i="1"/>
  <c r="P498" i="1"/>
  <c r="Q493" i="1"/>
  <c r="P493" i="1"/>
  <c r="Q488" i="1"/>
  <c r="P488" i="1"/>
  <c r="Q483" i="1"/>
  <c r="P483" i="1"/>
  <c r="Q478" i="1"/>
  <c r="P478" i="1"/>
  <c r="Q473" i="1"/>
  <c r="P473" i="1"/>
  <c r="Q468" i="1"/>
  <c r="P468" i="1"/>
  <c r="Q463" i="1"/>
  <c r="P463" i="1"/>
  <c r="Q458" i="1"/>
  <c r="P458" i="1"/>
  <c r="Q453" i="1"/>
  <c r="P453" i="1"/>
  <c r="Q448" i="1"/>
  <c r="P448" i="1"/>
  <c r="Q443" i="1"/>
  <c r="P443" i="1"/>
  <c r="K13" i="1"/>
  <c r="K11" i="1"/>
  <c r="Q29" i="1"/>
  <c r="K8" i="1"/>
  <c r="P595" i="1" l="1"/>
  <c r="Q595" i="1"/>
  <c r="R595" i="1"/>
  <c r="P596" i="1"/>
  <c r="Q596" i="1"/>
  <c r="R596" i="1"/>
  <c r="P597" i="1"/>
  <c r="Q597" i="1"/>
  <c r="R597" i="1"/>
  <c r="P598" i="1"/>
  <c r="Q598" i="1"/>
  <c r="R598" i="1"/>
  <c r="P599" i="1"/>
  <c r="Q599" i="1"/>
  <c r="R599" i="1"/>
  <c r="P600" i="1"/>
  <c r="Q600" i="1"/>
  <c r="R600" i="1"/>
  <c r="P601" i="1"/>
  <c r="Q601" i="1"/>
  <c r="R601" i="1"/>
  <c r="P602" i="1"/>
  <c r="Q602" i="1"/>
  <c r="R602" i="1"/>
  <c r="P603" i="1"/>
  <c r="Q603" i="1"/>
  <c r="R603" i="1"/>
  <c r="P604" i="1"/>
  <c r="Q604" i="1"/>
  <c r="R604" i="1"/>
  <c r="P605" i="1"/>
  <c r="Q605" i="1"/>
  <c r="R605" i="1"/>
  <c r="P606" i="1"/>
  <c r="Q606" i="1"/>
  <c r="R606" i="1"/>
  <c r="P607" i="1"/>
  <c r="Q607" i="1"/>
  <c r="R607" i="1"/>
  <c r="P608" i="1"/>
  <c r="Q608" i="1"/>
  <c r="R608" i="1"/>
  <c r="P609" i="1"/>
  <c r="Q609" i="1"/>
  <c r="R609" i="1"/>
  <c r="P610" i="1"/>
  <c r="Q610" i="1"/>
  <c r="R610" i="1"/>
  <c r="P611" i="1"/>
  <c r="Q611" i="1"/>
  <c r="R611" i="1"/>
  <c r="P612" i="1"/>
  <c r="Q612" i="1"/>
  <c r="R612" i="1"/>
  <c r="P613" i="1"/>
  <c r="Q613" i="1"/>
  <c r="R613" i="1"/>
  <c r="P614" i="1"/>
  <c r="Q614" i="1"/>
  <c r="R614" i="1"/>
  <c r="P615" i="1"/>
  <c r="Q615" i="1"/>
  <c r="R615" i="1"/>
  <c r="P616" i="1"/>
  <c r="Q616" i="1"/>
  <c r="R616" i="1"/>
  <c r="P617" i="1"/>
  <c r="Q617" i="1"/>
  <c r="R617" i="1"/>
  <c r="P618" i="1"/>
  <c r="Q618" i="1"/>
  <c r="R618" i="1"/>
  <c r="P619" i="1"/>
  <c r="Q619" i="1"/>
  <c r="R619" i="1"/>
  <c r="P620" i="1"/>
  <c r="Q620" i="1"/>
  <c r="R620" i="1"/>
  <c r="P621" i="1"/>
  <c r="Q621" i="1"/>
  <c r="R621" i="1"/>
  <c r="P622" i="1"/>
  <c r="Q622" i="1"/>
  <c r="R622" i="1"/>
  <c r="P623" i="1"/>
  <c r="Q623" i="1"/>
  <c r="R623" i="1"/>
  <c r="P624" i="1"/>
  <c r="Q624" i="1"/>
  <c r="R624" i="1"/>
  <c r="P625" i="1"/>
  <c r="Q625" i="1"/>
  <c r="R625" i="1"/>
  <c r="P626" i="1"/>
  <c r="Q626" i="1"/>
  <c r="R626" i="1"/>
  <c r="P627" i="1"/>
  <c r="Q627" i="1"/>
  <c r="R627" i="1"/>
  <c r="P628" i="1"/>
  <c r="Q628" i="1"/>
  <c r="R628" i="1"/>
  <c r="P629" i="1"/>
  <c r="Q629" i="1"/>
  <c r="R629" i="1"/>
  <c r="P630" i="1"/>
  <c r="Q630" i="1"/>
  <c r="R630" i="1"/>
  <c r="P631" i="1"/>
  <c r="Q631" i="1"/>
  <c r="R631" i="1"/>
  <c r="P632" i="1"/>
  <c r="Q632" i="1"/>
  <c r="R632" i="1"/>
  <c r="P633" i="1"/>
  <c r="Q633" i="1"/>
  <c r="R633" i="1"/>
  <c r="P634" i="1"/>
  <c r="Q634" i="1"/>
  <c r="R634" i="1"/>
  <c r="P635" i="1"/>
  <c r="Q635" i="1"/>
  <c r="R635" i="1"/>
  <c r="P636" i="1"/>
  <c r="Q636" i="1"/>
  <c r="R636" i="1"/>
  <c r="P637" i="1"/>
  <c r="Q637" i="1"/>
  <c r="R637" i="1"/>
  <c r="P638" i="1"/>
  <c r="Q638" i="1"/>
  <c r="R638" i="1"/>
  <c r="P639" i="1"/>
  <c r="Q639" i="1"/>
  <c r="R639" i="1"/>
  <c r="P640" i="1"/>
  <c r="Q640" i="1"/>
  <c r="R640" i="1"/>
  <c r="P641" i="1"/>
  <c r="Q641" i="1"/>
  <c r="R641" i="1"/>
  <c r="P642" i="1"/>
  <c r="Q642" i="1"/>
  <c r="R642" i="1"/>
  <c r="P643" i="1"/>
  <c r="Q643" i="1"/>
  <c r="R643" i="1"/>
  <c r="P644" i="1"/>
  <c r="Q644" i="1"/>
  <c r="R644" i="1"/>
  <c r="P645" i="1"/>
  <c r="Q645" i="1"/>
  <c r="R645" i="1"/>
  <c r="P646" i="1"/>
  <c r="Q646" i="1"/>
  <c r="R646" i="1"/>
  <c r="P647" i="1"/>
  <c r="Q647" i="1"/>
  <c r="R647" i="1"/>
  <c r="P648" i="1"/>
  <c r="Q648" i="1"/>
  <c r="R648" i="1"/>
  <c r="P649" i="1"/>
  <c r="Q649" i="1"/>
  <c r="R649" i="1"/>
  <c r="P650" i="1"/>
  <c r="Q650" i="1"/>
  <c r="R650" i="1"/>
  <c r="P651" i="1"/>
  <c r="Q651" i="1"/>
  <c r="R651" i="1"/>
  <c r="P652" i="1"/>
  <c r="Q652" i="1"/>
  <c r="R652" i="1"/>
  <c r="P653" i="1"/>
  <c r="Q653" i="1"/>
  <c r="R653" i="1"/>
  <c r="P654" i="1"/>
  <c r="Q654" i="1"/>
  <c r="R654" i="1"/>
  <c r="P655" i="1"/>
  <c r="Q655" i="1"/>
  <c r="R655" i="1"/>
  <c r="P656" i="1"/>
  <c r="Q656" i="1"/>
  <c r="R656" i="1"/>
  <c r="P657" i="1"/>
  <c r="Q657" i="1"/>
  <c r="R657" i="1"/>
  <c r="P658" i="1"/>
  <c r="Q658" i="1"/>
  <c r="R658" i="1"/>
  <c r="P659" i="1"/>
  <c r="Q659" i="1"/>
  <c r="R659" i="1"/>
  <c r="P660" i="1"/>
  <c r="Q660" i="1"/>
  <c r="R660" i="1"/>
  <c r="P661" i="1"/>
  <c r="Q661" i="1"/>
  <c r="R661" i="1"/>
  <c r="P662" i="1"/>
  <c r="Q662" i="1"/>
  <c r="R662" i="1"/>
  <c r="P663" i="1"/>
  <c r="Q663" i="1"/>
  <c r="R663" i="1"/>
  <c r="P664" i="1"/>
  <c r="Q664" i="1"/>
  <c r="R664" i="1"/>
  <c r="P665" i="1"/>
  <c r="Q665" i="1"/>
  <c r="R665" i="1"/>
  <c r="P666" i="1"/>
  <c r="Q666" i="1"/>
  <c r="R666" i="1"/>
  <c r="P667" i="1"/>
  <c r="Q667" i="1"/>
  <c r="R667" i="1"/>
  <c r="P668" i="1"/>
  <c r="Q668" i="1"/>
  <c r="R668" i="1"/>
  <c r="P669" i="1"/>
  <c r="Q669" i="1"/>
  <c r="R669" i="1"/>
  <c r="P670" i="1"/>
  <c r="Q670" i="1"/>
  <c r="R670" i="1"/>
  <c r="P671" i="1"/>
  <c r="Q671" i="1"/>
  <c r="R671" i="1"/>
  <c r="P672" i="1"/>
  <c r="Q672" i="1"/>
  <c r="R672" i="1"/>
  <c r="P673" i="1"/>
  <c r="Q673" i="1"/>
  <c r="R673" i="1"/>
  <c r="P674" i="1"/>
  <c r="Q674" i="1"/>
  <c r="R674" i="1"/>
  <c r="P675" i="1"/>
  <c r="Q675" i="1"/>
  <c r="R675" i="1"/>
  <c r="P676" i="1"/>
  <c r="Q676" i="1"/>
  <c r="R676" i="1"/>
  <c r="P677" i="1"/>
  <c r="Q677" i="1"/>
  <c r="R677" i="1"/>
  <c r="P678" i="1"/>
  <c r="Q678" i="1"/>
  <c r="R678" i="1"/>
  <c r="P679" i="1"/>
  <c r="Q679" i="1"/>
  <c r="R679" i="1"/>
  <c r="P680" i="1"/>
  <c r="Q680" i="1"/>
  <c r="R680" i="1"/>
  <c r="P681" i="1"/>
  <c r="Q681" i="1"/>
  <c r="R681" i="1"/>
  <c r="P682" i="1"/>
  <c r="Q682" i="1"/>
  <c r="R682" i="1"/>
  <c r="P683" i="1"/>
  <c r="Q683" i="1"/>
  <c r="R683" i="1"/>
  <c r="P684" i="1"/>
  <c r="Q684" i="1"/>
  <c r="R684" i="1"/>
  <c r="P685" i="1"/>
  <c r="Q685" i="1"/>
  <c r="R685" i="1"/>
  <c r="P686" i="1"/>
  <c r="Q686" i="1"/>
  <c r="R686" i="1"/>
  <c r="P687" i="1"/>
  <c r="Q687" i="1"/>
  <c r="R687" i="1"/>
  <c r="P688" i="1"/>
  <c r="Q688" i="1"/>
  <c r="R688" i="1"/>
  <c r="P689" i="1"/>
  <c r="Q689" i="1"/>
  <c r="R689" i="1"/>
  <c r="P690" i="1"/>
  <c r="Q690" i="1"/>
  <c r="R690" i="1"/>
  <c r="P691" i="1"/>
  <c r="Q691" i="1"/>
  <c r="R691" i="1"/>
  <c r="P692" i="1"/>
  <c r="Q692" i="1"/>
  <c r="R692" i="1"/>
  <c r="P693" i="1"/>
  <c r="Q693" i="1"/>
  <c r="R693" i="1"/>
  <c r="P694" i="1"/>
  <c r="Q694" i="1"/>
  <c r="R694" i="1"/>
  <c r="P695" i="1"/>
  <c r="Q695" i="1"/>
  <c r="R695" i="1"/>
  <c r="P696" i="1"/>
  <c r="Q696" i="1"/>
  <c r="R696" i="1"/>
  <c r="P697" i="1"/>
  <c r="Q697" i="1"/>
  <c r="R697" i="1"/>
  <c r="P698" i="1"/>
  <c r="Q698" i="1"/>
  <c r="R698" i="1"/>
  <c r="P699" i="1"/>
  <c r="Q699" i="1"/>
  <c r="R699" i="1"/>
  <c r="P700" i="1"/>
  <c r="Q700" i="1"/>
  <c r="R700" i="1"/>
  <c r="P701" i="1"/>
  <c r="Q701" i="1"/>
  <c r="R701" i="1"/>
  <c r="P702" i="1"/>
  <c r="Q702" i="1"/>
  <c r="R702" i="1"/>
  <c r="P703" i="1"/>
  <c r="Q703" i="1"/>
  <c r="R703" i="1"/>
  <c r="P704" i="1"/>
  <c r="Q704" i="1"/>
  <c r="R704" i="1"/>
  <c r="P705" i="1"/>
  <c r="Q705" i="1"/>
  <c r="R705" i="1"/>
  <c r="P706" i="1"/>
  <c r="Q706" i="1"/>
  <c r="R706" i="1"/>
  <c r="P707" i="1"/>
  <c r="Q707" i="1"/>
  <c r="R707" i="1"/>
  <c r="P708" i="1"/>
  <c r="Q708" i="1"/>
  <c r="R708" i="1"/>
  <c r="P709" i="1"/>
  <c r="Q709" i="1"/>
  <c r="R709" i="1"/>
  <c r="P710" i="1"/>
  <c r="Q710" i="1"/>
  <c r="R710" i="1"/>
  <c r="P711" i="1"/>
  <c r="Q711" i="1"/>
  <c r="R711" i="1"/>
  <c r="P712" i="1"/>
  <c r="Q712" i="1"/>
  <c r="R712" i="1"/>
  <c r="P713" i="1"/>
  <c r="Q713" i="1"/>
  <c r="R713" i="1"/>
  <c r="P714" i="1"/>
  <c r="Q714" i="1"/>
  <c r="R714" i="1"/>
  <c r="P715" i="1"/>
  <c r="Q715" i="1"/>
  <c r="R715" i="1"/>
  <c r="P716" i="1"/>
  <c r="Q716" i="1"/>
  <c r="R716" i="1"/>
  <c r="P717" i="1"/>
  <c r="Q717" i="1"/>
  <c r="R717" i="1"/>
  <c r="P718" i="1"/>
  <c r="Q718" i="1"/>
  <c r="R718" i="1"/>
  <c r="P719" i="1"/>
  <c r="Q719" i="1"/>
  <c r="R719" i="1"/>
  <c r="P720" i="1"/>
  <c r="Q720" i="1"/>
  <c r="R720" i="1"/>
  <c r="P721" i="1"/>
  <c r="Q721" i="1"/>
  <c r="R721" i="1"/>
  <c r="P722" i="1"/>
  <c r="Q722" i="1"/>
  <c r="R722" i="1"/>
  <c r="P723" i="1"/>
  <c r="Q723" i="1"/>
  <c r="R723" i="1"/>
  <c r="P724" i="1"/>
  <c r="Q724" i="1"/>
  <c r="R724" i="1"/>
  <c r="P725" i="1"/>
  <c r="Q725" i="1"/>
  <c r="R725" i="1"/>
  <c r="P726" i="1"/>
  <c r="Q726" i="1"/>
  <c r="R726" i="1"/>
  <c r="P727" i="1"/>
  <c r="Q727" i="1"/>
  <c r="R727" i="1"/>
  <c r="P728" i="1"/>
  <c r="Q728" i="1"/>
  <c r="R728" i="1"/>
  <c r="P729" i="1"/>
  <c r="Q729" i="1"/>
  <c r="R729" i="1"/>
  <c r="P730" i="1"/>
  <c r="Q730" i="1"/>
  <c r="R730" i="1"/>
  <c r="P731" i="1"/>
  <c r="Q731" i="1"/>
  <c r="R731" i="1"/>
  <c r="P732" i="1"/>
  <c r="Q732" i="1"/>
  <c r="R732" i="1"/>
  <c r="P733" i="1"/>
  <c r="Q733" i="1"/>
  <c r="R733" i="1"/>
  <c r="P734" i="1"/>
  <c r="Q734" i="1"/>
  <c r="R734" i="1"/>
  <c r="P735" i="1"/>
  <c r="Q735" i="1"/>
  <c r="R735" i="1"/>
  <c r="P736" i="1"/>
  <c r="Q736" i="1"/>
  <c r="R736" i="1"/>
  <c r="P737" i="1"/>
  <c r="Q737" i="1"/>
  <c r="R737" i="1"/>
  <c r="P738" i="1"/>
  <c r="Q738" i="1"/>
  <c r="R738" i="1"/>
  <c r="P739" i="1"/>
  <c r="Q739" i="1"/>
  <c r="R739" i="1"/>
  <c r="P740" i="1"/>
  <c r="Q740" i="1"/>
  <c r="R740" i="1"/>
  <c r="P741" i="1"/>
  <c r="Q741" i="1"/>
  <c r="R741" i="1"/>
  <c r="P742" i="1"/>
  <c r="Q742" i="1"/>
  <c r="R742" i="1"/>
  <c r="P743" i="1"/>
  <c r="Q743" i="1"/>
  <c r="R743" i="1"/>
  <c r="P744" i="1"/>
  <c r="Q744" i="1"/>
  <c r="R744" i="1"/>
  <c r="P745" i="1"/>
  <c r="Q745" i="1"/>
  <c r="R745" i="1"/>
  <c r="P746" i="1"/>
  <c r="Q746" i="1"/>
  <c r="R746" i="1"/>
  <c r="P747" i="1"/>
  <c r="Q747" i="1"/>
  <c r="R747" i="1"/>
  <c r="P748" i="1"/>
  <c r="Q748" i="1"/>
  <c r="R748" i="1"/>
  <c r="P749" i="1"/>
  <c r="Q749" i="1"/>
  <c r="R749" i="1"/>
  <c r="P750" i="1"/>
  <c r="Q750" i="1"/>
  <c r="R750" i="1"/>
  <c r="P751" i="1"/>
  <c r="Q751" i="1"/>
  <c r="R751" i="1"/>
  <c r="P752" i="1"/>
  <c r="Q752" i="1"/>
  <c r="R752" i="1"/>
  <c r="P753" i="1"/>
  <c r="Q753" i="1"/>
  <c r="R753" i="1"/>
  <c r="P754" i="1"/>
  <c r="Q754" i="1"/>
  <c r="R754" i="1"/>
  <c r="P755" i="1"/>
  <c r="Q755" i="1"/>
  <c r="R755" i="1"/>
  <c r="P756" i="1"/>
  <c r="Q756" i="1"/>
  <c r="R756" i="1"/>
  <c r="P757" i="1"/>
  <c r="Q757" i="1"/>
  <c r="R757" i="1"/>
  <c r="P758" i="1"/>
  <c r="Q758" i="1"/>
  <c r="R758" i="1"/>
  <c r="P759" i="1"/>
  <c r="Q759" i="1"/>
  <c r="R759" i="1"/>
  <c r="P760" i="1"/>
  <c r="Q760" i="1"/>
  <c r="R760" i="1"/>
  <c r="P761" i="1"/>
  <c r="Q761" i="1"/>
  <c r="R761" i="1"/>
  <c r="P762" i="1"/>
  <c r="Q762" i="1"/>
  <c r="R762" i="1"/>
  <c r="P763" i="1"/>
  <c r="Q763" i="1"/>
  <c r="R763" i="1"/>
  <c r="P764" i="1"/>
  <c r="Q764" i="1"/>
  <c r="R764" i="1"/>
  <c r="P765" i="1"/>
  <c r="Q765" i="1"/>
  <c r="R765" i="1"/>
  <c r="P766" i="1"/>
  <c r="Q766" i="1"/>
  <c r="R766" i="1"/>
  <c r="P767" i="1"/>
  <c r="Q767" i="1"/>
  <c r="R767" i="1"/>
  <c r="P768" i="1"/>
  <c r="Q768" i="1"/>
  <c r="R768" i="1"/>
  <c r="P769" i="1"/>
  <c r="Q769" i="1"/>
  <c r="R769" i="1"/>
  <c r="P770" i="1"/>
  <c r="Q770" i="1"/>
  <c r="R770" i="1"/>
  <c r="P771" i="1"/>
  <c r="Q771" i="1"/>
  <c r="R771" i="1"/>
  <c r="P772" i="1"/>
  <c r="Q772" i="1"/>
  <c r="R772" i="1"/>
  <c r="P773" i="1"/>
  <c r="Q773" i="1"/>
  <c r="R773" i="1"/>
  <c r="P774" i="1"/>
  <c r="Q774" i="1"/>
  <c r="R774" i="1"/>
  <c r="P775" i="1"/>
  <c r="Q775" i="1"/>
  <c r="R775" i="1"/>
  <c r="P776" i="1"/>
  <c r="Q776" i="1"/>
  <c r="R776" i="1"/>
  <c r="P777" i="1"/>
  <c r="Q777" i="1"/>
  <c r="R777" i="1"/>
  <c r="P778" i="1"/>
  <c r="Q778" i="1"/>
  <c r="R778" i="1"/>
  <c r="P779" i="1"/>
  <c r="Q779" i="1"/>
  <c r="R779" i="1"/>
  <c r="P780" i="1"/>
  <c r="Q780" i="1"/>
  <c r="R780" i="1"/>
  <c r="P781" i="1"/>
  <c r="Q781" i="1"/>
  <c r="R781" i="1"/>
  <c r="P782" i="1"/>
  <c r="Q782" i="1"/>
  <c r="R782" i="1"/>
  <c r="P783" i="1"/>
  <c r="Q783" i="1"/>
  <c r="R783" i="1"/>
  <c r="P784" i="1"/>
  <c r="Q784" i="1"/>
  <c r="R784" i="1"/>
  <c r="P785" i="1"/>
  <c r="Q785" i="1"/>
  <c r="R785" i="1"/>
  <c r="P786" i="1"/>
  <c r="Q786" i="1"/>
  <c r="R786" i="1"/>
  <c r="P787" i="1"/>
  <c r="Q787" i="1"/>
  <c r="R787" i="1"/>
  <c r="P788" i="1"/>
  <c r="Q788" i="1"/>
  <c r="R788" i="1"/>
  <c r="P789" i="1"/>
  <c r="Q789" i="1"/>
  <c r="R789" i="1"/>
  <c r="P790" i="1"/>
  <c r="Q790" i="1"/>
  <c r="R790" i="1"/>
  <c r="P791" i="1"/>
  <c r="Q791" i="1"/>
  <c r="R791" i="1"/>
  <c r="P792" i="1"/>
  <c r="Q792" i="1"/>
  <c r="R792" i="1"/>
  <c r="P793" i="1"/>
  <c r="Q793" i="1"/>
  <c r="R793" i="1"/>
  <c r="P794" i="1"/>
  <c r="Q794" i="1"/>
  <c r="R794" i="1"/>
  <c r="P795" i="1"/>
  <c r="Q795" i="1"/>
  <c r="R795" i="1"/>
  <c r="P796" i="1"/>
  <c r="Q796" i="1"/>
  <c r="R796" i="1"/>
  <c r="P797" i="1"/>
  <c r="Q797" i="1"/>
  <c r="R797" i="1"/>
  <c r="P798" i="1"/>
  <c r="Q798" i="1"/>
  <c r="R798" i="1"/>
  <c r="P799" i="1"/>
  <c r="Q799" i="1"/>
  <c r="R799" i="1"/>
  <c r="P800" i="1"/>
  <c r="Q800" i="1"/>
  <c r="R800" i="1"/>
  <c r="P801" i="1"/>
  <c r="Q801" i="1"/>
  <c r="R801" i="1"/>
  <c r="P802" i="1"/>
  <c r="Q802" i="1"/>
  <c r="R802" i="1"/>
  <c r="P803" i="1"/>
  <c r="Q803" i="1"/>
  <c r="R803" i="1"/>
  <c r="P804" i="1"/>
  <c r="Q804" i="1"/>
  <c r="R804" i="1"/>
  <c r="P805" i="1"/>
  <c r="Q805" i="1"/>
  <c r="R805" i="1"/>
  <c r="P806" i="1"/>
  <c r="Q806" i="1"/>
  <c r="R806" i="1"/>
  <c r="P807" i="1"/>
  <c r="Q807" i="1"/>
  <c r="R807" i="1"/>
  <c r="P808" i="1"/>
  <c r="Q808" i="1"/>
  <c r="R808" i="1"/>
  <c r="P809" i="1"/>
  <c r="Q809" i="1"/>
  <c r="R809" i="1"/>
  <c r="P810" i="1"/>
  <c r="Q810" i="1"/>
  <c r="R810" i="1"/>
  <c r="P811" i="1"/>
  <c r="Q811" i="1"/>
  <c r="R811" i="1"/>
  <c r="P812" i="1"/>
  <c r="Q812" i="1"/>
  <c r="R812" i="1"/>
  <c r="P813" i="1"/>
  <c r="Q813" i="1"/>
  <c r="R813" i="1"/>
  <c r="P814" i="1"/>
  <c r="Q814" i="1"/>
  <c r="R814" i="1"/>
  <c r="P815" i="1"/>
  <c r="Q815" i="1"/>
  <c r="R815" i="1"/>
  <c r="P816" i="1"/>
  <c r="Q816" i="1"/>
  <c r="R816" i="1"/>
  <c r="P817" i="1"/>
  <c r="Q817" i="1"/>
  <c r="R817" i="1"/>
  <c r="P818" i="1"/>
  <c r="Q818" i="1"/>
  <c r="R818" i="1"/>
  <c r="P819" i="1"/>
  <c r="Q819" i="1"/>
  <c r="R819" i="1"/>
  <c r="P820" i="1"/>
  <c r="Q820" i="1"/>
  <c r="R820" i="1"/>
  <c r="P821" i="1"/>
  <c r="Q821" i="1"/>
  <c r="R821" i="1"/>
  <c r="P822" i="1"/>
  <c r="Q822" i="1"/>
  <c r="R822" i="1"/>
  <c r="P823" i="1"/>
  <c r="Q823" i="1"/>
  <c r="R823" i="1"/>
  <c r="P824" i="1"/>
  <c r="Q824" i="1"/>
  <c r="R824" i="1"/>
  <c r="P825" i="1"/>
  <c r="Q825" i="1"/>
  <c r="R825" i="1"/>
  <c r="P826" i="1"/>
  <c r="Q826" i="1"/>
  <c r="R826" i="1"/>
  <c r="P827" i="1"/>
  <c r="Q827" i="1"/>
  <c r="R827" i="1"/>
  <c r="P828" i="1"/>
  <c r="Q828" i="1"/>
  <c r="R828" i="1"/>
  <c r="P829" i="1"/>
  <c r="Q829" i="1"/>
  <c r="R829" i="1"/>
  <c r="P830" i="1"/>
  <c r="Q830" i="1"/>
  <c r="R830" i="1"/>
  <c r="P831" i="1"/>
  <c r="Q831" i="1"/>
  <c r="R831" i="1"/>
  <c r="P832" i="1"/>
  <c r="Q832" i="1"/>
  <c r="R832" i="1"/>
  <c r="P833" i="1"/>
  <c r="Q833" i="1"/>
  <c r="R833" i="1"/>
  <c r="P834" i="1"/>
  <c r="Q834" i="1"/>
  <c r="R834" i="1"/>
  <c r="P835" i="1"/>
  <c r="Q835" i="1"/>
  <c r="R835" i="1"/>
  <c r="P836" i="1"/>
  <c r="Q836" i="1"/>
  <c r="R836" i="1"/>
  <c r="P837" i="1"/>
  <c r="Q837" i="1"/>
  <c r="R837" i="1"/>
  <c r="P838" i="1"/>
  <c r="Q838" i="1"/>
  <c r="R838" i="1"/>
  <c r="P839" i="1"/>
  <c r="Q839" i="1"/>
  <c r="R839" i="1"/>
  <c r="P840" i="1"/>
  <c r="Q840" i="1"/>
  <c r="R840" i="1"/>
  <c r="P841" i="1"/>
  <c r="Q841" i="1"/>
  <c r="R841" i="1"/>
  <c r="P842" i="1"/>
  <c r="Q842" i="1"/>
  <c r="R842" i="1"/>
  <c r="P843" i="1"/>
  <c r="Q843" i="1"/>
  <c r="R843" i="1"/>
  <c r="P844" i="1"/>
  <c r="Q844" i="1"/>
  <c r="R844" i="1"/>
  <c r="P845" i="1"/>
  <c r="Q845" i="1"/>
  <c r="R845" i="1"/>
  <c r="P846" i="1"/>
  <c r="Q846" i="1"/>
  <c r="R846" i="1"/>
  <c r="P847" i="1"/>
  <c r="Q847" i="1"/>
  <c r="R847" i="1"/>
  <c r="P848" i="1"/>
  <c r="Q848" i="1"/>
  <c r="R848" i="1"/>
  <c r="P849" i="1"/>
  <c r="Q849" i="1"/>
  <c r="R849" i="1"/>
  <c r="P850" i="1"/>
  <c r="Q850" i="1"/>
  <c r="R850" i="1"/>
  <c r="P851" i="1"/>
  <c r="Q851" i="1"/>
  <c r="R851" i="1"/>
  <c r="P852" i="1"/>
  <c r="Q852" i="1"/>
  <c r="R852" i="1"/>
  <c r="P853" i="1"/>
  <c r="Q853" i="1"/>
  <c r="R853" i="1"/>
  <c r="P854" i="1"/>
  <c r="Q854" i="1"/>
  <c r="R854" i="1"/>
  <c r="P855" i="1"/>
  <c r="Q855" i="1"/>
  <c r="R855" i="1"/>
  <c r="P856" i="1"/>
  <c r="Q856" i="1"/>
  <c r="R856" i="1"/>
  <c r="P857" i="1"/>
  <c r="Q857" i="1"/>
  <c r="R857" i="1"/>
  <c r="P858" i="1"/>
  <c r="Q858" i="1"/>
  <c r="R858" i="1"/>
  <c r="P859" i="1"/>
  <c r="Q859" i="1"/>
  <c r="R859" i="1"/>
  <c r="P860" i="1"/>
  <c r="Q860" i="1"/>
  <c r="R860" i="1"/>
  <c r="P861" i="1"/>
  <c r="Q861" i="1"/>
  <c r="R861" i="1"/>
  <c r="P862" i="1"/>
  <c r="Q862" i="1"/>
  <c r="R862" i="1"/>
  <c r="P863" i="1"/>
  <c r="Q863" i="1"/>
  <c r="R863" i="1"/>
  <c r="P864" i="1"/>
  <c r="Q864" i="1"/>
  <c r="R864" i="1"/>
  <c r="P865" i="1"/>
  <c r="Q865" i="1"/>
  <c r="R865" i="1"/>
  <c r="P866" i="1"/>
  <c r="Q866" i="1"/>
  <c r="R866" i="1"/>
  <c r="P867" i="1"/>
  <c r="Q867" i="1"/>
  <c r="R867" i="1"/>
  <c r="P868" i="1"/>
  <c r="Q868" i="1"/>
  <c r="R868" i="1"/>
  <c r="P869" i="1"/>
  <c r="Q869" i="1"/>
  <c r="R869" i="1"/>
  <c r="P870" i="1"/>
  <c r="Q870" i="1"/>
  <c r="R870" i="1"/>
  <c r="P871" i="1"/>
  <c r="Q871" i="1"/>
  <c r="R871" i="1"/>
  <c r="P872" i="1"/>
  <c r="Q872" i="1"/>
  <c r="R872" i="1"/>
  <c r="P873" i="1"/>
  <c r="Q873" i="1"/>
  <c r="R873" i="1"/>
  <c r="P874" i="1"/>
  <c r="Q874" i="1"/>
  <c r="R874" i="1"/>
  <c r="P875" i="1"/>
  <c r="Q875" i="1"/>
  <c r="R875" i="1"/>
  <c r="P876" i="1"/>
  <c r="Q876" i="1"/>
  <c r="R876" i="1"/>
  <c r="P877" i="1"/>
  <c r="Q877" i="1"/>
  <c r="R877" i="1"/>
  <c r="P878" i="1"/>
  <c r="Q878" i="1"/>
  <c r="R878" i="1"/>
  <c r="P879" i="1"/>
  <c r="Q879" i="1"/>
  <c r="R879" i="1"/>
  <c r="P880" i="1"/>
  <c r="Q880" i="1"/>
  <c r="R880" i="1"/>
  <c r="P881" i="1"/>
  <c r="Q881" i="1"/>
  <c r="R881" i="1"/>
  <c r="P882" i="1"/>
  <c r="Q882" i="1"/>
  <c r="R882" i="1"/>
  <c r="P883" i="1"/>
  <c r="Q883" i="1"/>
  <c r="R883" i="1"/>
  <c r="P884" i="1"/>
  <c r="Q884" i="1"/>
  <c r="R884" i="1"/>
  <c r="P885" i="1"/>
  <c r="Q885" i="1"/>
  <c r="R885" i="1"/>
  <c r="P886" i="1"/>
  <c r="Q886" i="1"/>
  <c r="R886" i="1"/>
  <c r="P887" i="1"/>
  <c r="Q887" i="1"/>
  <c r="R887" i="1"/>
  <c r="P888" i="1"/>
  <c r="Q888" i="1"/>
  <c r="R888" i="1"/>
  <c r="P889" i="1"/>
  <c r="Q889" i="1"/>
  <c r="R889" i="1"/>
  <c r="P890" i="1"/>
  <c r="Q890" i="1"/>
  <c r="R890" i="1"/>
  <c r="P891" i="1"/>
  <c r="Q891" i="1"/>
  <c r="R891" i="1"/>
  <c r="P892" i="1"/>
  <c r="Q892" i="1"/>
  <c r="R892" i="1"/>
  <c r="P893" i="1"/>
  <c r="Q893" i="1"/>
  <c r="R893" i="1"/>
  <c r="P894" i="1"/>
  <c r="Q894" i="1"/>
  <c r="R894" i="1"/>
  <c r="P895" i="1"/>
  <c r="Q895" i="1"/>
  <c r="R895" i="1"/>
  <c r="P896" i="1"/>
  <c r="Q896" i="1"/>
  <c r="R896" i="1"/>
  <c r="P897" i="1"/>
  <c r="Q897" i="1"/>
  <c r="R897" i="1"/>
  <c r="P898" i="1"/>
  <c r="Q898" i="1"/>
  <c r="R898" i="1"/>
  <c r="P899" i="1"/>
  <c r="Q899" i="1"/>
  <c r="R899" i="1"/>
  <c r="P900" i="1"/>
  <c r="Q900" i="1"/>
  <c r="R900" i="1"/>
  <c r="P901" i="1"/>
  <c r="Q901" i="1"/>
  <c r="R901" i="1"/>
  <c r="P902" i="1"/>
  <c r="Q902" i="1"/>
  <c r="R902" i="1"/>
  <c r="P903" i="1"/>
  <c r="Q903" i="1"/>
  <c r="R903" i="1"/>
  <c r="P904" i="1"/>
  <c r="Q904" i="1"/>
  <c r="R904" i="1"/>
  <c r="P905" i="1"/>
  <c r="Q905" i="1"/>
  <c r="R905" i="1"/>
  <c r="P906" i="1"/>
  <c r="Q906" i="1"/>
  <c r="R906" i="1"/>
  <c r="P907" i="1"/>
  <c r="Q907" i="1"/>
  <c r="R907" i="1"/>
  <c r="P908" i="1"/>
  <c r="Q908" i="1"/>
  <c r="R908" i="1"/>
  <c r="P909" i="1"/>
  <c r="Q909" i="1"/>
  <c r="R909" i="1"/>
  <c r="P910" i="1"/>
  <c r="Q910" i="1"/>
  <c r="R910" i="1"/>
  <c r="P911" i="1"/>
  <c r="Q911" i="1"/>
  <c r="R911" i="1"/>
  <c r="P912" i="1"/>
  <c r="Q912" i="1"/>
  <c r="R912" i="1"/>
  <c r="P913" i="1"/>
  <c r="Q913" i="1"/>
  <c r="R913" i="1"/>
  <c r="P914" i="1"/>
  <c r="Q914" i="1"/>
  <c r="R914" i="1"/>
  <c r="P915" i="1"/>
  <c r="Q915" i="1"/>
  <c r="R915" i="1"/>
  <c r="P916" i="1"/>
  <c r="Q916" i="1"/>
  <c r="R916" i="1"/>
  <c r="P917" i="1"/>
  <c r="Q917" i="1"/>
  <c r="R917" i="1"/>
  <c r="P918" i="1"/>
  <c r="Q918" i="1"/>
  <c r="R918" i="1"/>
  <c r="P919" i="1"/>
  <c r="Q919" i="1"/>
  <c r="R919" i="1"/>
  <c r="P920" i="1"/>
  <c r="Q920" i="1"/>
  <c r="R920" i="1"/>
  <c r="P921" i="1"/>
  <c r="Q921" i="1"/>
  <c r="R921" i="1"/>
  <c r="P922" i="1"/>
  <c r="Q922" i="1"/>
  <c r="R922" i="1"/>
  <c r="P923" i="1"/>
  <c r="Q923" i="1"/>
  <c r="R923" i="1"/>
  <c r="P924" i="1"/>
  <c r="Q924" i="1"/>
  <c r="R924" i="1"/>
  <c r="P925" i="1"/>
  <c r="Q925" i="1"/>
  <c r="R925" i="1"/>
  <c r="P926" i="1"/>
  <c r="Q926" i="1"/>
  <c r="R926" i="1"/>
  <c r="P927" i="1"/>
  <c r="Q927" i="1"/>
  <c r="R927" i="1"/>
  <c r="P928" i="1"/>
  <c r="Q928" i="1"/>
  <c r="R928" i="1"/>
  <c r="P929" i="1"/>
  <c r="Q929" i="1"/>
  <c r="R929" i="1"/>
  <c r="P930" i="1"/>
  <c r="Q930" i="1"/>
  <c r="R930" i="1"/>
  <c r="P931" i="1"/>
  <c r="Q931" i="1"/>
  <c r="R931" i="1"/>
  <c r="P932" i="1"/>
  <c r="Q932" i="1"/>
  <c r="R932" i="1"/>
  <c r="P933" i="1"/>
  <c r="Q933" i="1"/>
  <c r="R933" i="1"/>
  <c r="P934" i="1"/>
  <c r="Q934" i="1"/>
  <c r="R934" i="1"/>
  <c r="P935" i="1"/>
  <c r="Q935" i="1"/>
  <c r="R935" i="1"/>
  <c r="P936" i="1"/>
  <c r="Q936" i="1"/>
  <c r="R936" i="1"/>
  <c r="P937" i="1"/>
  <c r="Q937" i="1"/>
  <c r="R937" i="1"/>
  <c r="P938" i="1"/>
  <c r="Q938" i="1"/>
  <c r="R938" i="1"/>
  <c r="P939" i="1"/>
  <c r="Q939" i="1"/>
  <c r="R939" i="1"/>
  <c r="P940" i="1"/>
  <c r="Q940" i="1"/>
  <c r="R940" i="1"/>
  <c r="P941" i="1"/>
  <c r="Q941" i="1"/>
  <c r="R941" i="1"/>
  <c r="P942" i="1"/>
  <c r="Q942" i="1"/>
  <c r="R942" i="1"/>
  <c r="P943" i="1"/>
  <c r="Q943" i="1"/>
  <c r="R943" i="1"/>
  <c r="P944" i="1"/>
  <c r="Q944" i="1"/>
  <c r="R944" i="1"/>
  <c r="P945" i="1"/>
  <c r="Q945" i="1"/>
  <c r="R945" i="1"/>
  <c r="P946" i="1"/>
  <c r="Q946" i="1"/>
  <c r="R946" i="1"/>
  <c r="P947" i="1"/>
  <c r="Q947" i="1"/>
  <c r="R947" i="1"/>
  <c r="P948" i="1"/>
  <c r="Q948" i="1"/>
  <c r="R948" i="1"/>
  <c r="P949" i="1"/>
  <c r="Q949" i="1"/>
  <c r="R949" i="1"/>
  <c r="P950" i="1"/>
  <c r="Q950" i="1"/>
  <c r="R950" i="1"/>
  <c r="P951" i="1"/>
  <c r="Q951" i="1"/>
  <c r="R951" i="1"/>
  <c r="P952" i="1"/>
  <c r="Q952" i="1"/>
  <c r="R952" i="1"/>
  <c r="P953" i="1"/>
  <c r="Q953" i="1"/>
  <c r="R953" i="1"/>
  <c r="P954" i="1"/>
  <c r="Q954" i="1"/>
  <c r="R954" i="1"/>
  <c r="P955" i="1"/>
  <c r="Q955" i="1"/>
  <c r="R955" i="1"/>
  <c r="P956" i="1"/>
  <c r="Q956" i="1"/>
  <c r="R956" i="1"/>
  <c r="P957" i="1"/>
  <c r="Q957" i="1"/>
  <c r="R957" i="1"/>
  <c r="P958" i="1"/>
  <c r="Q958" i="1"/>
  <c r="R958" i="1"/>
  <c r="P959" i="1"/>
  <c r="Q959" i="1"/>
  <c r="R959" i="1"/>
  <c r="P960" i="1"/>
  <c r="Q960" i="1"/>
  <c r="R960" i="1"/>
  <c r="P961" i="1"/>
  <c r="Q961" i="1"/>
  <c r="R961" i="1"/>
  <c r="P962" i="1"/>
  <c r="Q962" i="1"/>
  <c r="R962" i="1"/>
  <c r="P963" i="1"/>
  <c r="Q963" i="1"/>
  <c r="R963" i="1"/>
  <c r="P964" i="1"/>
  <c r="Q964" i="1"/>
  <c r="R964" i="1"/>
  <c r="P965" i="1"/>
  <c r="Q965" i="1"/>
  <c r="R965" i="1"/>
  <c r="P966" i="1"/>
  <c r="Q966" i="1"/>
  <c r="R966" i="1"/>
  <c r="P967" i="1"/>
  <c r="Q967" i="1"/>
  <c r="R967" i="1"/>
  <c r="P968" i="1"/>
  <c r="Q968" i="1"/>
  <c r="R968" i="1"/>
  <c r="P969" i="1"/>
  <c r="Q969" i="1"/>
  <c r="R969" i="1"/>
  <c r="P970" i="1"/>
  <c r="Q970" i="1"/>
  <c r="R970" i="1"/>
  <c r="P971" i="1"/>
  <c r="Q971" i="1"/>
  <c r="R971" i="1"/>
  <c r="P972" i="1"/>
  <c r="Q972" i="1"/>
  <c r="R972" i="1"/>
  <c r="P973" i="1"/>
  <c r="Q973" i="1"/>
  <c r="R973" i="1"/>
  <c r="P974" i="1"/>
  <c r="Q974" i="1"/>
  <c r="R974" i="1"/>
  <c r="P975" i="1"/>
  <c r="Q975" i="1"/>
  <c r="R975" i="1"/>
  <c r="P976" i="1"/>
  <c r="Q976" i="1"/>
  <c r="R976" i="1"/>
  <c r="P977" i="1"/>
  <c r="Q977" i="1"/>
  <c r="R977" i="1"/>
  <c r="P978" i="1"/>
  <c r="Q978" i="1"/>
  <c r="R978" i="1"/>
  <c r="P979" i="1"/>
  <c r="Q979" i="1"/>
  <c r="R979" i="1"/>
  <c r="P441" i="1"/>
  <c r="Q441" i="1"/>
  <c r="R432" i="1"/>
  <c r="R433" i="1"/>
  <c r="R434" i="1"/>
  <c r="R435" i="1"/>
  <c r="R436" i="1"/>
  <c r="R437" i="1"/>
  <c r="R438" i="1"/>
  <c r="R439" i="1"/>
  <c r="R440" i="1"/>
  <c r="R441" i="1"/>
  <c r="R431" i="1"/>
  <c r="P431" i="1"/>
  <c r="P432" i="1"/>
  <c r="P433" i="1"/>
  <c r="P434" i="1"/>
  <c r="P435" i="1"/>
  <c r="P436" i="1"/>
  <c r="P437" i="1"/>
  <c r="P438" i="1"/>
  <c r="P439" i="1"/>
  <c r="P440" i="1"/>
  <c r="Q431" i="1"/>
  <c r="Q432" i="1"/>
  <c r="Q433" i="1"/>
  <c r="Q434" i="1"/>
  <c r="Q435" i="1"/>
  <c r="Q436" i="1"/>
  <c r="Q437" i="1"/>
  <c r="Q438" i="1"/>
  <c r="Q439" i="1"/>
  <c r="Q440" i="1"/>
  <c r="K14" i="1" l="1"/>
  <c r="P27" i="1"/>
  <c r="Q27" i="1"/>
  <c r="R27" i="1"/>
  <c r="P28" i="1"/>
  <c r="Q28" i="1"/>
  <c r="R28" i="1"/>
  <c r="P29" i="1"/>
  <c r="R29" i="1"/>
  <c r="P30" i="1"/>
  <c r="Q30" i="1"/>
  <c r="R30" i="1"/>
  <c r="P31" i="1"/>
  <c r="Q31" i="1"/>
  <c r="R31" i="1"/>
  <c r="P32" i="1"/>
  <c r="Q32" i="1"/>
  <c r="R32" i="1"/>
  <c r="P33" i="1"/>
  <c r="Q33" i="1"/>
  <c r="R33" i="1"/>
  <c r="P34" i="1"/>
  <c r="Q34" i="1"/>
  <c r="R34" i="1"/>
  <c r="P35" i="1"/>
  <c r="Q35" i="1"/>
  <c r="R35" i="1"/>
  <c r="P36" i="1"/>
  <c r="Q36" i="1"/>
  <c r="R36" i="1"/>
  <c r="P37" i="1"/>
  <c r="Q37" i="1"/>
  <c r="R37" i="1"/>
  <c r="P38" i="1"/>
  <c r="Q38" i="1"/>
  <c r="R38" i="1"/>
  <c r="P39" i="1"/>
  <c r="Q39" i="1"/>
  <c r="R39" i="1"/>
  <c r="P40" i="1"/>
  <c r="Q40" i="1"/>
  <c r="R40" i="1"/>
  <c r="P41" i="1"/>
  <c r="Q41" i="1"/>
  <c r="R41" i="1"/>
  <c r="P42" i="1"/>
  <c r="Q42" i="1"/>
  <c r="R42" i="1"/>
  <c r="P43" i="1"/>
  <c r="Q43" i="1"/>
  <c r="R43" i="1"/>
  <c r="P44" i="1"/>
  <c r="Q44" i="1"/>
  <c r="R44" i="1"/>
  <c r="P45" i="1"/>
  <c r="Q45" i="1"/>
  <c r="R45" i="1"/>
  <c r="P46" i="1"/>
  <c r="Q46" i="1"/>
  <c r="R46" i="1"/>
  <c r="P47" i="1"/>
  <c r="Q47" i="1"/>
  <c r="R47" i="1"/>
  <c r="P48" i="1"/>
  <c r="Q48" i="1"/>
  <c r="R48" i="1"/>
  <c r="P49" i="1"/>
  <c r="Q49" i="1"/>
  <c r="R49" i="1"/>
  <c r="P50" i="1"/>
  <c r="Q50" i="1"/>
  <c r="R50" i="1"/>
  <c r="P51" i="1"/>
  <c r="Q51" i="1"/>
  <c r="R51" i="1"/>
  <c r="P52" i="1"/>
  <c r="Q52" i="1"/>
  <c r="R52" i="1"/>
  <c r="P53" i="1"/>
  <c r="Q53" i="1"/>
  <c r="R53" i="1"/>
  <c r="P54" i="1"/>
  <c r="Q54" i="1"/>
  <c r="R54" i="1"/>
  <c r="P55" i="1"/>
  <c r="Q55" i="1"/>
  <c r="R55" i="1"/>
  <c r="P56" i="1"/>
  <c r="Q56" i="1"/>
  <c r="R56" i="1"/>
  <c r="P57" i="1"/>
  <c r="Q57" i="1"/>
  <c r="R57" i="1"/>
  <c r="P58" i="1"/>
  <c r="Q58" i="1"/>
  <c r="R58" i="1"/>
  <c r="P59" i="1"/>
  <c r="Q59" i="1"/>
  <c r="R59" i="1"/>
  <c r="P60" i="1"/>
  <c r="Q60" i="1"/>
  <c r="R60" i="1"/>
  <c r="P61" i="1"/>
  <c r="Q61" i="1"/>
  <c r="R61" i="1"/>
  <c r="P62" i="1"/>
  <c r="Q62" i="1"/>
  <c r="R62" i="1"/>
  <c r="P70" i="1"/>
  <c r="Q70" i="1"/>
  <c r="R70" i="1"/>
  <c r="P71" i="1"/>
  <c r="Q71" i="1"/>
  <c r="R71" i="1"/>
  <c r="P72" i="1"/>
  <c r="Q72" i="1"/>
  <c r="R72" i="1"/>
  <c r="P73" i="1"/>
  <c r="Q73" i="1"/>
  <c r="R73" i="1"/>
  <c r="P74" i="1"/>
  <c r="Q74" i="1"/>
  <c r="R74" i="1"/>
  <c r="P75" i="1"/>
  <c r="Q75" i="1"/>
  <c r="R75" i="1"/>
  <c r="P76" i="1"/>
  <c r="Q76" i="1"/>
  <c r="R76" i="1"/>
  <c r="P77" i="1"/>
  <c r="Q77" i="1"/>
  <c r="R77" i="1"/>
  <c r="P78" i="1"/>
  <c r="Q78" i="1"/>
  <c r="R78" i="1"/>
  <c r="P79" i="1"/>
  <c r="Q79" i="1"/>
  <c r="R79" i="1"/>
  <c r="P80" i="1"/>
  <c r="Q80" i="1"/>
  <c r="R80" i="1"/>
  <c r="P81" i="1"/>
  <c r="Q81" i="1"/>
  <c r="R81" i="1"/>
  <c r="P82" i="1"/>
  <c r="Q82" i="1"/>
  <c r="R82" i="1"/>
  <c r="P83" i="1"/>
  <c r="Q83" i="1"/>
  <c r="R83" i="1"/>
  <c r="P84" i="1"/>
  <c r="Q84" i="1"/>
  <c r="R84" i="1"/>
  <c r="P85" i="1"/>
  <c r="Q85" i="1"/>
  <c r="R85" i="1"/>
  <c r="P86" i="1"/>
  <c r="Q86" i="1"/>
  <c r="R86" i="1"/>
  <c r="P87" i="1"/>
  <c r="Q87" i="1"/>
  <c r="R87" i="1"/>
  <c r="P88" i="1"/>
  <c r="Q88" i="1"/>
  <c r="R88" i="1"/>
  <c r="P89" i="1"/>
  <c r="Q89" i="1"/>
  <c r="R89" i="1"/>
  <c r="P90" i="1"/>
  <c r="Q90" i="1"/>
  <c r="R90" i="1"/>
  <c r="P91" i="1"/>
  <c r="Q91" i="1"/>
  <c r="R91" i="1"/>
  <c r="P92" i="1"/>
  <c r="Q92" i="1"/>
  <c r="R92" i="1"/>
  <c r="P93" i="1"/>
  <c r="Q93" i="1"/>
  <c r="R93" i="1"/>
  <c r="P94" i="1"/>
  <c r="Q94" i="1"/>
  <c r="R94" i="1"/>
  <c r="P95" i="1"/>
  <c r="Q95" i="1"/>
  <c r="R95" i="1"/>
  <c r="P96" i="1"/>
  <c r="Q96" i="1"/>
  <c r="R96" i="1"/>
  <c r="P97" i="1"/>
  <c r="Q97" i="1"/>
  <c r="R97" i="1"/>
  <c r="P98" i="1"/>
  <c r="Q98" i="1"/>
  <c r="R98" i="1"/>
  <c r="P99" i="1"/>
  <c r="Q99" i="1"/>
  <c r="R99" i="1"/>
  <c r="P100" i="1"/>
  <c r="Q100" i="1"/>
  <c r="R100" i="1"/>
  <c r="P101" i="1"/>
  <c r="Q101" i="1"/>
  <c r="R101" i="1"/>
  <c r="P102" i="1"/>
  <c r="Q102" i="1"/>
  <c r="R102" i="1"/>
  <c r="P103" i="1"/>
  <c r="Q103" i="1"/>
  <c r="R103" i="1"/>
  <c r="P104" i="1"/>
  <c r="Q104" i="1"/>
  <c r="R104" i="1"/>
  <c r="P105" i="1"/>
  <c r="Q105" i="1"/>
  <c r="R105" i="1"/>
  <c r="P106" i="1"/>
  <c r="Q106" i="1"/>
  <c r="R106" i="1"/>
  <c r="P107" i="1"/>
  <c r="Q107" i="1"/>
  <c r="R107" i="1"/>
  <c r="P108" i="1"/>
  <c r="Q108" i="1"/>
  <c r="R108" i="1"/>
  <c r="P109" i="1"/>
  <c r="Q109" i="1"/>
  <c r="R109" i="1"/>
  <c r="P110" i="1"/>
  <c r="Q110" i="1"/>
  <c r="R110" i="1"/>
  <c r="P111" i="1"/>
  <c r="Q111" i="1"/>
  <c r="R111" i="1"/>
  <c r="P112" i="1"/>
  <c r="Q112" i="1"/>
  <c r="R112" i="1"/>
  <c r="P113" i="1"/>
  <c r="Q113" i="1"/>
  <c r="R113" i="1"/>
  <c r="P114" i="1"/>
  <c r="Q114" i="1"/>
  <c r="R114" i="1"/>
  <c r="P115" i="1"/>
  <c r="Q115" i="1"/>
  <c r="R115" i="1"/>
  <c r="P116" i="1"/>
  <c r="Q116" i="1"/>
  <c r="R116" i="1"/>
  <c r="P117" i="1"/>
  <c r="Q117" i="1"/>
  <c r="R117" i="1"/>
  <c r="P118" i="1"/>
  <c r="Q118" i="1"/>
  <c r="R118" i="1"/>
  <c r="P119" i="1"/>
  <c r="Q119" i="1"/>
  <c r="R119" i="1"/>
  <c r="P120" i="1"/>
  <c r="Q120" i="1"/>
  <c r="R120" i="1"/>
  <c r="P121" i="1"/>
  <c r="Q121" i="1"/>
  <c r="R121" i="1"/>
  <c r="P122" i="1"/>
  <c r="Q122" i="1"/>
  <c r="R122" i="1"/>
  <c r="P123" i="1"/>
  <c r="Q123" i="1"/>
  <c r="R123" i="1"/>
  <c r="P124" i="1"/>
  <c r="Q124" i="1"/>
  <c r="R124" i="1"/>
  <c r="P125" i="1"/>
  <c r="Q125" i="1"/>
  <c r="R125" i="1"/>
  <c r="P126" i="1"/>
  <c r="Q126" i="1"/>
  <c r="R126" i="1"/>
  <c r="P127" i="1"/>
  <c r="Q127" i="1"/>
  <c r="R127" i="1"/>
  <c r="P128" i="1"/>
  <c r="Q128" i="1"/>
  <c r="R128" i="1"/>
  <c r="P129" i="1"/>
  <c r="Q129" i="1"/>
  <c r="R129" i="1"/>
  <c r="P130" i="1"/>
  <c r="Q130" i="1"/>
  <c r="R130" i="1"/>
  <c r="P131" i="1"/>
  <c r="Q131" i="1"/>
  <c r="R131" i="1"/>
  <c r="P132" i="1"/>
  <c r="Q132" i="1"/>
  <c r="R132" i="1"/>
  <c r="P133" i="1"/>
  <c r="Q133" i="1"/>
  <c r="R133" i="1"/>
  <c r="P134" i="1"/>
  <c r="Q134" i="1"/>
  <c r="R134" i="1"/>
  <c r="P135" i="1"/>
  <c r="Q135" i="1"/>
  <c r="R135" i="1"/>
  <c r="P136" i="1"/>
  <c r="Q136" i="1"/>
  <c r="R136" i="1"/>
  <c r="P137" i="1"/>
  <c r="Q137" i="1"/>
  <c r="R137" i="1"/>
  <c r="P138" i="1"/>
  <c r="Q138" i="1"/>
  <c r="R138" i="1"/>
  <c r="P139" i="1"/>
  <c r="Q139" i="1"/>
  <c r="R139" i="1"/>
  <c r="P140" i="1"/>
  <c r="Q140" i="1"/>
  <c r="R140" i="1"/>
  <c r="P141" i="1"/>
  <c r="Q141" i="1"/>
  <c r="R141" i="1"/>
  <c r="P142" i="1"/>
  <c r="Q142" i="1"/>
  <c r="R142" i="1"/>
  <c r="P143" i="1"/>
  <c r="Q143" i="1"/>
  <c r="R143" i="1"/>
  <c r="P144" i="1"/>
  <c r="Q144" i="1"/>
  <c r="R144" i="1"/>
  <c r="P145" i="1"/>
  <c r="Q145" i="1"/>
  <c r="R145" i="1"/>
  <c r="P146" i="1"/>
  <c r="Q146" i="1"/>
  <c r="R146" i="1"/>
  <c r="P147" i="1"/>
  <c r="Q147" i="1"/>
  <c r="R147" i="1"/>
  <c r="P148" i="1"/>
  <c r="Q148" i="1"/>
  <c r="R148" i="1"/>
  <c r="P149" i="1"/>
  <c r="Q149" i="1"/>
  <c r="R149" i="1"/>
  <c r="P150" i="1"/>
  <c r="Q150" i="1"/>
  <c r="R150" i="1"/>
  <c r="P151" i="1"/>
  <c r="Q151" i="1"/>
  <c r="R151" i="1"/>
  <c r="P152" i="1"/>
  <c r="Q152" i="1"/>
  <c r="R152" i="1"/>
  <c r="P153" i="1"/>
  <c r="Q153" i="1"/>
  <c r="R153" i="1"/>
  <c r="P154" i="1"/>
  <c r="Q154" i="1"/>
  <c r="R154" i="1"/>
  <c r="P155" i="1"/>
  <c r="Q155" i="1"/>
  <c r="R155" i="1"/>
  <c r="P156" i="1"/>
  <c r="Q156" i="1"/>
  <c r="R156" i="1"/>
  <c r="P157" i="1"/>
  <c r="Q157" i="1"/>
  <c r="R157" i="1"/>
  <c r="P158" i="1"/>
  <c r="Q158" i="1"/>
  <c r="R158" i="1"/>
  <c r="P159" i="1"/>
  <c r="Q159" i="1"/>
  <c r="R159" i="1"/>
  <c r="P160" i="1"/>
  <c r="Q160" i="1"/>
  <c r="R160" i="1"/>
  <c r="P161" i="1"/>
  <c r="Q161" i="1"/>
  <c r="R161" i="1"/>
  <c r="P162" i="1"/>
  <c r="Q162" i="1"/>
  <c r="R162" i="1"/>
  <c r="P163" i="1"/>
  <c r="Q163" i="1"/>
  <c r="R163" i="1"/>
  <c r="P164" i="1"/>
  <c r="Q164" i="1"/>
  <c r="R164" i="1"/>
  <c r="P165" i="1"/>
  <c r="Q165" i="1"/>
  <c r="R165" i="1"/>
  <c r="P166" i="1"/>
  <c r="Q166" i="1"/>
  <c r="R166" i="1"/>
  <c r="P167" i="1"/>
  <c r="Q167" i="1"/>
  <c r="R167" i="1"/>
  <c r="P168" i="1"/>
  <c r="Q168" i="1"/>
  <c r="R168" i="1"/>
  <c r="P169" i="1"/>
  <c r="Q169" i="1"/>
  <c r="R169" i="1"/>
  <c r="P170" i="1"/>
  <c r="Q170" i="1"/>
  <c r="R170" i="1"/>
  <c r="P171" i="1"/>
  <c r="Q171" i="1"/>
  <c r="R171" i="1"/>
  <c r="P172" i="1"/>
  <c r="Q172" i="1"/>
  <c r="R172" i="1"/>
  <c r="P173" i="1"/>
  <c r="Q173" i="1"/>
  <c r="R173" i="1"/>
  <c r="P174" i="1"/>
  <c r="Q174" i="1"/>
  <c r="R174" i="1"/>
  <c r="P175" i="1"/>
  <c r="Q175" i="1"/>
  <c r="R175" i="1"/>
  <c r="P176" i="1"/>
  <c r="Q176" i="1"/>
  <c r="R176" i="1"/>
  <c r="P177" i="1"/>
  <c r="Q177" i="1"/>
  <c r="R177" i="1"/>
  <c r="P178" i="1"/>
  <c r="Q178" i="1"/>
  <c r="R178" i="1"/>
  <c r="P179" i="1"/>
  <c r="Q179" i="1"/>
  <c r="R179" i="1"/>
  <c r="P180" i="1"/>
  <c r="Q180" i="1"/>
  <c r="R180" i="1"/>
  <c r="P181" i="1"/>
  <c r="Q181" i="1"/>
  <c r="R181" i="1"/>
  <c r="P182" i="1"/>
  <c r="Q182" i="1"/>
  <c r="R182" i="1"/>
  <c r="P183" i="1"/>
  <c r="Q183" i="1"/>
  <c r="R183" i="1"/>
  <c r="P184" i="1"/>
  <c r="Q184" i="1"/>
  <c r="R184" i="1"/>
  <c r="P185" i="1"/>
  <c r="Q185" i="1"/>
  <c r="R185" i="1"/>
  <c r="P186" i="1"/>
  <c r="Q186" i="1"/>
  <c r="R186" i="1"/>
  <c r="P187" i="1"/>
  <c r="Q187" i="1"/>
  <c r="R187" i="1"/>
  <c r="P188" i="1"/>
  <c r="Q188" i="1"/>
  <c r="R188" i="1"/>
  <c r="P189" i="1"/>
  <c r="Q189" i="1"/>
  <c r="R189" i="1"/>
  <c r="P190" i="1"/>
  <c r="Q190" i="1"/>
  <c r="R190" i="1"/>
  <c r="P191" i="1"/>
  <c r="Q191" i="1"/>
  <c r="R191" i="1"/>
  <c r="P192" i="1"/>
  <c r="Q192" i="1"/>
  <c r="R192" i="1"/>
  <c r="P193" i="1"/>
  <c r="Q193" i="1"/>
  <c r="R193" i="1"/>
  <c r="P194" i="1"/>
  <c r="Q194" i="1"/>
  <c r="R194" i="1"/>
  <c r="P195" i="1"/>
  <c r="Q195" i="1"/>
  <c r="R195" i="1"/>
  <c r="P196" i="1"/>
  <c r="Q196" i="1"/>
  <c r="R196" i="1"/>
  <c r="P197" i="1"/>
  <c r="Q197" i="1"/>
  <c r="R197" i="1"/>
  <c r="P198" i="1"/>
  <c r="Q198" i="1"/>
  <c r="R198" i="1"/>
  <c r="P199" i="1"/>
  <c r="Q199" i="1"/>
  <c r="R199" i="1"/>
  <c r="P200" i="1"/>
  <c r="Q200" i="1"/>
  <c r="R200" i="1"/>
  <c r="P201" i="1"/>
  <c r="Q201" i="1"/>
  <c r="R201" i="1"/>
  <c r="P202" i="1"/>
  <c r="Q202" i="1"/>
  <c r="R202" i="1"/>
  <c r="P203" i="1"/>
  <c r="Q203" i="1"/>
  <c r="R203" i="1"/>
  <c r="P204" i="1"/>
  <c r="Q204" i="1"/>
  <c r="R204" i="1"/>
  <c r="P205" i="1"/>
  <c r="Q205" i="1"/>
  <c r="R205" i="1"/>
  <c r="P206" i="1"/>
  <c r="Q206" i="1"/>
  <c r="R206" i="1"/>
  <c r="P207" i="1"/>
  <c r="Q207" i="1"/>
  <c r="R207" i="1"/>
  <c r="P208" i="1"/>
  <c r="Q208" i="1"/>
  <c r="R208" i="1"/>
  <c r="P209" i="1"/>
  <c r="Q209" i="1"/>
  <c r="R209" i="1"/>
  <c r="P210" i="1"/>
  <c r="Q210" i="1"/>
  <c r="R210" i="1"/>
  <c r="P211" i="1"/>
  <c r="Q211" i="1"/>
  <c r="R211" i="1"/>
  <c r="P212" i="1"/>
  <c r="Q212" i="1"/>
  <c r="R212" i="1"/>
  <c r="P213" i="1"/>
  <c r="Q213" i="1"/>
  <c r="R213" i="1"/>
  <c r="P214" i="1"/>
  <c r="Q214" i="1"/>
  <c r="R214" i="1"/>
  <c r="P215" i="1"/>
  <c r="Q215" i="1"/>
  <c r="R215" i="1"/>
  <c r="P216" i="1"/>
  <c r="Q216" i="1"/>
  <c r="R216" i="1"/>
  <c r="P217" i="1"/>
  <c r="Q217" i="1"/>
  <c r="R217" i="1"/>
  <c r="P218" i="1"/>
  <c r="Q218" i="1"/>
  <c r="R218" i="1"/>
  <c r="P219" i="1"/>
  <c r="Q219" i="1"/>
  <c r="R219" i="1"/>
  <c r="P220" i="1"/>
  <c r="Q220" i="1"/>
  <c r="R220" i="1"/>
  <c r="P221" i="1"/>
  <c r="Q221" i="1"/>
  <c r="R221" i="1"/>
  <c r="P222" i="1"/>
  <c r="Q222" i="1"/>
  <c r="R222" i="1"/>
  <c r="P223" i="1"/>
  <c r="Q223" i="1"/>
  <c r="R223" i="1"/>
  <c r="P224" i="1"/>
  <c r="Q224" i="1"/>
  <c r="R224" i="1"/>
  <c r="P225" i="1"/>
  <c r="Q225" i="1"/>
  <c r="R225" i="1"/>
  <c r="P226" i="1"/>
  <c r="Q226" i="1"/>
  <c r="R226" i="1"/>
  <c r="P227" i="1"/>
  <c r="Q227" i="1"/>
  <c r="R227" i="1"/>
  <c r="P228" i="1"/>
  <c r="Q228" i="1"/>
  <c r="R228" i="1"/>
  <c r="P229" i="1"/>
  <c r="Q229" i="1"/>
  <c r="R229" i="1"/>
  <c r="P230" i="1"/>
  <c r="Q230" i="1"/>
  <c r="R230" i="1"/>
  <c r="P231" i="1"/>
  <c r="Q231" i="1"/>
  <c r="R231" i="1"/>
  <c r="P235" i="1"/>
  <c r="Q235" i="1"/>
  <c r="R235" i="1"/>
  <c r="P236" i="1"/>
  <c r="Q236" i="1"/>
  <c r="R236" i="1"/>
  <c r="P237" i="1"/>
  <c r="Q237" i="1"/>
  <c r="R237" i="1"/>
  <c r="P238" i="1"/>
  <c r="Q238" i="1"/>
  <c r="R238" i="1"/>
  <c r="P239" i="1"/>
  <c r="Q239" i="1"/>
  <c r="R239" i="1"/>
  <c r="P240" i="1"/>
  <c r="Q240" i="1"/>
  <c r="R240" i="1"/>
  <c r="P241" i="1"/>
  <c r="Q241" i="1"/>
  <c r="R241" i="1"/>
  <c r="P242" i="1"/>
  <c r="Q242" i="1"/>
  <c r="R242" i="1"/>
  <c r="P243" i="1"/>
  <c r="Q243" i="1"/>
  <c r="R243" i="1"/>
  <c r="P244" i="1"/>
  <c r="Q244" i="1"/>
  <c r="R244" i="1"/>
  <c r="P245" i="1"/>
  <c r="Q245" i="1"/>
  <c r="R245" i="1"/>
  <c r="P246" i="1"/>
  <c r="Q246" i="1"/>
  <c r="R246" i="1"/>
  <c r="P247" i="1"/>
  <c r="Q247" i="1"/>
  <c r="R247" i="1"/>
  <c r="P232" i="1"/>
  <c r="Q232" i="1"/>
  <c r="R232" i="1"/>
  <c r="P233" i="1"/>
  <c r="Q233" i="1"/>
  <c r="R233" i="1"/>
  <c r="P234" i="1"/>
  <c r="Q234" i="1"/>
  <c r="R234" i="1"/>
  <c r="P63" i="1"/>
  <c r="Q63" i="1"/>
  <c r="R63" i="1"/>
  <c r="P64" i="1"/>
  <c r="Q64" i="1"/>
  <c r="R64" i="1"/>
  <c r="P65" i="1"/>
  <c r="Q65" i="1"/>
  <c r="R65" i="1"/>
  <c r="P66" i="1"/>
  <c r="Q66" i="1"/>
  <c r="R66" i="1"/>
  <c r="P67" i="1"/>
  <c r="Q67" i="1"/>
  <c r="R67" i="1"/>
  <c r="P68" i="1"/>
  <c r="Q68" i="1"/>
  <c r="R68" i="1"/>
  <c r="P69" i="1"/>
  <c r="Q69" i="1"/>
  <c r="R69" i="1"/>
  <c r="P248" i="1"/>
  <c r="Q248" i="1"/>
  <c r="R248" i="1"/>
  <c r="P249" i="1"/>
  <c r="Q249" i="1"/>
  <c r="R249" i="1"/>
  <c r="P250" i="1"/>
  <c r="Q250" i="1"/>
  <c r="R250" i="1"/>
  <c r="P251" i="1"/>
  <c r="Q251" i="1"/>
  <c r="R251" i="1"/>
  <c r="P252" i="1"/>
  <c r="Q252" i="1"/>
  <c r="R252" i="1"/>
  <c r="P253" i="1"/>
  <c r="Q253" i="1"/>
  <c r="R253" i="1"/>
  <c r="P254" i="1"/>
  <c r="Q254" i="1"/>
  <c r="R254" i="1"/>
  <c r="P255" i="1"/>
  <c r="Q255" i="1"/>
  <c r="R255" i="1"/>
  <c r="P256" i="1"/>
  <c r="Q256" i="1"/>
  <c r="R256" i="1"/>
  <c r="P257" i="1"/>
  <c r="Q257" i="1"/>
  <c r="R257" i="1"/>
  <c r="P258" i="1"/>
  <c r="Q258" i="1"/>
  <c r="R258" i="1"/>
  <c r="P259" i="1"/>
  <c r="Q259" i="1"/>
  <c r="R259" i="1"/>
  <c r="P260" i="1"/>
  <c r="Q260" i="1"/>
  <c r="R260" i="1"/>
  <c r="P261" i="1"/>
  <c r="Q261" i="1"/>
  <c r="R261" i="1"/>
  <c r="P262" i="1"/>
  <c r="Q262" i="1"/>
  <c r="R262" i="1"/>
  <c r="P263" i="1"/>
  <c r="Q263" i="1"/>
  <c r="R263" i="1"/>
  <c r="P264" i="1"/>
  <c r="Q264" i="1"/>
  <c r="R264" i="1"/>
  <c r="P265" i="1"/>
  <c r="Q265" i="1"/>
  <c r="R265" i="1"/>
  <c r="P266" i="1"/>
  <c r="Q266" i="1"/>
  <c r="R266" i="1"/>
  <c r="P267" i="1"/>
  <c r="Q267" i="1"/>
  <c r="R267" i="1"/>
  <c r="P268" i="1"/>
  <c r="Q268" i="1"/>
  <c r="R268" i="1"/>
  <c r="P269" i="1"/>
  <c r="Q269" i="1"/>
  <c r="R269" i="1"/>
  <c r="P270" i="1"/>
  <c r="Q270" i="1"/>
  <c r="R270" i="1"/>
  <c r="P271" i="1"/>
  <c r="Q271" i="1"/>
  <c r="R271" i="1"/>
  <c r="P272" i="1"/>
  <c r="Q272" i="1"/>
  <c r="R272" i="1"/>
  <c r="P273" i="1"/>
  <c r="Q273" i="1"/>
  <c r="R273" i="1"/>
  <c r="P274" i="1"/>
  <c r="Q274" i="1"/>
  <c r="R274" i="1"/>
  <c r="P275" i="1"/>
  <c r="Q275" i="1"/>
  <c r="R275" i="1"/>
  <c r="P276" i="1"/>
  <c r="Q276" i="1"/>
  <c r="R276" i="1"/>
  <c r="P277" i="1"/>
  <c r="Q277" i="1"/>
  <c r="R277" i="1"/>
  <c r="P278" i="1"/>
  <c r="Q278" i="1"/>
  <c r="R278" i="1"/>
  <c r="P279" i="1"/>
  <c r="Q279" i="1"/>
  <c r="R279" i="1"/>
  <c r="P280" i="1"/>
  <c r="Q280" i="1"/>
  <c r="R280" i="1"/>
  <c r="P281" i="1"/>
  <c r="Q281" i="1"/>
  <c r="R281" i="1"/>
  <c r="P282" i="1"/>
  <c r="Q282" i="1"/>
  <c r="R282" i="1"/>
  <c r="P283" i="1"/>
  <c r="Q283" i="1"/>
  <c r="R283" i="1"/>
  <c r="P284" i="1"/>
  <c r="Q284" i="1"/>
  <c r="R284" i="1"/>
  <c r="P285" i="1"/>
  <c r="Q285" i="1"/>
  <c r="R285" i="1"/>
  <c r="P286" i="1"/>
  <c r="Q286" i="1"/>
  <c r="R286" i="1"/>
  <c r="P287" i="1"/>
  <c r="Q287" i="1"/>
  <c r="R287" i="1"/>
  <c r="P288" i="1"/>
  <c r="Q288" i="1"/>
  <c r="R288" i="1"/>
  <c r="P289" i="1"/>
  <c r="Q289" i="1"/>
  <c r="R289" i="1"/>
  <c r="P290" i="1"/>
  <c r="Q290" i="1"/>
  <c r="R290" i="1"/>
  <c r="P291" i="1"/>
  <c r="Q291" i="1"/>
  <c r="R291" i="1"/>
  <c r="P292" i="1"/>
  <c r="Q292" i="1"/>
  <c r="R292" i="1"/>
  <c r="P293" i="1"/>
  <c r="Q293" i="1"/>
  <c r="R293" i="1"/>
  <c r="P294" i="1"/>
  <c r="Q294" i="1"/>
  <c r="R294" i="1"/>
  <c r="P295" i="1"/>
  <c r="Q295" i="1"/>
  <c r="R295" i="1"/>
  <c r="P296" i="1"/>
  <c r="Q296" i="1"/>
  <c r="R296" i="1"/>
  <c r="P297" i="1"/>
  <c r="Q297" i="1"/>
  <c r="R297" i="1"/>
  <c r="P298" i="1"/>
  <c r="Q298" i="1"/>
  <c r="R298" i="1"/>
  <c r="P299" i="1"/>
  <c r="Q299" i="1"/>
  <c r="R299" i="1"/>
  <c r="P300" i="1"/>
  <c r="Q300" i="1"/>
  <c r="R300" i="1"/>
  <c r="P301" i="1"/>
  <c r="Q301" i="1"/>
  <c r="R301" i="1"/>
  <c r="P302" i="1"/>
  <c r="Q302" i="1"/>
  <c r="R302" i="1"/>
  <c r="P303" i="1"/>
  <c r="Q303" i="1"/>
  <c r="R303" i="1"/>
  <c r="P304" i="1"/>
  <c r="Q304" i="1"/>
  <c r="R304" i="1"/>
  <c r="P305" i="1"/>
  <c r="Q305" i="1"/>
  <c r="R305" i="1"/>
  <c r="P306" i="1"/>
  <c r="Q306" i="1"/>
  <c r="R306" i="1"/>
  <c r="P307" i="1"/>
  <c r="Q307" i="1"/>
  <c r="R307" i="1"/>
  <c r="P308" i="1"/>
  <c r="Q308" i="1"/>
  <c r="R308" i="1"/>
  <c r="P309" i="1"/>
  <c r="Q309" i="1"/>
  <c r="R309" i="1"/>
  <c r="P310" i="1"/>
  <c r="Q310" i="1"/>
  <c r="R310" i="1"/>
  <c r="P311" i="1"/>
  <c r="Q311" i="1"/>
  <c r="R311" i="1"/>
  <c r="P312" i="1"/>
  <c r="Q312" i="1"/>
  <c r="R312" i="1"/>
  <c r="P313" i="1"/>
  <c r="Q313" i="1"/>
  <c r="R313" i="1"/>
  <c r="P314" i="1"/>
  <c r="Q314" i="1"/>
  <c r="R314" i="1"/>
  <c r="P315" i="1"/>
  <c r="Q315" i="1"/>
  <c r="R315" i="1"/>
  <c r="P316" i="1"/>
  <c r="Q316" i="1"/>
  <c r="R316" i="1"/>
  <c r="P317" i="1"/>
  <c r="Q317" i="1"/>
  <c r="R317" i="1"/>
  <c r="P318" i="1"/>
  <c r="Q318" i="1"/>
  <c r="R318" i="1"/>
  <c r="P319" i="1"/>
  <c r="Q319" i="1"/>
  <c r="R319" i="1"/>
  <c r="P320" i="1"/>
  <c r="Q320" i="1"/>
  <c r="R320" i="1"/>
  <c r="P321" i="1"/>
  <c r="Q321" i="1"/>
  <c r="R321" i="1"/>
  <c r="P322" i="1"/>
  <c r="Q322" i="1"/>
  <c r="R322" i="1"/>
  <c r="P323" i="1"/>
  <c r="Q323" i="1"/>
  <c r="R323" i="1"/>
  <c r="P324" i="1"/>
  <c r="Q324" i="1"/>
  <c r="R324" i="1"/>
  <c r="P325" i="1"/>
  <c r="Q325" i="1"/>
  <c r="R325" i="1"/>
  <c r="P326" i="1"/>
  <c r="Q326" i="1"/>
  <c r="R326" i="1"/>
  <c r="P327" i="1"/>
  <c r="Q327" i="1"/>
  <c r="R327" i="1"/>
  <c r="P328" i="1"/>
  <c r="Q328" i="1"/>
  <c r="R328" i="1"/>
  <c r="P329" i="1"/>
  <c r="Q329" i="1"/>
  <c r="R329" i="1"/>
  <c r="P330" i="1"/>
  <c r="Q330" i="1"/>
  <c r="R330" i="1"/>
  <c r="P331" i="1"/>
  <c r="Q331" i="1"/>
  <c r="R331" i="1"/>
  <c r="P332" i="1"/>
  <c r="Q332" i="1"/>
  <c r="R332" i="1"/>
  <c r="P333" i="1"/>
  <c r="Q333" i="1"/>
  <c r="R333" i="1"/>
  <c r="P334" i="1"/>
  <c r="Q334" i="1"/>
  <c r="R334" i="1"/>
  <c r="P335" i="1"/>
  <c r="Q335" i="1"/>
  <c r="R335" i="1"/>
  <c r="P336" i="1"/>
  <c r="Q336" i="1"/>
  <c r="R336" i="1"/>
  <c r="P337" i="1"/>
  <c r="Q337" i="1"/>
  <c r="R337" i="1"/>
  <c r="P338" i="1"/>
  <c r="Q338" i="1"/>
  <c r="R338" i="1"/>
  <c r="P339" i="1"/>
  <c r="Q339" i="1"/>
  <c r="R339" i="1"/>
  <c r="P340" i="1"/>
  <c r="Q340" i="1"/>
  <c r="R340" i="1"/>
  <c r="P341" i="1"/>
  <c r="Q341" i="1"/>
  <c r="R341" i="1"/>
  <c r="P342" i="1"/>
  <c r="Q342" i="1"/>
  <c r="R342" i="1"/>
  <c r="P343" i="1"/>
  <c r="Q343" i="1"/>
  <c r="R343" i="1"/>
  <c r="P344" i="1"/>
  <c r="Q344" i="1"/>
  <c r="R344" i="1"/>
  <c r="P345" i="1"/>
  <c r="Q345" i="1"/>
  <c r="R345" i="1"/>
  <c r="P346" i="1"/>
  <c r="Q346" i="1"/>
  <c r="R346" i="1"/>
  <c r="P347" i="1"/>
  <c r="Q347" i="1"/>
  <c r="R347" i="1"/>
  <c r="P348" i="1"/>
  <c r="Q348" i="1"/>
  <c r="R348" i="1"/>
  <c r="P349" i="1"/>
  <c r="Q349" i="1"/>
  <c r="R349" i="1"/>
  <c r="P350" i="1"/>
  <c r="Q350" i="1"/>
  <c r="R350" i="1"/>
  <c r="P351" i="1"/>
  <c r="Q351" i="1"/>
  <c r="R351" i="1"/>
  <c r="P352" i="1"/>
  <c r="Q352" i="1"/>
  <c r="R352" i="1"/>
  <c r="P353" i="1"/>
  <c r="Q353" i="1"/>
  <c r="R353" i="1"/>
  <c r="P354" i="1"/>
  <c r="Q354" i="1"/>
  <c r="R354" i="1"/>
  <c r="P355" i="1"/>
  <c r="Q355" i="1"/>
  <c r="R355" i="1"/>
  <c r="P356" i="1"/>
  <c r="Q356" i="1"/>
  <c r="R356" i="1"/>
  <c r="P357" i="1"/>
  <c r="Q357" i="1"/>
  <c r="R357" i="1"/>
  <c r="P358" i="1"/>
  <c r="Q358" i="1"/>
  <c r="R358" i="1"/>
  <c r="P359" i="1"/>
  <c r="Q359" i="1"/>
  <c r="R359" i="1"/>
  <c r="P360" i="1"/>
  <c r="Q360" i="1"/>
  <c r="R360" i="1"/>
  <c r="P361" i="1"/>
  <c r="Q361" i="1"/>
  <c r="R361" i="1"/>
  <c r="P362" i="1"/>
  <c r="Q362" i="1"/>
  <c r="R362" i="1"/>
  <c r="P363" i="1"/>
  <c r="Q363" i="1"/>
  <c r="R363" i="1"/>
  <c r="P364" i="1"/>
  <c r="Q364" i="1"/>
  <c r="R364" i="1"/>
  <c r="P365" i="1"/>
  <c r="Q365" i="1"/>
  <c r="R365" i="1"/>
  <c r="P366" i="1"/>
  <c r="Q366" i="1"/>
  <c r="R366" i="1"/>
  <c r="P367" i="1"/>
  <c r="Q367" i="1"/>
  <c r="R367" i="1"/>
  <c r="P368" i="1"/>
  <c r="Q368" i="1"/>
  <c r="R368" i="1"/>
  <c r="P369" i="1"/>
  <c r="Q369" i="1"/>
  <c r="R369" i="1"/>
  <c r="P370" i="1"/>
  <c r="Q370" i="1"/>
  <c r="R370" i="1"/>
  <c r="P371" i="1"/>
  <c r="Q371" i="1"/>
  <c r="R371" i="1"/>
  <c r="P372" i="1"/>
  <c r="Q372" i="1"/>
  <c r="R372" i="1"/>
  <c r="P373" i="1"/>
  <c r="Q373" i="1"/>
  <c r="R373" i="1"/>
  <c r="P374" i="1"/>
  <c r="Q374" i="1"/>
  <c r="R374" i="1"/>
  <c r="P375" i="1"/>
  <c r="Q375" i="1"/>
  <c r="R375" i="1"/>
  <c r="P376" i="1"/>
  <c r="Q376" i="1"/>
  <c r="R376" i="1"/>
  <c r="P377" i="1"/>
  <c r="Q377" i="1"/>
  <c r="R377" i="1"/>
  <c r="P378" i="1"/>
  <c r="Q378" i="1"/>
  <c r="R378" i="1"/>
  <c r="P379" i="1"/>
  <c r="Q379" i="1"/>
  <c r="R379" i="1"/>
  <c r="P380" i="1"/>
  <c r="Q380" i="1"/>
  <c r="R380" i="1"/>
  <c r="P381" i="1"/>
  <c r="Q381" i="1"/>
  <c r="R381" i="1"/>
  <c r="P382" i="1"/>
  <c r="Q382" i="1"/>
  <c r="R382" i="1"/>
  <c r="P383" i="1"/>
  <c r="Q383" i="1"/>
  <c r="R383" i="1"/>
  <c r="P384" i="1"/>
  <c r="Q384" i="1"/>
  <c r="R384" i="1"/>
  <c r="P385" i="1"/>
  <c r="Q385" i="1"/>
  <c r="R385" i="1"/>
  <c r="P386" i="1"/>
  <c r="Q386" i="1"/>
  <c r="R386" i="1"/>
  <c r="P387" i="1"/>
  <c r="Q387" i="1"/>
  <c r="R387" i="1"/>
  <c r="P388" i="1"/>
  <c r="Q388" i="1"/>
  <c r="R388" i="1"/>
  <c r="P389" i="1"/>
  <c r="Q389" i="1"/>
  <c r="R389" i="1"/>
  <c r="P390" i="1"/>
  <c r="Q390" i="1"/>
  <c r="R390" i="1"/>
  <c r="P391" i="1"/>
  <c r="Q391" i="1"/>
  <c r="R391" i="1"/>
  <c r="P392" i="1"/>
  <c r="Q392" i="1"/>
  <c r="R392" i="1"/>
  <c r="P393" i="1"/>
  <c r="Q393" i="1"/>
  <c r="R393" i="1"/>
  <c r="P394" i="1"/>
  <c r="Q394" i="1"/>
  <c r="R394" i="1"/>
  <c r="P395" i="1"/>
  <c r="Q395" i="1"/>
  <c r="R395" i="1"/>
  <c r="P396" i="1"/>
  <c r="Q396" i="1"/>
  <c r="R396" i="1"/>
  <c r="P397" i="1"/>
  <c r="Q397" i="1"/>
  <c r="R397" i="1"/>
  <c r="P398" i="1"/>
  <c r="Q398" i="1"/>
  <c r="R398" i="1"/>
  <c r="P399" i="1"/>
  <c r="Q399" i="1"/>
  <c r="R399" i="1"/>
  <c r="P400" i="1"/>
  <c r="Q400" i="1"/>
  <c r="R400" i="1"/>
  <c r="P401" i="1"/>
  <c r="Q401" i="1"/>
  <c r="R401" i="1"/>
  <c r="P402" i="1"/>
  <c r="Q402" i="1"/>
  <c r="R402" i="1"/>
  <c r="P403" i="1"/>
  <c r="Q403" i="1"/>
  <c r="R403" i="1"/>
  <c r="P404" i="1"/>
  <c r="Q404" i="1"/>
  <c r="R404" i="1"/>
  <c r="P405" i="1"/>
  <c r="Q405" i="1"/>
  <c r="R405" i="1"/>
  <c r="P406" i="1"/>
  <c r="Q406" i="1"/>
  <c r="R406" i="1"/>
  <c r="P407" i="1"/>
  <c r="Q407" i="1"/>
  <c r="R407" i="1"/>
  <c r="P408" i="1"/>
  <c r="Q408" i="1"/>
  <c r="R408" i="1"/>
  <c r="P409" i="1"/>
  <c r="Q409" i="1"/>
  <c r="R409" i="1"/>
  <c r="P410" i="1"/>
  <c r="Q410" i="1"/>
  <c r="R410" i="1"/>
  <c r="P411" i="1"/>
  <c r="Q411" i="1"/>
  <c r="R411" i="1"/>
  <c r="P412" i="1"/>
  <c r="Q412" i="1"/>
  <c r="R412" i="1"/>
  <c r="P413" i="1"/>
  <c r="Q413" i="1"/>
  <c r="R413" i="1"/>
  <c r="P414" i="1"/>
  <c r="Q414" i="1"/>
  <c r="R414" i="1"/>
  <c r="P415" i="1"/>
  <c r="Q415" i="1"/>
  <c r="R415" i="1"/>
  <c r="P416" i="1"/>
  <c r="Q416" i="1"/>
  <c r="R416" i="1"/>
  <c r="P417" i="1"/>
  <c r="Q417" i="1"/>
  <c r="R417" i="1"/>
  <c r="P418" i="1"/>
  <c r="Q418" i="1"/>
  <c r="R418" i="1"/>
  <c r="P419" i="1"/>
  <c r="Q419" i="1"/>
  <c r="R419" i="1"/>
  <c r="P420" i="1"/>
  <c r="Q420" i="1"/>
  <c r="R420" i="1"/>
  <c r="P421" i="1"/>
  <c r="Q421" i="1"/>
  <c r="R421" i="1"/>
  <c r="P422" i="1"/>
  <c r="Q422" i="1"/>
  <c r="R422" i="1"/>
  <c r="P423" i="1"/>
  <c r="Q423" i="1"/>
  <c r="R423" i="1"/>
  <c r="P424" i="1"/>
  <c r="Q424" i="1"/>
  <c r="R424" i="1"/>
  <c r="P425" i="1"/>
  <c r="Q425" i="1"/>
  <c r="R425" i="1"/>
  <c r="P426" i="1"/>
  <c r="Q426" i="1"/>
  <c r="R426" i="1"/>
  <c r="P427" i="1"/>
  <c r="Q427" i="1"/>
  <c r="R427" i="1"/>
  <c r="P428" i="1"/>
  <c r="Q428" i="1"/>
  <c r="R428" i="1"/>
  <c r="P429" i="1"/>
  <c r="Q429" i="1"/>
  <c r="R429" i="1"/>
  <c r="K15" i="1" l="1"/>
  <c r="K17" i="1" s="1"/>
  <c r="K16" i="1" s="1"/>
  <c r="K9" i="1"/>
  <c r="K18" i="1" l="1"/>
  <c r="K12" i="1"/>
  <c r="O980" i="1" s="1"/>
</calcChain>
</file>

<file path=xl/sharedStrings.xml><?xml version="1.0" encoding="utf-8"?>
<sst xmlns="http://schemas.openxmlformats.org/spreadsheetml/2006/main" count="6620" uniqueCount="1858">
  <si>
    <t>Перед оформлением заказа, пожалуйста, ознакомьтесь с условиями работы и подтвердите своё согласие с ними:</t>
  </si>
  <si>
    <t>&gt;&gt;&gt; Условия работы &lt;&lt;&lt;</t>
  </si>
  <si>
    <t xml:space="preserve">                     с условиями работы ознакомлен</t>
  </si>
  <si>
    <t>нет</t>
  </si>
  <si>
    <t>Адрес склада:  Владимирская область, Киржачский район, дер. Знаменское</t>
  </si>
  <si>
    <t>Курс продажи СберБанка</t>
  </si>
  <si>
    <t>Малая упаковка, шт</t>
  </si>
  <si>
    <t>Общий минимальный заказ: 400 € *</t>
  </si>
  <si>
    <t>* При заказе от 200-399 € действует торговая надбавка 10%</t>
  </si>
  <si>
    <t>Шоубоксов, шт</t>
  </si>
  <si>
    <t>Упаковки:</t>
  </si>
  <si>
    <t xml:space="preserve">Кол-во коробок для шоубоксов (60/40/15) </t>
  </si>
  <si>
    <t>Шоубоксы:</t>
  </si>
  <si>
    <t>Предварительная сумма заказа</t>
  </si>
  <si>
    <t>в каждой упаковке 4 сортов луковиц в картонных коробках и 4 цветных фотографий</t>
  </si>
  <si>
    <t>Надбавка за объем</t>
  </si>
  <si>
    <t>Некоторые сорта из набора в случае неурожая будут заменены на похожий сорт.</t>
  </si>
  <si>
    <t>Итоговая сумма заказа</t>
  </si>
  <si>
    <t>Задаток при бронировании: 50%, доплата 50% за 3 недели до погрузки в Европе</t>
  </si>
  <si>
    <t>Оптимальные условия хранения товара: хорошо вентилируемое помещение с температурой 15-20 °С</t>
  </si>
  <si>
    <t>Малая упаковка</t>
  </si>
  <si>
    <t>Шоубоксы</t>
  </si>
  <si>
    <t>← нажмите для быстрого перехода в раздел</t>
  </si>
  <si>
    <t>Артикул</t>
  </si>
  <si>
    <t>Раздел</t>
  </si>
  <si>
    <t>Род</t>
  </si>
  <si>
    <t>Род, вид лат</t>
  </si>
  <si>
    <t>Род, вид рус</t>
  </si>
  <si>
    <t>Сорт</t>
  </si>
  <si>
    <t>Луковиц в упаковке, шт</t>
  </si>
  <si>
    <t>Размер</t>
  </si>
  <si>
    <t>Уп. в коробке</t>
  </si>
  <si>
    <t>Кратность заказа, упаковок</t>
  </si>
  <si>
    <t>Цена за упаковку, €</t>
  </si>
  <si>
    <t>ID код</t>
  </si>
  <si>
    <t>код производителя</t>
  </si>
  <si>
    <t>Заказ (упаковок)
↓</t>
  </si>
  <si>
    <t xml:space="preserve">Сумма, € </t>
  </si>
  <si>
    <t>Кол-во коробок</t>
  </si>
  <si>
    <t>*</t>
  </si>
  <si>
    <t>Упаковки</t>
  </si>
  <si>
    <t>DO NOT REMOVE</t>
  </si>
  <si>
    <t>12/+</t>
  </si>
  <si>
    <t>Sweetheart</t>
  </si>
  <si>
    <t>5/6</t>
  </si>
  <si>
    <t>6/7</t>
  </si>
  <si>
    <t>8/9</t>
  </si>
  <si>
    <t>8/10</t>
  </si>
  <si>
    <t>5/+</t>
  </si>
  <si>
    <t>8/+</t>
  </si>
  <si>
    <t>12/14</t>
  </si>
  <si>
    <t>14/16</t>
  </si>
  <si>
    <t>10/12</t>
  </si>
  <si>
    <t>Thalia</t>
  </si>
  <si>
    <t>16/18</t>
  </si>
  <si>
    <t>Mixed</t>
  </si>
  <si>
    <t>Picotee</t>
  </si>
  <si>
    <t>Лилия</t>
  </si>
  <si>
    <t>Stargazer</t>
  </si>
  <si>
    <t>Orange</t>
  </si>
  <si>
    <t>Red</t>
  </si>
  <si>
    <t>Yellow</t>
  </si>
  <si>
    <t xml:space="preserve">Lilium </t>
  </si>
  <si>
    <t>1</t>
  </si>
  <si>
    <t>10</t>
  </si>
  <si>
    <t>5</t>
  </si>
  <si>
    <t>I</t>
  </si>
  <si>
    <t>Giant</t>
  </si>
  <si>
    <t>Blanda Mixed</t>
  </si>
  <si>
    <t>Аллиум</t>
  </si>
  <si>
    <t>20/+</t>
  </si>
  <si>
    <t>2</t>
  </si>
  <si>
    <t>24/+</t>
  </si>
  <si>
    <t>7</t>
  </si>
  <si>
    <t xml:space="preserve">Anemone </t>
  </si>
  <si>
    <t xml:space="preserve">Allium </t>
  </si>
  <si>
    <t>Moly</t>
  </si>
  <si>
    <t>6/+</t>
  </si>
  <si>
    <t>Asiatic Red</t>
  </si>
  <si>
    <t>Asiatic Yellow</t>
  </si>
  <si>
    <t>Ранункулюс</t>
  </si>
  <si>
    <t>87-92-0662</t>
  </si>
  <si>
    <t>✓</t>
  </si>
  <si>
    <t xml:space="preserve"> Для оформления договорных документов:</t>
  </si>
  <si>
    <r>
      <t xml:space="preserve">          </t>
    </r>
    <r>
      <rPr>
        <i/>
        <u/>
        <sz val="12"/>
        <color rgb="FF3A3A3A"/>
        <rFont val="Bahnschrift SemiLight SemiConde"/>
        <family val="2"/>
        <charset val="204"/>
      </rPr>
      <t>Индивидуальным предпринимателям:</t>
    </r>
  </si>
  <si>
    <r>
      <t xml:space="preserve">          </t>
    </r>
    <r>
      <rPr>
        <i/>
        <u/>
        <sz val="12"/>
        <color rgb="FF3A3A3A"/>
        <rFont val="Bahnschrift SemiLight SemiConde"/>
        <family val="2"/>
        <charset val="204"/>
      </rPr>
      <t>Юридическим лицам:</t>
    </r>
  </si>
  <si>
    <t>● Копию свидетельства ЕГРИП</t>
  </si>
  <si>
    <t>●</t>
  </si>
  <si>
    <t>Копию Устава</t>
  </si>
  <si>
    <t>● Копию ИНН</t>
  </si>
  <si>
    <t>Копию выписки из ЕГРЮЛ</t>
  </si>
  <si>
    <t>● Копию паспорта</t>
  </si>
  <si>
    <t>Копию уведомления УСН или ЕНВД</t>
  </si>
  <si>
    <t>● Копию уведомления УСН или ЕНВД</t>
  </si>
  <si>
    <t>Карточку с реквизитами предприятия</t>
  </si>
  <si>
    <t>Для обеспечения высокого сервиса обслуживания и правильного понимания Ваших потребностей:</t>
  </si>
  <si>
    <t>● Заполненную Анкету клиента</t>
  </si>
  <si>
    <t xml:space="preserve">Заказ должен быть заполнен в форме настоящего Прайс-листа и: </t>
  </si>
  <si>
    <t>●  Соответствовать его требованиям к общему минимальному заказу</t>
  </si>
  <si>
    <t>●  Соответствовать его требованиям к минимальному заказу / кратности на сорт</t>
  </si>
  <si>
    <t>Бронирование заказа осуществляется исключительно после внесения аванса для бронирования</t>
  </si>
  <si>
    <t>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 В процессе производства эти данные могут неоднократно изменяться по независящим от Производителя причинам (пример: погодные катаклизмы)</t>
  </si>
  <si>
    <t xml:space="preserve">●  Исходя из этой информации Вам необходимо принять решение о сроках размещения заказа: </t>
  </si>
  <si>
    <t>- разместить заказ заранее и иметь возможность бронирования максимально широкого ассортимента продукции, но быть готовым к тому, что информация о первоначальном подтверждении по заказу может меняться</t>
  </si>
  <si>
    <t>-  разместить заказ ближе к дате отгрузки из доступного на тот момент стока (как правило, небольшого по ассортименту), но сразу получить более стабильное подтверждение</t>
  </si>
  <si>
    <t>●  Информация о возможных сроках предоставления подтверждений указывается в Прайс-листе. Она может отличаться для разных товарных позиций одного Прайс-листа.</t>
  </si>
  <si>
    <t>В связи с динамично меняющимися свободными остатками часть заказа или заказ полностью могут быть не подтверждены</t>
  </si>
  <si>
    <t>●  Чем больше времени проходит с момента выставления счета на оплату до момента поступления оплаты на наш р/счет, тем выше вероятность неподтверждений</t>
  </si>
  <si>
    <t>●  В случае неподтверждения заказа мы возвращаем аванс, либо, при Вашем согласии, взамен неподтвержденных сортов предлагаем  замены</t>
  </si>
  <si>
    <t xml:space="preserve">После внесения аванса для бронирования, частичный или полный отказ от заказа по Вашей инициативе не возможны. </t>
  </si>
  <si>
    <t>На протяжения всего периода работы мы будем информировать Вас обо всех изменениях, связанных с исполнением заказа</t>
  </si>
  <si>
    <t xml:space="preserve">Информация о вместимости, количестве и габаритах тары в Прайс-листе указаны исходя из расчетных данных Производителя. По факту сборки заказа эти параметры могут быть изменены. </t>
  </si>
  <si>
    <t>●  Соответственно, при изменении количества тары, габаритов тары или вместимости в тару будет изменена стоимость связанных с ней услуг по доставке, хранению и прочих</t>
  </si>
  <si>
    <t>●  При изменениях количества тары, габаритов тары, вместимости в тару и стоимости связанных с ней услуг, образовавшихся по факту сборки заказа, Вы не вправе требовать от нас исполнения заказа основанного на расчетных данных</t>
  </si>
  <si>
    <t>Вам необходимо своевременно и в полном объеме производить все оплаты по заказу</t>
  </si>
  <si>
    <t>●  В случае нарушения сроков оплаты по заказу, предусмотренных условиями Прайс-листа, мы оставляем за собой право аннулировать Ваш заказ и направить товар в свободную продажу. Возврат внесенных по заказу авансов будет произведен в течение 10 дней после полной реализации заказа за минусом понесенных нами затрат на доставку, сборку, хранение и прочих</t>
  </si>
  <si>
    <t>Мы уведомим Вас о дате готовности Товара к отгрузке</t>
  </si>
  <si>
    <t>●  Вам будет необходимо осуществить приемку Товара оговоренным способом в срок, не превышающий 3-х рабочих дней с момента уведомления.</t>
  </si>
  <si>
    <t>●  Во избежание длительного ожидания получения заказа в очереди, отгрузка товаров с нашего склада производится на основании Графика отгрузки</t>
  </si>
  <si>
    <t>●  Включение заказа в график отгрузки производится после полной его оплаты и, в случае необходимости доставки заказа до терминала транспортной компании, после предоставления Вами Доверенности на право передачи заказа в транспортную компанию.</t>
  </si>
  <si>
    <t>●  График отгрузки утверждается не позднее 14:00 дня предшествующего отгрузке. Поэтому при оплате заказа или предоставлении доверенности после 14:00 заказ может быть включен в График отгрузки не ранее, чем через один рабочий день.</t>
  </si>
  <si>
    <t>Мы не несем ответственности за частичную недопоставку заказа, вызванную неурожаем, либо гибелью растений по причине рисков хранения у Производителя, а также рисков связанных с изъятием сотрудниками таможни образцов товара для взятия проб в целях фитосанитарного контроля</t>
  </si>
  <si>
    <t>Мы предоставляем услуги по доставке заказов:</t>
  </si>
  <si>
    <t>●  До адреса Покупателя (По Москве и МО)</t>
  </si>
  <si>
    <t xml:space="preserve">                                                                                              - согласно установленным тарифам: до терминала любой другой ТК на Ваш выбор.</t>
  </si>
  <si>
    <t>Вы самостоятельно выбираете транспортную компанию,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t>
  </si>
  <si>
    <t>●  Мы осуществляем передачу товара в транспортную компанию строго в соответствии с требованиями, указанными Вами в бланке доверенности</t>
  </si>
  <si>
    <t>●  Право собственности на Товар и риск случайной гибели переходят к Вам с момента передачи нами Товара в транспортную компанию</t>
  </si>
  <si>
    <t>● Мы не несем ответственности за потерю качества товара в период его доставки транспортной компанией</t>
  </si>
  <si>
    <t>Если мы передаем Товар, собранный в закрытую тару (в упаковке Производителя) или Вы физически не имеете возможности произвести детальную приемку Товара при его отгрузке, то имеете право в течение 3-х рабочих дней с момента получения Товара, сообщить нам об обнаруженных недостатках путем предъявления претензии</t>
  </si>
  <si>
    <t>● Претензия должна быть составлена в письменном виде по установленной нами форме. Шаблон формы претензии мы высылаем по запросу</t>
  </si>
  <si>
    <t>Мы принимаем к рассмотрению претензии:</t>
  </si>
  <si>
    <t>● только подтвержденные фотографиями каждой единицы Товара и тары</t>
  </si>
  <si>
    <t>●  к качеству и/или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выращиванию/доращиванию готовой продукции (исключения составляют претензии к пересорту, которые можно выявить только на определенных этапах роста растений).</t>
  </si>
  <si>
    <t xml:space="preserve">●  если совокупная сумма в ней по качеству и количеству, превышает: </t>
  </si>
  <si>
    <t xml:space="preserve">  - 4% от общей суммы поставленной партии Товара при заказе до 4500 евро / до 300 000 руб</t>
  </si>
  <si>
    <t xml:space="preserve">  - 3% от общей суммы поставленной партии Товара при заказе от 4501 до 10000 евро / от 300 001 до 700 000 руб</t>
  </si>
  <si>
    <t xml:space="preserve">  </t>
  </si>
  <si>
    <t>- 2% от общей суммы поставленной партии Товара при заказе свыше 10000 евро / свыше 700 000 руб от общей суммы поставленной партии Товара</t>
  </si>
  <si>
    <t>● при предоставлении документов, подтверждающих перевозку с соблюдением необходимого температурного режима (при нахождении товара в пути более 4-х суток)</t>
  </si>
  <si>
    <t>● при соблюдении Вами сроков получения Товара с нашего склада</t>
  </si>
  <si>
    <t>Мы обязаны рассмотреть претензию в течение 30 рабочих дней с момента ее получения. В случае, если рассмотрение претензии зависит от решения сторонних организаций (производителя Товара, транспортной компании и т.п.) срок рассмотрения претензии может быть увеличен</t>
  </si>
  <si>
    <t>● в случае принятия претензии на бракованный товар, Вам необходимо будет произвести его возврат в наш адрес за свой счет в течение 14 календарных дней с момента принятия претензии, если не будут согласованы иные способы решения</t>
  </si>
  <si>
    <t>● в случае удовлетворения претензии производителем на Товар, стоимость которого была рассчитана путем калькуляции стоимости растений и стоимости доставки, мы произведем компенсацию только стоимость растений, без учёта доставки и прочих накладных расходов</t>
  </si>
  <si>
    <t>Понедельник - пятница   с 9:00 до 18:00</t>
  </si>
  <si>
    <r>
      <t xml:space="preserve">кратность заказа на сорт: </t>
    </r>
    <r>
      <rPr>
        <b/>
        <sz val="10"/>
        <color theme="1"/>
        <rFont val="Arial"/>
        <family val="2"/>
        <charset val="204"/>
      </rPr>
      <t>1 шоубокс</t>
    </r>
  </si>
  <si>
    <t>кратность заказа на сорт - ящик (вместимость в ящик указана для каждой позиции)</t>
  </si>
  <si>
    <t>Фрезия</t>
  </si>
  <si>
    <t>Blue Bird</t>
  </si>
  <si>
    <t>Pink</t>
  </si>
  <si>
    <t>Purple</t>
  </si>
  <si>
    <t>White</t>
  </si>
  <si>
    <t>Toto</t>
  </si>
  <si>
    <t>Viking</t>
  </si>
  <si>
    <t>Mon Amour</t>
  </si>
  <si>
    <t>Lilac Time</t>
  </si>
  <si>
    <t>Muscadet</t>
  </si>
  <si>
    <t>Hollywood</t>
  </si>
  <si>
    <t>14/+</t>
  </si>
  <si>
    <t>18/20</t>
  </si>
  <si>
    <t>18/+</t>
  </si>
  <si>
    <t>28/+</t>
  </si>
  <si>
    <t>4/5</t>
  </si>
  <si>
    <t>9/10</t>
  </si>
  <si>
    <t>24/28</t>
  </si>
  <si>
    <t>Луковичные в ящиках (ландшафт)</t>
  </si>
  <si>
    <t>Луковицы ландшафт, шт</t>
  </si>
  <si>
    <t>Кратность заказа, штук</t>
  </si>
  <si>
    <t>Цена за луковицу, €</t>
  </si>
  <si>
    <t>Заказ (луковиц, шт)
↓</t>
  </si>
  <si>
    <t>Луковиц в ящике, шт</t>
  </si>
  <si>
    <t>87-92-1687</t>
  </si>
  <si>
    <t>Георгин</t>
  </si>
  <si>
    <t>Dahlia decorative</t>
  </si>
  <si>
    <t xml:space="preserve">Георгин декоративный </t>
  </si>
  <si>
    <t>87-92-1688</t>
  </si>
  <si>
    <t>87-92-1689</t>
  </si>
  <si>
    <t>87-92-1690</t>
  </si>
  <si>
    <t>87-92-1691</t>
  </si>
  <si>
    <t>87-92-1692</t>
  </si>
  <si>
    <t>87-92-1693</t>
  </si>
  <si>
    <t>87-92-1694</t>
  </si>
  <si>
    <t>87-92-1695</t>
  </si>
  <si>
    <t>87-92-1696</t>
  </si>
  <si>
    <t>87-92-1697</t>
  </si>
  <si>
    <t>87-92-1698</t>
  </si>
  <si>
    <t>87-92-1699</t>
  </si>
  <si>
    <t>87-92-1700</t>
  </si>
  <si>
    <t>87-92-1701</t>
  </si>
  <si>
    <t>87-92-1702</t>
  </si>
  <si>
    <t>87-92-1703</t>
  </si>
  <si>
    <t>87-92-1704</t>
  </si>
  <si>
    <t>87-92-1705</t>
  </si>
  <si>
    <t>87-92-1706</t>
  </si>
  <si>
    <t>87-92-1707</t>
  </si>
  <si>
    <t>87-92-1708</t>
  </si>
  <si>
    <t>87-92-1709</t>
  </si>
  <si>
    <t>87-92-1710</t>
  </si>
  <si>
    <t>87-92-1711</t>
  </si>
  <si>
    <t>87-92-1712</t>
  </si>
  <si>
    <t>87-92-1713</t>
  </si>
  <si>
    <t>87-92-1714</t>
  </si>
  <si>
    <t>87-92-1715</t>
  </si>
  <si>
    <t>87-92-1716</t>
  </si>
  <si>
    <t>87-92-1717</t>
  </si>
  <si>
    <t>87-92-1718</t>
  </si>
  <si>
    <t>87-92-1719</t>
  </si>
  <si>
    <t>87-92-1720</t>
  </si>
  <si>
    <t>87-92-1721</t>
  </si>
  <si>
    <t>87-92-1722</t>
  </si>
  <si>
    <t>87-92-1723</t>
  </si>
  <si>
    <t>87-92-1724</t>
  </si>
  <si>
    <t>87-92-1725</t>
  </si>
  <si>
    <t>87-92-1726</t>
  </si>
  <si>
    <t>87-92-1727</t>
  </si>
  <si>
    <t>87-92-1728</t>
  </si>
  <si>
    <t>87-92-1729</t>
  </si>
  <si>
    <t>87-92-1730</t>
  </si>
  <si>
    <t>87-92-1731</t>
  </si>
  <si>
    <t>87-92-1732</t>
  </si>
  <si>
    <t>87-92-1733</t>
  </si>
  <si>
    <t>87-92-1734</t>
  </si>
  <si>
    <t>87-92-1735</t>
  </si>
  <si>
    <t>87-92-1736</t>
  </si>
  <si>
    <t>87-92-1737</t>
  </si>
  <si>
    <t>87-92-1738</t>
  </si>
  <si>
    <t>87-92-1739</t>
  </si>
  <si>
    <t>87-92-1740</t>
  </si>
  <si>
    <t>87-92-1741</t>
  </si>
  <si>
    <t>87-92-1742</t>
  </si>
  <si>
    <t>87-92-1743</t>
  </si>
  <si>
    <t>87-92-1744</t>
  </si>
  <si>
    <t>87-92-1745</t>
  </si>
  <si>
    <t>87-92-1746</t>
  </si>
  <si>
    <t>87-92-1747</t>
  </si>
  <si>
    <t>87-92-1748</t>
  </si>
  <si>
    <t>87-92-1749</t>
  </si>
  <si>
    <t>87-92-1750</t>
  </si>
  <si>
    <t>87-92-1751</t>
  </si>
  <si>
    <t>87-92-1752</t>
  </si>
  <si>
    <t>87-92-1753</t>
  </si>
  <si>
    <t>87-92-1754</t>
  </si>
  <si>
    <t>87-92-1755</t>
  </si>
  <si>
    <t>87-92-1756</t>
  </si>
  <si>
    <t>87-92-1757</t>
  </si>
  <si>
    <t>87-92-1758</t>
  </si>
  <si>
    <t>87-92-1759</t>
  </si>
  <si>
    <t>87-92-1760</t>
  </si>
  <si>
    <t>87-92-1761</t>
  </si>
  <si>
    <t>87-92-1762</t>
  </si>
  <si>
    <t>87-92-1763</t>
  </si>
  <si>
    <t>87-92-1764</t>
  </si>
  <si>
    <t>87-92-1765</t>
  </si>
  <si>
    <t>87-92-1766</t>
  </si>
  <si>
    <t>87-92-1767</t>
  </si>
  <si>
    <t>87-92-1768</t>
  </si>
  <si>
    <t>87-92-1769</t>
  </si>
  <si>
    <t>87-92-1770</t>
  </si>
  <si>
    <t>87-92-1771</t>
  </si>
  <si>
    <t>87-92-1772</t>
  </si>
  <si>
    <t>87-92-1773</t>
  </si>
  <si>
    <t>87-92-1774</t>
  </si>
  <si>
    <t>87-92-1775</t>
  </si>
  <si>
    <t>87-92-1776</t>
  </si>
  <si>
    <t>87-92-1777</t>
  </si>
  <si>
    <t>87-92-1778</t>
  </si>
  <si>
    <t>87-92-1779</t>
  </si>
  <si>
    <t>87-92-1780</t>
  </si>
  <si>
    <t>87-92-1781</t>
  </si>
  <si>
    <t>87-92-1782</t>
  </si>
  <si>
    <t>87-92-1783</t>
  </si>
  <si>
    <t>87-92-1784</t>
  </si>
  <si>
    <t>87-92-1785</t>
  </si>
  <si>
    <t>Dahlia Ball</t>
  </si>
  <si>
    <t xml:space="preserve">Георгин Шаровидный </t>
  </si>
  <si>
    <t>87-92-1786</t>
  </si>
  <si>
    <t>87-92-1787</t>
  </si>
  <si>
    <t>87-92-1788</t>
  </si>
  <si>
    <t>87-92-1789</t>
  </si>
  <si>
    <t>87-92-1790</t>
  </si>
  <si>
    <t>87-92-1791</t>
  </si>
  <si>
    <t>87-92-1792</t>
  </si>
  <si>
    <t>87-92-1793</t>
  </si>
  <si>
    <t>87-92-1794</t>
  </si>
  <si>
    <t>87-92-1795</t>
  </si>
  <si>
    <t>87-92-1796</t>
  </si>
  <si>
    <t>87-92-1797</t>
  </si>
  <si>
    <t>87-92-1798</t>
  </si>
  <si>
    <t>87-92-1799</t>
  </si>
  <si>
    <t>87-92-1800</t>
  </si>
  <si>
    <t>Dahlia pompon</t>
  </si>
  <si>
    <t xml:space="preserve">Георгин помпонный </t>
  </si>
  <si>
    <t>87-92-1801</t>
  </si>
  <si>
    <t>87-92-1802</t>
  </si>
  <si>
    <t>87-92-1803</t>
  </si>
  <si>
    <t>87-92-1804</t>
  </si>
  <si>
    <t>87-92-1805</t>
  </si>
  <si>
    <t>87-92-1806</t>
  </si>
  <si>
    <t>87-92-1807</t>
  </si>
  <si>
    <t>87-92-1808</t>
  </si>
  <si>
    <t>87-92-1809</t>
  </si>
  <si>
    <t>87-92-1810</t>
  </si>
  <si>
    <t>87-92-1811</t>
  </si>
  <si>
    <t>87-92-1812</t>
  </si>
  <si>
    <t>87-92-1813</t>
  </si>
  <si>
    <t>87-92-1814</t>
  </si>
  <si>
    <t>87-92-1815</t>
  </si>
  <si>
    <t>87-92-1816</t>
  </si>
  <si>
    <t>Dahlia cactus</t>
  </si>
  <si>
    <t xml:space="preserve">Георгин кактусовидный </t>
  </si>
  <si>
    <t>87-92-1817</t>
  </si>
  <si>
    <t>87-92-1818</t>
  </si>
  <si>
    <t>87-92-1819</t>
  </si>
  <si>
    <t>87-92-1820</t>
  </si>
  <si>
    <t>87-92-1821</t>
  </si>
  <si>
    <t>87-92-1822</t>
  </si>
  <si>
    <t>87-92-1823</t>
  </si>
  <si>
    <t>87-92-1824</t>
  </si>
  <si>
    <t>87-92-1825</t>
  </si>
  <si>
    <t>87-92-1826</t>
  </si>
  <si>
    <t>87-92-1827</t>
  </si>
  <si>
    <t>87-92-1828</t>
  </si>
  <si>
    <t>87-92-1829</t>
  </si>
  <si>
    <t>87-92-1830</t>
  </si>
  <si>
    <t>87-92-1831</t>
  </si>
  <si>
    <t>87-92-1832</t>
  </si>
  <si>
    <t>87-92-1833</t>
  </si>
  <si>
    <t>87-92-1834</t>
  </si>
  <si>
    <t>87-92-1835</t>
  </si>
  <si>
    <t>87-92-1836</t>
  </si>
  <si>
    <t>87-92-1837</t>
  </si>
  <si>
    <t>87-92-1838</t>
  </si>
  <si>
    <t>87-92-1839</t>
  </si>
  <si>
    <t>87-92-1840</t>
  </si>
  <si>
    <t>87-92-1841</t>
  </si>
  <si>
    <t>87-92-1842</t>
  </si>
  <si>
    <t>87-92-1843</t>
  </si>
  <si>
    <t>87-92-1844</t>
  </si>
  <si>
    <t>87-92-1845</t>
  </si>
  <si>
    <t>87-92-1846</t>
  </si>
  <si>
    <t>87-92-1847</t>
  </si>
  <si>
    <t>Dahlia anemone</t>
  </si>
  <si>
    <t xml:space="preserve">Георгин анемоновидный </t>
  </si>
  <si>
    <t>87-92-1848</t>
  </si>
  <si>
    <t>87-92-1849</t>
  </si>
  <si>
    <t>87-92-1850</t>
  </si>
  <si>
    <t>87-92-1851</t>
  </si>
  <si>
    <t>87-92-1852</t>
  </si>
  <si>
    <t>87-92-1853</t>
  </si>
  <si>
    <t>87-92-1854</t>
  </si>
  <si>
    <t>87-92-1855</t>
  </si>
  <si>
    <t>87-92-1856</t>
  </si>
  <si>
    <t>87-92-1857</t>
  </si>
  <si>
    <t>87-92-1858</t>
  </si>
  <si>
    <t xml:space="preserve">Dahlia </t>
  </si>
  <si>
    <t xml:space="preserve">Георгин </t>
  </si>
  <si>
    <t>87-92-1859</t>
  </si>
  <si>
    <t>87-92-1860</t>
  </si>
  <si>
    <t>87-92-1861</t>
  </si>
  <si>
    <t>87-92-1862</t>
  </si>
  <si>
    <t>87-92-1863</t>
  </si>
  <si>
    <t>87-92-1864</t>
  </si>
  <si>
    <t>87-92-1865</t>
  </si>
  <si>
    <t>87-92-1866</t>
  </si>
  <si>
    <t>87-92-1867</t>
  </si>
  <si>
    <t>87-92-1868</t>
  </si>
  <si>
    <t>87-92-1869</t>
  </si>
  <si>
    <t>87-92-1870</t>
  </si>
  <si>
    <t>87-92-1871</t>
  </si>
  <si>
    <t>87-92-1872</t>
  </si>
  <si>
    <t>87-92-1873</t>
  </si>
  <si>
    <t>Dahlia border</t>
  </si>
  <si>
    <t xml:space="preserve">Георгин бордюрный </t>
  </si>
  <si>
    <t>87-92-1874</t>
  </si>
  <si>
    <t>87-92-1875</t>
  </si>
  <si>
    <t>87-92-1876</t>
  </si>
  <si>
    <t>87-92-1877</t>
  </si>
  <si>
    <t>87-92-1878</t>
  </si>
  <si>
    <t>87-92-1879</t>
  </si>
  <si>
    <t>87-92-1880</t>
  </si>
  <si>
    <t>87-92-1881</t>
  </si>
  <si>
    <t>87-92-1882</t>
  </si>
  <si>
    <t>87-92-1883</t>
  </si>
  <si>
    <t>87-92-1884</t>
  </si>
  <si>
    <t>87-92-1885</t>
  </si>
  <si>
    <t>87-92-1886</t>
  </si>
  <si>
    <t>87-92-1887</t>
  </si>
  <si>
    <t>87-92-1888</t>
  </si>
  <si>
    <t>87-92-1889</t>
  </si>
  <si>
    <t>87-92-1890</t>
  </si>
  <si>
    <t>87-92-1891</t>
  </si>
  <si>
    <t>87-92-1892</t>
  </si>
  <si>
    <t>87-92-1893</t>
  </si>
  <si>
    <t>87-92-1894</t>
  </si>
  <si>
    <t>87-92-1895</t>
  </si>
  <si>
    <t>87-92-1896</t>
  </si>
  <si>
    <t>87-92-1897</t>
  </si>
  <si>
    <t>87-92-1898</t>
  </si>
  <si>
    <t>87-92-1899</t>
  </si>
  <si>
    <t>87-92-1900</t>
  </si>
  <si>
    <t>87-92-1901</t>
  </si>
  <si>
    <t>87-92-1902</t>
  </si>
  <si>
    <t>87-92-1903</t>
  </si>
  <si>
    <t>87-92-1904</t>
  </si>
  <si>
    <t>87-92-1905</t>
  </si>
  <si>
    <t>87-92-1906</t>
  </si>
  <si>
    <t>87-92-1907</t>
  </si>
  <si>
    <t>87-92-1908</t>
  </si>
  <si>
    <t>Бегония</t>
  </si>
  <si>
    <t>Begonia double</t>
  </si>
  <si>
    <t xml:space="preserve">Бегония махровая </t>
  </si>
  <si>
    <t>87-92-1909</t>
  </si>
  <si>
    <t>87-92-1910</t>
  </si>
  <si>
    <t>87-92-1911</t>
  </si>
  <si>
    <t>87-92-1912</t>
  </si>
  <si>
    <t>87-92-1913</t>
  </si>
  <si>
    <t>87-92-1914</t>
  </si>
  <si>
    <t>Begonia Fimbriata</t>
  </si>
  <si>
    <t xml:space="preserve">Бегония Фимбриата </t>
  </si>
  <si>
    <t>87-92-1915</t>
  </si>
  <si>
    <t>Begonia ампельная</t>
  </si>
  <si>
    <t xml:space="preserve">Бегония ампельная </t>
  </si>
  <si>
    <t>87-92-1916</t>
  </si>
  <si>
    <t>87-92-1917</t>
  </si>
  <si>
    <t>87-92-1918</t>
  </si>
  <si>
    <t>87-92-1919</t>
  </si>
  <si>
    <t>87-92-1920</t>
  </si>
  <si>
    <t>Begonia picotee</t>
  </si>
  <si>
    <t xml:space="preserve">Бегония пикоти </t>
  </si>
  <si>
    <t>87-92-1921</t>
  </si>
  <si>
    <t>87-92-1922</t>
  </si>
  <si>
    <t>Гладиолус</t>
  </si>
  <si>
    <t>Gladiolus large flowering</t>
  </si>
  <si>
    <t xml:space="preserve">Гладиолус крупноцветковый </t>
  </si>
  <si>
    <t>87-92-1923</t>
  </si>
  <si>
    <t>87-92-1924</t>
  </si>
  <si>
    <t>87-92-1925</t>
  </si>
  <si>
    <t>87-92-1926</t>
  </si>
  <si>
    <t>87-92-1927</t>
  </si>
  <si>
    <t>Gladiolus small flowering</t>
  </si>
  <si>
    <t xml:space="preserve">Гладиолус мелкоцветковый </t>
  </si>
  <si>
    <t>87-92-1928</t>
  </si>
  <si>
    <t>87-92-1929</t>
  </si>
  <si>
    <t>87-92-1930</t>
  </si>
  <si>
    <t>87-92-1931</t>
  </si>
  <si>
    <t>Gladiolus middle flowering</t>
  </si>
  <si>
    <t xml:space="preserve">Гладиолус среднецветковый </t>
  </si>
  <si>
    <t>87-92-1932</t>
  </si>
  <si>
    <t xml:space="preserve">Gladiolus </t>
  </si>
  <si>
    <t xml:space="preserve">Гладиолус </t>
  </si>
  <si>
    <t>87-92-1933</t>
  </si>
  <si>
    <t>87-92-1934</t>
  </si>
  <si>
    <t>87-92-1935</t>
  </si>
  <si>
    <t>87-92-1936</t>
  </si>
  <si>
    <t>87-92-1937</t>
  </si>
  <si>
    <t>87-92-1938</t>
  </si>
  <si>
    <t>87-92-1939</t>
  </si>
  <si>
    <t>87-92-1940</t>
  </si>
  <si>
    <t>87-92-1941</t>
  </si>
  <si>
    <t>87-92-1942</t>
  </si>
  <si>
    <t>87-92-1943</t>
  </si>
  <si>
    <t>87-92-1944</t>
  </si>
  <si>
    <t>87-92-1945</t>
  </si>
  <si>
    <t>87-92-1946</t>
  </si>
  <si>
    <t>87-92-1947</t>
  </si>
  <si>
    <t>87-92-1948</t>
  </si>
  <si>
    <t>87-92-1949</t>
  </si>
  <si>
    <t>87-92-1950</t>
  </si>
  <si>
    <t>87-92-1951</t>
  </si>
  <si>
    <t>87-92-1952</t>
  </si>
  <si>
    <t>87-92-1953</t>
  </si>
  <si>
    <t>87-92-1954</t>
  </si>
  <si>
    <t>87-92-1955</t>
  </si>
  <si>
    <t>87-92-1956</t>
  </si>
  <si>
    <t>87-92-1957</t>
  </si>
  <si>
    <t>87-92-1958</t>
  </si>
  <si>
    <t>87-92-1959</t>
  </si>
  <si>
    <t>87-92-1960</t>
  </si>
  <si>
    <t>87-92-1961</t>
  </si>
  <si>
    <t>87-92-1962</t>
  </si>
  <si>
    <t>Зантедеския/Калла</t>
  </si>
  <si>
    <t xml:space="preserve">Zantedeschia </t>
  </si>
  <si>
    <t xml:space="preserve">Зантедеския/Калла </t>
  </si>
  <si>
    <t>87-92-1963</t>
  </si>
  <si>
    <t>87-92-1964</t>
  </si>
  <si>
    <t>87-92-1965</t>
  </si>
  <si>
    <t>87-92-1966</t>
  </si>
  <si>
    <t>87-92-1967</t>
  </si>
  <si>
    <t>87-92-1968</t>
  </si>
  <si>
    <t>87-92-1969</t>
  </si>
  <si>
    <t>87-92-1970</t>
  </si>
  <si>
    <t>87-92-1971</t>
  </si>
  <si>
    <t>87-92-1972</t>
  </si>
  <si>
    <t>87-92-1973</t>
  </si>
  <si>
    <t>87-92-1974</t>
  </si>
  <si>
    <t>87-92-1975</t>
  </si>
  <si>
    <t>87-92-1976</t>
  </si>
  <si>
    <t>87-92-1977</t>
  </si>
  <si>
    <t xml:space="preserve">Лилия </t>
  </si>
  <si>
    <t>87-92-1978</t>
  </si>
  <si>
    <t>87-92-1979</t>
  </si>
  <si>
    <t>87-92-1980</t>
  </si>
  <si>
    <t>87-92-1981</t>
  </si>
  <si>
    <t>87-92-1982</t>
  </si>
  <si>
    <t>87-92-1983</t>
  </si>
  <si>
    <t>87-92-1984</t>
  </si>
  <si>
    <t>87-92-1985</t>
  </si>
  <si>
    <t>87-92-1986</t>
  </si>
  <si>
    <t>87-92-1987</t>
  </si>
  <si>
    <t>87-92-1988</t>
  </si>
  <si>
    <t>87-92-1989</t>
  </si>
  <si>
    <t>87-92-1990</t>
  </si>
  <si>
    <t>87-92-1991</t>
  </si>
  <si>
    <t>87-92-1992</t>
  </si>
  <si>
    <t>87-92-1993</t>
  </si>
  <si>
    <t>87-92-1994</t>
  </si>
  <si>
    <t>87-92-1995</t>
  </si>
  <si>
    <t>87-92-1996</t>
  </si>
  <si>
    <t>87-92-1997</t>
  </si>
  <si>
    <t>87-92-1998</t>
  </si>
  <si>
    <t>87-92-1999</t>
  </si>
  <si>
    <t>87-92-2000</t>
  </si>
  <si>
    <t>87-92-2001</t>
  </si>
  <si>
    <t>87-92-2002</t>
  </si>
  <si>
    <t>87-92-2003</t>
  </si>
  <si>
    <t>87-92-2004</t>
  </si>
  <si>
    <t>87-92-2005</t>
  </si>
  <si>
    <t>87-92-2006</t>
  </si>
  <si>
    <t>87-92-2007</t>
  </si>
  <si>
    <t>87-92-2008</t>
  </si>
  <si>
    <t>87-92-2009</t>
  </si>
  <si>
    <t>87-92-2010</t>
  </si>
  <si>
    <t>87-92-2011</t>
  </si>
  <si>
    <t>87-92-2012</t>
  </si>
  <si>
    <t>87-92-2013</t>
  </si>
  <si>
    <t>87-92-2014</t>
  </si>
  <si>
    <t>87-92-2015</t>
  </si>
  <si>
    <t>Анемона</t>
  </si>
  <si>
    <t>Anemone coronaria</t>
  </si>
  <si>
    <t xml:space="preserve">Анемона корончатая </t>
  </si>
  <si>
    <t>87-92-2016</t>
  </si>
  <si>
    <t>87-92-2017</t>
  </si>
  <si>
    <t>87-92-2018</t>
  </si>
  <si>
    <t>87-92-2019</t>
  </si>
  <si>
    <t>87-92-2020</t>
  </si>
  <si>
    <t>87-92-2021</t>
  </si>
  <si>
    <t>87-92-2022</t>
  </si>
  <si>
    <t xml:space="preserve">Крокосмия </t>
  </si>
  <si>
    <t xml:space="preserve">Crocosmia </t>
  </si>
  <si>
    <t>87-92-2023</t>
  </si>
  <si>
    <t>87-92-2024</t>
  </si>
  <si>
    <t>87-92-2025</t>
  </si>
  <si>
    <t>87-92-2026</t>
  </si>
  <si>
    <t xml:space="preserve">Глоксиния </t>
  </si>
  <si>
    <t xml:space="preserve">Gloxinia </t>
  </si>
  <si>
    <t>87-92-2027</t>
  </si>
  <si>
    <t>87-92-2028</t>
  </si>
  <si>
    <t>87-92-2029</t>
  </si>
  <si>
    <t>87-92-2030</t>
  </si>
  <si>
    <t xml:space="preserve">Ранункулюс </t>
  </si>
  <si>
    <t xml:space="preserve">Ranunculus </t>
  </si>
  <si>
    <t>87-92-2031</t>
  </si>
  <si>
    <t>87-92-2032</t>
  </si>
  <si>
    <t>87-92-2033</t>
  </si>
  <si>
    <t>87-92-2034</t>
  </si>
  <si>
    <t>87-92-2035</t>
  </si>
  <si>
    <t>87-92-2036</t>
  </si>
  <si>
    <t xml:space="preserve">Tigridia </t>
  </si>
  <si>
    <t xml:space="preserve">Тигридия </t>
  </si>
  <si>
    <t>87-92-2037</t>
  </si>
  <si>
    <t>87-92-2038</t>
  </si>
  <si>
    <t>87-92-2039</t>
  </si>
  <si>
    <t>87-92-2040</t>
  </si>
  <si>
    <t>87-92-2041</t>
  </si>
  <si>
    <t>87-92-2042</t>
  </si>
  <si>
    <t>87-92-2043</t>
  </si>
  <si>
    <t>87-92-2044</t>
  </si>
  <si>
    <t>87-92-2045</t>
  </si>
  <si>
    <t>87-92-2046</t>
  </si>
  <si>
    <t>87-92-2047</t>
  </si>
  <si>
    <t>87-92-2048</t>
  </si>
  <si>
    <t>87-92-2049</t>
  </si>
  <si>
    <t>87-92-2050</t>
  </si>
  <si>
    <t>87-92-2051</t>
  </si>
  <si>
    <t>87-92-2052</t>
  </si>
  <si>
    <t>87-92-2053</t>
  </si>
  <si>
    <t>87-92-2054</t>
  </si>
  <si>
    <t>87-92-2055</t>
  </si>
  <si>
    <t>87-92-2056</t>
  </si>
  <si>
    <t>87-92-2057</t>
  </si>
  <si>
    <t>87-92-2058</t>
  </si>
  <si>
    <t>87-92-2059</t>
  </si>
  <si>
    <t>87-92-2060</t>
  </si>
  <si>
    <t>87-92-2061</t>
  </si>
  <si>
    <t>87-92-2062</t>
  </si>
  <si>
    <t>87-92-2063</t>
  </si>
  <si>
    <t>87-92-2064</t>
  </si>
  <si>
    <t>87-92-2065</t>
  </si>
  <si>
    <t>87-92-2066</t>
  </si>
  <si>
    <t>87-92-2067</t>
  </si>
  <si>
    <t>87-92-2068</t>
  </si>
  <si>
    <t>87-92-2069</t>
  </si>
  <si>
    <t>87-92-2070</t>
  </si>
  <si>
    <t>87-92-2071</t>
  </si>
  <si>
    <t>Dahlia ball</t>
  </si>
  <si>
    <t>87-92-2072</t>
  </si>
  <si>
    <t>87-92-2073</t>
  </si>
  <si>
    <t>87-92-2074</t>
  </si>
  <si>
    <t>87-92-2075</t>
  </si>
  <si>
    <t xml:space="preserve">Ацидантера </t>
  </si>
  <si>
    <t xml:space="preserve">Acidanthera </t>
  </si>
  <si>
    <t>87-92-2076</t>
  </si>
  <si>
    <t xml:space="preserve">Анемона </t>
  </si>
  <si>
    <t>87-92-2077</t>
  </si>
  <si>
    <t>87-92-2078</t>
  </si>
  <si>
    <t>Крокосмия</t>
  </si>
  <si>
    <t>87-92-2079</t>
  </si>
  <si>
    <t>Цикламен</t>
  </si>
  <si>
    <t>Cyclamen hederifolium</t>
  </si>
  <si>
    <t xml:space="preserve">Цикламен плющелистный </t>
  </si>
  <si>
    <t>87-92-2080</t>
  </si>
  <si>
    <t>Freesia single</t>
  </si>
  <si>
    <t xml:space="preserve">Фрезия простой </t>
  </si>
  <si>
    <t>87-92-2081</t>
  </si>
  <si>
    <t>87-92-2082</t>
  </si>
  <si>
    <t>87-92-2083</t>
  </si>
  <si>
    <t>87-92-2084</t>
  </si>
  <si>
    <t>Нерина</t>
  </si>
  <si>
    <t>Nerine Bowdenii</t>
  </si>
  <si>
    <t xml:space="preserve">Нерина Боудена </t>
  </si>
  <si>
    <t>87-92-2085</t>
  </si>
  <si>
    <t>87-92-2086</t>
  </si>
  <si>
    <t>87-92-2087</t>
  </si>
  <si>
    <t>Lilium OT-hybryd</t>
  </si>
  <si>
    <t xml:space="preserve">Лилия ОТ-гибрид </t>
  </si>
  <si>
    <t>87-92-2088</t>
  </si>
  <si>
    <t>87-92-2089</t>
  </si>
  <si>
    <t>Малая упаковка XL</t>
  </si>
  <si>
    <t xml:space="preserve">Георгин шаровидный </t>
  </si>
  <si>
    <t xml:space="preserve">Ariko </t>
  </si>
  <si>
    <t>Akita</t>
  </si>
  <si>
    <t>All Directions</t>
  </si>
  <si>
    <t xml:space="preserve">Almand's Joy </t>
  </si>
  <si>
    <t>Arabian Night</t>
  </si>
  <si>
    <t>Avignon</t>
  </si>
  <si>
    <t>Bacardi</t>
  </si>
  <si>
    <t>Belle of Barmera (NEW)</t>
  </si>
  <si>
    <t xml:space="preserve">Blackberry Ripple </t>
  </si>
  <si>
    <t>Blue Boy</t>
  </si>
  <si>
    <t>Bohemian Spartacus</t>
  </si>
  <si>
    <t>Break Out (NEW)</t>
  </si>
  <si>
    <t>Cafe au Lait</t>
  </si>
  <si>
    <t>Cafe au Lait Rosé (NEW)</t>
  </si>
  <si>
    <t>Cafe au Lait Royal</t>
  </si>
  <si>
    <t>Cafe au Lait Twist (NEW)</t>
  </si>
  <si>
    <t>Cambridge</t>
  </si>
  <si>
    <t>Caribbean fantasy</t>
  </si>
  <si>
    <t>Catching Fire</t>
  </si>
  <si>
    <t>Checkers</t>
  </si>
  <si>
    <t>Colorado Classic</t>
  </si>
  <si>
    <t>Creme de Cassis (NEW)</t>
  </si>
  <si>
    <t>Creme de Cognac (NEW)</t>
  </si>
  <si>
    <t>Creme Silence</t>
  </si>
  <si>
    <t xml:space="preserve">Kelvin Floodlight </t>
  </si>
  <si>
    <t>Dazzling Magic</t>
  </si>
  <si>
    <t>Diana's Memory</t>
  </si>
  <si>
    <t>Double Jill</t>
  </si>
  <si>
    <t>Drama Queen</t>
  </si>
  <si>
    <t>Duet</t>
  </si>
  <si>
    <t xml:space="preserve">David Howard </t>
  </si>
  <si>
    <t>Dutch Silence</t>
  </si>
  <si>
    <t>Edinburg</t>
  </si>
  <si>
    <t xml:space="preserve">Fairway Spur </t>
  </si>
  <si>
    <t>Fleurel</t>
  </si>
  <si>
    <t>Garden Wonder</t>
  </si>
  <si>
    <t xml:space="preserve">Gitts Perfection </t>
  </si>
  <si>
    <t>Golden Emblem</t>
  </si>
  <si>
    <t xml:space="preserve">Great Hercules </t>
  </si>
  <si>
    <t xml:space="preserve">Hollyhill Lemon Ice </t>
  </si>
  <si>
    <t>Ice Berg</t>
  </si>
  <si>
    <t>Islander</t>
  </si>
  <si>
    <t xml:space="preserve">Jean Marie </t>
  </si>
  <si>
    <t>Jowey Brochant (NEW)</t>
  </si>
  <si>
    <t>Jowey Morris (NEW)</t>
  </si>
  <si>
    <t>Lady Darlene</t>
  </si>
  <si>
    <t>Lady Liberty</t>
  </si>
  <si>
    <t xml:space="preserve">Lady Kate </t>
  </si>
  <si>
    <t>La Luna (NEW)</t>
  </si>
  <si>
    <t>Lavender Perfection</t>
  </si>
  <si>
    <t xml:space="preserve">Lavender Ruffles </t>
  </si>
  <si>
    <t>Le Castle</t>
  </si>
  <si>
    <t>Manhattan Island</t>
  </si>
  <si>
    <t xml:space="preserve">Maki </t>
  </si>
  <si>
    <t xml:space="preserve">Mango Madness </t>
  </si>
  <si>
    <t>Mats (NEW)</t>
  </si>
  <si>
    <t xml:space="preserve">Maxime </t>
  </si>
  <si>
    <t>Maya</t>
  </si>
  <si>
    <t>Mystery Day</t>
  </si>
  <si>
    <t>Mom's Special</t>
  </si>
  <si>
    <t>Myth</t>
  </si>
  <si>
    <t>Nina's Choice (NEW)</t>
  </si>
  <si>
    <t>Noordwijks Glory</t>
  </si>
  <si>
    <t>Okapi Sunset</t>
  </si>
  <si>
    <t>Omega</t>
  </si>
  <si>
    <t>Pasadoble Dancer (NEW)</t>
  </si>
  <si>
    <t>Patches</t>
  </si>
  <si>
    <t>Peaches and Cream</t>
  </si>
  <si>
    <t>Penhill Dark Monarch</t>
  </si>
  <si>
    <t>Pink Petticoat</t>
  </si>
  <si>
    <t>Praime</t>
  </si>
  <si>
    <t>Procyon</t>
  </si>
  <si>
    <t>Purple Taiheijo</t>
  </si>
  <si>
    <t>Rainbow Silence</t>
  </si>
  <si>
    <t>Red Silence</t>
  </si>
  <si>
    <t>Rip City</t>
  </si>
  <si>
    <t xml:space="preserve">Sam Hopkins </t>
  </si>
  <si>
    <t>Seattle</t>
  </si>
  <si>
    <t>Seducation</t>
  </si>
  <si>
    <t>Senior's Hope (NEW)</t>
  </si>
  <si>
    <t>Shiloh Noelle</t>
  </si>
  <si>
    <t>Silver Years</t>
  </si>
  <si>
    <t>Strawberry Ice</t>
  </si>
  <si>
    <t>Sturm Sweet Nicole (NEW)</t>
  </si>
  <si>
    <t>Summer Breeze</t>
  </si>
  <si>
    <t>Tartan</t>
  </si>
  <si>
    <t>Thomas A. Edison</t>
  </si>
  <si>
    <t>Tyrell</t>
  </si>
  <si>
    <t>Uncle B</t>
  </si>
  <si>
    <t>Vancouver</t>
  </si>
  <si>
    <t>Vassio Meggos</t>
  </si>
  <si>
    <t xml:space="preserve">Wanda's Aurora </t>
  </si>
  <si>
    <t>White Perfection</t>
  </si>
  <si>
    <t>Who Me</t>
  </si>
  <si>
    <t>Yarra Falls</t>
  </si>
  <si>
    <t>El Paso</t>
  </si>
  <si>
    <t xml:space="preserve">Daisy Duke </t>
  </si>
  <si>
    <t>Eveline</t>
  </si>
  <si>
    <t>Golden Torch</t>
  </si>
  <si>
    <t>Jowey Chantal (NEW)</t>
  </si>
  <si>
    <t>Jowey Frambo (NEW)</t>
  </si>
  <si>
    <t>Jowey Nicky (NEW)</t>
  </si>
  <si>
    <t>Jowey Mirella (NEW)</t>
  </si>
  <si>
    <t>Jowey Winnie (NEW)</t>
  </si>
  <si>
    <t xml:space="preserve">White Wizard </t>
  </si>
  <si>
    <t xml:space="preserve">Yellow Don </t>
  </si>
  <si>
    <t>Red Cap</t>
  </si>
  <si>
    <t>Sandra</t>
  </si>
  <si>
    <t>Sebastian (NEW)</t>
  </si>
  <si>
    <t>Silvia</t>
  </si>
  <si>
    <t>Cornel Brons</t>
  </si>
  <si>
    <t>Dark Spirit</t>
  </si>
  <si>
    <t>Deepest Yellow</t>
  </si>
  <si>
    <t>Franz Kafka</t>
  </si>
  <si>
    <t xml:space="preserve">Jowey Joshua </t>
  </si>
  <si>
    <t xml:space="preserve">Linda's Baby </t>
  </si>
  <si>
    <t>Marble Ball</t>
  </si>
  <si>
    <t xml:space="preserve">Natalie G </t>
  </si>
  <si>
    <t>Pink Runner</t>
  </si>
  <si>
    <t>Red Rock</t>
  </si>
  <si>
    <t>White Aster</t>
  </si>
  <si>
    <t>Wizard of Oz</t>
  </si>
  <si>
    <t>Wine Eyed Jill</t>
  </si>
  <si>
    <t>Yellow Jill</t>
  </si>
  <si>
    <t>Zippity Do Da (NEW)</t>
  </si>
  <si>
    <t>Alfred Grille</t>
  </si>
  <si>
    <t>Berger's Record</t>
  </si>
  <si>
    <t>Cabana Banana</t>
  </si>
  <si>
    <t>Chat Noir</t>
  </si>
  <si>
    <t>Color Spectacle</t>
  </si>
  <si>
    <t>Creve Coeur</t>
  </si>
  <si>
    <t>Friquolet</t>
  </si>
  <si>
    <t>Frost Nip</t>
  </si>
  <si>
    <t xml:space="preserve">Gold Crown </t>
  </si>
  <si>
    <t>Hayley Jane</t>
  </si>
  <si>
    <t>Hollyhill Spiderwoman (NEW)</t>
  </si>
  <si>
    <t>Kennemerland</t>
  </si>
  <si>
    <t>Labyrinth</t>
  </si>
  <si>
    <t xml:space="preserve">Labyrinth Twotone </t>
  </si>
  <si>
    <t>Mingus Joshua</t>
  </si>
  <si>
    <t>Mingus Randy</t>
  </si>
  <si>
    <t>My Love</t>
  </si>
  <si>
    <t>Orange Turmoil</t>
  </si>
  <si>
    <t>Orfeo</t>
  </si>
  <si>
    <t>Pinelands Princess</t>
  </si>
  <si>
    <t>Preference</t>
  </si>
  <si>
    <t>Purple Gem</t>
  </si>
  <si>
    <t>Rebecca's World</t>
  </si>
  <si>
    <t>Red Labyrinth</t>
  </si>
  <si>
    <t>Savanna Rose</t>
  </si>
  <si>
    <t>Show 'n Tell</t>
  </si>
  <si>
    <t>Sir Alfred Ramsey</t>
  </si>
  <si>
    <t>Star's Favourite</t>
  </si>
  <si>
    <t>Table Dancer</t>
  </si>
  <si>
    <t>Tsuki no Shisha</t>
  </si>
  <si>
    <t>Veritable</t>
  </si>
  <si>
    <t>Blue Bayou</t>
  </si>
  <si>
    <t>Bon Odori</t>
  </si>
  <si>
    <t>Inca</t>
  </si>
  <si>
    <t>Kelsey Annie Joy</t>
  </si>
  <si>
    <t>Mary Eveline</t>
  </si>
  <si>
    <t xml:space="preserve">Pasadoble </t>
  </si>
  <si>
    <t xml:space="preserve">Polka </t>
  </si>
  <si>
    <t>Take Off</t>
  </si>
  <si>
    <t xml:space="preserve">Teesbrooke Audrey </t>
  </si>
  <si>
    <t xml:space="preserve">Tricolore </t>
  </si>
  <si>
    <t>Destiny's Teachers (NEW)</t>
  </si>
  <si>
    <t>Edge of Joy</t>
  </si>
  <si>
    <t>Fancy Pants</t>
  </si>
  <si>
    <t>Fantastico</t>
  </si>
  <si>
    <t>Fashion Monger</t>
  </si>
  <si>
    <t>G.F Hemerick</t>
  </si>
  <si>
    <t>Honka Red</t>
  </si>
  <si>
    <t xml:space="preserve">Joyfull Investment </t>
  </si>
  <si>
    <t>Mambo</t>
  </si>
  <si>
    <t>Mignon Sunshine</t>
  </si>
  <si>
    <t>Que Sera</t>
  </si>
  <si>
    <t>Sneezy</t>
  </si>
  <si>
    <t>Top mix Roze</t>
  </si>
  <si>
    <t>Verrone's Obsidian</t>
  </si>
  <si>
    <t>Arnhem</t>
  </si>
  <si>
    <t>Art Fair</t>
  </si>
  <si>
    <t>Berliner Kleene</t>
  </si>
  <si>
    <t>Bishop of Leicester</t>
  </si>
  <si>
    <t>Bishop of Llandaff</t>
  </si>
  <si>
    <t xml:space="preserve">Bishop of Oxford </t>
  </si>
  <si>
    <t>Bishop of York</t>
  </si>
  <si>
    <t>Bluesette</t>
  </si>
  <si>
    <t>Dahlegria White (NEW)</t>
  </si>
  <si>
    <t>Darkarin</t>
  </si>
  <si>
    <t>Extase</t>
  </si>
  <si>
    <t>Fascination</t>
  </si>
  <si>
    <t>Melody Allegro (NEW)</t>
  </si>
  <si>
    <t>Melody Dora (NEW)</t>
  </si>
  <si>
    <t>Melody Fanfare (NEW)</t>
  </si>
  <si>
    <t>Melody Gipsy (NEW)</t>
  </si>
  <si>
    <t>Melody Latin (NEW)</t>
  </si>
  <si>
    <t>Melody Lizza (NEW)</t>
  </si>
  <si>
    <t>Melody Mambo (NEW)</t>
  </si>
  <si>
    <t>Little Tiger</t>
  </si>
  <si>
    <t>Orange Nugget</t>
  </si>
  <si>
    <t>Park Princes</t>
  </si>
  <si>
    <t>Playa Blanca</t>
  </si>
  <si>
    <t>Red Pigmy</t>
  </si>
  <si>
    <t>Wittem</t>
  </si>
  <si>
    <t>Canary</t>
  </si>
  <si>
    <t xml:space="preserve">Kogane </t>
  </si>
  <si>
    <t>Myama</t>
  </si>
  <si>
    <t>Myrtl Folly</t>
  </si>
  <si>
    <t>Sakura</t>
  </si>
  <si>
    <t>White/Red</t>
  </si>
  <si>
    <t>Yellow/Red</t>
  </si>
  <si>
    <t xml:space="preserve">Alpha </t>
  </si>
  <si>
    <t xml:space="preserve">Anouk </t>
  </si>
  <si>
    <t xml:space="preserve">Azurro </t>
  </si>
  <si>
    <t>Black Surprice</t>
  </si>
  <si>
    <t>Blue Isle</t>
  </si>
  <si>
    <t xml:space="preserve">Bocelli </t>
  </si>
  <si>
    <t xml:space="preserve">Breceria </t>
  </si>
  <si>
    <t xml:space="preserve">Brunette </t>
  </si>
  <si>
    <t xml:space="preserve">Butterfly </t>
  </si>
  <si>
    <t xml:space="preserve">Candor Pasa </t>
  </si>
  <si>
    <t xml:space="preserve">Candy Bar </t>
  </si>
  <si>
    <t xml:space="preserve">Dingadong </t>
  </si>
  <si>
    <t xml:space="preserve">Dynamite </t>
  </si>
  <si>
    <t xml:space="preserve">Firecracker </t>
  </si>
  <si>
    <t xml:space="preserve">Frizzle Mixed </t>
  </si>
  <si>
    <t>Jester</t>
  </si>
  <si>
    <t xml:space="preserve">Kingston Ruffle </t>
  </si>
  <si>
    <t xml:space="preserve">Lemon Frizzle </t>
  </si>
  <si>
    <t xml:space="preserve">Mombasa </t>
  </si>
  <si>
    <t>Nanus Atom</t>
  </si>
  <si>
    <t>Nanus Mixed</t>
  </si>
  <si>
    <t>Nanus Nymph</t>
  </si>
  <si>
    <t xml:space="preserve">Nanus Las Vegas </t>
  </si>
  <si>
    <t>Nova Lux</t>
  </si>
  <si>
    <t>Peter Pears</t>
  </si>
  <si>
    <t>Plumtart</t>
  </si>
  <si>
    <t xml:space="preserve">Princess Frizzle </t>
  </si>
  <si>
    <t>Princess Margeret Rose</t>
  </si>
  <si>
    <t xml:space="preserve">Purple Flora </t>
  </si>
  <si>
    <t>Priscilla</t>
  </si>
  <si>
    <t>Rose Supreme</t>
  </si>
  <si>
    <t xml:space="preserve">Snowy Frizzle </t>
  </si>
  <si>
    <t xml:space="preserve">Ted's Frizzle </t>
  </si>
  <si>
    <t xml:space="preserve">Ted's Trumpet </t>
  </si>
  <si>
    <t>Traderhorn</t>
  </si>
  <si>
    <t>Velvet Eyes</t>
  </si>
  <si>
    <t>White Prosperity</t>
  </si>
  <si>
    <t xml:space="preserve">Whitney </t>
  </si>
  <si>
    <t>Albomuculata</t>
  </si>
  <si>
    <t>Black Eyed Beauty</t>
  </si>
  <si>
    <t>Chianti</t>
  </si>
  <si>
    <t>Contadio (Pink/Black)</t>
  </si>
  <si>
    <t>Esmeralda</t>
  </si>
  <si>
    <t>Light Pink</t>
  </si>
  <si>
    <t>Mango</t>
  </si>
  <si>
    <t>Naomi</t>
  </si>
  <si>
    <t>Red Sox</t>
  </si>
  <si>
    <t>Rehmanii</t>
  </si>
  <si>
    <t>Schwarzwalder</t>
  </si>
  <si>
    <t>Vermeer</t>
  </si>
  <si>
    <t>Vitessa (Yellow/Black)</t>
  </si>
  <si>
    <t>African Queen</t>
  </si>
  <si>
    <t>Anastasia (Treelily)</t>
  </si>
  <si>
    <t>Asiatic mixed</t>
  </si>
  <si>
    <t>Blacklist</t>
  </si>
  <si>
    <t>Casablanca</t>
  </si>
  <si>
    <t>Cogoleto</t>
  </si>
  <si>
    <t>Devotion</t>
  </si>
  <si>
    <t>Dizzy</t>
  </si>
  <si>
    <t>Electric Orange</t>
  </si>
  <si>
    <t>Elodie</t>
  </si>
  <si>
    <t>Fifty Fifty</t>
  </si>
  <si>
    <t>Forever Susan</t>
  </si>
  <si>
    <t>Friso (Treelily)</t>
  </si>
  <si>
    <t>Grand Cru</t>
  </si>
  <si>
    <t>Late Morning (Treelily)</t>
  </si>
  <si>
    <t>Lavon</t>
  </si>
  <si>
    <t>La Reve</t>
  </si>
  <si>
    <t>Lollypop</t>
  </si>
  <si>
    <t>Longiflorum</t>
  </si>
  <si>
    <t>Magic Star</t>
  </si>
  <si>
    <t>Netty's Pride</t>
  </si>
  <si>
    <t>Oriental Mixed</t>
  </si>
  <si>
    <t>Oriental Red</t>
  </si>
  <si>
    <t>Oriental Urandi</t>
  </si>
  <si>
    <t>Pink Perfection</t>
  </si>
  <si>
    <t>Pixie Oranje</t>
  </si>
  <si>
    <t>Pixie Rood</t>
  </si>
  <si>
    <t>Pixie Rose</t>
  </si>
  <si>
    <t>Polar Star</t>
  </si>
  <si>
    <t>Purple Eye</t>
  </si>
  <si>
    <t>Salmon Star</t>
  </si>
  <si>
    <t>Sheherazade</t>
  </si>
  <si>
    <t>Spec. Rubrum</t>
  </si>
  <si>
    <t>Sweet Rosy</t>
  </si>
  <si>
    <t>Tango Olina</t>
  </si>
  <si>
    <t>Tigriin. Splendens</t>
  </si>
  <si>
    <t>Coronaria Bride</t>
  </si>
  <si>
    <t>Lord Lieutenant</t>
  </si>
  <si>
    <t>St. Brigit</t>
  </si>
  <si>
    <t>The Caen Blauw</t>
  </si>
  <si>
    <t>The Caen Rose</t>
  </si>
  <si>
    <t>The Caen Gemengd</t>
  </si>
  <si>
    <t>The Caen Rood</t>
  </si>
  <si>
    <t>Blanche de Meru</t>
  </si>
  <si>
    <t>Kaiser Friedrich</t>
  </si>
  <si>
    <t>Kaiser Wilhelm</t>
  </si>
  <si>
    <t>Lilacea</t>
  </si>
  <si>
    <t>Pavona Mixed</t>
  </si>
  <si>
    <t xml:space="preserve">Candy </t>
  </si>
  <si>
    <t xml:space="preserve">City Trip </t>
  </si>
  <si>
    <t>Contraste</t>
  </si>
  <si>
    <t xml:space="preserve">Diamonds and Pearls </t>
  </si>
  <si>
    <t xml:space="preserve">Karma </t>
  </si>
  <si>
    <t>L'amour</t>
  </si>
  <si>
    <t>Osirum</t>
  </si>
  <si>
    <t>Otto's Thrill</t>
  </si>
  <si>
    <t>Smokey</t>
  </si>
  <si>
    <t xml:space="preserve">Striped Sensation </t>
  </si>
  <si>
    <t xml:space="preserve">Sweetness </t>
  </si>
  <si>
    <t xml:space="preserve">Tropical </t>
  </si>
  <si>
    <t>Ludwig Helfert</t>
  </si>
  <si>
    <t xml:space="preserve">Ruffled </t>
  </si>
  <si>
    <t>Vuurvogel</t>
  </si>
  <si>
    <t xml:space="preserve">Jill </t>
  </si>
  <si>
    <t>Bischop of Landaff</t>
  </si>
  <si>
    <t>Murielae</t>
  </si>
  <si>
    <t>De Caen Mixed</t>
  </si>
  <si>
    <t>Night Skye</t>
  </si>
  <si>
    <t>Dark Pink</t>
  </si>
  <si>
    <t>Licht Pink</t>
  </si>
  <si>
    <t>3</t>
  </si>
  <si>
    <t>15</t>
  </si>
  <si>
    <t>18</t>
  </si>
  <si>
    <t>50</t>
  </si>
  <si>
    <t>40</t>
  </si>
  <si>
    <t>13/15</t>
  </si>
  <si>
    <t>25</t>
  </si>
  <si>
    <t>14/18</t>
  </si>
  <si>
    <t>8718036004481</t>
  </si>
  <si>
    <t>8719474812430</t>
  </si>
  <si>
    <t>8718036004498</t>
  </si>
  <si>
    <t>8718036505551</t>
  </si>
  <si>
    <t>8719497264438</t>
  </si>
  <si>
    <t>8720604875935</t>
  </si>
  <si>
    <t>8718036505131</t>
  </si>
  <si>
    <t>8720604875942</t>
  </si>
  <si>
    <t>8718036505568</t>
  </si>
  <si>
    <t>8720604875959</t>
  </si>
  <si>
    <t>8720604875966</t>
  </si>
  <si>
    <t>8718036004641</t>
  </si>
  <si>
    <t>8718036502666</t>
  </si>
  <si>
    <t>8720604875973</t>
  </si>
  <si>
    <t>8720604875980</t>
  </si>
  <si>
    <t>8719474812409</t>
  </si>
  <si>
    <t>8718036505612</t>
  </si>
  <si>
    <t>8718036004528</t>
  </si>
  <si>
    <t>8719474812447</t>
  </si>
  <si>
    <t>8718036004535</t>
  </si>
  <si>
    <t>8718036004542</t>
  </si>
  <si>
    <t>8718036004627</t>
  </si>
  <si>
    <t>8720604875997</t>
  </si>
  <si>
    <t>8720604876000</t>
  </si>
  <si>
    <t>8720604876079</t>
  </si>
  <si>
    <t>8718036004559</t>
  </si>
  <si>
    <t>8718036502703</t>
  </si>
  <si>
    <t>8718036004566</t>
  </si>
  <si>
    <t>8718036004672</t>
  </si>
  <si>
    <t>8720604876017</t>
  </si>
  <si>
    <t>8718036004634</t>
  </si>
  <si>
    <t>8720604876024</t>
  </si>
  <si>
    <t>8718036004658</t>
  </si>
  <si>
    <t>8720604876031</t>
  </si>
  <si>
    <t>8718036505643</t>
  </si>
  <si>
    <t>8718036004573</t>
  </si>
  <si>
    <t>8719474812416</t>
  </si>
  <si>
    <t>8719474812393</t>
  </si>
  <si>
    <t>8720604876048</t>
  </si>
  <si>
    <t>8718036004580</t>
  </si>
  <si>
    <t>8720604876055</t>
  </si>
  <si>
    <t>8718036004689</t>
  </si>
  <si>
    <t>8720604876062</t>
  </si>
  <si>
    <t>8718036505674</t>
  </si>
  <si>
    <t>8718036004610</t>
  </si>
  <si>
    <t>8718036004887</t>
  </si>
  <si>
    <t>8718036004931</t>
  </si>
  <si>
    <t>8718036004894</t>
  </si>
  <si>
    <t>8720604876093</t>
  </si>
  <si>
    <t>8720604876109</t>
  </si>
  <si>
    <t>8720604876086</t>
  </si>
  <si>
    <t>8720604876123</t>
  </si>
  <si>
    <t>8720604876116</t>
  </si>
  <si>
    <t>8718036004917</t>
  </si>
  <si>
    <t>8718036004924</t>
  </si>
  <si>
    <t>8720604876130</t>
  </si>
  <si>
    <t>8718036004900</t>
  </si>
  <si>
    <t>8718036004962</t>
  </si>
  <si>
    <t>8718036004955</t>
  </si>
  <si>
    <t>8718036004948</t>
  </si>
  <si>
    <t>8718036505650</t>
  </si>
  <si>
    <t>8718036505667</t>
  </si>
  <si>
    <t>8718036004979</t>
  </si>
  <si>
    <t>8718036004986</t>
  </si>
  <si>
    <t>8718036004993</t>
  </si>
  <si>
    <t>8720604876147</t>
  </si>
  <si>
    <t>8718036004696</t>
  </si>
  <si>
    <t>8718036004719</t>
  </si>
  <si>
    <t>8718036004726</t>
  </si>
  <si>
    <t>8718036004733</t>
  </si>
  <si>
    <t>8718036004740</t>
  </si>
  <si>
    <t>8718036006683</t>
  </si>
  <si>
    <t>8718036004856</t>
  </si>
  <si>
    <t>8718036004757</t>
  </si>
  <si>
    <t>8720604876154</t>
  </si>
  <si>
    <t>8718036004764</t>
  </si>
  <si>
    <t>8718036505629</t>
  </si>
  <si>
    <t>8718036004788</t>
  </si>
  <si>
    <t>8718036004702</t>
  </si>
  <si>
    <t>8718036004825</t>
  </si>
  <si>
    <t>8718036004801</t>
  </si>
  <si>
    <t>8718036502659</t>
  </si>
  <si>
    <t>8718036505537</t>
  </si>
  <si>
    <t>8718036004818</t>
  </si>
  <si>
    <t>8718036004849</t>
  </si>
  <si>
    <t>8718036005006</t>
  </si>
  <si>
    <t>8718036005013</t>
  </si>
  <si>
    <t>8720604876376</t>
  </si>
  <si>
    <t>8718036502727</t>
  </si>
  <si>
    <t>8718036005105</t>
  </si>
  <si>
    <t>8718036005051</t>
  </si>
  <si>
    <t>8718036005112</t>
  </si>
  <si>
    <t>8718036005075</t>
  </si>
  <si>
    <t>8718036005099</t>
  </si>
  <si>
    <t>8718036005129</t>
  </si>
  <si>
    <t>8718036005198</t>
  </si>
  <si>
    <t>8718036005136</t>
  </si>
  <si>
    <t>8720604876161</t>
  </si>
  <si>
    <t>8718036505506</t>
  </si>
  <si>
    <t>8718036005204</t>
  </si>
  <si>
    <t>8720604876178</t>
  </si>
  <si>
    <t>8720604876185</t>
  </si>
  <si>
    <t>8720604876192</t>
  </si>
  <si>
    <t>8720604876208</t>
  </si>
  <si>
    <t>8720604876215</t>
  </si>
  <si>
    <t>8720604876222</t>
  </si>
  <si>
    <t>8720604876239</t>
  </si>
  <si>
    <t>8718036005143</t>
  </si>
  <si>
    <t>8718036005167</t>
  </si>
  <si>
    <t>8718036005174</t>
  </si>
  <si>
    <t>8718036505513</t>
  </si>
  <si>
    <t>8718036505520</t>
  </si>
  <si>
    <t>8718036005181</t>
  </si>
  <si>
    <t>8718036505476</t>
  </si>
  <si>
    <t>8718036505483</t>
  </si>
  <si>
    <t>8718036505438</t>
  </si>
  <si>
    <t>8718036505445</t>
  </si>
  <si>
    <t>8718036505452</t>
  </si>
  <si>
    <t>8718036505469</t>
  </si>
  <si>
    <t>8718036505063</t>
  </si>
  <si>
    <t>8718036505070</t>
  </si>
  <si>
    <t>8718036505124</t>
  </si>
  <si>
    <t>8718036505193</t>
  </si>
  <si>
    <t>8718036505209</t>
  </si>
  <si>
    <t>8718036505216</t>
  </si>
  <si>
    <t>8718036505223</t>
  </si>
  <si>
    <t>8718036505346</t>
  </si>
  <si>
    <t>8718036505339</t>
  </si>
  <si>
    <t>8718036503755</t>
  </si>
  <si>
    <t>8718036505575</t>
  </si>
  <si>
    <t>8718036505582</t>
  </si>
  <si>
    <t>Деревянные ящики</t>
  </si>
  <si>
    <t>87-92-2090</t>
  </si>
  <si>
    <t>Шоу-боксы</t>
  </si>
  <si>
    <t>Амариллис</t>
  </si>
  <si>
    <t xml:space="preserve">Amaryllis </t>
  </si>
  <si>
    <t xml:space="preserve">Амариллис </t>
  </si>
  <si>
    <t>87-92-2091</t>
  </si>
  <si>
    <t>Begonia boliviensis</t>
  </si>
  <si>
    <t xml:space="preserve">Бегония боливийская </t>
  </si>
  <si>
    <t>87-92-2092</t>
  </si>
  <si>
    <t>Begonia pendula</t>
  </si>
  <si>
    <t xml:space="preserve">Бегония Плакучая </t>
  </si>
  <si>
    <t>87-92-2093</t>
  </si>
  <si>
    <t>87-92-2094</t>
  </si>
  <si>
    <t>Калла</t>
  </si>
  <si>
    <t>Calla aethiopica</t>
  </si>
  <si>
    <t xml:space="preserve">Калла эфиопика </t>
  </si>
  <si>
    <t>87-92-2095</t>
  </si>
  <si>
    <t xml:space="preserve">Calla </t>
  </si>
  <si>
    <t xml:space="preserve">Калла </t>
  </si>
  <si>
    <t>87-92-2096</t>
  </si>
  <si>
    <t>87-92-2097</t>
  </si>
  <si>
    <t>87-92-2098</t>
  </si>
  <si>
    <t>87-92-2100</t>
  </si>
  <si>
    <t>87-92-2101</t>
  </si>
  <si>
    <t xml:space="preserve">Цикламен  Плющелистный </t>
  </si>
  <si>
    <t>Bella Donna</t>
  </si>
  <si>
    <t>Majestic Red</t>
  </si>
  <si>
    <t>28/30</t>
  </si>
  <si>
    <t>30/+</t>
  </si>
  <si>
    <t>8718036502062</t>
  </si>
  <si>
    <t>8718036502277</t>
  </si>
  <si>
    <t>87-92-2103</t>
  </si>
  <si>
    <t>87-92-2104</t>
  </si>
  <si>
    <t>87-92-2105</t>
  </si>
  <si>
    <t>87-92-2106</t>
  </si>
  <si>
    <t>87-92-2107</t>
  </si>
  <si>
    <t>87-92-2108</t>
  </si>
  <si>
    <t>87-92-2109</t>
  </si>
  <si>
    <t>87-92-2110</t>
  </si>
  <si>
    <t>87-92-2111</t>
  </si>
  <si>
    <t>87-92-2112</t>
  </si>
  <si>
    <t>87-92-2113</t>
  </si>
  <si>
    <t>87-92-2114</t>
  </si>
  <si>
    <t>87-92-2115</t>
  </si>
  <si>
    <t>87-92-2116</t>
  </si>
  <si>
    <t>87-92-2117</t>
  </si>
  <si>
    <t>87-92-2118</t>
  </si>
  <si>
    <t>87-92-2119</t>
  </si>
  <si>
    <t>87-92-2120</t>
  </si>
  <si>
    <t>87-92-2121</t>
  </si>
  <si>
    <t>87-92-2122</t>
  </si>
  <si>
    <t>87-92-2123</t>
  </si>
  <si>
    <t>87-92-2124</t>
  </si>
  <si>
    <t>87-92-2125</t>
  </si>
  <si>
    <t>87-92-2126</t>
  </si>
  <si>
    <t>87-92-2127</t>
  </si>
  <si>
    <t>87-92-2128</t>
  </si>
  <si>
    <t xml:space="preserve">Фрезия простая </t>
  </si>
  <si>
    <t>87-92-2129</t>
  </si>
  <si>
    <t>87-92-2130</t>
  </si>
  <si>
    <t>Ranunculus asiaticus</t>
  </si>
  <si>
    <t xml:space="preserve">Ранункулюс азиатский </t>
  </si>
  <si>
    <t>87-92-2131</t>
  </si>
  <si>
    <t>87-92-2132</t>
  </si>
  <si>
    <t xml:space="preserve">Бегония плакучая </t>
  </si>
  <si>
    <t>Blackberry Ripple</t>
  </si>
  <si>
    <t>Cafe Au Lait</t>
  </si>
  <si>
    <t>Caribbean Fantasy</t>
  </si>
  <si>
    <t>Lady Kate</t>
  </si>
  <si>
    <t>Sam Hopkins</t>
  </si>
  <si>
    <t>Mignus Randy</t>
  </si>
  <si>
    <t>Joyfull Investment</t>
  </si>
  <si>
    <t>Black Surprise</t>
  </si>
  <si>
    <t>Candy Bar</t>
  </si>
  <si>
    <t>Breceria</t>
  </si>
  <si>
    <t>Dingadong</t>
  </si>
  <si>
    <t>Dynamite</t>
  </si>
  <si>
    <t>Princess Margaret Rose</t>
  </si>
  <si>
    <t>Zizanie</t>
  </si>
  <si>
    <t>Candor Pasa</t>
  </si>
  <si>
    <t>16/+</t>
  </si>
  <si>
    <t>Asiatic Pink</t>
  </si>
  <si>
    <t>Asiatic White</t>
  </si>
  <si>
    <t>Anastasia</t>
  </si>
  <si>
    <t>Friso</t>
  </si>
  <si>
    <t>Late Morning</t>
  </si>
  <si>
    <t>Regale</t>
  </si>
  <si>
    <t>Freesia Pink</t>
  </si>
  <si>
    <t>Freesia Red</t>
  </si>
  <si>
    <t>Freesia White</t>
  </si>
  <si>
    <t>Freesia Yellow</t>
  </si>
  <si>
    <t>Anemone de Caen Blue</t>
  </si>
  <si>
    <t>Anemone de Caen Pink</t>
  </si>
  <si>
    <t>Anemone de Caen Red</t>
  </si>
  <si>
    <t>Anemone de Caen Bride</t>
  </si>
  <si>
    <t>Double Pink</t>
  </si>
  <si>
    <t>Double Red</t>
  </si>
  <si>
    <t>Double White</t>
  </si>
  <si>
    <t>Double Yellow</t>
  </si>
  <si>
    <t>Pendula Pink</t>
  </si>
  <si>
    <t>Pendula Red</t>
  </si>
  <si>
    <t>Pendula White</t>
  </si>
  <si>
    <t>Pendula Yellow</t>
  </si>
  <si>
    <t>19650</t>
  </si>
  <si>
    <t>19655</t>
  </si>
  <si>
    <t>19660</t>
  </si>
  <si>
    <t>87-92-2133</t>
  </si>
  <si>
    <t>Ландшафтные сетки</t>
  </si>
  <si>
    <t>Ахименес</t>
  </si>
  <si>
    <t xml:space="preserve">Achimenes </t>
  </si>
  <si>
    <t xml:space="preserve">Ахименес </t>
  </si>
  <si>
    <t>87-92-2134</t>
  </si>
  <si>
    <t xml:space="preserve">Аллиум </t>
  </si>
  <si>
    <t>87-92-2135</t>
  </si>
  <si>
    <t>Амарин</t>
  </si>
  <si>
    <t xml:space="preserve">Amarine </t>
  </si>
  <si>
    <t xml:space="preserve">Амарин </t>
  </si>
  <si>
    <t>87-92-2137</t>
  </si>
  <si>
    <t>87-92-2138</t>
  </si>
  <si>
    <t>87-92-2139</t>
  </si>
  <si>
    <t>87-92-2140</t>
  </si>
  <si>
    <t>87-92-2141</t>
  </si>
  <si>
    <t>87-92-2142</t>
  </si>
  <si>
    <t>Бабиана</t>
  </si>
  <si>
    <t xml:space="preserve">Babiana </t>
  </si>
  <si>
    <t xml:space="preserve">Бабиана </t>
  </si>
  <si>
    <t>87-92-2143</t>
  </si>
  <si>
    <t xml:space="preserve">Begonia </t>
  </si>
  <si>
    <t xml:space="preserve">Бегония </t>
  </si>
  <si>
    <t>87-92-2144</t>
  </si>
  <si>
    <t>87-92-2145</t>
  </si>
  <si>
    <t>87-92-2146</t>
  </si>
  <si>
    <t>87-92-2147</t>
  </si>
  <si>
    <t>87-92-2148</t>
  </si>
  <si>
    <t>87-92-2149</t>
  </si>
  <si>
    <t>87-92-2150</t>
  </si>
  <si>
    <t>87-92-2151</t>
  </si>
  <si>
    <t>87-92-2152</t>
  </si>
  <si>
    <t>87-92-2153</t>
  </si>
  <si>
    <t>87-92-2154</t>
  </si>
  <si>
    <t>Ландыш майский</t>
  </si>
  <si>
    <t xml:space="preserve">Convallaria </t>
  </si>
  <si>
    <t xml:space="preserve">Ландыш майский </t>
  </si>
  <si>
    <t>87-92-2155</t>
  </si>
  <si>
    <t>Космея</t>
  </si>
  <si>
    <t xml:space="preserve">Cosmos </t>
  </si>
  <si>
    <t xml:space="preserve">Космея </t>
  </si>
  <si>
    <t>87-92-2156</t>
  </si>
  <si>
    <t>87-92-2158</t>
  </si>
  <si>
    <t xml:space="preserve">Cyclamen </t>
  </si>
  <si>
    <t xml:space="preserve">Цикламен </t>
  </si>
  <si>
    <t>87-92-2159</t>
  </si>
  <si>
    <t>87-92-2160</t>
  </si>
  <si>
    <t>87-92-2161</t>
  </si>
  <si>
    <t>87-92-2162</t>
  </si>
  <si>
    <t>87-92-2163</t>
  </si>
  <si>
    <t>87-92-2164</t>
  </si>
  <si>
    <t>87-92-2165</t>
  </si>
  <si>
    <t>87-92-2166</t>
  </si>
  <si>
    <t>87-92-2167</t>
  </si>
  <si>
    <t>87-92-2168</t>
  </si>
  <si>
    <t>87-92-2169</t>
  </si>
  <si>
    <t>87-92-2170</t>
  </si>
  <si>
    <t>87-92-2171</t>
  </si>
  <si>
    <t>87-92-2172</t>
  </si>
  <si>
    <t>87-92-2173</t>
  </si>
  <si>
    <t>87-92-2174</t>
  </si>
  <si>
    <t>87-92-2175</t>
  </si>
  <si>
    <t>87-92-2176</t>
  </si>
  <si>
    <t>87-92-2177</t>
  </si>
  <si>
    <t>87-92-2178</t>
  </si>
  <si>
    <t>87-92-2179</t>
  </si>
  <si>
    <t>87-92-2180</t>
  </si>
  <si>
    <t>87-92-2181</t>
  </si>
  <si>
    <t>Dahlia semi-cactus</t>
  </si>
  <si>
    <t xml:space="preserve">Георгин полукактусовый </t>
  </si>
  <si>
    <t>87-92-2182</t>
  </si>
  <si>
    <t>87-92-2183</t>
  </si>
  <si>
    <t>87-92-2184</t>
  </si>
  <si>
    <t>87-92-2185</t>
  </si>
  <si>
    <t>87-92-2186</t>
  </si>
  <si>
    <t>87-92-2187</t>
  </si>
  <si>
    <t>87-92-2188</t>
  </si>
  <si>
    <t>87-92-2189</t>
  </si>
  <si>
    <t>87-92-2190</t>
  </si>
  <si>
    <t>87-92-2191</t>
  </si>
  <si>
    <t>87-92-2192</t>
  </si>
  <si>
    <t>87-92-2193</t>
  </si>
  <si>
    <t>87-92-2194</t>
  </si>
  <si>
    <t>87-92-2195</t>
  </si>
  <si>
    <t>87-92-2196</t>
  </si>
  <si>
    <t>87-92-2197</t>
  </si>
  <si>
    <t>87-92-2198</t>
  </si>
  <si>
    <t>87-92-2199</t>
  </si>
  <si>
    <t>87-92-2200</t>
  </si>
  <si>
    <t>87-92-2201</t>
  </si>
  <si>
    <t>87-92-2202</t>
  </si>
  <si>
    <t>87-92-2203</t>
  </si>
  <si>
    <t>87-92-2204</t>
  </si>
  <si>
    <t>87-92-2205</t>
  </si>
  <si>
    <t>87-92-2206</t>
  </si>
  <si>
    <t>87-92-2207</t>
  </si>
  <si>
    <t>87-92-2208</t>
  </si>
  <si>
    <t>87-92-2209</t>
  </si>
  <si>
    <t>87-92-2210</t>
  </si>
  <si>
    <t>87-92-2211</t>
  </si>
  <si>
    <t>87-92-2212</t>
  </si>
  <si>
    <t>87-92-2213</t>
  </si>
  <si>
    <t>87-92-2214</t>
  </si>
  <si>
    <t>87-92-2215</t>
  </si>
  <si>
    <t>87-92-2216</t>
  </si>
  <si>
    <t>87-92-2217</t>
  </si>
  <si>
    <t>87-92-2218</t>
  </si>
  <si>
    <t>87-92-2219</t>
  </si>
  <si>
    <t>87-92-2220</t>
  </si>
  <si>
    <t>87-92-2221</t>
  </si>
  <si>
    <t>87-92-2222</t>
  </si>
  <si>
    <t>87-92-2223</t>
  </si>
  <si>
    <t>87-92-2224</t>
  </si>
  <si>
    <t>87-92-2225</t>
  </si>
  <si>
    <t>87-92-2226</t>
  </si>
  <si>
    <t>87-92-2227</t>
  </si>
  <si>
    <t>87-92-2228</t>
  </si>
  <si>
    <t>87-92-2229</t>
  </si>
  <si>
    <t>87-92-2230</t>
  </si>
  <si>
    <t>87-92-2231</t>
  </si>
  <si>
    <t>87-92-2232</t>
  </si>
  <si>
    <t>87-92-2233</t>
  </si>
  <si>
    <t>87-92-2234</t>
  </si>
  <si>
    <t>87-92-2235</t>
  </si>
  <si>
    <t>87-92-2236</t>
  </si>
  <si>
    <t>87-92-2237</t>
  </si>
  <si>
    <t>87-92-2238</t>
  </si>
  <si>
    <t>87-92-2239</t>
  </si>
  <si>
    <t>87-92-2240</t>
  </si>
  <si>
    <t>87-92-2241</t>
  </si>
  <si>
    <t>87-92-2242</t>
  </si>
  <si>
    <t>87-92-2243</t>
  </si>
  <si>
    <t>87-92-2244</t>
  </si>
  <si>
    <t>87-92-2245</t>
  </si>
  <si>
    <t>87-92-2246</t>
  </si>
  <si>
    <t>87-92-2247</t>
  </si>
  <si>
    <t>87-92-2248</t>
  </si>
  <si>
    <t>87-92-2249</t>
  </si>
  <si>
    <t>87-92-2250</t>
  </si>
  <si>
    <t>87-92-2251</t>
  </si>
  <si>
    <t>87-92-2252</t>
  </si>
  <si>
    <t>87-92-2253</t>
  </si>
  <si>
    <t>87-92-2254</t>
  </si>
  <si>
    <t>87-92-2255</t>
  </si>
  <si>
    <t>87-92-2256</t>
  </si>
  <si>
    <t>87-92-2257</t>
  </si>
  <si>
    <t>87-92-2258</t>
  </si>
  <si>
    <t>87-92-2259</t>
  </si>
  <si>
    <t>87-92-2260</t>
  </si>
  <si>
    <t>87-92-2261</t>
  </si>
  <si>
    <t>87-92-2262</t>
  </si>
  <si>
    <t>87-92-2263</t>
  </si>
  <si>
    <t>87-92-2264</t>
  </si>
  <si>
    <t>87-92-2265</t>
  </si>
  <si>
    <t>87-92-2266</t>
  </si>
  <si>
    <t>87-92-2267</t>
  </si>
  <si>
    <t>87-92-2268</t>
  </si>
  <si>
    <t>87-92-2269</t>
  </si>
  <si>
    <t>87-92-2270</t>
  </si>
  <si>
    <t>87-92-2271</t>
  </si>
  <si>
    <t>87-92-2272</t>
  </si>
  <si>
    <t>87-92-2273</t>
  </si>
  <si>
    <t>87-92-2274</t>
  </si>
  <si>
    <t>87-92-2275</t>
  </si>
  <si>
    <t>87-92-2276</t>
  </si>
  <si>
    <t>87-92-2277</t>
  </si>
  <si>
    <t>87-92-2278</t>
  </si>
  <si>
    <t>87-92-2279</t>
  </si>
  <si>
    <t>87-92-2280</t>
  </si>
  <si>
    <t>87-92-2281</t>
  </si>
  <si>
    <t>87-92-2282</t>
  </si>
  <si>
    <t>87-92-2283</t>
  </si>
  <si>
    <t>87-92-2284</t>
  </si>
  <si>
    <t>87-92-2285</t>
  </si>
  <si>
    <t>87-92-2286</t>
  </si>
  <si>
    <t>87-92-2287</t>
  </si>
  <si>
    <t>87-92-2288</t>
  </si>
  <si>
    <t>87-92-2289</t>
  </si>
  <si>
    <t>87-92-2290</t>
  </si>
  <si>
    <t>87-92-2291</t>
  </si>
  <si>
    <t>87-92-2292</t>
  </si>
  <si>
    <t>87-92-2293</t>
  </si>
  <si>
    <t>87-92-2294</t>
  </si>
  <si>
    <t>87-92-2295</t>
  </si>
  <si>
    <t>87-92-2296</t>
  </si>
  <si>
    <t>87-92-2297</t>
  </si>
  <si>
    <t>87-92-2298</t>
  </si>
  <si>
    <t>87-92-2299</t>
  </si>
  <si>
    <t>87-92-2300</t>
  </si>
  <si>
    <t>87-92-2301</t>
  </si>
  <si>
    <t>87-92-2302</t>
  </si>
  <si>
    <t>87-92-2303</t>
  </si>
  <si>
    <t>87-92-2304</t>
  </si>
  <si>
    <t>87-92-2305</t>
  </si>
  <si>
    <t>87-92-2306</t>
  </si>
  <si>
    <t>87-92-2307</t>
  </si>
  <si>
    <t>87-92-2308</t>
  </si>
  <si>
    <t>87-92-2309</t>
  </si>
  <si>
    <t>87-92-2310</t>
  </si>
  <si>
    <t>87-92-2311</t>
  </si>
  <si>
    <t>87-92-2312</t>
  </si>
  <si>
    <t>87-92-2313</t>
  </si>
  <si>
    <t>87-92-2314</t>
  </si>
  <si>
    <t>87-92-2315</t>
  </si>
  <si>
    <t>87-92-2316</t>
  </si>
  <si>
    <t>87-92-2317</t>
  </si>
  <si>
    <t>87-92-2318</t>
  </si>
  <si>
    <t>87-92-2319</t>
  </si>
  <si>
    <t>87-92-2320</t>
  </si>
  <si>
    <t>87-92-2321</t>
  </si>
  <si>
    <t>87-92-2322</t>
  </si>
  <si>
    <t>87-92-2323</t>
  </si>
  <si>
    <t>87-92-2324</t>
  </si>
  <si>
    <t>87-92-2325</t>
  </si>
  <si>
    <t>87-92-2326</t>
  </si>
  <si>
    <t>87-92-2327</t>
  </si>
  <si>
    <t>87-92-2328</t>
  </si>
  <si>
    <t>87-92-2329</t>
  </si>
  <si>
    <t>87-92-2330</t>
  </si>
  <si>
    <t>87-92-2331</t>
  </si>
  <si>
    <t>87-92-2332</t>
  </si>
  <si>
    <t>87-92-2333</t>
  </si>
  <si>
    <t>87-92-2334</t>
  </si>
  <si>
    <t>87-92-2335</t>
  </si>
  <si>
    <t>87-92-2336</t>
  </si>
  <si>
    <t>87-92-2337</t>
  </si>
  <si>
    <t>87-92-2338</t>
  </si>
  <si>
    <t>87-92-2339</t>
  </si>
  <si>
    <t>87-92-2340</t>
  </si>
  <si>
    <t>87-92-2341</t>
  </si>
  <si>
    <t>87-92-2342</t>
  </si>
  <si>
    <t>87-92-2343</t>
  </si>
  <si>
    <t>87-92-2344</t>
  </si>
  <si>
    <t>87-92-2345</t>
  </si>
  <si>
    <t>87-92-2346</t>
  </si>
  <si>
    <t>87-92-2347</t>
  </si>
  <si>
    <t>87-92-2348</t>
  </si>
  <si>
    <t>87-92-2349</t>
  </si>
  <si>
    <t>87-92-2350</t>
  </si>
  <si>
    <t>87-92-2351</t>
  </si>
  <si>
    <t>87-92-2352</t>
  </si>
  <si>
    <t>87-92-2353</t>
  </si>
  <si>
    <t>87-92-2354</t>
  </si>
  <si>
    <t>87-92-2355</t>
  </si>
  <si>
    <t>87-92-2356</t>
  </si>
  <si>
    <t>87-92-2357</t>
  </si>
  <si>
    <t>87-92-2358</t>
  </si>
  <si>
    <t>87-92-2359</t>
  </si>
  <si>
    <t>87-92-2360</t>
  </si>
  <si>
    <t>87-92-2361</t>
  </si>
  <si>
    <t>87-92-2362</t>
  </si>
  <si>
    <t>87-92-2363</t>
  </si>
  <si>
    <t>87-92-2364</t>
  </si>
  <si>
    <t>87-92-2365</t>
  </si>
  <si>
    <t>87-92-2366</t>
  </si>
  <si>
    <t>87-92-2367</t>
  </si>
  <si>
    <t>87-92-2368</t>
  </si>
  <si>
    <t>87-92-2369</t>
  </si>
  <si>
    <t>87-92-2370</t>
  </si>
  <si>
    <t>87-92-2371</t>
  </si>
  <si>
    <t>87-92-2372</t>
  </si>
  <si>
    <t>87-92-2373</t>
  </si>
  <si>
    <t>87-92-2374</t>
  </si>
  <si>
    <t>87-92-2375</t>
  </si>
  <si>
    <t>87-92-2376</t>
  </si>
  <si>
    <t>87-92-2377</t>
  </si>
  <si>
    <t>87-92-2378</t>
  </si>
  <si>
    <t>87-92-2379</t>
  </si>
  <si>
    <t>87-92-2380</t>
  </si>
  <si>
    <t>87-92-2381</t>
  </si>
  <si>
    <t>87-92-2382</t>
  </si>
  <si>
    <t>87-92-2383</t>
  </si>
  <si>
    <t>87-92-2384</t>
  </si>
  <si>
    <t>87-92-2385</t>
  </si>
  <si>
    <t>87-92-2386</t>
  </si>
  <si>
    <t>87-92-2387</t>
  </si>
  <si>
    <t>87-92-2388</t>
  </si>
  <si>
    <t>87-92-2389</t>
  </si>
  <si>
    <t>87-92-2390</t>
  </si>
  <si>
    <t>87-92-2391</t>
  </si>
  <si>
    <t>87-92-2392</t>
  </si>
  <si>
    <t>87-92-2393</t>
  </si>
  <si>
    <t>87-92-2394</t>
  </si>
  <si>
    <t>87-92-2395</t>
  </si>
  <si>
    <t>87-92-2396</t>
  </si>
  <si>
    <t>87-92-2397</t>
  </si>
  <si>
    <t>87-92-2398</t>
  </si>
  <si>
    <t>87-92-2399</t>
  </si>
  <si>
    <t>87-92-2400</t>
  </si>
  <si>
    <t>87-92-2401</t>
  </si>
  <si>
    <t>87-92-2402</t>
  </si>
  <si>
    <t>87-92-2403</t>
  </si>
  <si>
    <t>87-92-2404</t>
  </si>
  <si>
    <t>87-92-2405</t>
  </si>
  <si>
    <t>87-92-2406</t>
  </si>
  <si>
    <t>87-92-2407</t>
  </si>
  <si>
    <t>87-92-2408</t>
  </si>
  <si>
    <t>87-92-2410</t>
  </si>
  <si>
    <t>87-92-2411</t>
  </si>
  <si>
    <t>87-92-2412</t>
  </si>
  <si>
    <t>87-92-2413</t>
  </si>
  <si>
    <t>87-92-2414</t>
  </si>
  <si>
    <t>Freesia double</t>
  </si>
  <si>
    <t xml:space="preserve">Фрезия махровая </t>
  </si>
  <si>
    <t>87-92-2415</t>
  </si>
  <si>
    <t>87-92-2416</t>
  </si>
  <si>
    <t>87-92-2417</t>
  </si>
  <si>
    <t>87-92-2418</t>
  </si>
  <si>
    <t>87-92-2419</t>
  </si>
  <si>
    <t>87-92-2420</t>
  </si>
  <si>
    <t>87-92-2421</t>
  </si>
  <si>
    <t>87-92-2422</t>
  </si>
  <si>
    <t>87-92-2423</t>
  </si>
  <si>
    <t>87-92-2424</t>
  </si>
  <si>
    <t>87-92-2425</t>
  </si>
  <si>
    <t>87-92-2426</t>
  </si>
  <si>
    <t>87-92-2427</t>
  </si>
  <si>
    <t>87-92-2428</t>
  </si>
  <si>
    <t>87-92-2429</t>
  </si>
  <si>
    <t>87-92-2430</t>
  </si>
  <si>
    <t>87-92-2431</t>
  </si>
  <si>
    <t>87-92-2432</t>
  </si>
  <si>
    <t>87-92-2433</t>
  </si>
  <si>
    <t>87-92-2434</t>
  </si>
  <si>
    <t>87-92-2435</t>
  </si>
  <si>
    <t>87-92-2436</t>
  </si>
  <si>
    <t>87-92-2437</t>
  </si>
  <si>
    <t>87-92-2438</t>
  </si>
  <si>
    <t>87-92-2439</t>
  </si>
  <si>
    <t>87-92-2440</t>
  </si>
  <si>
    <t>87-92-2441</t>
  </si>
  <si>
    <t>87-92-2442</t>
  </si>
  <si>
    <t>87-92-2443</t>
  </si>
  <si>
    <t>87-92-2444</t>
  </si>
  <si>
    <t>87-92-2445</t>
  </si>
  <si>
    <t>87-92-2446</t>
  </si>
  <si>
    <t>87-92-2447</t>
  </si>
  <si>
    <t>87-92-2448</t>
  </si>
  <si>
    <t>87-92-2449</t>
  </si>
  <si>
    <t>87-92-2450</t>
  </si>
  <si>
    <t>87-92-2451</t>
  </si>
  <si>
    <t>87-92-2452</t>
  </si>
  <si>
    <t>87-92-2453</t>
  </si>
  <si>
    <t>87-92-2454</t>
  </si>
  <si>
    <t>87-92-2455</t>
  </si>
  <si>
    <t>87-92-2456</t>
  </si>
  <si>
    <t>87-92-2457</t>
  </si>
  <si>
    <t>87-92-2458</t>
  </si>
  <si>
    <t>87-92-2459</t>
  </si>
  <si>
    <t>87-92-2460</t>
  </si>
  <si>
    <t>87-92-2461</t>
  </si>
  <si>
    <t>87-92-2462</t>
  </si>
  <si>
    <t>87-92-2463</t>
  </si>
  <si>
    <t>87-92-2464</t>
  </si>
  <si>
    <t>87-92-2465</t>
  </si>
  <si>
    <t>87-92-2466</t>
  </si>
  <si>
    <t>87-92-2467</t>
  </si>
  <si>
    <t>87-92-2468</t>
  </si>
  <si>
    <t>87-92-2469</t>
  </si>
  <si>
    <t>87-92-2470</t>
  </si>
  <si>
    <t>87-92-2471</t>
  </si>
  <si>
    <t>87-92-2472</t>
  </si>
  <si>
    <t>87-92-2473</t>
  </si>
  <si>
    <t>87-92-2474</t>
  </si>
  <si>
    <t>87-92-2475</t>
  </si>
  <si>
    <t>87-92-2476</t>
  </si>
  <si>
    <t>87-92-2477</t>
  </si>
  <si>
    <t>87-92-2478</t>
  </si>
  <si>
    <t>87-92-2479</t>
  </si>
  <si>
    <t>87-92-2480</t>
  </si>
  <si>
    <t>87-92-2481</t>
  </si>
  <si>
    <t>87-92-2482</t>
  </si>
  <si>
    <t>87-92-2483</t>
  </si>
  <si>
    <t>87-92-2484</t>
  </si>
  <si>
    <t>87-92-2485</t>
  </si>
  <si>
    <t>87-92-2486</t>
  </si>
  <si>
    <t>87-92-2487</t>
  </si>
  <si>
    <t>87-92-2488</t>
  </si>
  <si>
    <t>87-92-2489</t>
  </si>
  <si>
    <t>87-92-2490</t>
  </si>
  <si>
    <t>87-92-2491</t>
  </si>
  <si>
    <t>87-92-2492</t>
  </si>
  <si>
    <t>87-92-2493</t>
  </si>
  <si>
    <t>87-92-2494</t>
  </si>
  <si>
    <t>87-92-2495</t>
  </si>
  <si>
    <t>87-92-2496</t>
  </si>
  <si>
    <t>87-92-2497</t>
  </si>
  <si>
    <t>87-92-2498</t>
  </si>
  <si>
    <t>87-92-2499</t>
  </si>
  <si>
    <t>87-92-2500</t>
  </si>
  <si>
    <t>87-92-2501</t>
  </si>
  <si>
    <t>87-92-2502</t>
  </si>
  <si>
    <t>87-92-2503</t>
  </si>
  <si>
    <t>87-92-2504</t>
  </si>
  <si>
    <t>87-92-2505</t>
  </si>
  <si>
    <t>87-92-2506</t>
  </si>
  <si>
    <t>87-92-2507</t>
  </si>
  <si>
    <t>87-92-2508</t>
  </si>
  <si>
    <t>87-92-2509</t>
  </si>
  <si>
    <t>87-92-2510</t>
  </si>
  <si>
    <t>87-92-2511</t>
  </si>
  <si>
    <t>87-92-2512</t>
  </si>
  <si>
    <t>87-92-2513</t>
  </si>
  <si>
    <t>Иксия</t>
  </si>
  <si>
    <t xml:space="preserve">Ixia </t>
  </si>
  <si>
    <t xml:space="preserve">Иксия </t>
  </si>
  <si>
    <t>87-92-2514</t>
  </si>
  <si>
    <t>87-92-2515</t>
  </si>
  <si>
    <t>87-92-2516</t>
  </si>
  <si>
    <t>87-92-2517</t>
  </si>
  <si>
    <t>87-92-2518</t>
  </si>
  <si>
    <t>87-92-2519</t>
  </si>
  <si>
    <t>87-92-2520</t>
  </si>
  <si>
    <t>5000</t>
  </si>
  <si>
    <t>10000</t>
  </si>
  <si>
    <t xml:space="preserve">Belladiva® </t>
  </si>
  <si>
    <t>250</t>
  </si>
  <si>
    <t>Belladonna</t>
  </si>
  <si>
    <t>75</t>
  </si>
  <si>
    <t>100</t>
  </si>
  <si>
    <t>Blanda Blue Shades</t>
  </si>
  <si>
    <t>3000</t>
  </si>
  <si>
    <t>Blanda White Splendour</t>
  </si>
  <si>
    <t>Kew hybrids</t>
  </si>
  <si>
    <t>Bouton de Rose</t>
  </si>
  <si>
    <t>Camelia</t>
  </si>
  <si>
    <t>Crispa Marginata, Yellow-Red,</t>
  </si>
  <si>
    <t>Crispa Marginata, White-Pink,</t>
  </si>
  <si>
    <t>Double, in colors</t>
  </si>
  <si>
    <t>Fimbriata, in colors</t>
  </si>
  <si>
    <t>Cascade in colors</t>
  </si>
  <si>
    <t>Pendula  in colors</t>
  </si>
  <si>
    <t>Boliviensis Santa Barbara</t>
  </si>
  <si>
    <t>Non stop type, in color</t>
  </si>
  <si>
    <t>Majalis plantkiemen</t>
  </si>
  <si>
    <t>Atrosanguineus</t>
  </si>
  <si>
    <t>Flamingo</t>
  </si>
  <si>
    <t>Hederifolium</t>
  </si>
  <si>
    <t>25/30</t>
  </si>
  <si>
    <t xml:space="preserve">Bon Odori  </t>
  </si>
  <si>
    <t>Happy Single Date</t>
  </si>
  <si>
    <t>Happy Single First Love</t>
  </si>
  <si>
    <t>Happy Single Party</t>
  </si>
  <si>
    <t>Happy Single Romeo</t>
  </si>
  <si>
    <t>Happy Single Wink</t>
  </si>
  <si>
    <t>Pasodoble Dancer</t>
  </si>
  <si>
    <t>Polka</t>
  </si>
  <si>
    <t>Take off</t>
  </si>
  <si>
    <t>Teesbrooke Audrey</t>
  </si>
  <si>
    <t>Tricolore</t>
  </si>
  <si>
    <t>Yellow Don</t>
  </si>
  <si>
    <t>Nuit d'Ete</t>
  </si>
  <si>
    <t>Good Earth</t>
  </si>
  <si>
    <t>Jura</t>
  </si>
  <si>
    <t>Hy Trio</t>
  </si>
  <si>
    <t>Sir Alfreds Ramsey</t>
  </si>
  <si>
    <t>Yellow Star</t>
  </si>
  <si>
    <t>Agriko 9707</t>
  </si>
  <si>
    <t>Alauna Clair-Obscure</t>
  </si>
  <si>
    <t>Almand's Joy</t>
  </si>
  <si>
    <t>Arabian Nights</t>
  </si>
  <si>
    <t>Autumn Sunburst</t>
  </si>
  <si>
    <t>Bahama Mama</t>
  </si>
  <si>
    <t>Belle of Barmera</t>
  </si>
  <si>
    <t>Bilbao</t>
  </si>
  <si>
    <t>Breakout</t>
  </si>
  <si>
    <t>Bristol Stripe</t>
  </si>
  <si>
    <t>Cafe au Lait Rose</t>
  </si>
  <si>
    <t>Cafe au Lait Twist</t>
  </si>
  <si>
    <t>Creme de Cognac</t>
  </si>
  <si>
    <t>Creme de Cassis</t>
  </si>
  <si>
    <t>Dahlegria White</t>
  </si>
  <si>
    <t>Destiny's Teacher</t>
  </si>
  <si>
    <t xml:space="preserve">Diana's Memory  </t>
  </si>
  <si>
    <t>Diva Us</t>
  </si>
  <si>
    <t>Gitts Perfection</t>
  </si>
  <si>
    <t>Great Hercules</t>
  </si>
  <si>
    <t>Hollyhill Lemon Ice</t>
  </si>
  <si>
    <t>Hollyhill Spiderwoman</t>
  </si>
  <si>
    <t>Jean Marie</t>
  </si>
  <si>
    <t>Jowey Brochant</t>
  </si>
  <si>
    <t>Jowey Chantal</t>
  </si>
  <si>
    <t>Jowey Frambo</t>
  </si>
  <si>
    <t>Jowey Hubert</t>
  </si>
  <si>
    <t>Jowey Mirella</t>
  </si>
  <si>
    <t>Jowey Morris</t>
  </si>
  <si>
    <t>Jowey Nicky</t>
  </si>
  <si>
    <t>Jowey Winnie</t>
  </si>
  <si>
    <t>Karma Bon Bini</t>
  </si>
  <si>
    <t>Karma Gold</t>
  </si>
  <si>
    <t>Karma Prospero</t>
  </si>
  <si>
    <t>Karma Serena</t>
  </si>
  <si>
    <t>Lady Kate Pink</t>
  </si>
  <si>
    <t>La Luna</t>
  </si>
  <si>
    <t>Lavender Ruffles</t>
  </si>
  <si>
    <t>Le Baron</t>
  </si>
  <si>
    <t>Love Life</t>
  </si>
  <si>
    <t>Marble ball</t>
  </si>
  <si>
    <t>Maki</t>
  </si>
  <si>
    <t>Mango Madness</t>
  </si>
  <si>
    <t>Maxime</t>
  </si>
  <si>
    <t>Mats</t>
  </si>
  <si>
    <t>Melody Allegro</t>
  </si>
  <si>
    <t>Melody Dora</t>
  </si>
  <si>
    <t>Melody Fanfare</t>
  </si>
  <si>
    <t>Melody Latin</t>
  </si>
  <si>
    <t>Melody Lizza</t>
  </si>
  <si>
    <t>Melody Mambo</t>
  </si>
  <si>
    <t>Monet</t>
  </si>
  <si>
    <t>Nagano</t>
  </si>
  <si>
    <t>Nina's Choice</t>
  </si>
  <si>
    <t>Optic Illusion</t>
  </si>
  <si>
    <t xml:space="preserve">Red Labyrinth  </t>
  </si>
  <si>
    <t>Santa Claus</t>
  </si>
  <si>
    <t>Salmon Runner</t>
  </si>
  <si>
    <t>Senior's Darkness</t>
  </si>
  <si>
    <t>Senior's Hope</t>
  </si>
  <si>
    <t>Senior's Love</t>
  </si>
  <si>
    <t>Senior's Purple</t>
  </si>
  <si>
    <t>Senior's Runner</t>
  </si>
  <si>
    <t>Verwers Heatwave</t>
  </si>
  <si>
    <t>Wanda's Aurora</t>
  </si>
  <si>
    <t>Wine eyed jill</t>
  </si>
  <si>
    <t>Bishop of Oxford</t>
  </si>
  <si>
    <t>Art Nouveau®</t>
  </si>
  <si>
    <t>Cezanne</t>
  </si>
  <si>
    <t>La Tour®</t>
  </si>
  <si>
    <t>Rembrandt</t>
  </si>
  <si>
    <t>Renoir®</t>
  </si>
  <si>
    <t>Serenade</t>
  </si>
  <si>
    <t>Jowey Joshua</t>
  </si>
  <si>
    <t>Linda's Baby</t>
  </si>
  <si>
    <t>Natal</t>
  </si>
  <si>
    <t>Nescio</t>
  </si>
  <si>
    <t>Snowflake</t>
  </si>
  <si>
    <t>Sweet Nathalie</t>
  </si>
  <si>
    <t>Zippity Do Da</t>
  </si>
  <si>
    <t>Firebird</t>
  </si>
  <si>
    <t>Top mix Geel</t>
  </si>
  <si>
    <t>By Color</t>
  </si>
  <si>
    <t>Callianthus Murielae</t>
  </si>
  <si>
    <t>Communis ssp byzantinus</t>
  </si>
  <si>
    <t>Albus                      M  colv.</t>
  </si>
  <si>
    <t>Amanda Mahy           V nan.</t>
  </si>
  <si>
    <t>Atom                      M prim.</t>
  </si>
  <si>
    <t>Bride                        L colv.</t>
  </si>
  <si>
    <t>Carine                      V nan.</t>
  </si>
  <si>
    <t>Charm                      V tub.</t>
  </si>
  <si>
    <t>Charming Beauty        V tub.</t>
  </si>
  <si>
    <t>Charming Lady           V tub.</t>
  </si>
  <si>
    <t>Elvira                         V nan.</t>
  </si>
  <si>
    <t>Guernsey Glory           V  nan.</t>
  </si>
  <si>
    <t>Halley                        V nan.</t>
  </si>
  <si>
    <t>Impressive                 M nan.</t>
  </si>
  <si>
    <t>Las Vegas                  M nan.</t>
  </si>
  <si>
    <t>Mirella                     V prim.</t>
  </si>
  <si>
    <t>Nathalie                    V nan.</t>
  </si>
  <si>
    <t>Nymph                     M nan.</t>
  </si>
  <si>
    <t>Prins Claus               M nan.</t>
  </si>
  <si>
    <t>Robinetta                 M ram.</t>
  </si>
  <si>
    <t>Alpha</t>
  </si>
  <si>
    <t>Anouk</t>
  </si>
  <si>
    <t>Antica</t>
  </si>
  <si>
    <t>Azurro</t>
  </si>
  <si>
    <t>Ben Venuto</t>
  </si>
  <si>
    <t>Black Star</t>
  </si>
  <si>
    <t>Black Suprise</t>
  </si>
  <si>
    <t>Bocelli</t>
  </si>
  <si>
    <t>Brescia</t>
  </si>
  <si>
    <t>Brown Sugar</t>
  </si>
  <si>
    <t>Brunette</t>
  </si>
  <si>
    <t>Charisma</t>
  </si>
  <si>
    <t>Chinon</t>
  </si>
  <si>
    <t>Dolce Vita</t>
  </si>
  <si>
    <t>Espresso</t>
  </si>
  <si>
    <t>Esta Bonita</t>
  </si>
  <si>
    <t>Fado</t>
  </si>
  <si>
    <t>Finishing Touch</t>
  </si>
  <si>
    <t xml:space="preserve">Fire Cracker </t>
  </si>
  <si>
    <t>Flevo Beach</t>
  </si>
  <si>
    <t>Flevo Breezer</t>
  </si>
  <si>
    <t>Flevo effect</t>
  </si>
  <si>
    <t>Grand Prix</t>
  </si>
  <si>
    <t>Grapevine</t>
  </si>
  <si>
    <t>Joska</t>
  </si>
  <si>
    <t>Kingston Ruffle</t>
  </si>
  <si>
    <t>Lemon Frizzle</t>
  </si>
  <si>
    <t>Lucifer</t>
  </si>
  <si>
    <t xml:space="preserve">Magma </t>
  </si>
  <si>
    <t>Mombasa</t>
  </si>
  <si>
    <t>Mozart</t>
  </si>
  <si>
    <t>Ovatie</t>
  </si>
  <si>
    <t>Pink Lady</t>
  </si>
  <si>
    <t>Pr. Margaret Rose</t>
  </si>
  <si>
    <t>Prima Verde</t>
  </si>
  <si>
    <t>Princess Frizzle</t>
  </si>
  <si>
    <t>Purple Flora</t>
  </si>
  <si>
    <t>Rhapsody in Blue</t>
  </si>
  <si>
    <t>Roma</t>
  </si>
  <si>
    <t xml:space="preserve">Snowboard </t>
  </si>
  <si>
    <t>Snowdon</t>
  </si>
  <si>
    <t>Snowy Frizzle</t>
  </si>
  <si>
    <t>Sophie</t>
  </si>
  <si>
    <t>Spic and Span</t>
  </si>
  <si>
    <t>Teds Frizzle</t>
  </si>
  <si>
    <t>Violetta</t>
  </si>
  <si>
    <t>White Friendship</t>
  </si>
  <si>
    <t>Whitney</t>
  </si>
  <si>
    <t>Wine And Roses</t>
  </si>
  <si>
    <t>Black</t>
  </si>
  <si>
    <t>Hogarth</t>
  </si>
  <si>
    <t>Jesse</t>
  </si>
  <si>
    <t>Mabel</t>
  </si>
  <si>
    <t>Spotlight</t>
  </si>
  <si>
    <t>Venus</t>
  </si>
  <si>
    <t>Yellow Emperor</t>
  </si>
  <si>
    <t>Гофрокороб</t>
  </si>
  <si>
    <t>Дорогие партнеры, мы делаем всё возможное, чтобы как можно лучше обеспечить вас качественным посадочным материалом.
И хотим честно вас предупредить, что при сильном изменении ситуации на рынке и в мире, которые могут повлечь за собой удорожание стоимости Транспортной перевозки и/или КДП, мы оставляем за собой право пересмотреть цены и условия по настоящему предложению в любое время до момента передачи вам товара.</t>
  </si>
  <si>
    <r>
      <t xml:space="preserve">кратность заказа на сорт: м. уп. - </t>
    </r>
    <r>
      <rPr>
        <b/>
        <sz val="10"/>
        <rFont val="Arial"/>
        <family val="2"/>
        <charset val="204"/>
      </rPr>
      <t>10 шт</t>
    </r>
    <r>
      <rPr>
        <sz val="10"/>
        <rFont val="Arial"/>
        <family val="2"/>
        <charset val="204"/>
      </rPr>
      <t>; м. уп. XL - 6</t>
    </r>
    <r>
      <rPr>
        <b/>
        <sz val="10"/>
        <rFont val="Arial"/>
        <family val="2"/>
        <charset val="204"/>
      </rPr>
      <t xml:space="preserve"> шт</t>
    </r>
  </si>
  <si>
    <t xml:space="preserve">  Луковичные в упаковках и шоубоксах Нидерланды: весна 2023</t>
  </si>
  <si>
    <t>Оплата в рублях по курсу продажи наличных евро в офисах Сбербанка г. Москвы на момент зачисления денежных средств на наш р/сч</t>
  </si>
  <si>
    <t>Бесплатная доставка до терминалов ТК: ПЭК, Желдор, Вера-1.</t>
  </si>
  <si>
    <t>●  До терминала любой транспортной компании:        - бесплатно до ТК-партнеров: ПЭК, Желдор, Вера-1.</t>
  </si>
  <si>
    <t>Товары отгружаются с нашего склада на условиях самовывоза или путем доставки до терминалов ТК (ПЭК, Желдор, Вера-1) бесплатно, а также до терминала любой другой ТК на Ваш выбор согласно установленным тарифам (уточняйте у менеджеров).</t>
  </si>
  <si>
    <t xml:space="preserve">Кол-во коробок для малой упаковки (60/40/20 и 60/40/28) </t>
  </si>
  <si>
    <t xml:space="preserve">Кол-во коробок луковичных ландшафт (60/40/20) </t>
  </si>
  <si>
    <t>Дер. ящики, шт</t>
  </si>
  <si>
    <t>Приём заказов: до 31 января 2023</t>
  </si>
  <si>
    <t>Выдача заказов: 10 неделя (6-10 марта) 2023</t>
  </si>
  <si>
    <t>Fubuki Canary</t>
  </si>
  <si>
    <t xml:space="preserve">Fubuki Kogane </t>
  </si>
  <si>
    <t>Fubuki Myama</t>
  </si>
  <si>
    <t>Fubuki Myrtl Folly</t>
  </si>
  <si>
    <t xml:space="preserve">Fubuki Orange </t>
  </si>
  <si>
    <t xml:space="preserve">Fubuki Red </t>
  </si>
  <si>
    <t>Fubuki Sakura</t>
  </si>
  <si>
    <t>Gallerie Art Noueveau</t>
  </si>
  <si>
    <t>Gallerie La Tour</t>
  </si>
  <si>
    <t>Gallerie Renoir</t>
  </si>
  <si>
    <t>Ландшафт: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</si>
</sst>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 #,##0.00\ &quot;₽&quot;_-;\-* #,##0.00\ &quot;₽&quot;_-;_-* &quot;-&quot;??\ &quot;₽&quot;_-;_-@_-"/>
    <numFmt numFmtId="164" formatCode="_-* #,##0.00\ [$€-1]_-;\-* #,##0.00\ [$€-1]_-;_-* &quot;-&quot;??\ [$€-1]_-;_-@_-"/>
    <numFmt numFmtId="165" formatCode="#,##0.00\ [$€-1]"/>
  </numFmts>
  <fonts count="65">
    <font>
      <sz val="11"/>
      <color theme="1"/>
      <name val="Calibri"/>
      <family val="2"/>
      <scheme val="minor"/>
    </font>
    <font>
      <sz val="11"/>
      <color theme="1"/>
      <name val="Calibri"/>
      <family val="2"/>
      <charset val="204"/>
      <scheme val="minor"/>
    </font>
    <font>
      <b/>
      <sz val="11"/>
      <color theme="1"/>
      <name val="Calibri"/>
      <family val="2"/>
      <charset val="204"/>
      <scheme val="minor"/>
    </font>
    <font>
      <sz val="11"/>
      <color theme="1"/>
      <name val="Calibri"/>
      <family val="2"/>
      <scheme val="minor"/>
    </font>
    <font>
      <b/>
      <sz val="10"/>
      <color rgb="FFFF0000"/>
      <name val="Arial"/>
      <family val="2"/>
    </font>
    <font>
      <b/>
      <u/>
      <sz val="10"/>
      <color theme="1"/>
      <name val="Arial"/>
      <family val="2"/>
    </font>
    <font>
      <sz val="10"/>
      <color theme="1"/>
      <name val="Arial"/>
      <family val="2"/>
    </font>
    <font>
      <b/>
      <sz val="10"/>
      <color theme="1"/>
      <name val="Arial"/>
      <family val="2"/>
      <charset val="204"/>
    </font>
    <font>
      <sz val="10"/>
      <color rgb="FFFF0000"/>
      <name val="Arial"/>
      <family val="2"/>
    </font>
    <font>
      <b/>
      <sz val="20"/>
      <color theme="1"/>
      <name val="Arial"/>
      <family val="2"/>
      <charset val="204"/>
    </font>
    <font>
      <sz val="20"/>
      <color theme="1"/>
      <name val="Arial"/>
      <family val="2"/>
      <charset val="204"/>
    </font>
    <font>
      <b/>
      <sz val="11"/>
      <name val="Calibri"/>
      <family val="2"/>
      <charset val="204"/>
      <scheme val="minor"/>
    </font>
    <font>
      <sz val="22"/>
      <color theme="1"/>
      <name val="Arial"/>
      <family val="2"/>
      <charset val="204"/>
    </font>
    <font>
      <u/>
      <sz val="11"/>
      <color theme="10"/>
      <name val="Calibri"/>
      <family val="2"/>
      <scheme val="minor"/>
    </font>
    <font>
      <b/>
      <u/>
      <sz val="11"/>
      <color rgb="FFFF0000"/>
      <name val="Calibri"/>
      <family val="2"/>
      <charset val="204"/>
      <scheme val="minor"/>
    </font>
    <font>
      <sz val="11"/>
      <color theme="1"/>
      <name val="Arial"/>
      <family val="2"/>
    </font>
    <font>
      <b/>
      <u/>
      <sz val="10"/>
      <name val="Arial"/>
      <family val="2"/>
      <charset val="204"/>
    </font>
    <font>
      <u/>
      <sz val="16"/>
      <color theme="10"/>
      <name val="Arial"/>
      <family val="2"/>
      <charset val="204"/>
    </font>
    <font>
      <sz val="10"/>
      <name val="Arial"/>
      <family val="2"/>
      <charset val="204"/>
    </font>
    <font>
      <b/>
      <u/>
      <sz val="10"/>
      <color rgb="FFFF0000"/>
      <name val="Arial"/>
      <family val="2"/>
      <charset val="204"/>
    </font>
    <font>
      <b/>
      <sz val="10"/>
      <name val="Arial"/>
      <family val="2"/>
      <charset val="204"/>
    </font>
    <font>
      <sz val="10"/>
      <color rgb="FFFF0000"/>
      <name val="Arial"/>
      <family val="2"/>
      <charset val="204"/>
    </font>
    <font>
      <sz val="11"/>
      <name val="Arial"/>
      <family val="2"/>
      <charset val="204"/>
    </font>
    <font>
      <sz val="10"/>
      <color theme="1"/>
      <name val="Arial"/>
      <family val="2"/>
      <charset val="204"/>
    </font>
    <font>
      <b/>
      <sz val="11"/>
      <color theme="1"/>
      <name val="Arial"/>
      <family val="2"/>
    </font>
    <font>
      <sz val="10"/>
      <name val="Courier"/>
      <family val="1"/>
    </font>
    <font>
      <sz val="10"/>
      <color indexed="8"/>
      <name val="Arial"/>
      <family val="2"/>
      <charset val="204"/>
    </font>
    <font>
      <b/>
      <sz val="10"/>
      <color indexed="8"/>
      <name val="Arial"/>
      <family val="2"/>
      <charset val="204"/>
    </font>
    <font>
      <sz val="10"/>
      <name val="Arial"/>
      <family val="2"/>
    </font>
    <font>
      <sz val="10"/>
      <color theme="0"/>
      <name val="Arial"/>
      <family val="2"/>
    </font>
    <font>
      <b/>
      <sz val="11"/>
      <color theme="9" tint="-0.499984740745262"/>
      <name val="Arial"/>
      <family val="2"/>
    </font>
    <font>
      <i/>
      <sz val="10"/>
      <name val="Arial"/>
      <family val="2"/>
    </font>
    <font>
      <b/>
      <sz val="11"/>
      <color theme="0"/>
      <name val="Arial"/>
      <family val="2"/>
    </font>
    <font>
      <u/>
      <sz val="14"/>
      <color rgb="FF43672B"/>
      <name val="Arial"/>
      <family val="2"/>
      <charset val="204"/>
    </font>
    <font>
      <u/>
      <sz val="14"/>
      <color theme="9" tint="-0.499984740745262"/>
      <name val="Arial"/>
      <family val="2"/>
      <charset val="204"/>
    </font>
    <font>
      <sz val="11"/>
      <color rgb="FFFF0000"/>
      <name val="Calibri"/>
      <family val="2"/>
      <scheme val="minor"/>
    </font>
    <font>
      <sz val="10"/>
      <color theme="6" tint="0.79998168889431442"/>
      <name val="Arial"/>
      <family val="2"/>
      <charset val="204"/>
    </font>
    <font>
      <b/>
      <sz val="16"/>
      <color indexed="8"/>
      <name val="Arial"/>
      <family val="2"/>
      <charset val="204"/>
    </font>
    <font>
      <b/>
      <sz val="10"/>
      <color theme="1"/>
      <name val="Arial"/>
      <family val="2"/>
    </font>
    <font>
      <b/>
      <i/>
      <sz val="10"/>
      <color rgb="FFFF0000"/>
      <name val="Arial"/>
      <family val="2"/>
      <charset val="204"/>
    </font>
    <font>
      <i/>
      <sz val="10"/>
      <color theme="1"/>
      <name val="Arial"/>
      <family val="2"/>
      <charset val="204"/>
    </font>
    <font>
      <i/>
      <sz val="9"/>
      <color rgb="FF545454"/>
      <name val="Calibri"/>
      <family val="2"/>
      <charset val="204"/>
      <scheme val="minor"/>
    </font>
    <font>
      <i/>
      <sz val="9"/>
      <color theme="1"/>
      <name val="Calibri"/>
      <family val="2"/>
      <charset val="204"/>
      <scheme val="minor"/>
    </font>
    <font>
      <sz val="9"/>
      <color theme="1"/>
      <name val="Calibri"/>
      <family val="2"/>
      <charset val="204"/>
      <scheme val="minor"/>
    </font>
    <font>
      <b/>
      <i/>
      <sz val="14"/>
      <color rgb="FF336F3E"/>
      <name val="Algerian"/>
      <family val="5"/>
    </font>
    <font>
      <b/>
      <i/>
      <sz val="12"/>
      <color theme="1"/>
      <name val="Bahnschrift SemiLight SemiConde"/>
      <family val="2"/>
      <charset val="204"/>
    </font>
    <font>
      <b/>
      <sz val="12"/>
      <color theme="1"/>
      <name val="Bahnschrift SemiLight SemiConde"/>
      <family val="2"/>
      <charset val="204"/>
    </font>
    <font>
      <i/>
      <sz val="12"/>
      <color rgb="FF3A3A3A"/>
      <name val="Bahnschrift SemiLight SemiConde"/>
      <family val="2"/>
      <charset val="204"/>
    </font>
    <font>
      <i/>
      <u/>
      <sz val="12"/>
      <color rgb="FF3A3A3A"/>
      <name val="Bahnschrift SemiLight SemiConde"/>
      <family val="2"/>
      <charset val="204"/>
    </font>
    <font>
      <i/>
      <u/>
      <sz val="11"/>
      <color rgb="FF3A3A3A"/>
      <name val="Calibri"/>
      <family val="2"/>
      <charset val="204"/>
      <scheme val="minor"/>
    </font>
    <font>
      <i/>
      <sz val="11"/>
      <color rgb="FF3A3A3A"/>
      <name val="Calibri"/>
      <family val="2"/>
      <charset val="204"/>
      <scheme val="minor"/>
    </font>
    <font>
      <sz val="11"/>
      <color rgb="FF3A3A3A"/>
      <name val="Calibri"/>
      <family val="2"/>
      <charset val="204"/>
      <scheme val="minor"/>
    </font>
    <font>
      <i/>
      <sz val="11"/>
      <color rgb="FF3A3A3A"/>
      <name val="Bahnschrift SemiLight SemiConde"/>
      <family val="2"/>
      <charset val="204"/>
    </font>
    <font>
      <i/>
      <sz val="11"/>
      <color rgb="FF3A3A3A"/>
      <name val="Calibri"/>
      <family val="2"/>
      <charset val="204"/>
    </font>
    <font>
      <sz val="11"/>
      <color rgb="FF3A3A3A"/>
      <name val="Arial"/>
      <family val="2"/>
      <charset val="204"/>
    </font>
    <font>
      <i/>
      <sz val="11"/>
      <color theme="1"/>
      <name val="Calibri"/>
      <family val="2"/>
      <charset val="204"/>
      <scheme val="minor"/>
    </font>
    <font>
      <b/>
      <i/>
      <sz val="11"/>
      <color rgb="FF3A3A3A"/>
      <name val="Bahnschrift SemiLight SemiConde"/>
      <family val="2"/>
      <charset val="204"/>
    </font>
    <font>
      <sz val="8"/>
      <name val="Arial"/>
      <family val="2"/>
      <charset val="204"/>
    </font>
    <font>
      <b/>
      <sz val="11"/>
      <color rgb="FFFF0000"/>
      <name val="Arial"/>
      <family val="2"/>
      <charset val="204"/>
    </font>
    <font>
      <b/>
      <sz val="11"/>
      <color theme="1"/>
      <name val="Arial"/>
      <family val="2"/>
      <charset val="204"/>
    </font>
    <font>
      <sz val="10"/>
      <name val="Geneva"/>
      <family val="2"/>
    </font>
    <font>
      <b/>
      <sz val="11"/>
      <name val="Arial"/>
      <family val="2"/>
      <charset val="204"/>
    </font>
    <font>
      <b/>
      <sz val="10"/>
      <color rgb="FF7030A0"/>
      <name val="Arial"/>
      <family val="2"/>
    </font>
    <font>
      <b/>
      <sz val="10"/>
      <name val="Arial"/>
      <family val="2"/>
    </font>
    <font>
      <b/>
      <u/>
      <sz val="14"/>
      <color theme="9" tint="-0.249977111117893"/>
      <name val="Calibri"/>
      <family val="2"/>
      <charset val="204"/>
      <scheme val="minor"/>
    </font>
  </fonts>
  <fills count="8">
    <fill>
      <patternFill patternType="none"/>
    </fill>
    <fill>
      <patternFill patternType="gray125"/>
    </fill>
    <fill>
      <patternFill patternType="solid">
        <fgColor theme="0"/>
        <bgColor indexed="64"/>
      </patternFill>
    </fill>
    <fill>
      <patternFill patternType="solid">
        <fgColor rgb="FFD2F2C1"/>
        <bgColor indexed="64"/>
      </patternFill>
    </fill>
    <fill>
      <patternFill patternType="solid">
        <fgColor rgb="FFD2F2C1"/>
        <bgColor auto="1"/>
      </patternFill>
    </fill>
    <fill>
      <patternFill patternType="solid">
        <fgColor theme="0" tint="-4.9989318521683403E-2"/>
        <bgColor indexed="64"/>
      </patternFill>
    </fill>
    <fill>
      <patternFill patternType="solid">
        <fgColor theme="0" tint="-0.249977111117893"/>
        <bgColor indexed="64"/>
      </patternFill>
    </fill>
    <fill>
      <patternFill patternType="solid">
        <fgColor theme="9" tint="0.79998168889431442"/>
        <bgColor indexed="64"/>
      </patternFill>
    </fill>
  </fills>
  <borders count="20">
    <border>
      <left/>
      <right/>
      <top/>
      <bottom/>
      <diagonal/>
    </border>
    <border>
      <left/>
      <right style="hair">
        <color auto="1"/>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right style="thin">
        <color theme="0" tint="-0.249977111117893"/>
      </right>
      <top style="thin">
        <color theme="0" tint="-0.249977111117893"/>
      </top>
      <bottom style="thin">
        <color theme="0" tint="-0.24994659260841701"/>
      </bottom>
      <diagonal/>
    </border>
    <border>
      <left/>
      <right/>
      <top style="thin">
        <color theme="0" tint="-0.34998626667073579"/>
      </top>
      <bottom style="thin">
        <color theme="0" tint="-0.34998626667073579"/>
      </bottom>
      <diagonal/>
    </border>
    <border>
      <left/>
      <right/>
      <top style="thin">
        <color theme="0" tint="-0.24994659260841701"/>
      </top>
      <bottom/>
      <diagonal/>
    </border>
    <border>
      <left/>
      <right/>
      <top style="thin">
        <color theme="0" tint="-0.34998626667073579"/>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10">
    <xf numFmtId="0" fontId="0" fillId="0" borderId="0"/>
    <xf numFmtId="0" fontId="3" fillId="0" borderId="0"/>
    <xf numFmtId="0" fontId="13" fillId="0" borderId="0" applyNumberFormat="0" applyFill="0" applyBorder="0" applyAlignment="0" applyProtection="0"/>
    <xf numFmtId="0" fontId="25" fillId="0" borderId="0"/>
    <xf numFmtId="0" fontId="26" fillId="0" borderId="0">
      <alignment vertical="top"/>
    </xf>
    <xf numFmtId="0" fontId="1" fillId="0" borderId="0"/>
    <xf numFmtId="0" fontId="57" fillId="0" borderId="0"/>
    <xf numFmtId="0" fontId="28" fillId="0" borderId="0"/>
    <xf numFmtId="0" fontId="60" fillId="0" borderId="0"/>
    <xf numFmtId="0" fontId="28" fillId="0" borderId="0"/>
  </cellStyleXfs>
  <cellXfs count="199">
    <xf numFmtId="0" fontId="0" fillId="0" borderId="0" xfId="0"/>
    <xf numFmtId="1" fontId="4" fillId="2" borderId="0" xfId="0" applyNumberFormat="1" applyFont="1" applyFill="1" applyBorder="1" applyAlignment="1" applyProtection="1">
      <alignment horizontal="left"/>
      <protection locked="0"/>
    </xf>
    <xf numFmtId="0" fontId="5" fillId="2" borderId="0" xfId="0" applyFont="1" applyFill="1" applyBorder="1" applyAlignment="1" applyProtection="1">
      <alignment horizontal="left"/>
      <protection locked="0"/>
    </xf>
    <xf numFmtId="0" fontId="6" fillId="2" borderId="0" xfId="0" applyFont="1" applyFill="1" applyBorder="1" applyProtection="1">
      <protection locked="0"/>
    </xf>
    <xf numFmtId="0" fontId="6" fillId="2" borderId="0" xfId="0" applyFont="1" applyFill="1" applyBorder="1" applyAlignment="1" applyProtection="1">
      <alignment horizontal="center"/>
      <protection locked="0"/>
    </xf>
    <xf numFmtId="0" fontId="7" fillId="2" borderId="0" xfId="0" applyFont="1" applyFill="1" applyBorder="1" applyProtection="1">
      <protection locked="0"/>
    </xf>
    <xf numFmtId="0" fontId="8" fillId="2" borderId="0" xfId="0" applyFont="1" applyFill="1" applyBorder="1" applyAlignment="1" applyProtection="1">
      <alignment horizontal="center"/>
      <protection locked="0"/>
    </xf>
    <xf numFmtId="3" fontId="8" fillId="2" borderId="0" xfId="0" applyNumberFormat="1" applyFont="1" applyFill="1" applyBorder="1" applyAlignment="1" applyProtection="1">
      <alignment horizontal="center"/>
      <protection locked="0"/>
    </xf>
    <xf numFmtId="0" fontId="9" fillId="2" borderId="0" xfId="0" applyFont="1" applyFill="1" applyBorder="1" applyAlignment="1" applyProtection="1">
      <alignment vertical="center"/>
      <protection locked="0"/>
    </xf>
    <xf numFmtId="0" fontId="10" fillId="2" borderId="0" xfId="0" applyFont="1" applyFill="1" applyBorder="1" applyAlignment="1" applyProtection="1">
      <alignment vertical="center"/>
      <protection locked="0"/>
    </xf>
    <xf numFmtId="0" fontId="9" fillId="2" borderId="0"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2" fontId="12" fillId="2" borderId="0" xfId="1" applyNumberFormat="1" applyFont="1" applyFill="1" applyBorder="1" applyAlignment="1" applyProtection="1">
      <alignment horizontal="center"/>
      <protection locked="0"/>
    </xf>
    <xf numFmtId="0" fontId="14" fillId="2" borderId="0" xfId="2" applyFont="1" applyFill="1" applyAlignment="1" applyProtection="1">
      <alignment horizontal="center" vertical="center"/>
      <protection locked="0"/>
    </xf>
    <xf numFmtId="0" fontId="15" fillId="2" borderId="0" xfId="1" applyFont="1" applyFill="1" applyBorder="1" applyAlignment="1" applyProtection="1">
      <alignment horizontal="center"/>
      <protection locked="0"/>
    </xf>
    <xf numFmtId="1" fontId="2" fillId="3" borderId="2" xfId="0" applyNumberFormat="1" applyFont="1" applyFill="1" applyBorder="1" applyAlignment="1" applyProtection="1">
      <alignment horizontal="center" vertical="center"/>
      <protection locked="0"/>
    </xf>
    <xf numFmtId="0" fontId="16" fillId="2" borderId="0" xfId="0" applyFont="1" applyFill="1" applyBorder="1" applyAlignment="1" applyProtection="1">
      <alignment horizontal="left"/>
      <protection locked="0"/>
    </xf>
    <xf numFmtId="0" fontId="17" fillId="2" borderId="0" xfId="2" applyFont="1" applyFill="1" applyBorder="1" applyAlignment="1" applyProtection="1">
      <alignment horizontal="center" vertical="center"/>
      <protection locked="0"/>
    </xf>
    <xf numFmtId="0" fontId="7" fillId="2" borderId="0" xfId="0" applyFont="1" applyFill="1" applyBorder="1" applyAlignment="1" applyProtection="1">
      <alignment horizontal="center"/>
      <protection hidden="1"/>
    </xf>
    <xf numFmtId="0" fontId="18" fillId="2" borderId="0" xfId="0" applyFont="1" applyFill="1" applyAlignment="1" applyProtection="1">
      <alignment horizontal="left"/>
      <protection locked="0"/>
    </xf>
    <xf numFmtId="0" fontId="19" fillId="2" borderId="0" xfId="0" applyFont="1" applyFill="1" applyBorder="1" applyAlignment="1" applyProtection="1">
      <alignment horizontal="left"/>
      <protection locked="0"/>
    </xf>
    <xf numFmtId="0" fontId="18" fillId="2" borderId="0" xfId="0" applyFont="1" applyFill="1" applyAlignment="1" applyProtection="1">
      <alignment horizontal="left" vertical="center" indent="1"/>
      <protection locked="0"/>
    </xf>
    <xf numFmtId="1" fontId="4" fillId="2" borderId="0" xfId="0" applyNumberFormat="1" applyFont="1" applyFill="1" applyAlignment="1" applyProtection="1">
      <alignment horizontal="left"/>
      <protection locked="0"/>
    </xf>
    <xf numFmtId="0" fontId="6" fillId="2" borderId="0" xfId="0" applyFont="1" applyFill="1" applyProtection="1">
      <protection locked="0"/>
    </xf>
    <xf numFmtId="0" fontId="20" fillId="2" borderId="0" xfId="0" applyFont="1" applyFill="1" applyAlignment="1" applyProtection="1">
      <alignment horizontal="left"/>
      <protection locked="0"/>
    </xf>
    <xf numFmtId="0" fontId="21" fillId="2" borderId="0" xfId="0" applyFont="1" applyFill="1" applyProtection="1">
      <protection locked="0"/>
    </xf>
    <xf numFmtId="0" fontId="22" fillId="2" borderId="0" xfId="0" applyFont="1" applyFill="1" applyAlignment="1" applyProtection="1">
      <alignment horizontal="left"/>
      <protection locked="0"/>
    </xf>
    <xf numFmtId="0" fontId="7" fillId="2" borderId="0" xfId="0" applyFont="1" applyFill="1" applyAlignment="1" applyProtection="1">
      <alignment horizontal="center"/>
      <protection locked="0"/>
    </xf>
    <xf numFmtId="0" fontId="24" fillId="2" borderId="0" xfId="0" applyFont="1" applyFill="1" applyAlignment="1" applyProtection="1">
      <alignment horizontal="center"/>
      <protection locked="0"/>
    </xf>
    <xf numFmtId="0" fontId="18" fillId="2" borderId="0" xfId="3" applyFont="1" applyFill="1" applyAlignment="1" applyProtection="1">
      <alignment horizontal="left" vertical="center" indent="1"/>
      <protection locked="0"/>
    </xf>
    <xf numFmtId="0" fontId="18" fillId="2" borderId="0" xfId="0" applyFont="1" applyFill="1" applyAlignment="1" applyProtection="1">
      <alignment horizontal="left" vertical="center"/>
      <protection locked="0"/>
    </xf>
    <xf numFmtId="0" fontId="23" fillId="2" borderId="0" xfId="0" applyFont="1" applyFill="1" applyAlignment="1" applyProtection="1">
      <alignment horizontal="right" vertical="center"/>
      <protection locked="0"/>
    </xf>
    <xf numFmtId="0" fontId="20" fillId="2" borderId="0" xfId="0" applyFont="1" applyFill="1" applyAlignment="1" applyProtection="1">
      <alignment vertical="top"/>
      <protection locked="0"/>
    </xf>
    <xf numFmtId="0" fontId="23" fillId="2" borderId="0" xfId="0" applyFont="1" applyFill="1" applyAlignment="1" applyProtection="1">
      <alignment horizontal="left"/>
      <protection locked="0"/>
    </xf>
    <xf numFmtId="0" fontId="28" fillId="2" borderId="0" xfId="0" applyFont="1" applyFill="1" applyProtection="1">
      <protection locked="0"/>
    </xf>
    <xf numFmtId="2" fontId="29" fillId="2" borderId="0" xfId="0" applyNumberFormat="1" applyFont="1" applyFill="1" applyProtection="1">
      <protection hidden="1"/>
    </xf>
    <xf numFmtId="0" fontId="24" fillId="2" borderId="0" xfId="0" applyFont="1" applyFill="1" applyProtection="1">
      <protection locked="0"/>
    </xf>
    <xf numFmtId="0" fontId="30" fillId="2" borderId="0" xfId="0" applyFont="1" applyFill="1" applyProtection="1">
      <protection locked="0"/>
    </xf>
    <xf numFmtId="0" fontId="32" fillId="2" borderId="0" xfId="0" applyFont="1" applyFill="1" applyProtection="1">
      <protection locked="0"/>
    </xf>
    <xf numFmtId="0" fontId="31" fillId="2" borderId="0" xfId="0" applyFont="1" applyFill="1" applyAlignment="1" applyProtection="1">
      <alignment horizontal="left"/>
      <protection locked="0"/>
    </xf>
    <xf numFmtId="0" fontId="33" fillId="2" borderId="0" xfId="2" applyFont="1" applyFill="1" applyBorder="1" applyAlignment="1" applyProtection="1">
      <alignment horizontal="center" vertical="center" wrapText="1"/>
      <protection locked="0"/>
    </xf>
    <xf numFmtId="0" fontId="34" fillId="2" borderId="0" xfId="2" applyFont="1" applyFill="1" applyProtection="1">
      <protection locked="0"/>
    </xf>
    <xf numFmtId="0" fontId="33" fillId="2" borderId="0" xfId="2" applyFont="1" applyFill="1" applyBorder="1" applyAlignment="1" applyProtection="1">
      <alignment horizontal="center" vertical="center"/>
      <protection locked="0"/>
    </xf>
    <xf numFmtId="1" fontId="35" fillId="2" borderId="0" xfId="0" applyNumberFormat="1" applyFont="1" applyFill="1" applyBorder="1" applyAlignment="1" applyProtection="1">
      <alignment horizontal="left"/>
      <protection locked="0"/>
    </xf>
    <xf numFmtId="0" fontId="6" fillId="3" borderId="5" xfId="0" applyFont="1" applyFill="1" applyBorder="1" applyAlignment="1" applyProtection="1">
      <alignment horizontal="center" vertical="top" wrapText="1"/>
      <protection locked="0"/>
    </xf>
    <xf numFmtId="0" fontId="6" fillId="3" borderId="5" xfId="0" applyFont="1" applyFill="1" applyBorder="1" applyAlignment="1" applyProtection="1">
      <alignment horizontal="left" vertical="top" wrapText="1"/>
      <protection locked="0"/>
    </xf>
    <xf numFmtId="0" fontId="6" fillId="3" borderId="6" xfId="0" applyFont="1" applyFill="1" applyBorder="1" applyAlignment="1" applyProtection="1">
      <alignment horizontal="left" vertical="top" wrapText="1"/>
      <protection locked="0"/>
    </xf>
    <xf numFmtId="0" fontId="6" fillId="3" borderId="7" xfId="0" applyFont="1" applyFill="1" applyBorder="1" applyAlignment="1" applyProtection="1">
      <alignment vertical="top" wrapText="1"/>
      <protection locked="0"/>
    </xf>
    <xf numFmtId="0" fontId="6" fillId="3" borderId="7" xfId="0" applyFont="1" applyFill="1" applyBorder="1" applyAlignment="1" applyProtection="1">
      <alignment horizontal="center" vertical="top" wrapText="1"/>
      <protection locked="0"/>
    </xf>
    <xf numFmtId="0" fontId="28" fillId="3" borderId="7" xfId="0" applyFont="1" applyFill="1" applyBorder="1" applyAlignment="1" applyProtection="1">
      <alignment horizontal="center" vertical="top" wrapText="1"/>
      <protection locked="0"/>
    </xf>
    <xf numFmtId="0" fontId="20" fillId="3" borderId="7" xfId="0" applyFont="1" applyFill="1" applyBorder="1" applyAlignment="1" applyProtection="1">
      <alignment horizontal="center" vertical="top" wrapText="1"/>
      <protection locked="0"/>
    </xf>
    <xf numFmtId="0" fontId="27" fillId="4" borderId="8" xfId="4" applyFont="1" applyFill="1" applyBorder="1" applyAlignment="1" applyProtection="1">
      <alignment horizontal="center" vertical="top" wrapText="1"/>
      <protection locked="0"/>
    </xf>
    <xf numFmtId="3" fontId="36" fillId="3" borderId="0" xfId="0" applyNumberFormat="1" applyFont="1" applyFill="1" applyAlignment="1" applyProtection="1">
      <alignment horizontal="left" vertical="top" wrapText="1"/>
      <protection locked="0"/>
    </xf>
    <xf numFmtId="3" fontId="23" fillId="2" borderId="0" xfId="0" applyNumberFormat="1" applyFont="1" applyFill="1" applyAlignment="1" applyProtection="1">
      <alignment horizontal="left" vertical="top" wrapText="1"/>
      <protection locked="0"/>
    </xf>
    <xf numFmtId="0" fontId="0" fillId="2" borderId="0" xfId="0" applyFill="1" applyProtection="1">
      <protection locked="0"/>
    </xf>
    <xf numFmtId="1" fontId="35" fillId="2" borderId="0" xfId="0" applyNumberFormat="1" applyFont="1" applyFill="1" applyAlignment="1" applyProtection="1">
      <alignment horizontal="left"/>
      <protection locked="0"/>
    </xf>
    <xf numFmtId="0" fontId="37" fillId="3" borderId="8" xfId="4" applyFont="1" applyFill="1" applyBorder="1" applyAlignment="1" applyProtection="1">
      <alignment horizontal="left" vertical="center"/>
      <protection locked="0"/>
    </xf>
    <xf numFmtId="0" fontId="27" fillId="3" borderId="8" xfId="4" applyFont="1" applyFill="1" applyBorder="1" applyAlignment="1" applyProtection="1">
      <alignment horizontal="center" vertical="center"/>
      <protection locked="0"/>
    </xf>
    <xf numFmtId="165" fontId="27" fillId="3" borderId="8" xfId="4" applyNumberFormat="1" applyFont="1" applyFill="1" applyBorder="1" applyAlignment="1" applyProtection="1">
      <alignment horizontal="center" vertical="center"/>
      <protection locked="0"/>
    </xf>
    <xf numFmtId="0" fontId="0" fillId="0" borderId="0" xfId="0" applyProtection="1">
      <protection locked="0"/>
    </xf>
    <xf numFmtId="1" fontId="8" fillId="2" borderId="0" xfId="0" applyNumberFormat="1" applyFont="1" applyFill="1" applyBorder="1" applyAlignment="1" applyProtection="1">
      <alignment horizontal="center" vertical="center"/>
      <protection locked="0"/>
    </xf>
    <xf numFmtId="1" fontId="6" fillId="2" borderId="5" xfId="0" applyNumberFormat="1" applyFont="1" applyFill="1" applyBorder="1" applyAlignment="1" applyProtection="1">
      <alignment horizontal="left"/>
      <protection locked="0"/>
    </xf>
    <xf numFmtId="1" fontId="6" fillId="2" borderId="5" xfId="0" applyNumberFormat="1" applyFont="1" applyFill="1" applyBorder="1" applyAlignment="1" applyProtection="1">
      <alignment horizontal="left" vertical="center"/>
      <protection locked="0"/>
    </xf>
    <xf numFmtId="1" fontId="6" fillId="2" borderId="5" xfId="0" applyNumberFormat="1" applyFont="1" applyFill="1" applyBorder="1" applyAlignment="1" applyProtection="1">
      <alignment horizontal="left" vertical="center" indent="1"/>
      <protection locked="0"/>
    </xf>
    <xf numFmtId="0" fontId="38" fillId="2" borderId="5" xfId="0" applyFont="1" applyFill="1" applyBorder="1" applyAlignment="1" applyProtection="1">
      <alignment horizontal="left" vertical="center" indent="1"/>
      <protection locked="0"/>
    </xf>
    <xf numFmtId="0" fontId="38" fillId="2" borderId="5" xfId="0" applyFont="1" applyFill="1" applyBorder="1" applyAlignment="1" applyProtection="1">
      <alignment horizontal="center" vertical="center"/>
    </xf>
    <xf numFmtId="0" fontId="6" fillId="2" borderId="5" xfId="0" applyFont="1" applyFill="1" applyBorder="1" applyAlignment="1" applyProtection="1">
      <alignment horizontal="center" vertical="center"/>
    </xf>
    <xf numFmtId="0" fontId="7" fillId="2" borderId="5" xfId="0" applyFont="1" applyFill="1" applyBorder="1" applyAlignment="1" applyProtection="1">
      <alignment horizontal="center" vertical="center"/>
    </xf>
    <xf numFmtId="2" fontId="7" fillId="2" borderId="5" xfId="0" applyNumberFormat="1" applyFont="1" applyFill="1" applyBorder="1" applyAlignment="1" applyProtection="1">
      <alignment horizontal="center" vertical="center"/>
    </xf>
    <xf numFmtId="3" fontId="6" fillId="2" borderId="5" xfId="0" applyNumberFormat="1" applyFont="1" applyFill="1" applyBorder="1" applyAlignment="1" applyProtection="1">
      <alignment vertical="center"/>
    </xf>
    <xf numFmtId="1" fontId="6" fillId="2" borderId="9" xfId="0" applyNumberFormat="1" applyFont="1" applyFill="1" applyBorder="1" applyAlignment="1" applyProtection="1">
      <alignment horizontal="left" vertical="center"/>
    </xf>
    <xf numFmtId="0" fontId="27" fillId="4" borderId="10" xfId="4" applyFont="1" applyFill="1" applyBorder="1" applyAlignment="1" applyProtection="1">
      <alignment horizontal="center" vertical="center"/>
      <protection locked="0"/>
    </xf>
    <xf numFmtId="164" fontId="6" fillId="2" borderId="9" xfId="0" applyNumberFormat="1" applyFont="1" applyFill="1" applyBorder="1" applyAlignment="1" applyProtection="1">
      <alignment horizontal="center" vertical="center"/>
    </xf>
    <xf numFmtId="2" fontId="6" fillId="2" borderId="9" xfId="0" applyNumberFormat="1" applyFont="1" applyFill="1" applyBorder="1" applyAlignment="1" applyProtection="1">
      <alignment horizontal="center" vertical="center"/>
    </xf>
    <xf numFmtId="2" fontId="39" fillId="2" borderId="9" xfId="0" applyNumberFormat="1" applyFont="1" applyFill="1" applyBorder="1" applyAlignment="1" applyProtection="1">
      <alignment horizontal="left" vertical="center"/>
    </xf>
    <xf numFmtId="0" fontId="0" fillId="2" borderId="0" xfId="0" applyFill="1" applyAlignment="1" applyProtection="1">
      <alignment horizontal="left"/>
      <protection hidden="1"/>
    </xf>
    <xf numFmtId="0" fontId="37" fillId="3" borderId="10" xfId="4" applyFont="1" applyFill="1" applyBorder="1" applyAlignment="1" applyProtection="1">
      <alignment horizontal="left" vertical="center"/>
      <protection locked="0"/>
    </xf>
    <xf numFmtId="0" fontId="27" fillId="3" borderId="10" xfId="4" applyFont="1" applyFill="1" applyBorder="1" applyAlignment="1" applyProtection="1">
      <alignment horizontal="center" vertical="center"/>
      <protection locked="0"/>
    </xf>
    <xf numFmtId="2" fontId="27" fillId="3" borderId="10" xfId="4" applyNumberFormat="1" applyFont="1" applyFill="1" applyBorder="1" applyAlignment="1" applyProtection="1">
      <alignment horizontal="center" vertical="center"/>
      <protection locked="0"/>
    </xf>
    <xf numFmtId="1" fontId="7" fillId="2" borderId="5" xfId="0" applyNumberFormat="1" applyFont="1" applyFill="1" applyBorder="1" applyAlignment="1" applyProtection="1">
      <alignment horizontal="left" vertical="center" indent="1"/>
      <protection locked="0"/>
    </xf>
    <xf numFmtId="1" fontId="6" fillId="2" borderId="5" xfId="0" applyNumberFormat="1" applyFont="1" applyFill="1" applyBorder="1" applyAlignment="1" applyProtection="1">
      <alignment horizontal="left" vertical="center"/>
    </xf>
    <xf numFmtId="2" fontId="0" fillId="2" borderId="0" xfId="0" applyNumberFormat="1" applyFill="1" applyAlignment="1" applyProtection="1">
      <alignment horizontal="center"/>
      <protection locked="0"/>
    </xf>
    <xf numFmtId="1" fontId="40" fillId="2" borderId="0" xfId="0" applyNumberFormat="1" applyFont="1" applyFill="1" applyBorder="1" applyAlignment="1" applyProtection="1">
      <alignment horizontal="left"/>
      <protection locked="0"/>
    </xf>
    <xf numFmtId="1" fontId="40" fillId="2" borderId="0" xfId="0" applyNumberFormat="1" applyFont="1" applyFill="1" applyBorder="1" applyAlignment="1" applyProtection="1">
      <alignment horizontal="left" vertical="center"/>
      <protection locked="0"/>
    </xf>
    <xf numFmtId="1" fontId="40" fillId="2" borderId="0" xfId="0" applyNumberFormat="1" applyFont="1" applyFill="1" applyBorder="1" applyAlignment="1" applyProtection="1">
      <alignment horizontal="left" vertical="center" indent="1"/>
      <protection locked="0"/>
    </xf>
    <xf numFmtId="0" fontId="40" fillId="2" borderId="0" xfId="0" applyFont="1" applyFill="1" applyBorder="1" applyAlignment="1" applyProtection="1">
      <alignment horizontal="left" vertical="center" indent="1"/>
      <protection locked="0"/>
    </xf>
    <xf numFmtId="0" fontId="40" fillId="2" borderId="0" xfId="0" applyFont="1" applyFill="1" applyBorder="1" applyAlignment="1" applyProtection="1">
      <alignment horizontal="center" vertical="center"/>
    </xf>
    <xf numFmtId="2" fontId="40" fillId="2" borderId="0" xfId="0" applyNumberFormat="1" applyFont="1" applyFill="1" applyBorder="1" applyAlignment="1" applyProtection="1">
      <alignment horizontal="center" vertical="center"/>
    </xf>
    <xf numFmtId="3" fontId="40" fillId="2" borderId="0" xfId="0" applyNumberFormat="1" applyFont="1" applyFill="1" applyBorder="1" applyAlignment="1" applyProtection="1">
      <alignment vertical="center"/>
    </xf>
    <xf numFmtId="1" fontId="40" fillId="2" borderId="0" xfId="0" applyNumberFormat="1" applyFont="1" applyFill="1" applyBorder="1" applyAlignment="1" applyProtection="1">
      <alignment horizontal="left" vertical="center"/>
    </xf>
    <xf numFmtId="0" fontId="40" fillId="2" borderId="0" xfId="4" applyFont="1" applyFill="1" applyBorder="1" applyAlignment="1" applyProtection="1">
      <alignment horizontal="center" vertical="center"/>
      <protection locked="0"/>
    </xf>
    <xf numFmtId="164" fontId="40" fillId="2" borderId="0" xfId="0" applyNumberFormat="1" applyFont="1" applyFill="1" applyBorder="1" applyAlignment="1" applyProtection="1">
      <alignment horizontal="center" vertical="center"/>
    </xf>
    <xf numFmtId="1" fontId="6" fillId="5" borderId="5" xfId="0" applyNumberFormat="1" applyFont="1" applyFill="1" applyBorder="1" applyAlignment="1" applyProtection="1">
      <alignment horizontal="left" vertical="center"/>
      <protection locked="0"/>
    </xf>
    <xf numFmtId="1" fontId="6" fillId="5" borderId="5" xfId="0" applyNumberFormat="1" applyFont="1" applyFill="1" applyBorder="1" applyAlignment="1" applyProtection="1">
      <alignment horizontal="left" vertical="center" indent="1"/>
      <protection locked="0"/>
    </xf>
    <xf numFmtId="1" fontId="7" fillId="5" borderId="5" xfId="0" applyNumberFormat="1" applyFont="1" applyFill="1" applyBorder="1" applyAlignment="1" applyProtection="1">
      <alignment horizontal="left" vertical="center" indent="1"/>
      <protection locked="0"/>
    </xf>
    <xf numFmtId="0" fontId="38" fillId="5" borderId="5" xfId="0" applyFont="1" applyFill="1" applyBorder="1" applyAlignment="1" applyProtection="1">
      <alignment horizontal="left" vertical="center" indent="1"/>
      <protection locked="0"/>
    </xf>
    <xf numFmtId="0" fontId="38" fillId="5" borderId="5" xfId="0" applyFont="1" applyFill="1" applyBorder="1" applyAlignment="1" applyProtection="1">
      <alignment horizontal="center" vertical="center"/>
    </xf>
    <xf numFmtId="0" fontId="6" fillId="5" borderId="5" xfId="0" applyFont="1" applyFill="1" applyBorder="1" applyAlignment="1" applyProtection="1">
      <alignment horizontal="center" vertical="center"/>
    </xf>
    <xf numFmtId="2" fontId="7" fillId="5" borderId="5" xfId="0" applyNumberFormat="1" applyFont="1" applyFill="1" applyBorder="1" applyAlignment="1" applyProtection="1">
      <alignment horizontal="center" vertical="center"/>
    </xf>
    <xf numFmtId="3" fontId="6" fillId="5" borderId="5" xfId="0" applyNumberFormat="1" applyFont="1" applyFill="1" applyBorder="1" applyAlignment="1" applyProtection="1">
      <alignment vertical="center"/>
    </xf>
    <xf numFmtId="1" fontId="6" fillId="5" borderId="5" xfId="0" applyNumberFormat="1" applyFont="1" applyFill="1" applyBorder="1" applyAlignment="1" applyProtection="1">
      <alignment horizontal="left" vertical="center"/>
    </xf>
    <xf numFmtId="0" fontId="0" fillId="2" borderId="0" xfId="0" applyFill="1" applyAlignment="1" applyProtection="1">
      <alignment horizontal="center"/>
      <protection locked="0"/>
    </xf>
    <xf numFmtId="0" fontId="1" fillId="0" borderId="11" xfId="5" applyFill="1" applyBorder="1"/>
    <xf numFmtId="0" fontId="1" fillId="0" borderId="12" xfId="5" applyBorder="1"/>
    <xf numFmtId="0" fontId="1" fillId="0" borderId="13" xfId="5" applyBorder="1"/>
    <xf numFmtId="0" fontId="1" fillId="0" borderId="0" xfId="5" applyBorder="1"/>
    <xf numFmtId="0" fontId="1" fillId="0" borderId="14" xfId="5" applyFill="1" applyBorder="1"/>
    <xf numFmtId="0" fontId="1" fillId="0" borderId="15" xfId="5" applyBorder="1"/>
    <xf numFmtId="0" fontId="41" fillId="0" borderId="14" xfId="5" applyFont="1" applyFill="1" applyBorder="1"/>
    <xf numFmtId="0" fontId="41" fillId="0" borderId="0" xfId="5" applyFont="1" applyFill="1" applyBorder="1"/>
    <xf numFmtId="0" fontId="42" fillId="0" borderId="0" xfId="5" applyFont="1" applyBorder="1"/>
    <xf numFmtId="0" fontId="42" fillId="0" borderId="15" xfId="5" applyFont="1" applyBorder="1"/>
    <xf numFmtId="0" fontId="43" fillId="0" borderId="0" xfId="5" applyFont="1" applyBorder="1"/>
    <xf numFmtId="0" fontId="43" fillId="0" borderId="15" xfId="5" applyFont="1" applyBorder="1"/>
    <xf numFmtId="0" fontId="44" fillId="0" borderId="14" xfId="5" applyFont="1" applyFill="1" applyBorder="1"/>
    <xf numFmtId="0" fontId="45" fillId="6" borderId="14" xfId="5" applyFont="1" applyFill="1" applyBorder="1" applyAlignment="1">
      <alignment horizontal="right"/>
    </xf>
    <xf numFmtId="0" fontId="45" fillId="0" borderId="0" xfId="5" applyFont="1" applyBorder="1"/>
    <xf numFmtId="0" fontId="46" fillId="0" borderId="0" xfId="5" applyFont="1" applyBorder="1"/>
    <xf numFmtId="0" fontId="46" fillId="0" borderId="15" xfId="5" applyFont="1" applyBorder="1"/>
    <xf numFmtId="0" fontId="47" fillId="6" borderId="14" xfId="5" applyFont="1" applyFill="1" applyBorder="1" applyAlignment="1">
      <alignment horizontal="left"/>
    </xf>
    <xf numFmtId="0" fontId="49" fillId="0" borderId="0" xfId="5" applyFont="1" applyBorder="1"/>
    <xf numFmtId="0" fontId="50" fillId="0" borderId="0" xfId="5" applyFont="1" applyBorder="1"/>
    <xf numFmtId="0" fontId="47" fillId="0" borderId="0" xfId="5" applyFont="1" applyBorder="1" applyAlignment="1">
      <alignment horizontal="left"/>
    </xf>
    <xf numFmtId="0" fontId="51" fillId="0" borderId="0" xfId="5" applyFont="1" applyBorder="1"/>
    <xf numFmtId="0" fontId="51" fillId="0" borderId="15" xfId="5" applyFont="1" applyBorder="1"/>
    <xf numFmtId="0" fontId="50" fillId="6" borderId="14" xfId="5" applyFont="1" applyFill="1" applyBorder="1" applyAlignment="1"/>
    <xf numFmtId="0" fontId="52" fillId="0" borderId="0" xfId="5" applyFont="1" applyBorder="1" applyAlignment="1">
      <alignment horizontal="left" indent="2"/>
    </xf>
    <xf numFmtId="0" fontId="50" fillId="0" borderId="0" xfId="5" applyFont="1" applyBorder="1" applyAlignment="1"/>
    <xf numFmtId="0" fontId="53" fillId="0" borderId="0" xfId="5" applyFont="1" applyBorder="1" applyAlignment="1">
      <alignment horizontal="right"/>
    </xf>
    <xf numFmtId="0" fontId="52" fillId="0" borderId="0" xfId="5" applyFont="1" applyBorder="1" applyAlignment="1">
      <alignment horizontal="left"/>
    </xf>
    <xf numFmtId="0" fontId="51" fillId="0" borderId="0" xfId="5" applyFont="1" applyBorder="1" applyAlignment="1"/>
    <xf numFmtId="0" fontId="51" fillId="0" borderId="15" xfId="5" applyFont="1" applyBorder="1" applyAlignment="1"/>
    <xf numFmtId="0" fontId="54" fillId="0" borderId="0" xfId="5" applyFont="1" applyBorder="1" applyAlignment="1">
      <alignment vertical="center"/>
    </xf>
    <xf numFmtId="0" fontId="55" fillId="6" borderId="14" xfId="5" applyFont="1" applyFill="1" applyBorder="1"/>
    <xf numFmtId="0" fontId="55" fillId="0" borderId="0" xfId="5" applyFont="1" applyBorder="1"/>
    <xf numFmtId="0" fontId="1" fillId="0" borderId="0" xfId="5" applyFont="1" applyBorder="1"/>
    <xf numFmtId="0" fontId="1" fillId="0" borderId="15" xfId="5" applyFont="1" applyBorder="1"/>
    <xf numFmtId="0" fontId="1" fillId="0" borderId="0" xfId="5" applyBorder="1" applyAlignment="1"/>
    <xf numFmtId="0" fontId="1" fillId="6" borderId="14" xfId="5" applyFill="1" applyBorder="1"/>
    <xf numFmtId="0" fontId="46" fillId="6" borderId="14" xfId="5" applyFont="1" applyFill="1" applyBorder="1" applyAlignment="1">
      <alignment horizontal="right"/>
    </xf>
    <xf numFmtId="0" fontId="56" fillId="0" borderId="0" xfId="5" applyFont="1" applyBorder="1" applyAlignment="1">
      <alignment horizontal="left"/>
    </xf>
    <xf numFmtId="0" fontId="2" fillId="0" borderId="0" xfId="5" applyFont="1" applyBorder="1"/>
    <xf numFmtId="0" fontId="2" fillId="0" borderId="15" xfId="5" applyFont="1" applyBorder="1"/>
    <xf numFmtId="0" fontId="46" fillId="6" borderId="14" xfId="5" applyFont="1" applyFill="1" applyBorder="1" applyAlignment="1">
      <alignment horizontal="right" vertical="top"/>
    </xf>
    <xf numFmtId="0" fontId="2" fillId="0" borderId="15" xfId="5" applyFont="1" applyBorder="1" applyAlignment="1">
      <alignment vertical="top"/>
    </xf>
    <xf numFmtId="0" fontId="2" fillId="0" borderId="0" xfId="5" applyFont="1" applyBorder="1" applyAlignment="1">
      <alignment vertical="top"/>
    </xf>
    <xf numFmtId="0" fontId="52" fillId="0" borderId="0" xfId="5" applyFont="1" applyBorder="1" applyAlignment="1">
      <alignment horizontal="left" vertical="top" wrapText="1" indent="2"/>
    </xf>
    <xf numFmtId="0" fontId="56" fillId="0" borderId="0" xfId="5" applyFont="1" applyBorder="1" applyAlignment="1">
      <alignment horizontal="left" vertical="top" wrapText="1"/>
    </xf>
    <xf numFmtId="0" fontId="18" fillId="0" borderId="0" xfId="6" applyFont="1" applyBorder="1" applyAlignment="1">
      <alignment horizontal="left" vertical="top" wrapText="1"/>
    </xf>
    <xf numFmtId="0" fontId="1" fillId="0" borderId="0" xfId="5"/>
    <xf numFmtId="0" fontId="1" fillId="0" borderId="16" xfId="5" applyFill="1" applyBorder="1"/>
    <xf numFmtId="0" fontId="1" fillId="0" borderId="17" xfId="5" applyBorder="1"/>
    <xf numFmtId="0" fontId="1" fillId="0" borderId="18" xfId="5" applyBorder="1"/>
    <xf numFmtId="0" fontId="1" fillId="0" borderId="0" xfId="5" applyFill="1"/>
    <xf numFmtId="1" fontId="6" fillId="2" borderId="6" xfId="0" applyNumberFormat="1" applyFont="1" applyFill="1" applyBorder="1" applyAlignment="1" applyProtection="1">
      <alignment horizontal="left" vertical="center"/>
      <protection locked="0"/>
    </xf>
    <xf numFmtId="0" fontId="7" fillId="2" borderId="6" xfId="0" applyFont="1" applyFill="1" applyBorder="1" applyAlignment="1" applyProtection="1">
      <alignment horizontal="center" vertical="center"/>
    </xf>
    <xf numFmtId="0" fontId="6" fillId="3" borderId="19" xfId="0" applyFont="1" applyFill="1" applyBorder="1" applyAlignment="1" applyProtection="1">
      <alignment horizontal="center" vertical="top" wrapText="1"/>
      <protection locked="0"/>
    </xf>
    <xf numFmtId="0" fontId="6" fillId="3" borderId="19" xfId="0" applyFont="1" applyFill="1" applyBorder="1" applyAlignment="1" applyProtection="1">
      <alignment horizontal="left" vertical="top" wrapText="1"/>
      <protection locked="0"/>
    </xf>
    <xf numFmtId="0" fontId="6" fillId="3" borderId="19" xfId="0" applyFont="1" applyFill="1" applyBorder="1" applyAlignment="1" applyProtection="1">
      <alignment vertical="top" wrapText="1"/>
      <protection locked="0"/>
    </xf>
    <xf numFmtId="0" fontId="28" fillId="3" borderId="19" xfId="0" applyFont="1" applyFill="1" applyBorder="1" applyAlignment="1" applyProtection="1">
      <alignment horizontal="center" vertical="top" wrapText="1"/>
      <protection locked="0"/>
    </xf>
    <xf numFmtId="0" fontId="20" fillId="3" borderId="19" xfId="0" applyFont="1" applyFill="1" applyBorder="1" applyAlignment="1" applyProtection="1">
      <alignment horizontal="center" vertical="top" wrapText="1"/>
      <protection locked="0"/>
    </xf>
    <xf numFmtId="0" fontId="27" fillId="4" borderId="19" xfId="4" applyFont="1" applyFill="1" applyBorder="1" applyAlignment="1" applyProtection="1">
      <alignment horizontal="center" vertical="top" wrapText="1"/>
      <protection locked="0"/>
    </xf>
    <xf numFmtId="0" fontId="23" fillId="2" borderId="0" xfId="0" applyFont="1" applyFill="1" applyProtection="1">
      <protection locked="0"/>
    </xf>
    <xf numFmtId="0" fontId="58" fillId="2" borderId="0" xfId="0" applyFont="1" applyFill="1" applyAlignment="1" applyProtection="1">
      <alignment horizontal="left"/>
      <protection locked="0"/>
    </xf>
    <xf numFmtId="0" fontId="59" fillId="2" borderId="0" xfId="0" applyFont="1" applyFill="1" applyAlignment="1" applyProtection="1">
      <alignment horizontal="center"/>
      <protection locked="0"/>
    </xf>
    <xf numFmtId="0" fontId="14" fillId="2" borderId="0" xfId="2" applyFont="1" applyFill="1" applyAlignment="1" applyProtection="1">
      <alignment horizontal="center" vertical="center"/>
      <protection locked="0"/>
    </xf>
    <xf numFmtId="0" fontId="31" fillId="2" borderId="0" xfId="0" applyFont="1" applyFill="1" applyAlignment="1" applyProtection="1">
      <alignment horizontal="left"/>
      <protection hidden="1"/>
    </xf>
    <xf numFmtId="1" fontId="23" fillId="2" borderId="5" xfId="0" applyNumberFormat="1" applyFont="1" applyFill="1" applyBorder="1" applyAlignment="1" applyProtection="1">
      <alignment horizontal="left"/>
      <protection locked="0"/>
    </xf>
    <xf numFmtId="1" fontId="23" fillId="2" borderId="5" xfId="0" applyNumberFormat="1" applyFont="1" applyFill="1" applyBorder="1" applyAlignment="1" applyProtection="1">
      <alignment horizontal="left" vertical="center"/>
      <protection locked="0"/>
    </xf>
    <xf numFmtId="1" fontId="23" fillId="2" borderId="5" xfId="0" applyNumberFormat="1" applyFont="1" applyFill="1" applyBorder="1" applyAlignment="1" applyProtection="1">
      <alignment horizontal="left" vertical="center" indent="1"/>
      <protection locked="0"/>
    </xf>
    <xf numFmtId="0" fontId="7" fillId="2" borderId="5" xfId="0" applyFont="1" applyFill="1" applyBorder="1" applyAlignment="1" applyProtection="1">
      <alignment horizontal="left" vertical="center" indent="1"/>
      <protection locked="0"/>
    </xf>
    <xf numFmtId="0" fontId="23" fillId="2" borderId="5" xfId="0" applyFont="1" applyFill="1" applyBorder="1" applyAlignment="1" applyProtection="1">
      <alignment horizontal="center" vertical="center"/>
      <protection locked="0"/>
    </xf>
    <xf numFmtId="1" fontId="6" fillId="5" borderId="5" xfId="0" applyNumberFormat="1" applyFont="1" applyFill="1" applyBorder="1" applyAlignment="1" applyProtection="1">
      <alignment horizontal="left"/>
      <protection locked="0"/>
    </xf>
    <xf numFmtId="0" fontId="62" fillId="2" borderId="5" xfId="0" applyFont="1" applyFill="1" applyBorder="1" applyAlignment="1" applyProtection="1">
      <alignment horizontal="left" vertical="center" indent="1"/>
      <protection locked="0"/>
    </xf>
    <xf numFmtId="0" fontId="63" fillId="2" borderId="5" xfId="0" applyFont="1" applyFill="1" applyBorder="1" applyAlignment="1" applyProtection="1">
      <alignment horizontal="left" vertical="center" indent="1"/>
      <protection locked="0"/>
    </xf>
    <xf numFmtId="0" fontId="20" fillId="2" borderId="0" xfId="0" applyFont="1" applyFill="1" applyProtection="1">
      <protection locked="0"/>
    </xf>
    <xf numFmtId="0" fontId="20" fillId="2" borderId="0" xfId="1" applyFont="1" applyFill="1" applyAlignment="1" applyProtection="1">
      <alignment horizontal="left"/>
      <protection locked="0"/>
    </xf>
    <xf numFmtId="0" fontId="23" fillId="2" borderId="0" xfId="0" applyFont="1" applyFill="1" applyAlignment="1" applyProtection="1">
      <alignment horizontal="right"/>
      <protection locked="0"/>
    </xf>
    <xf numFmtId="2" fontId="23" fillId="2" borderId="3" xfId="0" applyNumberFormat="1" applyFont="1" applyFill="1" applyBorder="1" applyAlignment="1" applyProtection="1">
      <alignment horizontal="right"/>
    </xf>
    <xf numFmtId="2" fontId="23" fillId="2" borderId="4" xfId="0" applyNumberFormat="1" applyFont="1" applyFill="1" applyBorder="1" applyAlignment="1" applyProtection="1">
      <alignment horizontal="right"/>
    </xf>
    <xf numFmtId="0" fontId="9" fillId="2" borderId="0" xfId="0" applyFont="1" applyFill="1" applyBorder="1" applyAlignment="1" applyProtection="1">
      <alignment horizontal="center" vertical="center"/>
      <protection locked="0"/>
    </xf>
    <xf numFmtId="0" fontId="11" fillId="2" borderId="0" xfId="0" applyFont="1" applyFill="1" applyAlignment="1" applyProtection="1">
      <alignment horizontal="right" vertical="center"/>
      <protection locked="0"/>
    </xf>
    <xf numFmtId="0" fontId="11" fillId="2" borderId="1" xfId="0" applyFont="1" applyFill="1" applyBorder="1" applyAlignment="1" applyProtection="1">
      <alignment horizontal="right" vertical="center"/>
      <protection locked="0"/>
    </xf>
    <xf numFmtId="2" fontId="7" fillId="3" borderId="3" xfId="0" applyNumberFormat="1" applyFont="1" applyFill="1" applyBorder="1" applyAlignment="1" applyProtection="1">
      <alignment horizontal="right"/>
      <protection locked="0"/>
    </xf>
    <xf numFmtId="2" fontId="7" fillId="3" borderId="4" xfId="0" applyNumberFormat="1" applyFont="1" applyFill="1" applyBorder="1" applyAlignment="1" applyProtection="1">
      <alignment horizontal="right"/>
      <protection locked="0"/>
    </xf>
    <xf numFmtId="0" fontId="64" fillId="2" borderId="0" xfId="2" applyFont="1" applyFill="1" applyBorder="1" applyAlignment="1" applyProtection="1">
      <alignment horizontal="center" vertical="center" wrapText="1"/>
      <protection locked="0"/>
    </xf>
    <xf numFmtId="164" fontId="23" fillId="2" borderId="3" xfId="0" applyNumberFormat="1" applyFont="1" applyFill="1" applyBorder="1" applyAlignment="1" applyProtection="1">
      <alignment horizontal="right"/>
    </xf>
    <xf numFmtId="164" fontId="23" fillId="2" borderId="4" xfId="0" applyNumberFormat="1" applyFont="1" applyFill="1" applyBorder="1" applyAlignment="1" applyProtection="1">
      <alignment horizontal="right"/>
    </xf>
    <xf numFmtId="44" fontId="27" fillId="4" borderId="3" xfId="4" applyNumberFormat="1" applyFont="1" applyFill="1" applyBorder="1" applyAlignment="1" applyProtection="1">
      <alignment horizontal="right" vertical="center"/>
    </xf>
    <xf numFmtId="44" fontId="27" fillId="4" borderId="4" xfId="4" applyNumberFormat="1" applyFont="1" applyFill="1" applyBorder="1" applyAlignment="1" applyProtection="1">
      <alignment horizontal="right" vertical="center"/>
    </xf>
    <xf numFmtId="0" fontId="64" fillId="2" borderId="0" xfId="2" applyFont="1" applyFill="1" applyBorder="1" applyAlignment="1" applyProtection="1">
      <alignment horizontal="center" vertical="center"/>
      <protection locked="0"/>
    </xf>
    <xf numFmtId="0" fontId="61" fillId="7" borderId="0" xfId="3" applyFont="1" applyFill="1" applyAlignment="1" applyProtection="1">
      <alignment horizontal="left" vertical="center" wrapText="1"/>
      <protection locked="0"/>
    </xf>
    <xf numFmtId="0" fontId="31" fillId="2" borderId="0" xfId="0" applyFont="1" applyFill="1" applyAlignment="1" applyProtection="1">
      <alignment horizontal="left"/>
      <protection hidden="1"/>
    </xf>
    <xf numFmtId="0" fontId="56" fillId="0" borderId="0" xfId="5" applyFont="1" applyBorder="1" applyAlignment="1">
      <alignment horizontal="left" vertical="top" wrapText="1"/>
    </xf>
    <xf numFmtId="0" fontId="52" fillId="0" borderId="0" xfId="5" applyFont="1" applyBorder="1" applyAlignment="1">
      <alignment horizontal="left" vertical="top" wrapText="1" indent="2"/>
    </xf>
    <xf numFmtId="0" fontId="52" fillId="0" borderId="0" xfId="5" quotePrefix="1" applyFont="1" applyBorder="1" applyAlignment="1">
      <alignment horizontal="left" vertical="top" wrapText="1" indent="4"/>
    </xf>
    <xf numFmtId="0" fontId="52" fillId="0" borderId="0" xfId="5" applyFont="1" applyBorder="1" applyAlignment="1">
      <alignment horizontal="left" vertical="top" wrapText="1" indent="4"/>
    </xf>
    <xf numFmtId="0" fontId="18" fillId="0" borderId="0" xfId="6" applyFont="1" applyBorder="1" applyAlignment="1">
      <alignment horizontal="left" vertical="top" wrapText="1"/>
    </xf>
    <xf numFmtId="0" fontId="52" fillId="0" borderId="0" xfId="5" applyFont="1" applyBorder="1" applyAlignment="1">
      <alignment horizontal="left" vertical="top" wrapText="1" indent="3"/>
    </xf>
  </cellXfs>
  <cellStyles count="10">
    <cellStyle name="s]_x000d__x000a_;LLWLOAD.EXE - LLW loader used by TSI Products_x000d__x000a_load=c:\windows\tsi\llwload.exe_x000d__x000a_;LLWLOAD.EXE - LLW loader used by " xfId="8" xr:uid="{8C13A2BF-5BB1-4A0B-A000-BA5960C1B59C}"/>
    <cellStyle name="Standaard 2 2" xfId="7" xr:uid="{E84F9B1A-302B-4F1F-BDCE-DC03BFD5DCE6}"/>
    <cellStyle name="Standaard 3" xfId="9" xr:uid="{4D09E223-21EC-4E30-9A8D-CD333961E11E}"/>
    <cellStyle name="Гиперссылка" xfId="2" builtinId="8"/>
    <cellStyle name="Обычный" xfId="0" builtinId="0"/>
    <cellStyle name="Обычный 2" xfId="4" xr:uid="{00000000-0005-0000-0000-000002000000}"/>
    <cellStyle name="Обычный 2 2" xfId="1" xr:uid="{00000000-0005-0000-0000-000003000000}"/>
    <cellStyle name="Обычный 3 2" xfId="5" xr:uid="{00000000-0005-0000-0000-000004000000}"/>
    <cellStyle name="Обычный 3 2 2" xfId="6" xr:uid="{00000000-0005-0000-0000-000005000000}"/>
    <cellStyle name="Обычный_Лист1 2" xfId="3" xr:uid="{00000000-0005-0000-0000-000006000000}"/>
  </cellStyles>
  <dxfs count="27">
    <dxf>
      <numFmt numFmtId="2" formatCode="0.00"/>
      <protection locked="0" hidden="0"/>
    </dxf>
    <dxf>
      <font>
        <b val="0"/>
        <i val="0"/>
        <strike val="0"/>
        <condense val="0"/>
        <extend val="0"/>
        <outline val="0"/>
        <shadow val="0"/>
        <u val="none"/>
        <vertAlign val="baseline"/>
        <sz val="10"/>
        <color theme="1"/>
        <name val="Arial"/>
        <scheme val="none"/>
      </font>
      <numFmt numFmtId="2" formatCode="0.00"/>
      <fill>
        <patternFill patternType="solid">
          <fgColor indexed="64"/>
          <bgColor theme="0"/>
        </patternFill>
      </fill>
      <alignment horizontal="center" vertical="center" textRotation="0" wrapText="0" indent="0" justifyLastLine="0" shrinkToFit="0" readingOrder="0"/>
      <border diagonalUp="0" diagonalDown="0">
        <left/>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0"/>
        <color theme="1"/>
        <name val="Arial"/>
        <scheme val="none"/>
      </font>
      <numFmt numFmtId="164" formatCode="_-* #,##0.00\ [$€-1]_-;\-* #,##0.00\ [$€-1]_-;_-* &quot;-&quot;??\ [$€-1]_-;_-@_-"/>
      <fill>
        <patternFill patternType="solid">
          <fgColor indexed="64"/>
          <bgColor theme="0"/>
        </patternFill>
      </fill>
      <alignment horizontal="center" vertical="center" textRotation="0" wrapText="0" indent="0" justifyLastLine="0" shrinkToFit="0" readingOrder="0"/>
      <border diagonalUp="0" diagonalDown="0">
        <left/>
        <right/>
        <top/>
        <bottom style="thin">
          <color theme="0" tint="-0.24994659260841701"/>
        </bottom>
        <vertical/>
        <horizontal/>
      </border>
      <protection locked="0" hidden="0"/>
    </dxf>
    <dxf>
      <font>
        <b/>
        <i val="0"/>
        <strike val="0"/>
        <condense val="0"/>
        <extend val="0"/>
        <outline val="0"/>
        <shadow val="0"/>
        <u val="none"/>
        <vertAlign val="baseline"/>
        <sz val="10"/>
        <color indexed="8"/>
        <name val="Arial"/>
        <scheme val="none"/>
      </font>
      <fill>
        <patternFill patternType="solid">
          <fgColor indexed="64"/>
          <bgColor rgb="FFD2F2C1"/>
        </patternFill>
      </fill>
      <alignment horizontal="center" vertical="center" textRotation="0" wrapText="0" indent="0" justifyLastLine="0" shrinkToFit="0" readingOrder="0"/>
      <border diagonalUp="0" diagonalDown="0">
        <left/>
        <right/>
        <top style="thin">
          <color theme="0" tint="-0.34998626667073579"/>
        </top>
        <bottom/>
        <vertical/>
        <horizontal/>
      </border>
      <protection locked="0" hidden="0"/>
    </dxf>
    <dxf>
      <font>
        <b val="0"/>
        <i val="0"/>
        <strike val="0"/>
        <condense val="0"/>
        <extend val="0"/>
        <outline val="0"/>
        <shadow val="0"/>
        <u val="none"/>
        <vertAlign val="baseline"/>
        <sz val="10"/>
        <color theme="1"/>
        <name val="Arial"/>
        <scheme val="none"/>
      </font>
      <numFmt numFmtId="1" formatCode="0"/>
      <fill>
        <patternFill patternType="solid">
          <fgColor indexed="64"/>
          <bgColor theme="0"/>
        </patternFill>
      </fill>
      <alignment horizontal="left" vertical="center" textRotation="0" wrapText="0" indent="0" justifyLastLine="0" shrinkToFit="0" readingOrder="0"/>
      <border diagonalUp="0" diagonalDown="0">
        <left/>
        <right/>
        <top style="thin">
          <color theme="0" tint="-0.24994659260841701"/>
        </top>
        <bottom/>
        <vertical/>
        <horizontal/>
      </border>
      <protection locked="1" hidden="0"/>
    </dxf>
    <dxf>
      <font>
        <b val="0"/>
        <i val="0"/>
        <strike val="0"/>
        <condense val="0"/>
        <extend val="0"/>
        <outline val="0"/>
        <shadow val="0"/>
        <u val="none"/>
        <vertAlign val="baseline"/>
        <sz val="10"/>
        <color theme="1"/>
        <name val="Arial"/>
        <scheme val="none"/>
      </font>
      <numFmt numFmtId="3" formatCode="#,##0"/>
      <fill>
        <patternFill patternType="solid">
          <fgColor indexed="64"/>
          <bgColor theme="0"/>
        </patternFill>
      </fill>
      <alignment horizontal="general" vertical="center" textRotation="0" wrapText="0" indent="0" justifyLastLine="0" shrinkToFit="0" readingOrder="0"/>
      <border diagonalUp="0" diagonalDown="0">
        <left/>
        <right/>
        <top style="thin">
          <color theme="0" tint="-0.24994659260841701"/>
        </top>
        <bottom style="thin">
          <color theme="0" tint="-0.24994659260841701"/>
        </bottom>
        <vertical/>
        <horizontal/>
      </border>
      <protection locked="1" hidden="0"/>
    </dxf>
    <dxf>
      <font>
        <b/>
        <i val="0"/>
        <strike val="0"/>
        <condense val="0"/>
        <extend val="0"/>
        <outline val="0"/>
        <shadow val="0"/>
        <u val="none"/>
        <vertAlign val="baseline"/>
        <sz val="10"/>
        <color theme="1"/>
        <name val="Arial"/>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right/>
        <top style="thin">
          <color theme="0" tint="-0.24994659260841701"/>
        </top>
        <bottom style="thin">
          <color theme="0" tint="-0.24994659260841701"/>
        </bottom>
        <vertical/>
        <horizontal/>
      </border>
      <protection locked="1" hidden="0"/>
    </dxf>
    <dxf>
      <font>
        <b val="0"/>
        <i/>
        <strike val="0"/>
        <condense val="0"/>
        <extend val="0"/>
        <outline val="0"/>
        <shadow val="0"/>
        <u val="none"/>
        <vertAlign val="baseline"/>
        <sz val="10"/>
        <color theme="1"/>
        <name val="Arial"/>
        <scheme val="none"/>
      </font>
      <fill>
        <patternFill patternType="solid">
          <fgColor indexed="64"/>
          <bgColor theme="0"/>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0"/>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0"/>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right/>
        <top style="thin">
          <color theme="0" tint="-0.24994659260841701"/>
        </top>
        <bottom style="thin">
          <color theme="0" tint="-0.24994659260841701"/>
        </bottom>
        <vertical/>
        <horizontal/>
      </border>
      <protection locked="1" hidden="0"/>
    </dxf>
    <dxf>
      <font>
        <b/>
        <i val="0"/>
        <strike val="0"/>
        <condense val="0"/>
        <extend val="0"/>
        <outline val="0"/>
        <shadow val="0"/>
        <u val="none"/>
        <vertAlign val="baseline"/>
        <sz val="10"/>
        <color theme="1"/>
        <name val="Arial"/>
        <scheme val="none"/>
      </font>
      <fill>
        <patternFill patternType="solid">
          <fgColor indexed="64"/>
          <bgColor theme="0"/>
        </patternFill>
      </fill>
      <alignment horizontal="left" vertical="center" textRotation="0" wrapText="0" indent="1" justifyLastLine="0" shrinkToFit="0" readingOrder="0"/>
      <border diagonalUp="0" diagonalDown="0">
        <left/>
        <right/>
        <top style="thin">
          <color theme="0" tint="-0.24994659260841701"/>
        </top>
        <bottom style="thin">
          <color theme="0" tint="-0.24994659260841701"/>
        </bottom>
        <vertical/>
        <horizontal/>
      </border>
      <protection locked="0" hidden="0"/>
    </dxf>
    <dxf>
      <font>
        <b val="0"/>
        <i/>
        <strike val="0"/>
        <condense val="0"/>
        <extend val="0"/>
        <outline val="0"/>
        <shadow val="0"/>
        <u val="none"/>
        <vertAlign val="baseline"/>
        <sz val="10"/>
        <color theme="1"/>
        <name val="Arial"/>
        <scheme val="none"/>
      </font>
      <numFmt numFmtId="1" formatCode="0"/>
      <fill>
        <patternFill patternType="solid">
          <fgColor indexed="64"/>
          <bgColor theme="0"/>
        </patternFill>
      </fill>
      <alignment horizontal="left" vertical="center" textRotation="0" wrapText="0" indent="1" justifyLastLine="0" shrinkToFit="0" readingOrder="0"/>
      <protection locked="0" hidden="0"/>
    </dxf>
    <dxf>
      <font>
        <b val="0"/>
        <i val="0"/>
        <strike val="0"/>
        <condense val="0"/>
        <extend val="0"/>
        <outline val="0"/>
        <shadow val="0"/>
        <u val="none"/>
        <vertAlign val="baseline"/>
        <sz val="10"/>
        <color theme="1"/>
        <name val="Arial"/>
        <scheme val="none"/>
      </font>
      <numFmt numFmtId="1" formatCode="0"/>
      <fill>
        <patternFill patternType="solid">
          <fgColor indexed="64"/>
          <bgColor theme="0"/>
        </patternFill>
      </fill>
      <alignment horizontal="left" vertical="center" textRotation="0" wrapText="0" indent="1" justifyLastLine="0" shrinkToFit="0" readingOrder="0"/>
      <border diagonalUp="0" diagonalDown="0">
        <left/>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0"/>
        <color theme="1"/>
        <name val="Arial"/>
        <scheme val="none"/>
      </font>
      <numFmt numFmtId="1" formatCode="0"/>
      <fill>
        <patternFill patternType="solid">
          <fgColor indexed="64"/>
          <bgColor theme="0"/>
        </patternFill>
      </fill>
      <alignment horizontal="left" vertical="center" textRotation="0" wrapText="0" indent="0" justifyLastLine="0" shrinkToFit="0" readingOrder="0"/>
      <border diagonalUp="0" diagonalDown="0">
        <left/>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0"/>
        <color theme="1"/>
        <name val="Arial"/>
        <scheme val="none"/>
      </font>
      <numFmt numFmtId="1" formatCode="0"/>
      <fill>
        <patternFill patternType="solid">
          <fgColor indexed="64"/>
          <bgColor theme="0"/>
        </patternFill>
      </fill>
      <alignment horizontal="left" vertical="bottom" textRotation="0" wrapText="0" indent="0" justifyLastLine="0" shrinkToFit="0" readingOrder="0"/>
      <border diagonalUp="0" diagonalDown="0">
        <left/>
        <right/>
        <top style="thin">
          <color theme="0" tint="-0.24994659260841701"/>
        </top>
        <bottom style="thin">
          <color theme="0" tint="-0.24994659260841701"/>
        </bottom>
        <vertical/>
        <horizontal/>
      </border>
      <protection locked="0" hidden="0"/>
    </dxf>
    <dxf>
      <protection locked="0" hidden="0"/>
    </dxf>
    <dxf>
      <font>
        <b val="0"/>
        <i val="0"/>
        <strike val="0"/>
        <condense val="0"/>
        <extend val="0"/>
        <outline val="0"/>
        <shadow val="0"/>
        <u val="none"/>
        <vertAlign val="baseline"/>
        <sz val="10"/>
        <color theme="1"/>
        <name val="Arial"/>
        <scheme val="none"/>
      </font>
      <fill>
        <patternFill patternType="solid">
          <fgColor indexed="64"/>
          <bgColor rgb="FFD2F2C1"/>
        </patternFill>
      </fill>
      <alignment horizontal="center" vertical="top" textRotation="0" wrapText="1" indent="0" justifyLastLine="0" shrinkToFit="0" readingOrder="0"/>
      <protection locked="0" hidden="0"/>
    </dxf>
    <dxf>
      <font>
        <b/>
        <i val="0"/>
        <color rgb="FFFF0000"/>
      </font>
    </dxf>
    <dxf>
      <font>
        <b/>
        <i val="0"/>
        <color rgb="FFFF0000"/>
      </font>
      <fill>
        <patternFill>
          <bgColor rgb="FFFFFF00"/>
        </patternFill>
      </fill>
    </dxf>
    <dxf>
      <font>
        <b/>
        <i val="0"/>
        <color rgb="FFFF0000"/>
      </font>
    </dxf>
    <dxf>
      <font>
        <b/>
        <i val="0"/>
        <color auto="1"/>
      </font>
      <fill>
        <patternFill>
          <bgColor rgb="FFFFB3B3"/>
        </patternFill>
      </fill>
    </dxf>
    <dxf>
      <font>
        <b/>
        <i val="0"/>
        <color rgb="FFFF0000"/>
      </font>
      <fill>
        <patternFill>
          <bgColor theme="0"/>
        </patternFill>
      </fill>
    </dxf>
    <dxf>
      <font>
        <b/>
        <i val="0"/>
        <color rgb="FFFF0000"/>
      </font>
    </dxf>
    <dxf>
      <font>
        <b/>
        <i val="0"/>
        <color rgb="FFFF0000"/>
      </font>
      <fill>
        <patternFill>
          <bgColor rgb="FFFFFF00"/>
        </patternFill>
      </fill>
    </dxf>
    <dxf>
      <font>
        <color rgb="FF9C0006"/>
      </font>
      <fill>
        <patternFill>
          <bgColor rgb="FFFFC7CE"/>
        </patternFill>
      </fill>
    </dxf>
    <dxf>
      <font>
        <color theme="2" tint="-0.89996032593768116"/>
      </font>
    </dxf>
  </dxfs>
  <tableStyles count="1" defaultTableStyle="TableStyleMedium2" defaultPivotStyle="PivotStyleLight16">
    <tableStyle name="Стиль таблицы 3" pivot="0" count="1" xr9:uid="{00000000-0011-0000-FFFF-FFFF00000000}">
      <tableStyleElement type="firstHeaderCell" dxfId="2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 Id="rId9"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xdr:twoCellAnchor editAs="oneCell">
    <xdr:from>
      <xdr:col>2</xdr:col>
      <xdr:colOff>38100</xdr:colOff>
      <xdr:row>0</xdr:row>
      <xdr:rowOff>92529</xdr:rowOff>
    </xdr:from>
    <xdr:to>
      <xdr:col>2</xdr:col>
      <xdr:colOff>1895786</xdr:colOff>
      <xdr:row>4</xdr:row>
      <xdr:rowOff>38801</xdr:rowOff>
    </xdr:to>
    <xdr:pic>
      <xdr:nvPicPr>
        <xdr:cNvPr id="2" name="Рисунок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aturation sat="33000"/>
                  </a14:imgEffect>
                </a14:imgLayer>
              </a14:imgProps>
            </a:ext>
            <a:ext uri="{28A0092B-C50C-407E-A947-70E740481C1C}">
              <a14:useLocalDpi xmlns:a14="http://schemas.microsoft.com/office/drawing/2010/main" val="0"/>
            </a:ext>
          </a:extLst>
        </a:blip>
        <a:stretch>
          <a:fillRect/>
        </a:stretch>
      </xdr:blipFill>
      <xdr:spPr>
        <a:xfrm>
          <a:off x="440871" y="92529"/>
          <a:ext cx="1857686" cy="10675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0</xdr:row>
      <xdr:rowOff>22151</xdr:rowOff>
    </xdr:from>
    <xdr:to>
      <xdr:col>15</xdr:col>
      <xdr:colOff>657225</xdr:colOff>
      <xdr:row>8</xdr:row>
      <xdr:rowOff>121832</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258536" y="22151"/>
          <a:ext cx="9907360" cy="1542038"/>
        </a:xfrm>
        <a:prstGeom prst="rect">
          <a:avLst/>
        </a:prstGeom>
        <a:solidFill>
          <a:srgbClr val="02392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lang="ru-RU" sz="2000" baseline="0">
              <a:solidFill>
                <a:schemeClr val="bg1"/>
              </a:solidFill>
              <a:latin typeface="Arial" panose="020B0604020202020204" pitchFamily="34" charset="0"/>
              <a:cs typeface="Arial" panose="020B0604020202020204" pitchFamily="34" charset="0"/>
            </a:rPr>
            <a:t>Растения для профессионалов</a:t>
          </a:r>
        </a:p>
        <a:p>
          <a:pPr algn="l"/>
          <a:r>
            <a:rPr lang="ru-RU" sz="1000">
              <a:solidFill>
                <a:schemeClr val="bg1"/>
              </a:solidFill>
              <a:latin typeface="Arial" panose="020B0604020202020204" pitchFamily="34" charset="0"/>
              <a:cs typeface="Arial" panose="020B0604020202020204" pitchFamily="34" charset="0"/>
            </a:rPr>
            <a:t>Россия, Владимирская область, Киржачский район, пос. Знаменское</a:t>
          </a:r>
          <a:br>
            <a:rPr lang="ru-RU" sz="1000">
              <a:solidFill>
                <a:schemeClr val="bg1"/>
              </a:solidFill>
              <a:latin typeface="Arial" panose="020B0604020202020204" pitchFamily="34" charset="0"/>
              <a:cs typeface="Arial" panose="020B0604020202020204" pitchFamily="34" charset="0"/>
            </a:rPr>
          </a:br>
          <a:r>
            <a:rPr lang="ru-RU" sz="1000">
              <a:solidFill>
                <a:schemeClr val="bg1"/>
              </a:solidFill>
              <a:latin typeface="Arial" panose="020B0604020202020204" pitchFamily="34" charset="0"/>
              <a:cs typeface="Arial" panose="020B0604020202020204" pitchFamily="34" charset="0"/>
            </a:rPr>
            <a:t>Тел.: 8-495-280-08-97</a:t>
          </a:r>
          <a:br>
            <a:rPr lang="ru-RU" sz="1000">
              <a:solidFill>
                <a:schemeClr val="bg1"/>
              </a:solidFill>
              <a:latin typeface="Arial" panose="020B0604020202020204" pitchFamily="34" charset="0"/>
              <a:cs typeface="Arial" panose="020B0604020202020204" pitchFamily="34" charset="0"/>
            </a:rPr>
          </a:br>
          <a:r>
            <a:rPr lang="en-US" sz="1000">
              <a:solidFill>
                <a:schemeClr val="bg1"/>
              </a:solidFill>
              <a:latin typeface="Arial" panose="020B0604020202020204" pitchFamily="34" charset="0"/>
              <a:cs typeface="Arial" panose="020B0604020202020204" pitchFamily="34" charset="0"/>
            </a:rPr>
            <a:t>E-mail: zakaz@plantmarket.ru</a:t>
          </a:r>
          <a:br>
            <a:rPr lang="ru-RU" sz="1000">
              <a:solidFill>
                <a:schemeClr val="bg1"/>
              </a:solidFill>
              <a:latin typeface="Arial" panose="020B0604020202020204" pitchFamily="34" charset="0"/>
              <a:cs typeface="Arial" panose="020B0604020202020204" pitchFamily="34" charset="0"/>
            </a:rPr>
          </a:br>
          <a:r>
            <a:rPr lang="ru-RU" sz="1000">
              <a:solidFill>
                <a:schemeClr val="bg1"/>
              </a:solidFill>
              <a:latin typeface="Arial" panose="020B0604020202020204" pitchFamily="34" charset="0"/>
              <a:cs typeface="Arial" panose="020B0604020202020204" pitchFamily="34" charset="0"/>
            </a:rPr>
            <a:t>Сайт: </a:t>
          </a:r>
          <a:r>
            <a:rPr lang="en-US" sz="1000">
              <a:solidFill>
                <a:schemeClr val="bg1"/>
              </a:solidFill>
              <a:latin typeface="Arial" panose="020B0604020202020204" pitchFamily="34" charset="0"/>
              <a:cs typeface="Arial" panose="020B0604020202020204" pitchFamily="34" charset="0"/>
            </a:rPr>
            <a:t>www.plantmarket.ru</a:t>
          </a:r>
          <a:endParaRPr lang="ru-RU" sz="1000">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1</xdr:col>
      <xdr:colOff>30125</xdr:colOff>
      <xdr:row>10</xdr:row>
      <xdr:rowOff>12847</xdr:rowOff>
    </xdr:from>
    <xdr:to>
      <xdr:col>12</xdr:col>
      <xdr:colOff>593084</xdr:colOff>
      <xdr:row>11</xdr:row>
      <xdr:rowOff>248597</xdr:rowOff>
    </xdr:to>
    <xdr:pic>
      <xdr:nvPicPr>
        <xdr:cNvPr id="3" name="Рисунок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269611" y="1760004"/>
          <a:ext cx="7453616" cy="442579"/>
        </a:xfrm>
        <a:prstGeom prst="rect">
          <a:avLst/>
        </a:prstGeom>
      </xdr:spPr>
    </xdr:pic>
    <xdr:clientData/>
  </xdr:twoCellAnchor>
  <xdr:twoCellAnchor editAs="oneCell">
    <xdr:from>
      <xdr:col>1</xdr:col>
      <xdr:colOff>19050</xdr:colOff>
      <xdr:row>55</xdr:row>
      <xdr:rowOff>0</xdr:rowOff>
    </xdr:from>
    <xdr:to>
      <xdr:col>5</xdr:col>
      <xdr:colOff>171781</xdr:colOff>
      <xdr:row>57</xdr:row>
      <xdr:rowOff>123895</xdr:rowOff>
    </xdr:to>
    <xdr:pic>
      <xdr:nvPicPr>
        <xdr:cNvPr id="4" name="Рисунок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258536" y="17716500"/>
          <a:ext cx="2509488" cy="494009"/>
        </a:xfrm>
        <a:prstGeom prst="rect">
          <a:avLst/>
        </a:prstGeom>
      </xdr:spPr>
    </xdr:pic>
    <xdr:clientData/>
  </xdr:twoCellAnchor>
  <xdr:twoCellAnchor editAs="oneCell">
    <xdr:from>
      <xdr:col>1</xdr:col>
      <xdr:colOff>19050</xdr:colOff>
      <xdr:row>67</xdr:row>
      <xdr:rowOff>0</xdr:rowOff>
    </xdr:from>
    <xdr:to>
      <xdr:col>6</xdr:col>
      <xdr:colOff>152813</xdr:colOff>
      <xdr:row>69</xdr:row>
      <xdr:rowOff>104844</xdr:rowOff>
    </xdr:to>
    <xdr:pic>
      <xdr:nvPicPr>
        <xdr:cNvPr id="5" name="Рисунок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stretch>
          <a:fillRect/>
        </a:stretch>
      </xdr:blipFill>
      <xdr:spPr>
        <a:xfrm>
          <a:off x="258536" y="20519571"/>
          <a:ext cx="3138220" cy="474958"/>
        </a:xfrm>
        <a:prstGeom prst="rect">
          <a:avLst/>
        </a:prstGeom>
      </xdr:spPr>
    </xdr:pic>
    <xdr:clientData/>
  </xdr:twoCellAnchor>
  <xdr:twoCellAnchor editAs="oneCell">
    <xdr:from>
      <xdr:col>1</xdr:col>
      <xdr:colOff>19050</xdr:colOff>
      <xdr:row>22</xdr:row>
      <xdr:rowOff>44302</xdr:rowOff>
    </xdr:from>
    <xdr:to>
      <xdr:col>13</xdr:col>
      <xdr:colOff>153409</xdr:colOff>
      <xdr:row>25</xdr:row>
      <xdr:rowOff>8491</xdr:rowOff>
    </xdr:to>
    <xdr:pic>
      <xdr:nvPicPr>
        <xdr:cNvPr id="6" name="Рисунок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4"/>
        <a:stretch>
          <a:fillRect/>
        </a:stretch>
      </xdr:blipFill>
      <xdr:spPr>
        <a:xfrm>
          <a:off x="258536" y="4159102"/>
          <a:ext cx="7672716" cy="519360"/>
        </a:xfrm>
        <a:prstGeom prst="rect">
          <a:avLst/>
        </a:prstGeom>
      </xdr:spPr>
    </xdr:pic>
    <xdr:clientData/>
  </xdr:twoCellAnchor>
  <xdr:twoCellAnchor editAs="oneCell">
    <xdr:from>
      <xdr:col>1</xdr:col>
      <xdr:colOff>19050</xdr:colOff>
      <xdr:row>38</xdr:row>
      <xdr:rowOff>11076</xdr:rowOff>
    </xdr:from>
    <xdr:to>
      <xdr:col>11</xdr:col>
      <xdr:colOff>458081</xdr:colOff>
      <xdr:row>40</xdr:row>
      <xdr:rowOff>163550</xdr:rowOff>
    </xdr:to>
    <xdr:pic>
      <xdr:nvPicPr>
        <xdr:cNvPr id="7" name="Рисунок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5"/>
        <a:stretch>
          <a:fillRect/>
        </a:stretch>
      </xdr:blipFill>
      <xdr:spPr>
        <a:xfrm>
          <a:off x="258536" y="8833947"/>
          <a:ext cx="6681988" cy="522589"/>
        </a:xfrm>
        <a:prstGeom prst="rect">
          <a:avLst/>
        </a:prstGeom>
      </xdr:spPr>
    </xdr:pic>
    <xdr:clientData/>
  </xdr:twoCellAnchor>
  <xdr:twoCellAnchor editAs="oneCell">
    <xdr:from>
      <xdr:col>1</xdr:col>
      <xdr:colOff>19050</xdr:colOff>
      <xdr:row>85</xdr:row>
      <xdr:rowOff>0</xdr:rowOff>
    </xdr:from>
    <xdr:to>
      <xdr:col>9</xdr:col>
      <xdr:colOff>172121</xdr:colOff>
      <xdr:row>87</xdr:row>
      <xdr:rowOff>104843</xdr:rowOff>
    </xdr:to>
    <xdr:pic>
      <xdr:nvPicPr>
        <xdr:cNvPr id="8" name="Рисунок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6"/>
        <a:stretch>
          <a:fillRect/>
        </a:stretch>
      </xdr:blipFill>
      <xdr:spPr>
        <a:xfrm>
          <a:off x="258536" y="26169257"/>
          <a:ext cx="5100628" cy="474957"/>
        </a:xfrm>
        <a:prstGeom prst="rect">
          <a:avLst/>
        </a:prstGeom>
      </xdr:spPr>
    </xdr:pic>
    <xdr:clientData/>
  </xdr:twoCellAnchor>
  <xdr:twoCellAnchor editAs="oneCell">
    <xdr:from>
      <xdr:col>1</xdr:col>
      <xdr:colOff>38100</xdr:colOff>
      <xdr:row>90</xdr:row>
      <xdr:rowOff>161925</xdr:rowOff>
    </xdr:from>
    <xdr:to>
      <xdr:col>15</xdr:col>
      <xdr:colOff>238125</xdr:colOff>
      <xdr:row>106</xdr:row>
      <xdr:rowOff>95249</xdr:rowOff>
    </xdr:to>
    <xdr:pic>
      <xdr:nvPicPr>
        <xdr:cNvPr id="9" name="Рисунок 8">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77586" y="27261911"/>
          <a:ext cx="9469210" cy="28942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114299</xdr:colOff>
      <xdr:row>0</xdr:row>
      <xdr:rowOff>50726</xdr:rowOff>
    </xdr:from>
    <xdr:to>
      <xdr:col>7</xdr:col>
      <xdr:colOff>5774</xdr:colOff>
      <xdr:row>4</xdr:row>
      <xdr:rowOff>162512</xdr:rowOff>
    </xdr:to>
    <xdr:pic>
      <xdr:nvPicPr>
        <xdr:cNvPr id="10" name="Рисунок 9">
          <a:extLst>
            <a:ext uri="{FF2B5EF4-FFF2-40B4-BE49-F238E27FC236}">
              <a16:creationId xmlns:a16="http://schemas.microsoft.com/office/drawing/2014/main" id="{00000000-0008-0000-0100-00000A000000}"/>
            </a:ext>
          </a:extLst>
        </xdr:cNvPr>
        <xdr:cNvPicPr>
          <a:picLocks noChangeAspect="1"/>
        </xdr:cNvPicPr>
      </xdr:nvPicPr>
      <xdr:blipFill rotWithShape="1">
        <a:blip xmlns:r="http://schemas.openxmlformats.org/officeDocument/2006/relationships" r:embed="rId8">
          <a:extLst>
            <a:ext uri="{BEBA8EAE-BF5A-486C-A8C5-ECC9F3942E4B}">
              <a14:imgProps xmlns:a14="http://schemas.microsoft.com/office/drawing/2010/main">
                <a14:imgLayer r:embed="rId9">
                  <a14:imgEffect>
                    <a14:backgroundRemoval t="0" b="100000" l="0" r="100000">
                      <a14:foregroundMark x1="4782" y1="62343" x2="4782" y2="62343"/>
                      <a14:foregroundMark x1="13802" y1="69797" x2="13802" y2="69797"/>
                      <a14:foregroundMark x1="20470" y1="70378" x2="20470" y2="70378"/>
                      <a14:foregroundMark x1="28199" y1="72410" x2="28199" y2="72410"/>
                      <a14:foregroundMark x1="44094" y1="68151" x2="44094" y2="68151"/>
                      <a14:foregroundMark x1="62212" y1="70378" x2="62212" y2="70378"/>
                      <a14:foregroundMark x1="72370" y1="71442" x2="72370" y2="71442"/>
                      <a14:foregroundMark x1="76712" y1="63311" x2="76712" y2="63311"/>
                      <a14:foregroundMark x1="81132" y1="75992" x2="81132" y2="75992"/>
                      <a14:foregroundMark x1="86431" y1="73959" x2="86431" y2="73959"/>
                      <a14:foregroundMark x1="96071" y1="73959" x2="96071" y2="73959"/>
                      <a14:foregroundMark x1="74800" y1="23621" x2="74800" y2="23621"/>
                      <a14:foregroundMark x1="71336" y1="53824" x2="71336" y2="53824"/>
                      <a14:foregroundMark x1="72189" y1="48693" x2="72189" y2="48693"/>
                      <a14:foregroundMark x1="81313" y1="58374" x2="81313" y2="58374"/>
                      <a14:foregroundMark x1="70716" y1="58374" x2="70716" y2="58374"/>
                      <a14:foregroundMark x1="21427" y1="79477" x2="21427" y2="79477"/>
                      <a14:foregroundMark x1="64048" y1="79864" x2="64048" y2="79864"/>
                      <a14:backgroundMark x1="20057" y1="90223" x2="20057" y2="90223"/>
                      <a14:backgroundMark x1="62910" y1="89642" x2="62910" y2="89642"/>
                      <a14:backgroundMark x1="88524" y1="78896" x2="88524" y2="78896"/>
                      <a14:backgroundMark x1="32463" y1="23621" x2="32463" y2="23621"/>
                      <a14:backgroundMark x1="39571" y1="25944" x2="39571" y2="25944"/>
                      <a14:backgroundMark x1="37477" y1="48015" x2="38692" y2="46079"/>
                      <a14:backgroundMark x1="39752" y1="44143" x2="40967" y2="44143"/>
                      <a14:backgroundMark x1="42776" y1="43756" x2="43293" y2="44724"/>
                      <a14:backgroundMark x1="37219" y1="49661" x2="36960" y2="51597"/>
                      <a14:backgroundMark x1="30551" y1="39206" x2="31507" y2="43078"/>
                      <a14:backgroundMark x1="32024" y1="44434" x2="32799" y2="45111"/>
                      <a14:backgroundMark x1="33497" y1="45111" x2="34195" y2="43756"/>
                      <a14:backgroundMark x1="41561" y1="16457" x2="40786" y2="20039"/>
                      <a14:backgroundMark x1="39752" y1="32043" x2="40010" y2="35624"/>
                    </a14:backgroundRemoval>
                  </a14:imgEffect>
                </a14:imgLayer>
              </a14:imgProps>
            </a:ext>
          </a:extLst>
        </a:blip>
        <a:srcRect b="650"/>
        <a:stretch/>
      </xdr:blipFill>
      <xdr:spPr>
        <a:xfrm>
          <a:off x="353785" y="50726"/>
          <a:ext cx="3543632" cy="85745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Таблица2333" displayName="Таблица2333" ref="B25:R592" totalsRowShown="0" headerRowDxfId="17" dataDxfId="16">
  <autoFilter ref="B25:R592" xr:uid="{00000000-0009-0000-0100-000001000000}"/>
  <tableColumns count="17">
    <tableColumn id="1" xr3:uid="{00000000-0010-0000-0000-000001000000}" name="Артикул" dataDxfId="15"/>
    <tableColumn id="2" xr3:uid="{00000000-0010-0000-0000-000002000000}" name="Раздел" dataDxfId="14"/>
    <tableColumn id="3" xr3:uid="{00000000-0010-0000-0000-000003000000}" name="Род" dataDxfId="13"/>
    <tableColumn id="11" xr3:uid="{00000000-0010-0000-0000-00000B000000}" name="Род, вид лат" dataDxfId="12"/>
    <tableColumn id="12" xr3:uid="{00000000-0010-0000-0000-00000C000000}" name="Род, вид рус"/>
    <tableColumn id="4" xr3:uid="{00000000-0010-0000-0000-000004000000}" name="Сорт" dataDxfId="11"/>
    <tableColumn id="5" xr3:uid="{00000000-0010-0000-0000-000005000000}" name="Луковиц в упаковке, шт" dataDxfId="10"/>
    <tableColumn id="6" xr3:uid="{00000000-0010-0000-0000-000006000000}" name="Размер" dataDxfId="9"/>
    <tableColumn id="7" xr3:uid="{00000000-0010-0000-0000-000007000000}" name="Уп. в коробке" dataDxfId="8"/>
    <tableColumn id="22" xr3:uid="{00000000-0010-0000-0000-000016000000}" name="Кратность заказа, упаковок" dataDxfId="7"/>
    <tableColumn id="8" xr3:uid="{00000000-0010-0000-0000-000008000000}" name="Цена за упаковку, €" dataDxfId="6"/>
    <tableColumn id="9" xr3:uid="{00000000-0010-0000-0000-000009000000}" name="ID код" dataDxfId="5"/>
    <tableColumn id="20" xr3:uid="{00000000-0010-0000-0000-000014000000}" name="код производителя" dataDxfId="4"/>
    <tableColumn id="13" xr3:uid="{00000000-0010-0000-0000-00000D000000}" name="Заказ (упаковок)_x000a_↓" dataDxfId="3" dataCellStyle="Обычный 2"/>
    <tableColumn id="14" xr3:uid="{00000000-0010-0000-0000-00000E000000}" name="Сумма, € " dataDxfId="2">
      <calculatedColumnFormula>L26*O26</calculatedColumnFormula>
    </tableColumn>
    <tableColumn id="15" xr3:uid="{00000000-0010-0000-0000-00000F000000}" name="Кол-во коробок" dataDxfId="1">
      <calculatedColumnFormula>IF(O26/J26=0,"-",O26/J26)</calculatedColumnFormula>
    </tableColumn>
    <tableColumn id="16" xr3:uid="{00000000-0010-0000-0000-000010000000}" name="*" dataDxfId="0">
      <calculatedColumnFormula>IF(O26/J26=0,"-",IF(MOD(Таблица2333[[#This Row],[Заказ (упаковок)
↓]],Таблица2333[[#This Row],[Кратность заказа, упаковок]])&gt;0,"неверная кратность заказа",""))</calculatedColumnFormula>
    </tableColumn>
  </tableColumns>
  <tableStyleInfo name="Стиль таблицы 3"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980"/>
  <sheetViews>
    <sheetView tabSelected="1" zoomScale="90" zoomScaleNormal="90" workbookViewId="0">
      <selection activeCell="O27" sqref="O27"/>
    </sheetView>
  </sheetViews>
  <sheetFormatPr defaultColWidth="9.15234375" defaultRowHeight="14.6" outlineLevelCol="1"/>
  <cols>
    <col min="1" max="1" width="5.69140625" style="55" customWidth="1"/>
    <col min="2" max="2" width="11" style="54" hidden="1" customWidth="1"/>
    <col min="3" max="3" width="27.53515625" style="54" customWidth="1"/>
    <col min="4" max="4" width="13.3046875" style="54" customWidth="1"/>
    <col min="5" max="5" width="18.84375" style="54" customWidth="1"/>
    <col min="6" max="6" width="25.4609375" style="54" customWidth="1"/>
    <col min="7" max="7" width="27.765625" style="54" customWidth="1"/>
    <col min="8" max="8" width="8" style="54" customWidth="1"/>
    <col min="9" max="10" width="8" style="101" customWidth="1"/>
    <col min="11" max="11" width="9.765625" style="101" customWidth="1"/>
    <col min="12" max="12" width="7.84375" style="101" customWidth="1"/>
    <col min="13" max="13" width="8.3828125" style="54" hidden="1" customWidth="1" outlineLevel="1"/>
    <col min="14" max="14" width="14.84375" style="54" hidden="1" customWidth="1" outlineLevel="1"/>
    <col min="15" max="15" width="11.15234375" style="54" customWidth="1" collapsed="1"/>
    <col min="16" max="16" width="10.69140625" style="54" customWidth="1"/>
    <col min="17" max="17" width="9.15234375" style="54" customWidth="1"/>
    <col min="18" max="19" width="27.84375" style="54" customWidth="1"/>
    <col min="20" max="20" width="32.15234375" style="54" customWidth="1"/>
    <col min="21" max="21" width="26.69140625" style="54" customWidth="1"/>
    <col min="22" max="16384" width="9.15234375" style="54"/>
  </cols>
  <sheetData>
    <row r="1" spans="1:21" s="3" customFormat="1" ht="30.75" customHeight="1">
      <c r="A1" s="1"/>
      <c r="B1" s="2"/>
      <c r="C1" s="2"/>
      <c r="D1" s="2"/>
      <c r="E1" s="2"/>
      <c r="F1" s="2"/>
      <c r="G1" s="2"/>
      <c r="I1" s="4"/>
      <c r="J1" s="4"/>
      <c r="K1" s="4"/>
      <c r="L1" s="4"/>
      <c r="O1" s="4"/>
      <c r="P1" s="5"/>
      <c r="Q1" s="4"/>
      <c r="R1" s="6"/>
      <c r="S1" s="4"/>
      <c r="T1" s="7"/>
      <c r="U1" s="4"/>
    </row>
    <row r="2" spans="1:21" s="3" customFormat="1" ht="25.3">
      <c r="A2" s="1"/>
      <c r="C2" s="180" t="s">
        <v>1837</v>
      </c>
      <c r="D2" s="180"/>
      <c r="E2" s="180"/>
      <c r="F2" s="180"/>
      <c r="G2" s="180"/>
      <c r="H2" s="180"/>
      <c r="I2" s="180"/>
      <c r="J2" s="180"/>
      <c r="K2" s="180"/>
      <c r="L2" s="180"/>
      <c r="M2" s="180"/>
      <c r="N2" s="180"/>
      <c r="O2" s="180"/>
      <c r="P2" s="180"/>
      <c r="Q2" s="180"/>
      <c r="R2" s="8"/>
      <c r="S2" s="8"/>
      <c r="T2" s="9"/>
      <c r="U2" s="9"/>
    </row>
    <row r="3" spans="1:21" s="3" customFormat="1" ht="16.5" customHeight="1">
      <c r="A3" s="1"/>
      <c r="C3" s="10"/>
      <c r="D3" s="10"/>
      <c r="E3" s="10"/>
      <c r="G3" s="11" t="s">
        <v>0</v>
      </c>
      <c r="J3" s="12"/>
      <c r="K3" s="12"/>
      <c r="L3" s="10"/>
      <c r="M3" s="10"/>
      <c r="N3" s="10"/>
      <c r="O3" s="10"/>
      <c r="P3" s="10"/>
      <c r="Q3" s="10"/>
      <c r="R3" s="10"/>
      <c r="S3" s="8"/>
      <c r="T3" s="9"/>
      <c r="U3" s="9"/>
    </row>
    <row r="4" spans="1:21" s="3" customFormat="1" ht="16.5" customHeight="1">
      <c r="A4" s="1"/>
      <c r="C4" s="10"/>
      <c r="E4" s="10"/>
      <c r="G4" s="165" t="s">
        <v>1</v>
      </c>
      <c r="H4" s="165"/>
      <c r="I4" s="13"/>
      <c r="J4" s="14"/>
      <c r="K4" s="10"/>
      <c r="L4" s="10"/>
      <c r="M4" s="10"/>
      <c r="N4" s="10"/>
      <c r="O4" s="10"/>
      <c r="P4" s="10"/>
      <c r="Q4" s="10"/>
      <c r="R4" s="8"/>
      <c r="S4" s="9"/>
      <c r="T4" s="9"/>
    </row>
    <row r="5" spans="1:21" s="3" customFormat="1" ht="16.5" customHeight="1">
      <c r="A5" s="1"/>
      <c r="C5" s="10"/>
      <c r="D5" s="10"/>
      <c r="E5" s="10"/>
      <c r="F5" s="181" t="s">
        <v>2</v>
      </c>
      <c r="G5" s="182"/>
      <c r="H5" s="15" t="s">
        <v>3</v>
      </c>
      <c r="M5" s="10"/>
      <c r="N5" s="10"/>
      <c r="O5" s="10"/>
      <c r="P5" s="10"/>
      <c r="Q5" s="10"/>
      <c r="R5" s="10"/>
      <c r="S5" s="8"/>
      <c r="T5" s="9"/>
      <c r="U5" s="9"/>
    </row>
    <row r="6" spans="1:21" s="3" customFormat="1" ht="12" customHeight="1">
      <c r="A6" s="1"/>
      <c r="B6" s="16"/>
      <c r="D6" s="16"/>
      <c r="E6" s="16"/>
      <c r="F6" s="16"/>
      <c r="H6" s="16"/>
      <c r="I6" s="17"/>
      <c r="J6" s="17"/>
      <c r="K6" s="17"/>
      <c r="L6" s="18"/>
      <c r="M6" s="5"/>
      <c r="N6" s="5"/>
      <c r="O6" s="5"/>
      <c r="P6" s="5"/>
      <c r="Q6" s="4"/>
      <c r="R6" s="6"/>
      <c r="S6" s="4"/>
    </row>
    <row r="7" spans="1:21" s="3" customFormat="1" ht="13.5" customHeight="1">
      <c r="A7" s="1"/>
      <c r="B7" s="16"/>
      <c r="C7" s="19" t="s">
        <v>4</v>
      </c>
      <c r="D7" s="20"/>
      <c r="E7" s="20"/>
      <c r="F7" s="16"/>
      <c r="G7" s="16"/>
      <c r="H7" s="17"/>
      <c r="I7" s="17"/>
      <c r="J7" s="17"/>
      <c r="K7" s="183">
        <v>73</v>
      </c>
      <c r="L7" s="184"/>
      <c r="O7" s="21" t="s">
        <v>5</v>
      </c>
    </row>
    <row r="8" spans="1:21" s="23" customFormat="1" ht="15.75" customHeight="1">
      <c r="A8" s="22"/>
      <c r="C8" s="24" t="s">
        <v>1846</v>
      </c>
      <c r="E8" s="25"/>
      <c r="G8" s="19"/>
      <c r="H8" s="26"/>
      <c r="I8" s="27"/>
      <c r="J8" s="27"/>
      <c r="K8" s="178">
        <f>SUM(O27:O429)</f>
        <v>0</v>
      </c>
      <c r="L8" s="179"/>
      <c r="O8" s="21" t="s">
        <v>6</v>
      </c>
    </row>
    <row r="9" spans="1:21" s="23" customFormat="1" ht="14.15">
      <c r="A9" s="22"/>
      <c r="C9" s="176" t="s">
        <v>1845</v>
      </c>
      <c r="I9" s="28"/>
      <c r="J9" s="28"/>
      <c r="K9" s="178">
        <f>SUM(Q27:Q429)</f>
        <v>0</v>
      </c>
      <c r="L9" s="179"/>
      <c r="O9" s="21" t="s">
        <v>1842</v>
      </c>
    </row>
    <row r="10" spans="1:21" s="23" customFormat="1" ht="14.15">
      <c r="A10" s="22"/>
      <c r="C10" s="24" t="s">
        <v>7</v>
      </c>
      <c r="E10" s="30"/>
      <c r="F10" s="30"/>
      <c r="I10" s="28"/>
      <c r="J10" s="28"/>
      <c r="K10" s="178">
        <f>SUM(O431:O441)</f>
        <v>0</v>
      </c>
      <c r="L10" s="179"/>
      <c r="O10" s="21" t="s">
        <v>1844</v>
      </c>
    </row>
    <row r="11" spans="1:21" s="23" customFormat="1" ht="14.15">
      <c r="A11" s="22"/>
      <c r="C11" s="29" t="s">
        <v>8</v>
      </c>
      <c r="E11" s="32"/>
      <c r="F11" s="32"/>
      <c r="I11" s="28"/>
      <c r="J11" s="28"/>
      <c r="K11" s="178">
        <f>SUM(O443:O592)</f>
        <v>0</v>
      </c>
      <c r="L11" s="179"/>
      <c r="O11" s="21" t="s">
        <v>9</v>
      </c>
    </row>
    <row r="12" spans="1:21" s="23" customFormat="1" ht="15" customHeight="1">
      <c r="A12" s="22"/>
      <c r="C12" s="31" t="s">
        <v>10</v>
      </c>
      <c r="D12" s="30" t="s">
        <v>1836</v>
      </c>
      <c r="F12" s="32"/>
      <c r="I12" s="28"/>
      <c r="J12" s="28"/>
      <c r="K12" s="178">
        <f>SUM(Q443:Q592)</f>
        <v>0</v>
      </c>
      <c r="L12" s="179"/>
      <c r="O12" s="21" t="s">
        <v>11</v>
      </c>
    </row>
    <row r="13" spans="1:21" s="23" customFormat="1" ht="15" customHeight="1">
      <c r="A13" s="22"/>
      <c r="C13" s="31" t="s">
        <v>12</v>
      </c>
      <c r="D13" s="23" t="s">
        <v>145</v>
      </c>
      <c r="E13" s="33"/>
      <c r="I13" s="28"/>
      <c r="J13" s="28"/>
      <c r="K13" s="178">
        <f>SUM(O595:O979)</f>
        <v>0</v>
      </c>
      <c r="L13" s="179"/>
      <c r="O13" s="21" t="s">
        <v>166</v>
      </c>
    </row>
    <row r="14" spans="1:21" s="23" customFormat="1" ht="15" customHeight="1">
      <c r="A14" s="22"/>
      <c r="D14" s="33" t="s">
        <v>14</v>
      </c>
      <c r="F14" s="33"/>
      <c r="I14" s="28"/>
      <c r="J14" s="28"/>
      <c r="K14" s="178">
        <f>SUM(Q595:Q979)</f>
        <v>0</v>
      </c>
      <c r="L14" s="179"/>
      <c r="O14" s="21" t="s">
        <v>1843</v>
      </c>
    </row>
    <row r="15" spans="1:21" s="23" customFormat="1" ht="15" customHeight="1">
      <c r="A15" s="22"/>
      <c r="D15" s="23" t="s">
        <v>16</v>
      </c>
      <c r="E15" s="33"/>
      <c r="I15" s="28"/>
      <c r="J15" s="28"/>
      <c r="K15" s="186">
        <f>SUM(P27:P979)</f>
        <v>0</v>
      </c>
      <c r="L15" s="187"/>
      <c r="O15" s="29" t="s">
        <v>13</v>
      </c>
    </row>
    <row r="16" spans="1:21" s="23" customFormat="1" ht="17.25" customHeight="1">
      <c r="A16" s="22"/>
      <c r="C16" s="177" t="s">
        <v>1857</v>
      </c>
      <c r="D16" s="33" t="s">
        <v>146</v>
      </c>
      <c r="E16" s="32"/>
      <c r="F16" s="33"/>
      <c r="I16" s="28"/>
      <c r="J16" s="28"/>
      <c r="K16" s="178" t="str">
        <f>IF(AND(K17&gt;0,K17&lt;400),"+10%","-   %")</f>
        <v>-   %</v>
      </c>
      <c r="L16" s="179"/>
      <c r="O16" s="29" t="s">
        <v>15</v>
      </c>
    </row>
    <row r="17" spans="1:21" s="23" customFormat="1" ht="15" customHeight="1">
      <c r="A17" s="22"/>
      <c r="C17" s="33" t="s">
        <v>18</v>
      </c>
      <c r="D17" s="32"/>
      <c r="E17" s="32"/>
      <c r="F17" s="32"/>
      <c r="I17" s="28"/>
      <c r="J17" s="28"/>
      <c r="K17" s="186">
        <f>IF(K15&lt;400,K15*1.1,K15)</f>
        <v>0</v>
      </c>
      <c r="L17" s="187"/>
      <c r="O17" s="29" t="s">
        <v>17</v>
      </c>
    </row>
    <row r="18" spans="1:21" s="23" customFormat="1" ht="15" customHeight="1">
      <c r="A18" s="22"/>
      <c r="C18" s="33" t="s">
        <v>1838</v>
      </c>
      <c r="D18" s="32"/>
      <c r="E18" s="32"/>
      <c r="F18" s="32"/>
      <c r="I18" s="28"/>
      <c r="J18" s="28"/>
      <c r="K18" s="188">
        <f>K17*K7</f>
        <v>0</v>
      </c>
      <c r="L18" s="189"/>
      <c r="O18" s="29" t="s">
        <v>17</v>
      </c>
    </row>
    <row r="19" spans="1:21" s="23" customFormat="1" ht="15" customHeight="1">
      <c r="A19" s="22"/>
      <c r="C19" s="33" t="s">
        <v>19</v>
      </c>
      <c r="D19" s="32"/>
      <c r="E19" s="32"/>
      <c r="F19" s="32"/>
      <c r="I19" s="28"/>
      <c r="J19" s="28"/>
      <c r="K19" s="28"/>
      <c r="N19" s="34"/>
    </row>
    <row r="20" spans="1:21" s="23" customFormat="1" ht="15" customHeight="1">
      <c r="A20" s="22"/>
      <c r="C20" s="33" t="s">
        <v>1839</v>
      </c>
      <c r="D20" s="32"/>
      <c r="E20" s="32"/>
      <c r="F20" s="32"/>
      <c r="I20" s="28"/>
      <c r="J20" s="28"/>
      <c r="K20" s="28"/>
      <c r="L20" s="35"/>
      <c r="M20" s="36"/>
      <c r="N20" s="36"/>
      <c r="O20" s="37"/>
      <c r="P20" s="192"/>
      <c r="Q20" s="192"/>
      <c r="R20" s="192"/>
      <c r="S20" s="192"/>
      <c r="T20" s="192"/>
      <c r="U20" s="34"/>
    </row>
    <row r="21" spans="1:21" s="23" customFormat="1" ht="80.599999999999994" customHeight="1">
      <c r="A21" s="22"/>
      <c r="C21" s="191" t="s">
        <v>1835</v>
      </c>
      <c r="D21" s="191"/>
      <c r="E21" s="191"/>
      <c r="F21" s="191"/>
      <c r="G21" s="191"/>
      <c r="H21" s="191"/>
      <c r="I21" s="28"/>
      <c r="J21" s="28"/>
      <c r="K21" s="28"/>
      <c r="L21" s="35"/>
      <c r="M21" s="36"/>
      <c r="N21" s="36"/>
      <c r="O21" s="37"/>
      <c r="P21" s="166"/>
      <c r="Q21" s="166"/>
      <c r="R21" s="166"/>
      <c r="S21" s="166"/>
      <c r="T21" s="166"/>
      <c r="U21" s="34"/>
    </row>
    <row r="22" spans="1:21" s="23" customFormat="1" ht="12" customHeight="1">
      <c r="A22" s="22"/>
      <c r="C22" s="33"/>
      <c r="D22" s="162"/>
      <c r="E22" s="162"/>
      <c r="F22" s="162"/>
      <c r="G22" s="162"/>
      <c r="H22" s="163"/>
      <c r="I22" s="164"/>
      <c r="J22" s="164"/>
      <c r="K22" s="28"/>
      <c r="L22" s="35"/>
      <c r="N22" s="38"/>
      <c r="O22" s="38"/>
      <c r="P22" s="39"/>
      <c r="R22" s="39"/>
      <c r="S22" s="39"/>
      <c r="T22" s="39"/>
    </row>
    <row r="23" spans="1:21" s="23" customFormat="1" ht="18" customHeight="1">
      <c r="A23" s="22"/>
      <c r="C23" s="185" t="s">
        <v>20</v>
      </c>
      <c r="D23" s="185"/>
      <c r="E23" s="185" t="s">
        <v>21</v>
      </c>
      <c r="F23" s="185"/>
      <c r="G23" s="190" t="s">
        <v>165</v>
      </c>
      <c r="H23" s="190"/>
      <c r="I23" s="190"/>
      <c r="J23" s="190"/>
      <c r="K23" s="175" t="s">
        <v>22</v>
      </c>
      <c r="L23" s="41"/>
      <c r="M23" s="41"/>
      <c r="N23" s="41"/>
      <c r="P23" s="34"/>
      <c r="Q23" s="34"/>
    </row>
    <row r="24" spans="1:21" s="23" customFormat="1" ht="11.25" customHeight="1">
      <c r="A24" s="22"/>
      <c r="C24" s="40"/>
      <c r="D24" s="40"/>
      <c r="E24" s="40"/>
      <c r="F24" s="40"/>
      <c r="G24" s="40"/>
      <c r="H24" s="40"/>
      <c r="I24" s="40"/>
      <c r="J24" s="40"/>
      <c r="K24" s="40"/>
      <c r="L24" s="42"/>
      <c r="M24" s="42"/>
      <c r="N24" s="42"/>
      <c r="O24" s="42"/>
      <c r="P24" s="42"/>
      <c r="Q24" s="42"/>
      <c r="R24" s="34"/>
      <c r="S24" s="34"/>
      <c r="T24" s="34"/>
    </row>
    <row r="25" spans="1:21" ht="51" customHeight="1">
      <c r="A25" s="43"/>
      <c r="B25" s="44" t="s">
        <v>23</v>
      </c>
      <c r="C25" s="45" t="s">
        <v>24</v>
      </c>
      <c r="D25" s="45" t="s">
        <v>25</v>
      </c>
      <c r="E25" s="46" t="s">
        <v>26</v>
      </c>
      <c r="F25" s="46" t="s">
        <v>27</v>
      </c>
      <c r="G25" s="47" t="s">
        <v>28</v>
      </c>
      <c r="H25" s="48" t="s">
        <v>29</v>
      </c>
      <c r="I25" s="48" t="s">
        <v>30</v>
      </c>
      <c r="J25" s="49" t="s">
        <v>31</v>
      </c>
      <c r="K25" s="50" t="s">
        <v>32</v>
      </c>
      <c r="L25" s="50" t="s">
        <v>33</v>
      </c>
      <c r="M25" s="49" t="s">
        <v>34</v>
      </c>
      <c r="N25" s="49" t="s">
        <v>35</v>
      </c>
      <c r="O25" s="51" t="s">
        <v>36</v>
      </c>
      <c r="P25" s="48" t="s">
        <v>37</v>
      </c>
      <c r="Q25" s="48" t="s">
        <v>38</v>
      </c>
      <c r="R25" s="52" t="s">
        <v>39</v>
      </c>
      <c r="S25" s="53"/>
    </row>
    <row r="26" spans="1:21" s="59" customFormat="1" ht="20.149999999999999">
      <c r="A26" s="55"/>
      <c r="B26" s="56" t="s">
        <v>39</v>
      </c>
      <c r="C26" s="56" t="s">
        <v>40</v>
      </c>
      <c r="D26" s="57"/>
      <c r="E26" s="57"/>
      <c r="F26" s="57"/>
      <c r="G26" s="57"/>
      <c r="H26" s="57"/>
      <c r="I26" s="57"/>
      <c r="J26" s="57"/>
      <c r="K26" s="57"/>
      <c r="L26" s="58"/>
      <c r="M26" s="57" t="s">
        <v>41</v>
      </c>
      <c r="N26" s="57" t="s">
        <v>41</v>
      </c>
      <c r="O26" s="57"/>
      <c r="P26" s="57"/>
      <c r="Q26" s="57"/>
      <c r="R26" s="57"/>
      <c r="S26" s="54"/>
    </row>
    <row r="27" spans="1:21">
      <c r="A27" s="60"/>
      <c r="B27" s="61" t="s">
        <v>171</v>
      </c>
      <c r="C27" s="62" t="s">
        <v>20</v>
      </c>
      <c r="D27" s="63" t="s">
        <v>172</v>
      </c>
      <c r="E27" s="63" t="s">
        <v>173</v>
      </c>
      <c r="F27" s="63" t="s">
        <v>174</v>
      </c>
      <c r="G27" s="64" t="s">
        <v>639</v>
      </c>
      <c r="H27" s="65">
        <v>1</v>
      </c>
      <c r="I27" s="66" t="s">
        <v>66</v>
      </c>
      <c r="J27" s="66">
        <v>40</v>
      </c>
      <c r="K27" s="67">
        <v>10</v>
      </c>
      <c r="L27" s="68">
        <v>2.6199999999999997</v>
      </c>
      <c r="M27" s="69">
        <v>40500</v>
      </c>
      <c r="N27" s="70">
        <v>8720604870152</v>
      </c>
      <c r="O27" s="71"/>
      <c r="P27" s="72">
        <f t="shared" ref="P27:P97" si="0">L27*O27</f>
        <v>0</v>
      </c>
      <c r="Q27" s="73" t="str">
        <f t="shared" ref="Q27:Q97" si="1">IF(O27/J27=0,"-",O27/J27)</f>
        <v>-</v>
      </c>
      <c r="R27" s="74" t="str">
        <f>IF(O27/J27=0,"",IF(MOD(Таблица2333[[#This Row],[Заказ (упаковок)
↓]],Таблица2333[[#This Row],[Кратность заказа, упаковок]])&gt;0,"неверная кратность заказа",""))</f>
        <v/>
      </c>
      <c r="S27" s="75"/>
    </row>
    <row r="28" spans="1:21">
      <c r="A28" s="60"/>
      <c r="B28" s="61" t="s">
        <v>175</v>
      </c>
      <c r="C28" s="62" t="s">
        <v>20</v>
      </c>
      <c r="D28" s="63" t="s">
        <v>172</v>
      </c>
      <c r="E28" s="63" t="s">
        <v>173</v>
      </c>
      <c r="F28" s="63" t="s">
        <v>174</v>
      </c>
      <c r="G28" s="64" t="s">
        <v>640</v>
      </c>
      <c r="H28" s="65">
        <v>1</v>
      </c>
      <c r="I28" s="66" t="s">
        <v>66</v>
      </c>
      <c r="J28" s="66">
        <v>40</v>
      </c>
      <c r="K28" s="67">
        <v>10</v>
      </c>
      <c r="L28" s="68">
        <v>2.4699999999999998</v>
      </c>
      <c r="M28" s="69">
        <v>40000</v>
      </c>
      <c r="N28" s="70" t="s">
        <v>980</v>
      </c>
      <c r="O28" s="71"/>
      <c r="P28" s="72">
        <f t="shared" si="0"/>
        <v>0</v>
      </c>
      <c r="Q28" s="73" t="str">
        <f t="shared" si="1"/>
        <v>-</v>
      </c>
      <c r="R28" s="74" t="str">
        <f>IF(O28/J28=0,"",IF(MOD(Таблица2333[[#This Row],[Заказ (упаковок)
↓]],Таблица2333[[#This Row],[Кратность заказа, упаковок]])&gt;0,"неверная кратность заказа",""))</f>
        <v/>
      </c>
      <c r="S28" s="75"/>
    </row>
    <row r="29" spans="1:21">
      <c r="A29" s="60"/>
      <c r="B29" s="61" t="s">
        <v>176</v>
      </c>
      <c r="C29" s="62" t="s">
        <v>20</v>
      </c>
      <c r="D29" s="63" t="s">
        <v>172</v>
      </c>
      <c r="E29" s="63" t="s">
        <v>173</v>
      </c>
      <c r="F29" s="63" t="s">
        <v>174</v>
      </c>
      <c r="G29" s="64" t="s">
        <v>641</v>
      </c>
      <c r="H29" s="65">
        <v>1</v>
      </c>
      <c r="I29" s="66" t="s">
        <v>66</v>
      </c>
      <c r="J29" s="66">
        <v>40</v>
      </c>
      <c r="K29" s="67">
        <v>10</v>
      </c>
      <c r="L29" s="68">
        <v>2.63</v>
      </c>
      <c r="M29" s="69">
        <v>40001</v>
      </c>
      <c r="N29" s="70" t="s">
        <v>981</v>
      </c>
      <c r="O29" s="71"/>
      <c r="P29" s="72">
        <f t="shared" si="0"/>
        <v>0</v>
      </c>
      <c r="Q29" s="73" t="str">
        <f>IF(O29/J29=0,"-",O29/J29)</f>
        <v>-</v>
      </c>
      <c r="R29" s="74" t="str">
        <f>IF(O29/J29=0,"",IF(MOD(Таблица2333[[#This Row],[Заказ (упаковок)
↓]],Таблица2333[[#This Row],[Кратность заказа, упаковок]])&gt;0,"неверная кратность заказа",""))</f>
        <v/>
      </c>
      <c r="S29" s="75"/>
    </row>
    <row r="30" spans="1:21">
      <c r="A30" s="60"/>
      <c r="B30" s="61" t="s">
        <v>177</v>
      </c>
      <c r="C30" s="62" t="s">
        <v>20</v>
      </c>
      <c r="D30" s="63" t="s">
        <v>172</v>
      </c>
      <c r="E30" s="63" t="s">
        <v>173</v>
      </c>
      <c r="F30" s="63" t="s">
        <v>174</v>
      </c>
      <c r="G30" s="64" t="s">
        <v>642</v>
      </c>
      <c r="H30" s="65">
        <v>1</v>
      </c>
      <c r="I30" s="66" t="s">
        <v>66</v>
      </c>
      <c r="J30" s="66">
        <v>40</v>
      </c>
      <c r="K30" s="67">
        <v>10</v>
      </c>
      <c r="L30" s="68">
        <v>2.61</v>
      </c>
      <c r="M30" s="69">
        <v>40501</v>
      </c>
      <c r="N30" s="70">
        <v>8720604870169</v>
      </c>
      <c r="O30" s="71"/>
      <c r="P30" s="72">
        <f t="shared" si="0"/>
        <v>0</v>
      </c>
      <c r="Q30" s="73" t="str">
        <f t="shared" si="1"/>
        <v>-</v>
      </c>
      <c r="R30" s="74" t="str">
        <f>IF(O30/J30=0,"",IF(MOD(Таблица2333[[#This Row],[Заказ (упаковок)
↓]],Таблица2333[[#This Row],[Кратность заказа, упаковок]])&gt;0,"неверная кратность заказа",""))</f>
        <v/>
      </c>
      <c r="S30" s="75"/>
    </row>
    <row r="31" spans="1:21">
      <c r="A31" s="60"/>
      <c r="B31" s="61" t="s">
        <v>178</v>
      </c>
      <c r="C31" s="62" t="s">
        <v>20</v>
      </c>
      <c r="D31" s="63" t="s">
        <v>172</v>
      </c>
      <c r="E31" s="63" t="s">
        <v>173</v>
      </c>
      <c r="F31" s="63" t="s">
        <v>174</v>
      </c>
      <c r="G31" s="64" t="s">
        <v>643</v>
      </c>
      <c r="H31" s="65">
        <v>1</v>
      </c>
      <c r="I31" s="66" t="s">
        <v>66</v>
      </c>
      <c r="J31" s="66">
        <v>40</v>
      </c>
      <c r="K31" s="67">
        <v>10</v>
      </c>
      <c r="L31" s="68">
        <v>2.4499999999999997</v>
      </c>
      <c r="M31" s="69">
        <v>40002</v>
      </c>
      <c r="N31" s="70" t="s">
        <v>982</v>
      </c>
      <c r="O31" s="71"/>
      <c r="P31" s="72">
        <f t="shared" si="0"/>
        <v>0</v>
      </c>
      <c r="Q31" s="73" t="str">
        <f t="shared" si="1"/>
        <v>-</v>
      </c>
      <c r="R31" s="74" t="str">
        <f>IF(O31/J31=0,"",IF(MOD(Таблица2333[[#This Row],[Заказ (упаковок)
↓]],Таблица2333[[#This Row],[Кратность заказа, упаковок]])&gt;0,"неверная кратность заказа",""))</f>
        <v/>
      </c>
      <c r="S31" s="75"/>
    </row>
    <row r="32" spans="1:21">
      <c r="A32" s="60"/>
      <c r="B32" s="61" t="s">
        <v>179</v>
      </c>
      <c r="C32" s="62" t="s">
        <v>20</v>
      </c>
      <c r="D32" s="63" t="s">
        <v>172</v>
      </c>
      <c r="E32" s="63" t="s">
        <v>173</v>
      </c>
      <c r="F32" s="63" t="s">
        <v>174</v>
      </c>
      <c r="G32" s="64" t="s">
        <v>644</v>
      </c>
      <c r="H32" s="65">
        <v>1</v>
      </c>
      <c r="I32" s="66" t="s">
        <v>66</v>
      </c>
      <c r="J32" s="66">
        <v>40</v>
      </c>
      <c r="K32" s="67">
        <v>10</v>
      </c>
      <c r="L32" s="68">
        <v>2.5599999999999996</v>
      </c>
      <c r="M32" s="69">
        <v>40003</v>
      </c>
      <c r="N32" s="70" t="s">
        <v>983</v>
      </c>
      <c r="O32" s="71"/>
      <c r="P32" s="72">
        <f t="shared" si="0"/>
        <v>0</v>
      </c>
      <c r="Q32" s="73" t="str">
        <f t="shared" si="1"/>
        <v>-</v>
      </c>
      <c r="R32" s="74" t="str">
        <f>IF(O32/J32=0,"",IF(MOD(Таблица2333[[#This Row],[Заказ (упаковок)
↓]],Таблица2333[[#This Row],[Кратность заказа, упаковок]])&gt;0,"неверная кратность заказа",""))</f>
        <v/>
      </c>
      <c r="S32" s="75"/>
    </row>
    <row r="33" spans="1:19">
      <c r="A33" s="60"/>
      <c r="B33" s="61" t="s">
        <v>180</v>
      </c>
      <c r="C33" s="62" t="s">
        <v>20</v>
      </c>
      <c r="D33" s="63" t="s">
        <v>172</v>
      </c>
      <c r="E33" s="63" t="s">
        <v>173</v>
      </c>
      <c r="F33" s="63" t="s">
        <v>174</v>
      </c>
      <c r="G33" s="64" t="s">
        <v>645</v>
      </c>
      <c r="H33" s="65">
        <v>1</v>
      </c>
      <c r="I33" s="66" t="s">
        <v>66</v>
      </c>
      <c r="J33" s="66">
        <v>40</v>
      </c>
      <c r="K33" s="67">
        <v>10</v>
      </c>
      <c r="L33" s="68">
        <v>2.59</v>
      </c>
      <c r="M33" s="69">
        <v>40004</v>
      </c>
      <c r="N33" s="70" t="s">
        <v>984</v>
      </c>
      <c r="O33" s="71"/>
      <c r="P33" s="72">
        <f t="shared" si="0"/>
        <v>0</v>
      </c>
      <c r="Q33" s="73" t="str">
        <f t="shared" si="1"/>
        <v>-</v>
      </c>
      <c r="R33" s="74" t="str">
        <f>IF(O33/J33=0,"",IF(MOD(Таблица2333[[#This Row],[Заказ (упаковок)
↓]],Таблица2333[[#This Row],[Кратность заказа, упаковок]])&gt;0,"неверная кратность заказа",""))</f>
        <v/>
      </c>
      <c r="S33" s="75"/>
    </row>
    <row r="34" spans="1:19">
      <c r="A34" s="60"/>
      <c r="B34" s="61" t="s">
        <v>181</v>
      </c>
      <c r="C34" s="62" t="s">
        <v>20</v>
      </c>
      <c r="D34" s="63" t="s">
        <v>172</v>
      </c>
      <c r="E34" s="63" t="s">
        <v>173</v>
      </c>
      <c r="F34" s="63" t="s">
        <v>174</v>
      </c>
      <c r="G34" s="173" t="s">
        <v>646</v>
      </c>
      <c r="H34" s="65">
        <v>1</v>
      </c>
      <c r="I34" s="66" t="s">
        <v>66</v>
      </c>
      <c r="J34" s="66">
        <v>40</v>
      </c>
      <c r="K34" s="67">
        <v>10</v>
      </c>
      <c r="L34" s="68">
        <v>2.6399999999999997</v>
      </c>
      <c r="M34" s="69">
        <v>40560</v>
      </c>
      <c r="N34" s="70" t="s">
        <v>985</v>
      </c>
      <c r="O34" s="71"/>
      <c r="P34" s="72">
        <f t="shared" si="0"/>
        <v>0</v>
      </c>
      <c r="Q34" s="73" t="str">
        <f t="shared" si="1"/>
        <v>-</v>
      </c>
      <c r="R34" s="74" t="str">
        <f>IF(O34/J34=0,"",IF(MOD(Таблица2333[[#This Row],[Заказ (упаковок)
↓]],Таблица2333[[#This Row],[Кратность заказа, упаковок]])&gt;0,"неверная кратность заказа",""))</f>
        <v/>
      </c>
      <c r="S34" s="75"/>
    </row>
    <row r="35" spans="1:19">
      <c r="A35" s="60"/>
      <c r="B35" s="61" t="s">
        <v>182</v>
      </c>
      <c r="C35" s="62" t="s">
        <v>20</v>
      </c>
      <c r="D35" s="63" t="s">
        <v>172</v>
      </c>
      <c r="E35" s="63" t="s">
        <v>173</v>
      </c>
      <c r="F35" s="63" t="s">
        <v>174</v>
      </c>
      <c r="G35" s="64" t="s">
        <v>647</v>
      </c>
      <c r="H35" s="65">
        <v>1</v>
      </c>
      <c r="I35" s="66" t="s">
        <v>66</v>
      </c>
      <c r="J35" s="66">
        <v>40</v>
      </c>
      <c r="K35" s="67">
        <v>10</v>
      </c>
      <c r="L35" s="68">
        <v>2.6399999999999997</v>
      </c>
      <c r="M35" s="69">
        <v>40005</v>
      </c>
      <c r="N35" s="70">
        <v>8719497264216</v>
      </c>
      <c r="O35" s="71"/>
      <c r="P35" s="72">
        <f t="shared" si="0"/>
        <v>0</v>
      </c>
      <c r="Q35" s="73" t="str">
        <f t="shared" si="1"/>
        <v>-</v>
      </c>
      <c r="R35" s="74" t="str">
        <f>IF(O35/J35=0,"",IF(MOD(Таблица2333[[#This Row],[Заказ (упаковок)
↓]],Таблица2333[[#This Row],[Кратность заказа, упаковок]])&gt;0,"неверная кратность заказа",""))</f>
        <v/>
      </c>
      <c r="S35" s="75"/>
    </row>
    <row r="36" spans="1:19">
      <c r="A36" s="60"/>
      <c r="B36" s="61" t="s">
        <v>183</v>
      </c>
      <c r="C36" s="62" t="s">
        <v>20</v>
      </c>
      <c r="D36" s="63" t="s">
        <v>172</v>
      </c>
      <c r="E36" s="63" t="s">
        <v>173</v>
      </c>
      <c r="F36" s="63" t="s">
        <v>174</v>
      </c>
      <c r="G36" s="64" t="s">
        <v>148</v>
      </c>
      <c r="H36" s="65">
        <v>1</v>
      </c>
      <c r="I36" s="66" t="s">
        <v>66</v>
      </c>
      <c r="J36" s="66">
        <v>40</v>
      </c>
      <c r="K36" s="67">
        <v>10</v>
      </c>
      <c r="L36" s="68">
        <v>2.57</v>
      </c>
      <c r="M36" s="69">
        <v>40006</v>
      </c>
      <c r="N36" s="70" t="s">
        <v>986</v>
      </c>
      <c r="O36" s="71"/>
      <c r="P36" s="72">
        <f t="shared" si="0"/>
        <v>0</v>
      </c>
      <c r="Q36" s="73" t="str">
        <f t="shared" si="1"/>
        <v>-</v>
      </c>
      <c r="R36" s="74" t="str">
        <f>IF(O36/J36=0,"",IF(MOD(Таблица2333[[#This Row],[Заказ (упаковок)
↓]],Таблица2333[[#This Row],[Кратность заказа, упаковок]])&gt;0,"неверная кратность заказа",""))</f>
        <v/>
      </c>
      <c r="S36" s="75"/>
    </row>
    <row r="37" spans="1:19">
      <c r="A37" s="60"/>
      <c r="B37" s="61" t="s">
        <v>184</v>
      </c>
      <c r="C37" s="62" t="s">
        <v>20</v>
      </c>
      <c r="D37" s="63" t="s">
        <v>172</v>
      </c>
      <c r="E37" s="63" t="s">
        <v>173</v>
      </c>
      <c r="F37" s="63" t="s">
        <v>174</v>
      </c>
      <c r="G37" s="64" t="s">
        <v>648</v>
      </c>
      <c r="H37" s="65">
        <v>1</v>
      </c>
      <c r="I37" s="66" t="s">
        <v>66</v>
      </c>
      <c r="J37" s="66">
        <v>40</v>
      </c>
      <c r="K37" s="67">
        <v>10</v>
      </c>
      <c r="L37" s="68">
        <v>2.6399999999999997</v>
      </c>
      <c r="M37" s="69">
        <v>40007</v>
      </c>
      <c r="N37" s="70">
        <v>8719497264186</v>
      </c>
      <c r="O37" s="71"/>
      <c r="P37" s="72">
        <f t="shared" si="0"/>
        <v>0</v>
      </c>
      <c r="Q37" s="73" t="str">
        <f t="shared" si="1"/>
        <v>-</v>
      </c>
      <c r="R37" s="74" t="str">
        <f>IF(O37/J37=0,"",IF(MOD(Таблица2333[[#This Row],[Заказ (упаковок)
↓]],Таблица2333[[#This Row],[Кратность заказа, упаковок]])&gt;0,"неверная кратность заказа",""))</f>
        <v/>
      </c>
      <c r="S37" s="75"/>
    </row>
    <row r="38" spans="1:19">
      <c r="A38" s="60"/>
      <c r="B38" s="61" t="s">
        <v>185</v>
      </c>
      <c r="C38" s="62" t="s">
        <v>20</v>
      </c>
      <c r="D38" s="63" t="s">
        <v>172</v>
      </c>
      <c r="E38" s="63" t="s">
        <v>173</v>
      </c>
      <c r="F38" s="63" t="s">
        <v>174</v>
      </c>
      <c r="G38" s="64" t="s">
        <v>649</v>
      </c>
      <c r="H38" s="65">
        <v>1</v>
      </c>
      <c r="I38" s="66" t="s">
        <v>66</v>
      </c>
      <c r="J38" s="66">
        <v>40</v>
      </c>
      <c r="K38" s="67">
        <v>10</v>
      </c>
      <c r="L38" s="68">
        <v>2.6799999999999997</v>
      </c>
      <c r="M38" s="69">
        <v>40008</v>
      </c>
      <c r="N38" s="70">
        <v>8719497269198</v>
      </c>
      <c r="O38" s="71"/>
      <c r="P38" s="72">
        <f t="shared" si="0"/>
        <v>0</v>
      </c>
      <c r="Q38" s="73" t="str">
        <f t="shared" si="1"/>
        <v>-</v>
      </c>
      <c r="R38" s="74" t="str">
        <f>IF(O38/J38=0,"",IF(MOD(Таблица2333[[#This Row],[Заказ (упаковок)
↓]],Таблица2333[[#This Row],[Кратность заказа, упаковок]])&gt;0,"неверная кратность заказа",""))</f>
        <v/>
      </c>
      <c r="S38" s="75"/>
    </row>
    <row r="39" spans="1:19">
      <c r="A39" s="60"/>
      <c r="B39" s="61" t="s">
        <v>186</v>
      </c>
      <c r="C39" s="62" t="s">
        <v>20</v>
      </c>
      <c r="D39" s="63" t="s">
        <v>172</v>
      </c>
      <c r="E39" s="63" t="s">
        <v>173</v>
      </c>
      <c r="F39" s="63" t="s">
        <v>174</v>
      </c>
      <c r="G39" s="173" t="s">
        <v>650</v>
      </c>
      <c r="H39" s="65">
        <v>1</v>
      </c>
      <c r="I39" s="66" t="s">
        <v>66</v>
      </c>
      <c r="J39" s="66">
        <v>40</v>
      </c>
      <c r="K39" s="67">
        <v>10</v>
      </c>
      <c r="L39" s="68">
        <v>2.63</v>
      </c>
      <c r="M39" s="69">
        <v>40561</v>
      </c>
      <c r="N39" s="70" t="s">
        <v>987</v>
      </c>
      <c r="O39" s="71"/>
      <c r="P39" s="72">
        <f t="shared" si="0"/>
        <v>0</v>
      </c>
      <c r="Q39" s="73" t="str">
        <f t="shared" si="1"/>
        <v>-</v>
      </c>
      <c r="R39" s="74" t="str">
        <f>IF(O39/J39=0,"",IF(MOD(Таблица2333[[#This Row],[Заказ (упаковок)
↓]],Таблица2333[[#This Row],[Кратность заказа, упаковок]])&gt;0,"неверная кратность заказа",""))</f>
        <v/>
      </c>
      <c r="S39" s="75"/>
    </row>
    <row r="40" spans="1:19">
      <c r="A40" s="60"/>
      <c r="B40" s="61" t="s">
        <v>187</v>
      </c>
      <c r="C40" s="62" t="s">
        <v>20</v>
      </c>
      <c r="D40" s="63" t="s">
        <v>172</v>
      </c>
      <c r="E40" s="63" t="s">
        <v>173</v>
      </c>
      <c r="F40" s="63" t="s">
        <v>174</v>
      </c>
      <c r="G40" s="64" t="s">
        <v>651</v>
      </c>
      <c r="H40" s="65">
        <v>1</v>
      </c>
      <c r="I40" s="66" t="s">
        <v>66</v>
      </c>
      <c r="J40" s="66">
        <v>40</v>
      </c>
      <c r="K40" s="67">
        <v>10</v>
      </c>
      <c r="L40" s="68">
        <v>3.42</v>
      </c>
      <c r="M40" s="69">
        <v>40011</v>
      </c>
      <c r="N40" s="70" t="s">
        <v>988</v>
      </c>
      <c r="O40" s="71"/>
      <c r="P40" s="72">
        <f t="shared" si="0"/>
        <v>0</v>
      </c>
      <c r="Q40" s="73" t="str">
        <f t="shared" si="1"/>
        <v>-</v>
      </c>
      <c r="R40" s="74" t="str">
        <f>IF(O40/J40=0,"",IF(MOD(Таблица2333[[#This Row],[Заказ (упаковок)
↓]],Таблица2333[[#This Row],[Кратность заказа, упаковок]])&gt;0,"неверная кратность заказа",""))</f>
        <v/>
      </c>
      <c r="S40" s="75"/>
    </row>
    <row r="41" spans="1:19">
      <c r="A41" s="60"/>
      <c r="B41" s="61" t="s">
        <v>188</v>
      </c>
      <c r="C41" s="62" t="s">
        <v>20</v>
      </c>
      <c r="D41" s="63" t="s">
        <v>172</v>
      </c>
      <c r="E41" s="63" t="s">
        <v>173</v>
      </c>
      <c r="F41" s="63" t="s">
        <v>174</v>
      </c>
      <c r="G41" s="173" t="s">
        <v>652</v>
      </c>
      <c r="H41" s="65">
        <v>1</v>
      </c>
      <c r="I41" s="66" t="s">
        <v>66</v>
      </c>
      <c r="J41" s="66">
        <v>40</v>
      </c>
      <c r="K41" s="67">
        <v>10</v>
      </c>
      <c r="L41" s="68">
        <v>3.42</v>
      </c>
      <c r="M41" s="69">
        <v>40562</v>
      </c>
      <c r="N41" s="70" t="s">
        <v>989</v>
      </c>
      <c r="O41" s="71"/>
      <c r="P41" s="72">
        <f t="shared" si="0"/>
        <v>0</v>
      </c>
      <c r="Q41" s="73" t="str">
        <f t="shared" si="1"/>
        <v>-</v>
      </c>
      <c r="R41" s="74" t="str">
        <f>IF(O41/J41=0,"",IF(MOD(Таблица2333[[#This Row],[Заказ (упаковок)
↓]],Таблица2333[[#This Row],[Кратность заказа, упаковок]])&gt;0,"неверная кратность заказа",""))</f>
        <v/>
      </c>
      <c r="S41" s="75"/>
    </row>
    <row r="42" spans="1:19">
      <c r="A42" s="60"/>
      <c r="B42" s="61" t="s">
        <v>189</v>
      </c>
      <c r="C42" s="62" t="s">
        <v>20</v>
      </c>
      <c r="D42" s="63" t="s">
        <v>172</v>
      </c>
      <c r="E42" s="63" t="s">
        <v>173</v>
      </c>
      <c r="F42" s="63" t="s">
        <v>174</v>
      </c>
      <c r="G42" s="64" t="s">
        <v>653</v>
      </c>
      <c r="H42" s="65">
        <v>1</v>
      </c>
      <c r="I42" s="66" t="s">
        <v>66</v>
      </c>
      <c r="J42" s="66">
        <v>40</v>
      </c>
      <c r="K42" s="67">
        <v>10</v>
      </c>
      <c r="L42" s="68">
        <v>3.42</v>
      </c>
      <c r="M42" s="69">
        <v>40012</v>
      </c>
      <c r="N42" s="70">
        <v>8720143934179</v>
      </c>
      <c r="O42" s="71"/>
      <c r="P42" s="72">
        <f t="shared" si="0"/>
        <v>0</v>
      </c>
      <c r="Q42" s="73" t="str">
        <f t="shared" si="1"/>
        <v>-</v>
      </c>
      <c r="R42" s="74" t="str">
        <f>IF(O42/J42=0,"",IF(MOD(Таблица2333[[#This Row],[Заказ (упаковок)
↓]],Таблица2333[[#This Row],[Кратность заказа, упаковок]])&gt;0,"неверная кратность заказа",""))</f>
        <v/>
      </c>
      <c r="S42" s="75"/>
    </row>
    <row r="43" spans="1:19">
      <c r="A43" s="60"/>
      <c r="B43" s="61" t="s">
        <v>190</v>
      </c>
      <c r="C43" s="62" t="s">
        <v>20</v>
      </c>
      <c r="D43" s="63" t="s">
        <v>172</v>
      </c>
      <c r="E43" s="63" t="s">
        <v>173</v>
      </c>
      <c r="F43" s="63" t="s">
        <v>174</v>
      </c>
      <c r="G43" s="173" t="s">
        <v>654</v>
      </c>
      <c r="H43" s="65">
        <v>1</v>
      </c>
      <c r="I43" s="66" t="s">
        <v>66</v>
      </c>
      <c r="J43" s="66">
        <v>40</v>
      </c>
      <c r="K43" s="67">
        <v>10</v>
      </c>
      <c r="L43" s="68">
        <v>3.42</v>
      </c>
      <c r="M43" s="69">
        <v>40563</v>
      </c>
      <c r="N43" s="70" t="s">
        <v>990</v>
      </c>
      <c r="O43" s="71"/>
      <c r="P43" s="72">
        <f t="shared" si="0"/>
        <v>0</v>
      </c>
      <c r="Q43" s="73" t="str">
        <f t="shared" si="1"/>
        <v>-</v>
      </c>
      <c r="R43" s="74" t="str">
        <f>IF(O43/J43=0,"",IF(MOD(Таблица2333[[#This Row],[Заказ (упаковок)
↓]],Таблица2333[[#This Row],[Кратность заказа, упаковок]])&gt;0,"неверная кратность заказа",""))</f>
        <v/>
      </c>
      <c r="S43" s="75"/>
    </row>
    <row r="44" spans="1:19">
      <c r="A44" s="60"/>
      <c r="B44" s="61" t="s">
        <v>191</v>
      </c>
      <c r="C44" s="62" t="s">
        <v>20</v>
      </c>
      <c r="D44" s="63" t="s">
        <v>172</v>
      </c>
      <c r="E44" s="63" t="s">
        <v>173</v>
      </c>
      <c r="F44" s="63" t="s">
        <v>174</v>
      </c>
      <c r="G44" s="64" t="s">
        <v>655</v>
      </c>
      <c r="H44" s="65">
        <v>1</v>
      </c>
      <c r="I44" s="66" t="s">
        <v>66</v>
      </c>
      <c r="J44" s="66">
        <v>40</v>
      </c>
      <c r="K44" s="67">
        <v>10</v>
      </c>
      <c r="L44" s="68">
        <v>2.4499999999999997</v>
      </c>
      <c r="M44" s="69">
        <v>40013</v>
      </c>
      <c r="N44" s="70" t="s">
        <v>991</v>
      </c>
      <c r="O44" s="71"/>
      <c r="P44" s="72">
        <f t="shared" si="0"/>
        <v>0</v>
      </c>
      <c r="Q44" s="73" t="str">
        <f t="shared" si="1"/>
        <v>-</v>
      </c>
      <c r="R44" s="74" t="str">
        <f>IF(O44/J44=0,"",IF(MOD(Таблица2333[[#This Row],[Заказ (упаковок)
↓]],Таблица2333[[#This Row],[Кратность заказа, упаковок]])&gt;0,"неверная кратность заказа",""))</f>
        <v/>
      </c>
      <c r="S44" s="75"/>
    </row>
    <row r="45" spans="1:19">
      <c r="A45" s="60"/>
      <c r="B45" s="61" t="s">
        <v>192</v>
      </c>
      <c r="C45" s="62" t="s">
        <v>20</v>
      </c>
      <c r="D45" s="63" t="s">
        <v>172</v>
      </c>
      <c r="E45" s="63" t="s">
        <v>173</v>
      </c>
      <c r="F45" s="63" t="s">
        <v>174</v>
      </c>
      <c r="G45" s="64" t="s">
        <v>656</v>
      </c>
      <c r="H45" s="65">
        <v>1</v>
      </c>
      <c r="I45" s="66" t="s">
        <v>66</v>
      </c>
      <c r="J45" s="66">
        <v>40</v>
      </c>
      <c r="K45" s="67">
        <v>10</v>
      </c>
      <c r="L45" s="68">
        <v>2.5099999999999998</v>
      </c>
      <c r="M45" s="69">
        <v>40014</v>
      </c>
      <c r="N45" s="70">
        <v>8719497264377</v>
      </c>
      <c r="O45" s="71"/>
      <c r="P45" s="72">
        <f t="shared" si="0"/>
        <v>0</v>
      </c>
      <c r="Q45" s="73" t="str">
        <f t="shared" si="1"/>
        <v>-</v>
      </c>
      <c r="R45" s="74" t="str">
        <f>IF(O45/J45=0,"",IF(MOD(Таблица2333[[#This Row],[Заказ (упаковок)
↓]],Таблица2333[[#This Row],[Кратность заказа, упаковок]])&gt;0,"неверная кратность заказа",""))</f>
        <v/>
      </c>
      <c r="S45" s="75"/>
    </row>
    <row r="46" spans="1:19">
      <c r="A46" s="60"/>
      <c r="B46" s="61" t="s">
        <v>193</v>
      </c>
      <c r="C46" s="62" t="s">
        <v>20</v>
      </c>
      <c r="D46" s="63" t="s">
        <v>172</v>
      </c>
      <c r="E46" s="63" t="s">
        <v>173</v>
      </c>
      <c r="F46" s="63" t="s">
        <v>174</v>
      </c>
      <c r="G46" s="64" t="s">
        <v>657</v>
      </c>
      <c r="H46" s="65">
        <v>1</v>
      </c>
      <c r="I46" s="66" t="s">
        <v>66</v>
      </c>
      <c r="J46" s="66">
        <v>40</v>
      </c>
      <c r="K46" s="67">
        <v>10</v>
      </c>
      <c r="L46" s="68">
        <v>2.4699999999999998</v>
      </c>
      <c r="M46" s="69">
        <v>40015</v>
      </c>
      <c r="N46" s="70">
        <v>8719497264254</v>
      </c>
      <c r="O46" s="71"/>
      <c r="P46" s="72">
        <f t="shared" si="0"/>
        <v>0</v>
      </c>
      <c r="Q46" s="73" t="str">
        <f t="shared" si="1"/>
        <v>-</v>
      </c>
      <c r="R46" s="74" t="str">
        <f>IF(O46/J46=0,"",IF(MOD(Таблица2333[[#This Row],[Заказ (упаковок)
↓]],Таблица2333[[#This Row],[Кратность заказа, упаковок]])&gt;0,"неверная кратность заказа",""))</f>
        <v/>
      </c>
      <c r="S46" s="75"/>
    </row>
    <row r="47" spans="1:19">
      <c r="A47" s="60"/>
      <c r="B47" s="61" t="s">
        <v>194</v>
      </c>
      <c r="C47" s="62" t="s">
        <v>20</v>
      </c>
      <c r="D47" s="63" t="s">
        <v>172</v>
      </c>
      <c r="E47" s="63" t="s">
        <v>173</v>
      </c>
      <c r="F47" s="63" t="s">
        <v>174</v>
      </c>
      <c r="G47" s="64" t="s">
        <v>658</v>
      </c>
      <c r="H47" s="65">
        <v>1</v>
      </c>
      <c r="I47" s="66" t="s">
        <v>66</v>
      </c>
      <c r="J47" s="66">
        <v>40</v>
      </c>
      <c r="K47" s="67">
        <v>10</v>
      </c>
      <c r="L47" s="68">
        <v>2.4499999999999997</v>
      </c>
      <c r="M47" s="69">
        <v>40016</v>
      </c>
      <c r="N47" s="70" t="s">
        <v>992</v>
      </c>
      <c r="O47" s="71"/>
      <c r="P47" s="72">
        <f t="shared" si="0"/>
        <v>0</v>
      </c>
      <c r="Q47" s="73" t="str">
        <f t="shared" si="1"/>
        <v>-</v>
      </c>
      <c r="R47" s="74" t="str">
        <f>IF(O47/J47=0,"",IF(MOD(Таблица2333[[#This Row],[Заказ (упаковок)
↓]],Таблица2333[[#This Row],[Кратность заказа, упаковок]])&gt;0,"неверная кратность заказа",""))</f>
        <v/>
      </c>
      <c r="S47" s="75"/>
    </row>
    <row r="48" spans="1:19">
      <c r="A48" s="60"/>
      <c r="B48" s="61" t="s">
        <v>195</v>
      </c>
      <c r="C48" s="62" t="s">
        <v>20</v>
      </c>
      <c r="D48" s="63" t="s">
        <v>172</v>
      </c>
      <c r="E48" s="63" t="s">
        <v>173</v>
      </c>
      <c r="F48" s="63" t="s">
        <v>174</v>
      </c>
      <c r="G48" s="64" t="s">
        <v>659</v>
      </c>
      <c r="H48" s="65">
        <v>1</v>
      </c>
      <c r="I48" s="66" t="s">
        <v>66</v>
      </c>
      <c r="J48" s="66">
        <v>40</v>
      </c>
      <c r="K48" s="67">
        <v>10</v>
      </c>
      <c r="L48" s="68">
        <v>2.6399999999999997</v>
      </c>
      <c r="M48" s="69">
        <v>40019</v>
      </c>
      <c r="N48" s="70">
        <v>8719497269174</v>
      </c>
      <c r="O48" s="71"/>
      <c r="P48" s="72">
        <f t="shared" si="0"/>
        <v>0</v>
      </c>
      <c r="Q48" s="73" t="str">
        <f t="shared" si="1"/>
        <v>-</v>
      </c>
      <c r="R48" s="74" t="str">
        <f>IF(O48/J48=0,"",IF(MOD(Таблица2333[[#This Row],[Заказ (упаковок)
↓]],Таблица2333[[#This Row],[Кратность заказа, упаковок]])&gt;0,"неверная кратность заказа",""))</f>
        <v/>
      </c>
      <c r="S48" s="75"/>
    </row>
    <row r="49" spans="1:19">
      <c r="A49" s="60"/>
      <c r="B49" s="61" t="s">
        <v>196</v>
      </c>
      <c r="C49" s="62" t="s">
        <v>20</v>
      </c>
      <c r="D49" s="63" t="s">
        <v>172</v>
      </c>
      <c r="E49" s="63" t="s">
        <v>173</v>
      </c>
      <c r="F49" s="63" t="s">
        <v>174</v>
      </c>
      <c r="G49" s="173" t="s">
        <v>660</v>
      </c>
      <c r="H49" s="65">
        <v>1</v>
      </c>
      <c r="I49" s="66" t="s">
        <v>66</v>
      </c>
      <c r="J49" s="66">
        <v>40</v>
      </c>
      <c r="K49" s="67">
        <v>10</v>
      </c>
      <c r="L49" s="68">
        <v>2.63</v>
      </c>
      <c r="M49" s="69">
        <v>40564</v>
      </c>
      <c r="N49" s="70" t="s">
        <v>993</v>
      </c>
      <c r="O49" s="71"/>
      <c r="P49" s="72">
        <f t="shared" si="0"/>
        <v>0</v>
      </c>
      <c r="Q49" s="73" t="str">
        <f t="shared" si="1"/>
        <v>-</v>
      </c>
      <c r="R49" s="74" t="str">
        <f>IF(O49/J49=0,"",IF(MOD(Таблица2333[[#This Row],[Заказ (упаковок)
↓]],Таблица2333[[#This Row],[Кратность заказа, упаковок]])&gt;0,"неверная кратность заказа",""))</f>
        <v/>
      </c>
      <c r="S49" s="75"/>
    </row>
    <row r="50" spans="1:19">
      <c r="A50" s="60"/>
      <c r="B50" s="61" t="s">
        <v>197</v>
      </c>
      <c r="C50" s="62" t="s">
        <v>20</v>
      </c>
      <c r="D50" s="63" t="s">
        <v>172</v>
      </c>
      <c r="E50" s="63" t="s">
        <v>173</v>
      </c>
      <c r="F50" s="63" t="s">
        <v>174</v>
      </c>
      <c r="G50" s="173" t="s">
        <v>661</v>
      </c>
      <c r="H50" s="65">
        <v>1</v>
      </c>
      <c r="I50" s="66" t="s">
        <v>66</v>
      </c>
      <c r="J50" s="66">
        <v>40</v>
      </c>
      <c r="K50" s="67">
        <v>10</v>
      </c>
      <c r="L50" s="68">
        <v>2.63</v>
      </c>
      <c r="M50" s="69">
        <v>40565</v>
      </c>
      <c r="N50" s="70" t="s">
        <v>994</v>
      </c>
      <c r="O50" s="71"/>
      <c r="P50" s="72">
        <f t="shared" si="0"/>
        <v>0</v>
      </c>
      <c r="Q50" s="73" t="str">
        <f t="shared" si="1"/>
        <v>-</v>
      </c>
      <c r="R50" s="74" t="str">
        <f>IF(O50/J50=0,"",IF(MOD(Таблица2333[[#This Row],[Заказ (упаковок)
↓]],Таблица2333[[#This Row],[Кратность заказа, упаковок]])&gt;0,"неверная кратность заказа",""))</f>
        <v/>
      </c>
      <c r="S50" s="75"/>
    </row>
    <row r="51" spans="1:19">
      <c r="A51" s="60"/>
      <c r="B51" s="61" t="s">
        <v>198</v>
      </c>
      <c r="C51" s="62" t="s">
        <v>20</v>
      </c>
      <c r="D51" s="63" t="s">
        <v>172</v>
      </c>
      <c r="E51" s="63" t="s">
        <v>173</v>
      </c>
      <c r="F51" s="63" t="s">
        <v>174</v>
      </c>
      <c r="G51" s="64" t="s">
        <v>662</v>
      </c>
      <c r="H51" s="65">
        <v>1</v>
      </c>
      <c r="I51" s="66" t="s">
        <v>66</v>
      </c>
      <c r="J51" s="66">
        <v>40</v>
      </c>
      <c r="K51" s="67">
        <v>10</v>
      </c>
      <c r="L51" s="68">
        <v>2.63</v>
      </c>
      <c r="M51" s="69">
        <v>40021</v>
      </c>
      <c r="N51" s="70" t="s">
        <v>995</v>
      </c>
      <c r="O51" s="71"/>
      <c r="P51" s="72">
        <f t="shared" si="0"/>
        <v>0</v>
      </c>
      <c r="Q51" s="73" t="str">
        <f t="shared" si="1"/>
        <v>-</v>
      </c>
      <c r="R51" s="74" t="str">
        <f>IF(O51/J51=0,"",IF(MOD(Таблица2333[[#This Row],[Заказ (упаковок)
↓]],Таблица2333[[#This Row],[Кратность заказа, упаковок]])&gt;0,"неверная кратность заказа",""))</f>
        <v/>
      </c>
      <c r="S51" s="75"/>
    </row>
    <row r="52" spans="1:19">
      <c r="A52" s="60"/>
      <c r="B52" s="61" t="s">
        <v>199</v>
      </c>
      <c r="C52" s="62" t="s">
        <v>20</v>
      </c>
      <c r="D52" s="63" t="s">
        <v>172</v>
      </c>
      <c r="E52" s="63" t="s">
        <v>173</v>
      </c>
      <c r="F52" s="63" t="s">
        <v>174</v>
      </c>
      <c r="G52" s="64" t="s">
        <v>663</v>
      </c>
      <c r="H52" s="65">
        <v>1</v>
      </c>
      <c r="I52" s="66" t="s">
        <v>66</v>
      </c>
      <c r="J52" s="66">
        <v>40</v>
      </c>
      <c r="K52" s="67">
        <v>10</v>
      </c>
      <c r="L52" s="68">
        <v>2.4499999999999997</v>
      </c>
      <c r="M52" s="69">
        <v>40502</v>
      </c>
      <c r="N52" s="70">
        <v>8720604870220</v>
      </c>
      <c r="O52" s="71"/>
      <c r="P52" s="72">
        <f t="shared" si="0"/>
        <v>0</v>
      </c>
      <c r="Q52" s="73" t="str">
        <f t="shared" si="1"/>
        <v>-</v>
      </c>
      <c r="R52" s="74" t="str">
        <f>IF(O52/J52=0,"",IF(MOD(Таблица2333[[#This Row],[Заказ (упаковок)
↓]],Таблица2333[[#This Row],[Кратность заказа, упаковок]])&gt;0,"неверная кратность заказа",""))</f>
        <v/>
      </c>
      <c r="S52" s="75"/>
    </row>
    <row r="53" spans="1:19">
      <c r="A53" s="60"/>
      <c r="B53" s="61" t="s">
        <v>200</v>
      </c>
      <c r="C53" s="62" t="s">
        <v>20</v>
      </c>
      <c r="D53" s="63" t="s">
        <v>172</v>
      </c>
      <c r="E53" s="63" t="s">
        <v>173</v>
      </c>
      <c r="F53" s="63" t="s">
        <v>174</v>
      </c>
      <c r="G53" s="64" t="s">
        <v>664</v>
      </c>
      <c r="H53" s="65">
        <v>1</v>
      </c>
      <c r="I53" s="66" t="s">
        <v>66</v>
      </c>
      <c r="J53" s="66">
        <v>40</v>
      </c>
      <c r="K53" s="67">
        <v>10</v>
      </c>
      <c r="L53" s="68">
        <v>2.59</v>
      </c>
      <c r="M53" s="69">
        <v>40022</v>
      </c>
      <c r="N53" s="70" t="s">
        <v>996</v>
      </c>
      <c r="O53" s="71"/>
      <c r="P53" s="72">
        <f t="shared" si="0"/>
        <v>0</v>
      </c>
      <c r="Q53" s="73" t="str">
        <f t="shared" si="1"/>
        <v>-</v>
      </c>
      <c r="R53" s="74" t="str">
        <f>IF(O53/J53=0,"",IF(MOD(Таблица2333[[#This Row],[Заказ (упаковок)
↓]],Таблица2333[[#This Row],[Кратность заказа, упаковок]])&gt;0,"неверная кратность заказа",""))</f>
        <v/>
      </c>
      <c r="S53" s="75"/>
    </row>
    <row r="54" spans="1:19">
      <c r="A54" s="60"/>
      <c r="B54" s="61" t="s">
        <v>201</v>
      </c>
      <c r="C54" s="62" t="s">
        <v>20</v>
      </c>
      <c r="D54" s="63" t="s">
        <v>172</v>
      </c>
      <c r="E54" s="63" t="s">
        <v>173</v>
      </c>
      <c r="F54" s="63" t="s">
        <v>174</v>
      </c>
      <c r="G54" s="64" t="s">
        <v>665</v>
      </c>
      <c r="H54" s="65">
        <v>1</v>
      </c>
      <c r="I54" s="66" t="s">
        <v>66</v>
      </c>
      <c r="J54" s="66">
        <v>40</v>
      </c>
      <c r="K54" s="67">
        <v>10</v>
      </c>
      <c r="L54" s="68">
        <v>2.4499999999999997</v>
      </c>
      <c r="M54" s="69">
        <v>40023</v>
      </c>
      <c r="N54" s="70">
        <v>8720143934162</v>
      </c>
      <c r="O54" s="71"/>
      <c r="P54" s="72">
        <f t="shared" si="0"/>
        <v>0</v>
      </c>
      <c r="Q54" s="73" t="str">
        <f t="shared" si="1"/>
        <v>-</v>
      </c>
      <c r="R54" s="74" t="str">
        <f>IF(O54/J54=0,"",IF(MOD(Таблица2333[[#This Row],[Заказ (упаковок)
↓]],Таблица2333[[#This Row],[Кратность заказа, упаковок]])&gt;0,"неверная кратность заказа",""))</f>
        <v/>
      </c>
      <c r="S54" s="75"/>
    </row>
    <row r="55" spans="1:19">
      <c r="A55" s="60"/>
      <c r="B55" s="61" t="s">
        <v>202</v>
      </c>
      <c r="C55" s="62" t="s">
        <v>20</v>
      </c>
      <c r="D55" s="63" t="s">
        <v>172</v>
      </c>
      <c r="E55" s="63" t="s">
        <v>173</v>
      </c>
      <c r="F55" s="63" t="s">
        <v>174</v>
      </c>
      <c r="G55" s="64" t="s">
        <v>666</v>
      </c>
      <c r="H55" s="65">
        <v>1</v>
      </c>
      <c r="I55" s="66" t="s">
        <v>66</v>
      </c>
      <c r="J55" s="66">
        <v>40</v>
      </c>
      <c r="K55" s="67">
        <v>10</v>
      </c>
      <c r="L55" s="68">
        <v>2.7399999999999998</v>
      </c>
      <c r="M55" s="69">
        <v>40024</v>
      </c>
      <c r="N55" s="70">
        <v>8719497264353</v>
      </c>
      <c r="O55" s="71"/>
      <c r="P55" s="72">
        <f t="shared" si="0"/>
        <v>0</v>
      </c>
      <c r="Q55" s="73" t="str">
        <f t="shared" si="1"/>
        <v>-</v>
      </c>
      <c r="R55" s="74" t="str">
        <f>IF(O55/J55=0,"",IF(MOD(Таблица2333[[#This Row],[Заказ (упаковок)
↓]],Таблица2333[[#This Row],[Кратность заказа, упаковок]])&gt;0,"неверная кратность заказа",""))</f>
        <v/>
      </c>
      <c r="S55" s="75"/>
    </row>
    <row r="56" spans="1:19">
      <c r="A56" s="60"/>
      <c r="B56" s="61" t="s">
        <v>203</v>
      </c>
      <c r="C56" s="62" t="s">
        <v>20</v>
      </c>
      <c r="D56" s="63" t="s">
        <v>172</v>
      </c>
      <c r="E56" s="63" t="s">
        <v>173</v>
      </c>
      <c r="F56" s="63" t="s">
        <v>174</v>
      </c>
      <c r="G56" s="64" t="s">
        <v>667</v>
      </c>
      <c r="H56" s="65">
        <v>1</v>
      </c>
      <c r="I56" s="66" t="s">
        <v>66</v>
      </c>
      <c r="J56" s="66">
        <v>40</v>
      </c>
      <c r="K56" s="67">
        <v>10</v>
      </c>
      <c r="L56" s="68">
        <v>2.6399999999999997</v>
      </c>
      <c r="M56" s="69">
        <v>40025</v>
      </c>
      <c r="N56" s="70">
        <v>8720143934155</v>
      </c>
      <c r="O56" s="71"/>
      <c r="P56" s="72">
        <f t="shared" si="0"/>
        <v>0</v>
      </c>
      <c r="Q56" s="73" t="str">
        <f t="shared" si="1"/>
        <v>-</v>
      </c>
      <c r="R56" s="74" t="str">
        <f>IF(O56/J56=0,"",IF(MOD(Таблица2333[[#This Row],[Заказ (упаковок)
↓]],Таблица2333[[#This Row],[Кратность заказа, упаковок]])&gt;0,"неверная кратность заказа",""))</f>
        <v/>
      </c>
      <c r="S56" s="75"/>
    </row>
    <row r="57" spans="1:19">
      <c r="A57" s="60"/>
      <c r="B57" s="61" t="s">
        <v>204</v>
      </c>
      <c r="C57" s="62" t="s">
        <v>20</v>
      </c>
      <c r="D57" s="63" t="s">
        <v>172</v>
      </c>
      <c r="E57" s="63" t="s">
        <v>173</v>
      </c>
      <c r="F57" s="63" t="s">
        <v>174</v>
      </c>
      <c r="G57" s="64" t="s">
        <v>668</v>
      </c>
      <c r="H57" s="65">
        <v>1</v>
      </c>
      <c r="I57" s="66" t="s">
        <v>66</v>
      </c>
      <c r="J57" s="66">
        <v>40</v>
      </c>
      <c r="K57" s="67">
        <v>10</v>
      </c>
      <c r="L57" s="68">
        <v>2.4099999999999997</v>
      </c>
      <c r="M57" s="69">
        <v>40026</v>
      </c>
      <c r="N57" s="70" t="s">
        <v>997</v>
      </c>
      <c r="O57" s="71"/>
      <c r="P57" s="72">
        <f t="shared" si="0"/>
        <v>0</v>
      </c>
      <c r="Q57" s="73" t="str">
        <f t="shared" si="1"/>
        <v>-</v>
      </c>
      <c r="R57" s="74" t="str">
        <f>IF(O57/J57=0,"",IF(MOD(Таблица2333[[#This Row],[Заказ (упаковок)
↓]],Таблица2333[[#This Row],[Кратность заказа, упаковок]])&gt;0,"неверная кратность заказа",""))</f>
        <v/>
      </c>
      <c r="S57" s="75"/>
    </row>
    <row r="58" spans="1:19">
      <c r="A58" s="60"/>
      <c r="B58" s="61" t="s">
        <v>205</v>
      </c>
      <c r="C58" s="62" t="s">
        <v>20</v>
      </c>
      <c r="D58" s="63" t="s">
        <v>172</v>
      </c>
      <c r="E58" s="63" t="s">
        <v>173</v>
      </c>
      <c r="F58" s="63" t="s">
        <v>174</v>
      </c>
      <c r="G58" s="64" t="s">
        <v>669</v>
      </c>
      <c r="H58" s="65">
        <v>1</v>
      </c>
      <c r="I58" s="66" t="s">
        <v>66</v>
      </c>
      <c r="J58" s="66">
        <v>40</v>
      </c>
      <c r="K58" s="67">
        <v>10</v>
      </c>
      <c r="L58" s="68">
        <v>2.5299999999999998</v>
      </c>
      <c r="M58" s="69">
        <v>40503</v>
      </c>
      <c r="N58" s="70">
        <v>8720604870176</v>
      </c>
      <c r="O58" s="71"/>
      <c r="P58" s="72">
        <f t="shared" si="0"/>
        <v>0</v>
      </c>
      <c r="Q58" s="73" t="str">
        <f t="shared" si="1"/>
        <v>-</v>
      </c>
      <c r="R58" s="74" t="str">
        <f>IF(O58/J58=0,"",IF(MOD(Таблица2333[[#This Row],[Заказ (упаковок)
↓]],Таблица2333[[#This Row],[Кратность заказа, упаковок]])&gt;0,"неверная кратность заказа",""))</f>
        <v/>
      </c>
      <c r="S58" s="75"/>
    </row>
    <row r="59" spans="1:19">
      <c r="A59" s="60"/>
      <c r="B59" s="61" t="s">
        <v>206</v>
      </c>
      <c r="C59" s="62" t="s">
        <v>20</v>
      </c>
      <c r="D59" s="63" t="s">
        <v>172</v>
      </c>
      <c r="E59" s="63" t="s">
        <v>173</v>
      </c>
      <c r="F59" s="63" t="s">
        <v>174</v>
      </c>
      <c r="G59" s="64" t="s">
        <v>670</v>
      </c>
      <c r="H59" s="65">
        <v>1</v>
      </c>
      <c r="I59" s="66" t="s">
        <v>66</v>
      </c>
      <c r="J59" s="66">
        <v>40</v>
      </c>
      <c r="K59" s="67">
        <v>10</v>
      </c>
      <c r="L59" s="68">
        <v>2.63</v>
      </c>
      <c r="M59" s="69">
        <v>40027</v>
      </c>
      <c r="N59" s="70" t="s">
        <v>998</v>
      </c>
      <c r="O59" s="71"/>
      <c r="P59" s="72">
        <f t="shared" si="0"/>
        <v>0</v>
      </c>
      <c r="Q59" s="73" t="str">
        <f t="shared" si="1"/>
        <v>-</v>
      </c>
      <c r="R59" s="74" t="str">
        <f>IF(O59/J59=0,"",IF(MOD(Таблица2333[[#This Row],[Заказ (упаковок)
↓]],Таблица2333[[#This Row],[Кратность заказа, упаковок]])&gt;0,"неверная кратность заказа",""))</f>
        <v/>
      </c>
      <c r="S59" s="75"/>
    </row>
    <row r="60" spans="1:19">
      <c r="A60" s="60"/>
      <c r="B60" s="61" t="s">
        <v>207</v>
      </c>
      <c r="C60" s="62" t="s">
        <v>20</v>
      </c>
      <c r="D60" s="63" t="s">
        <v>172</v>
      </c>
      <c r="E60" s="63" t="s">
        <v>173</v>
      </c>
      <c r="F60" s="63" t="s">
        <v>174</v>
      </c>
      <c r="G60" s="64" t="s">
        <v>671</v>
      </c>
      <c r="H60" s="65">
        <v>1</v>
      </c>
      <c r="I60" s="66" t="s">
        <v>66</v>
      </c>
      <c r="J60" s="66">
        <v>40</v>
      </c>
      <c r="K60" s="67">
        <v>10</v>
      </c>
      <c r="L60" s="68">
        <v>2.4099999999999997</v>
      </c>
      <c r="M60" s="69">
        <v>40028</v>
      </c>
      <c r="N60" s="70">
        <v>8719497265558</v>
      </c>
      <c r="O60" s="71"/>
      <c r="P60" s="72">
        <f t="shared" si="0"/>
        <v>0</v>
      </c>
      <c r="Q60" s="73" t="str">
        <f t="shared" si="1"/>
        <v>-</v>
      </c>
      <c r="R60" s="74" t="str">
        <f>IF(O60/J60=0,"",IF(MOD(Таблица2333[[#This Row],[Заказ (упаковок)
↓]],Таблица2333[[#This Row],[Кратность заказа, упаковок]])&gt;0,"неверная кратность заказа",""))</f>
        <v/>
      </c>
      <c r="S60" s="75"/>
    </row>
    <row r="61" spans="1:19">
      <c r="A61" s="60"/>
      <c r="B61" s="61" t="s">
        <v>208</v>
      </c>
      <c r="C61" s="62" t="s">
        <v>20</v>
      </c>
      <c r="D61" s="63" t="s">
        <v>172</v>
      </c>
      <c r="E61" s="63" t="s">
        <v>173</v>
      </c>
      <c r="F61" s="63" t="s">
        <v>174</v>
      </c>
      <c r="G61" s="64" t="s">
        <v>672</v>
      </c>
      <c r="H61" s="65">
        <v>1</v>
      </c>
      <c r="I61" s="66" t="s">
        <v>66</v>
      </c>
      <c r="J61" s="66">
        <v>40</v>
      </c>
      <c r="K61" s="67">
        <v>10</v>
      </c>
      <c r="L61" s="68">
        <v>2.61</v>
      </c>
      <c r="M61" s="69">
        <v>40504</v>
      </c>
      <c r="N61" s="70">
        <v>8720604870183</v>
      </c>
      <c r="O61" s="71"/>
      <c r="P61" s="72">
        <f t="shared" si="0"/>
        <v>0</v>
      </c>
      <c r="Q61" s="73" t="str">
        <f t="shared" si="1"/>
        <v>-</v>
      </c>
      <c r="R61" s="74" t="str">
        <f>IF(O61/J61=0,"",IF(MOD(Таблица2333[[#This Row],[Заказ (упаковок)
↓]],Таблица2333[[#This Row],[Кратность заказа, упаковок]])&gt;0,"неверная кратность заказа",""))</f>
        <v/>
      </c>
      <c r="S61" s="75"/>
    </row>
    <row r="62" spans="1:19">
      <c r="A62" s="60"/>
      <c r="B62" s="61" t="s">
        <v>209</v>
      </c>
      <c r="C62" s="62" t="s">
        <v>20</v>
      </c>
      <c r="D62" s="63" t="s">
        <v>172</v>
      </c>
      <c r="E62" s="63" t="s">
        <v>173</v>
      </c>
      <c r="F62" s="63" t="s">
        <v>174</v>
      </c>
      <c r="G62" s="64" t="s">
        <v>673</v>
      </c>
      <c r="H62" s="65">
        <v>1</v>
      </c>
      <c r="I62" s="66" t="s">
        <v>66</v>
      </c>
      <c r="J62" s="66">
        <v>40</v>
      </c>
      <c r="K62" s="67">
        <v>10</v>
      </c>
      <c r="L62" s="68">
        <v>2.5599999999999996</v>
      </c>
      <c r="M62" s="69">
        <v>40030</v>
      </c>
      <c r="N62" s="70">
        <v>8719497264322</v>
      </c>
      <c r="O62" s="71"/>
      <c r="P62" s="72">
        <f t="shared" si="0"/>
        <v>0</v>
      </c>
      <c r="Q62" s="73" t="str">
        <f t="shared" si="1"/>
        <v>-</v>
      </c>
      <c r="R62" s="74" t="str">
        <f>IF(O62/J62=0,"",IF(MOD(Таблица2333[[#This Row],[Заказ (упаковок)
↓]],Таблица2333[[#This Row],[Кратность заказа, упаковок]])&gt;0,"неверная кратность заказа",""))</f>
        <v/>
      </c>
      <c r="S62" s="75"/>
    </row>
    <row r="63" spans="1:19">
      <c r="A63" s="60"/>
      <c r="B63" s="61" t="s">
        <v>400</v>
      </c>
      <c r="C63" s="62" t="s">
        <v>20</v>
      </c>
      <c r="D63" s="63" t="s">
        <v>172</v>
      </c>
      <c r="E63" s="63" t="s">
        <v>173</v>
      </c>
      <c r="F63" s="63" t="s">
        <v>174</v>
      </c>
      <c r="G63" s="64" t="s">
        <v>1847</v>
      </c>
      <c r="H63" s="65">
        <v>1</v>
      </c>
      <c r="I63" s="66" t="s">
        <v>66</v>
      </c>
      <c r="J63" s="66">
        <v>40</v>
      </c>
      <c r="K63" s="67">
        <v>10</v>
      </c>
      <c r="L63" s="68">
        <v>2.59</v>
      </c>
      <c r="M63" s="69">
        <v>40181</v>
      </c>
      <c r="N63" s="70">
        <v>8719497264698</v>
      </c>
      <c r="O63" s="71"/>
      <c r="P63" s="72">
        <f t="shared" ref="P63:P69" si="2">L63*O63</f>
        <v>0</v>
      </c>
      <c r="Q63" s="73" t="str">
        <f t="shared" ref="Q63:Q69" si="3">IF(O63/J63=0,"-",O63/J63)</f>
        <v>-</v>
      </c>
      <c r="R63" s="74" t="str">
        <f>IF(O63/J63=0,"",IF(MOD(Таблица2333[[#This Row],[Заказ (упаковок)
↓]],Таблица2333[[#This Row],[Кратность заказа, упаковок]])&gt;0,"неверная кратность заказа",""))</f>
        <v/>
      </c>
      <c r="S63" s="75"/>
    </row>
    <row r="64" spans="1:19">
      <c r="A64" s="60"/>
      <c r="B64" s="61" t="s">
        <v>401</v>
      </c>
      <c r="C64" s="62" t="s">
        <v>20</v>
      </c>
      <c r="D64" s="63" t="s">
        <v>172</v>
      </c>
      <c r="E64" s="63" t="s">
        <v>173</v>
      </c>
      <c r="F64" s="63" t="s">
        <v>174</v>
      </c>
      <c r="G64" s="64" t="s">
        <v>1848</v>
      </c>
      <c r="H64" s="65">
        <v>1</v>
      </c>
      <c r="I64" s="66" t="s">
        <v>66</v>
      </c>
      <c r="J64" s="66">
        <v>40</v>
      </c>
      <c r="K64" s="67">
        <v>10</v>
      </c>
      <c r="L64" s="68">
        <v>2.59</v>
      </c>
      <c r="M64" s="69">
        <v>40182</v>
      </c>
      <c r="N64" s="70">
        <v>8719497264674</v>
      </c>
      <c r="O64" s="71"/>
      <c r="P64" s="72">
        <f t="shared" si="2"/>
        <v>0</v>
      </c>
      <c r="Q64" s="73" t="str">
        <f t="shared" si="3"/>
        <v>-</v>
      </c>
      <c r="R64" s="74" t="str">
        <f>IF(O64/J64=0,"",IF(MOD(Таблица2333[[#This Row],[Заказ (упаковок)
↓]],Таблица2333[[#This Row],[Кратность заказа, упаковок]])&gt;0,"неверная кратность заказа",""))</f>
        <v/>
      </c>
      <c r="S64" s="75"/>
    </row>
    <row r="65" spans="1:19">
      <c r="A65" s="60"/>
      <c r="B65" s="61" t="s">
        <v>402</v>
      </c>
      <c r="C65" s="62" t="s">
        <v>20</v>
      </c>
      <c r="D65" s="63" t="s">
        <v>172</v>
      </c>
      <c r="E65" s="63" t="s">
        <v>173</v>
      </c>
      <c r="F65" s="63" t="s">
        <v>174</v>
      </c>
      <c r="G65" s="64" t="s">
        <v>1849</v>
      </c>
      <c r="H65" s="65">
        <v>1</v>
      </c>
      <c r="I65" s="66" t="s">
        <v>66</v>
      </c>
      <c r="J65" s="66">
        <v>40</v>
      </c>
      <c r="K65" s="67">
        <v>10</v>
      </c>
      <c r="L65" s="68">
        <v>2.59</v>
      </c>
      <c r="M65" s="69">
        <v>40183</v>
      </c>
      <c r="N65" s="70">
        <v>8719497264650</v>
      </c>
      <c r="O65" s="71"/>
      <c r="P65" s="72">
        <f t="shared" si="2"/>
        <v>0</v>
      </c>
      <c r="Q65" s="73" t="str">
        <f t="shared" si="3"/>
        <v>-</v>
      </c>
      <c r="R65" s="74" t="str">
        <f>IF(O65/J65=0,"",IF(MOD(Таблица2333[[#This Row],[Заказ (упаковок)
↓]],Таблица2333[[#This Row],[Кратность заказа, упаковок]])&gt;0,"неверная кратность заказа",""))</f>
        <v/>
      </c>
      <c r="S65" s="75"/>
    </row>
    <row r="66" spans="1:19">
      <c r="A66" s="60"/>
      <c r="B66" s="61" t="s">
        <v>403</v>
      </c>
      <c r="C66" s="62" t="s">
        <v>20</v>
      </c>
      <c r="D66" s="63" t="s">
        <v>172</v>
      </c>
      <c r="E66" s="63" t="s">
        <v>173</v>
      </c>
      <c r="F66" s="63" t="s">
        <v>174</v>
      </c>
      <c r="G66" s="64" t="s">
        <v>1850</v>
      </c>
      <c r="H66" s="65">
        <v>1</v>
      </c>
      <c r="I66" s="66" t="s">
        <v>66</v>
      </c>
      <c r="J66" s="66">
        <v>40</v>
      </c>
      <c r="K66" s="67">
        <v>10</v>
      </c>
      <c r="L66" s="68">
        <v>2.6399999999999997</v>
      </c>
      <c r="M66" s="69">
        <v>40184</v>
      </c>
      <c r="N66" s="70">
        <v>8719474817992</v>
      </c>
      <c r="O66" s="71"/>
      <c r="P66" s="72">
        <f t="shared" si="2"/>
        <v>0</v>
      </c>
      <c r="Q66" s="73" t="str">
        <f t="shared" si="3"/>
        <v>-</v>
      </c>
      <c r="R66" s="74" t="str">
        <f>IF(O66/J66=0,"",IF(MOD(Таблица2333[[#This Row],[Заказ (упаковок)
↓]],Таблица2333[[#This Row],[Кратность заказа, упаковок]])&gt;0,"неверная кратность заказа",""))</f>
        <v/>
      </c>
      <c r="S66" s="75"/>
    </row>
    <row r="67" spans="1:19">
      <c r="A67" s="60"/>
      <c r="B67" s="61" t="s">
        <v>404</v>
      </c>
      <c r="C67" s="62" t="s">
        <v>20</v>
      </c>
      <c r="D67" s="63" t="s">
        <v>172</v>
      </c>
      <c r="E67" s="63" t="s">
        <v>173</v>
      </c>
      <c r="F67" s="63" t="s">
        <v>174</v>
      </c>
      <c r="G67" s="64" t="s">
        <v>1851</v>
      </c>
      <c r="H67" s="65">
        <v>1</v>
      </c>
      <c r="I67" s="66" t="s">
        <v>66</v>
      </c>
      <c r="J67" s="66">
        <v>40</v>
      </c>
      <c r="K67" s="67">
        <v>10</v>
      </c>
      <c r="L67" s="68">
        <v>2.59</v>
      </c>
      <c r="M67" s="69">
        <v>40530</v>
      </c>
      <c r="N67" s="70">
        <v>8720604870312</v>
      </c>
      <c r="O67" s="71"/>
      <c r="P67" s="72">
        <f t="shared" si="2"/>
        <v>0</v>
      </c>
      <c r="Q67" s="73" t="str">
        <f t="shared" si="3"/>
        <v>-</v>
      </c>
      <c r="R67" s="74" t="str">
        <f>IF(O67/J67=0,"",IF(MOD(Таблица2333[[#This Row],[Заказ (упаковок)
↓]],Таблица2333[[#This Row],[Кратность заказа, упаковок]])&gt;0,"неверная кратность заказа",""))</f>
        <v/>
      </c>
      <c r="S67" s="75"/>
    </row>
    <row r="68" spans="1:19">
      <c r="A68" s="60"/>
      <c r="B68" s="61" t="s">
        <v>405</v>
      </c>
      <c r="C68" s="62" t="s">
        <v>20</v>
      </c>
      <c r="D68" s="63" t="s">
        <v>172</v>
      </c>
      <c r="E68" s="63" t="s">
        <v>173</v>
      </c>
      <c r="F68" s="63" t="s">
        <v>174</v>
      </c>
      <c r="G68" s="64" t="s">
        <v>1852</v>
      </c>
      <c r="H68" s="65">
        <v>1</v>
      </c>
      <c r="I68" s="66" t="s">
        <v>66</v>
      </c>
      <c r="J68" s="66">
        <v>40</v>
      </c>
      <c r="K68" s="67">
        <v>10</v>
      </c>
      <c r="L68" s="68">
        <v>2.59</v>
      </c>
      <c r="M68" s="69">
        <v>40185</v>
      </c>
      <c r="N68" s="70">
        <v>8719497264667</v>
      </c>
      <c r="O68" s="71"/>
      <c r="P68" s="72">
        <f t="shared" si="2"/>
        <v>0</v>
      </c>
      <c r="Q68" s="73" t="str">
        <f t="shared" si="3"/>
        <v>-</v>
      </c>
      <c r="R68" s="74" t="str">
        <f>IF(O68/J68=0,"",IF(MOD(Таблица2333[[#This Row],[Заказ (упаковок)
↓]],Таблица2333[[#This Row],[Кратность заказа, упаковок]])&gt;0,"неверная кратность заказа",""))</f>
        <v/>
      </c>
      <c r="S68" s="75"/>
    </row>
    <row r="69" spans="1:19">
      <c r="A69" s="60"/>
      <c r="B69" s="61" t="s">
        <v>406</v>
      </c>
      <c r="C69" s="62" t="s">
        <v>20</v>
      </c>
      <c r="D69" s="63" t="s">
        <v>172</v>
      </c>
      <c r="E69" s="63" t="s">
        <v>173</v>
      </c>
      <c r="F69" s="63" t="s">
        <v>174</v>
      </c>
      <c r="G69" s="64" t="s">
        <v>1853</v>
      </c>
      <c r="H69" s="65">
        <v>1</v>
      </c>
      <c r="I69" s="66" t="s">
        <v>66</v>
      </c>
      <c r="J69" s="66">
        <v>40</v>
      </c>
      <c r="K69" s="67">
        <v>10</v>
      </c>
      <c r="L69" s="68">
        <v>2.59</v>
      </c>
      <c r="M69" s="69">
        <v>40186</v>
      </c>
      <c r="N69" s="70">
        <v>8719497264681</v>
      </c>
      <c r="O69" s="71"/>
      <c r="P69" s="72">
        <f t="shared" si="2"/>
        <v>0</v>
      </c>
      <c r="Q69" s="73" t="str">
        <f t="shared" si="3"/>
        <v>-</v>
      </c>
      <c r="R69" s="74" t="str">
        <f>IF(O69/J69=0,"",IF(MOD(Таблица2333[[#This Row],[Заказ (упаковок)
↓]],Таблица2333[[#This Row],[Кратность заказа, упаковок]])&gt;0,"неверная кратность заказа",""))</f>
        <v/>
      </c>
      <c r="S69" s="75"/>
    </row>
    <row r="70" spans="1:19">
      <c r="A70" s="60"/>
      <c r="B70" s="61" t="s">
        <v>210</v>
      </c>
      <c r="C70" s="62" t="s">
        <v>20</v>
      </c>
      <c r="D70" s="63" t="s">
        <v>172</v>
      </c>
      <c r="E70" s="63" t="s">
        <v>173</v>
      </c>
      <c r="F70" s="63" t="s">
        <v>174</v>
      </c>
      <c r="G70" s="64" t="s">
        <v>674</v>
      </c>
      <c r="H70" s="65">
        <v>1</v>
      </c>
      <c r="I70" s="66" t="s">
        <v>66</v>
      </c>
      <c r="J70" s="66">
        <v>40</v>
      </c>
      <c r="K70" s="67">
        <v>10</v>
      </c>
      <c r="L70" s="68">
        <v>2.4499999999999997</v>
      </c>
      <c r="M70" s="69">
        <v>40031</v>
      </c>
      <c r="N70" s="70" t="s">
        <v>999</v>
      </c>
      <c r="O70" s="71"/>
      <c r="P70" s="72">
        <f t="shared" si="0"/>
        <v>0</v>
      </c>
      <c r="Q70" s="73" t="str">
        <f t="shared" si="1"/>
        <v>-</v>
      </c>
      <c r="R70" s="74" t="str">
        <f>IF(O70/J70=0,"",IF(MOD(Таблица2333[[#This Row],[Заказ (упаковок)
↓]],Таблица2333[[#This Row],[Кратность заказа, упаковок]])&gt;0,"неверная кратность заказа",""))</f>
        <v/>
      </c>
      <c r="S70" s="75"/>
    </row>
    <row r="71" spans="1:19">
      <c r="A71" s="60"/>
      <c r="B71" s="61" t="s">
        <v>211</v>
      </c>
      <c r="C71" s="62" t="s">
        <v>20</v>
      </c>
      <c r="D71" s="63" t="s">
        <v>172</v>
      </c>
      <c r="E71" s="63" t="s">
        <v>173</v>
      </c>
      <c r="F71" s="63" t="s">
        <v>174</v>
      </c>
      <c r="G71" s="64" t="s">
        <v>675</v>
      </c>
      <c r="H71" s="65">
        <v>1</v>
      </c>
      <c r="I71" s="66" t="s">
        <v>66</v>
      </c>
      <c r="J71" s="66">
        <v>40</v>
      </c>
      <c r="K71" s="67">
        <v>10</v>
      </c>
      <c r="L71" s="68">
        <v>2.6799999999999997</v>
      </c>
      <c r="M71" s="69">
        <v>40505</v>
      </c>
      <c r="N71" s="70">
        <v>8720604870190</v>
      </c>
      <c r="O71" s="71"/>
      <c r="P71" s="72">
        <f t="shared" si="0"/>
        <v>0</v>
      </c>
      <c r="Q71" s="73" t="str">
        <f t="shared" si="1"/>
        <v>-</v>
      </c>
      <c r="R71" s="74" t="str">
        <f>IF(O71/J71=0,"",IF(MOD(Таблица2333[[#This Row],[Заказ (упаковок)
↓]],Таблица2333[[#This Row],[Кратность заказа, упаковок]])&gt;0,"неверная кратность заказа",""))</f>
        <v/>
      </c>
      <c r="S71" s="75"/>
    </row>
    <row r="72" spans="1:19">
      <c r="A72" s="60"/>
      <c r="B72" s="61" t="s">
        <v>212</v>
      </c>
      <c r="C72" s="62" t="s">
        <v>20</v>
      </c>
      <c r="D72" s="63" t="s">
        <v>172</v>
      </c>
      <c r="E72" s="63" t="s">
        <v>173</v>
      </c>
      <c r="F72" s="63" t="s">
        <v>174</v>
      </c>
      <c r="G72" s="64" t="s">
        <v>676</v>
      </c>
      <c r="H72" s="65">
        <v>1</v>
      </c>
      <c r="I72" s="66" t="s">
        <v>66</v>
      </c>
      <c r="J72" s="66">
        <v>40</v>
      </c>
      <c r="K72" s="67">
        <v>10</v>
      </c>
      <c r="L72" s="68">
        <v>2.4499999999999997</v>
      </c>
      <c r="M72" s="69">
        <v>40032</v>
      </c>
      <c r="N72" s="70" t="s">
        <v>1000</v>
      </c>
      <c r="O72" s="71"/>
      <c r="P72" s="72">
        <f t="shared" si="0"/>
        <v>0</v>
      </c>
      <c r="Q72" s="73" t="str">
        <f t="shared" si="1"/>
        <v>-</v>
      </c>
      <c r="R72" s="74" t="str">
        <f>IF(O72/J72=0,"",IF(MOD(Таблица2333[[#This Row],[Заказ (упаковок)
↓]],Таблица2333[[#This Row],[Кратность заказа, упаковок]])&gt;0,"неверная кратность заказа",""))</f>
        <v/>
      </c>
      <c r="S72" s="75"/>
    </row>
    <row r="73" spans="1:19">
      <c r="A73" s="60"/>
      <c r="B73" s="61" t="s">
        <v>213</v>
      </c>
      <c r="C73" s="62" t="s">
        <v>20</v>
      </c>
      <c r="D73" s="63" t="s">
        <v>172</v>
      </c>
      <c r="E73" s="63" t="s">
        <v>173</v>
      </c>
      <c r="F73" s="63" t="s">
        <v>174</v>
      </c>
      <c r="G73" s="64" t="s">
        <v>677</v>
      </c>
      <c r="H73" s="65">
        <v>1</v>
      </c>
      <c r="I73" s="66" t="s">
        <v>66</v>
      </c>
      <c r="J73" s="66">
        <v>40</v>
      </c>
      <c r="K73" s="67">
        <v>10</v>
      </c>
      <c r="L73" s="68">
        <v>2.5199999999999996</v>
      </c>
      <c r="M73" s="69">
        <v>40506</v>
      </c>
      <c r="N73" s="70">
        <v>8720604870206</v>
      </c>
      <c r="O73" s="71"/>
      <c r="P73" s="72">
        <f t="shared" si="0"/>
        <v>0</v>
      </c>
      <c r="Q73" s="73" t="str">
        <f t="shared" si="1"/>
        <v>-</v>
      </c>
      <c r="R73" s="74" t="str">
        <f>IF(O73/J73=0,"",IF(MOD(Таблица2333[[#This Row],[Заказ (упаковок)
↓]],Таблица2333[[#This Row],[Кратность заказа, упаковок]])&gt;0,"неверная кратность заказа",""))</f>
        <v/>
      </c>
      <c r="S73" s="75"/>
    </row>
    <row r="74" spans="1:19">
      <c r="A74" s="60"/>
      <c r="B74" s="61" t="s">
        <v>214</v>
      </c>
      <c r="C74" s="62" t="s">
        <v>20</v>
      </c>
      <c r="D74" s="63" t="s">
        <v>172</v>
      </c>
      <c r="E74" s="63" t="s">
        <v>173</v>
      </c>
      <c r="F74" s="63" t="s">
        <v>174</v>
      </c>
      <c r="G74" s="64" t="s">
        <v>678</v>
      </c>
      <c r="H74" s="65">
        <v>1</v>
      </c>
      <c r="I74" s="66" t="s">
        <v>66</v>
      </c>
      <c r="J74" s="66">
        <v>40</v>
      </c>
      <c r="K74" s="67">
        <v>10</v>
      </c>
      <c r="L74" s="68">
        <v>2.6399999999999997</v>
      </c>
      <c r="M74" s="69">
        <v>40507</v>
      </c>
      <c r="N74" s="70">
        <v>8720604870213</v>
      </c>
      <c r="O74" s="71"/>
      <c r="P74" s="72">
        <f t="shared" si="0"/>
        <v>0</v>
      </c>
      <c r="Q74" s="73" t="str">
        <f t="shared" si="1"/>
        <v>-</v>
      </c>
      <c r="R74" s="74" t="str">
        <f>IF(O74/J74=0,"",IF(MOD(Таблица2333[[#This Row],[Заказ (упаковок)
↓]],Таблица2333[[#This Row],[Кратность заказа, упаковок]])&gt;0,"неверная кратность заказа",""))</f>
        <v/>
      </c>
      <c r="S74" s="75"/>
    </row>
    <row r="75" spans="1:19">
      <c r="A75" s="60"/>
      <c r="B75" s="61" t="s">
        <v>215</v>
      </c>
      <c r="C75" s="62" t="s">
        <v>20</v>
      </c>
      <c r="D75" s="63" t="s">
        <v>172</v>
      </c>
      <c r="E75" s="63" t="s">
        <v>173</v>
      </c>
      <c r="F75" s="63" t="s">
        <v>174</v>
      </c>
      <c r="G75" s="64" t="s">
        <v>679</v>
      </c>
      <c r="H75" s="65">
        <v>1</v>
      </c>
      <c r="I75" s="66" t="s">
        <v>66</v>
      </c>
      <c r="J75" s="66">
        <v>40</v>
      </c>
      <c r="K75" s="67">
        <v>10</v>
      </c>
      <c r="L75" s="68">
        <v>2.6399999999999997</v>
      </c>
      <c r="M75" s="69">
        <v>40033</v>
      </c>
      <c r="N75" s="70">
        <v>8719497269297</v>
      </c>
      <c r="O75" s="71"/>
      <c r="P75" s="72">
        <f t="shared" si="0"/>
        <v>0</v>
      </c>
      <c r="Q75" s="73" t="str">
        <f t="shared" si="1"/>
        <v>-</v>
      </c>
      <c r="R75" s="74" t="str">
        <f>IF(O75/J75=0,"",IF(MOD(Таблица2333[[#This Row],[Заказ (упаковок)
↓]],Таблица2333[[#This Row],[Кратность заказа, упаковок]])&gt;0,"неверная кратность заказа",""))</f>
        <v/>
      </c>
      <c r="S75" s="75"/>
    </row>
    <row r="76" spans="1:19">
      <c r="A76" s="60"/>
      <c r="B76" s="61" t="s">
        <v>216</v>
      </c>
      <c r="C76" s="62" t="s">
        <v>20</v>
      </c>
      <c r="D76" s="63" t="s">
        <v>172</v>
      </c>
      <c r="E76" s="63" t="s">
        <v>173</v>
      </c>
      <c r="F76" s="63" t="s">
        <v>174</v>
      </c>
      <c r="G76" s="64" t="s">
        <v>680</v>
      </c>
      <c r="H76" s="65">
        <v>1</v>
      </c>
      <c r="I76" s="66" t="s">
        <v>66</v>
      </c>
      <c r="J76" s="66">
        <v>40</v>
      </c>
      <c r="K76" s="67">
        <v>10</v>
      </c>
      <c r="L76" s="68">
        <v>2.6399999999999997</v>
      </c>
      <c r="M76" s="69">
        <v>40034</v>
      </c>
      <c r="N76" s="70" t="s">
        <v>1001</v>
      </c>
      <c r="O76" s="71"/>
      <c r="P76" s="72">
        <f t="shared" si="0"/>
        <v>0</v>
      </c>
      <c r="Q76" s="73" t="str">
        <f t="shared" si="1"/>
        <v>-</v>
      </c>
      <c r="R76" s="74" t="str">
        <f>IF(O76/J76=0,"",IF(MOD(Таблица2333[[#This Row],[Заказ (упаковок)
↓]],Таблица2333[[#This Row],[Кратность заказа, упаковок]])&gt;0,"неверная кратность заказа",""))</f>
        <v/>
      </c>
      <c r="S76" s="75"/>
    </row>
    <row r="77" spans="1:19">
      <c r="A77" s="60"/>
      <c r="B77" s="61" t="s">
        <v>217</v>
      </c>
      <c r="C77" s="62" t="s">
        <v>20</v>
      </c>
      <c r="D77" s="63" t="s">
        <v>172</v>
      </c>
      <c r="E77" s="63" t="s">
        <v>173</v>
      </c>
      <c r="F77" s="63" t="s">
        <v>174</v>
      </c>
      <c r="G77" s="64" t="s">
        <v>681</v>
      </c>
      <c r="H77" s="65">
        <v>1</v>
      </c>
      <c r="I77" s="66" t="s">
        <v>66</v>
      </c>
      <c r="J77" s="66">
        <v>40</v>
      </c>
      <c r="K77" s="67">
        <v>10</v>
      </c>
      <c r="L77" s="68">
        <v>2.5499999999999998</v>
      </c>
      <c r="M77" s="69">
        <v>40035</v>
      </c>
      <c r="N77" s="70">
        <v>8719497264407</v>
      </c>
      <c r="O77" s="71"/>
      <c r="P77" s="72">
        <f t="shared" si="0"/>
        <v>0</v>
      </c>
      <c r="Q77" s="73" t="str">
        <f t="shared" si="1"/>
        <v>-</v>
      </c>
      <c r="R77" s="74" t="str">
        <f>IF(O77/J77=0,"",IF(MOD(Таблица2333[[#This Row],[Заказ (упаковок)
↓]],Таблица2333[[#This Row],[Кратность заказа, упаковок]])&gt;0,"неверная кратность заказа",""))</f>
        <v/>
      </c>
      <c r="S77" s="75"/>
    </row>
    <row r="78" spans="1:19">
      <c r="A78" s="60"/>
      <c r="B78" s="61" t="s">
        <v>218</v>
      </c>
      <c r="C78" s="62" t="s">
        <v>20</v>
      </c>
      <c r="D78" s="63" t="s">
        <v>172</v>
      </c>
      <c r="E78" s="63" t="s">
        <v>173</v>
      </c>
      <c r="F78" s="63" t="s">
        <v>174</v>
      </c>
      <c r="G78" s="173" t="s">
        <v>682</v>
      </c>
      <c r="H78" s="65">
        <v>1</v>
      </c>
      <c r="I78" s="66" t="s">
        <v>66</v>
      </c>
      <c r="J78" s="66">
        <v>40</v>
      </c>
      <c r="K78" s="67">
        <v>10</v>
      </c>
      <c r="L78" s="68">
        <v>2.78</v>
      </c>
      <c r="M78" s="69">
        <v>40566</v>
      </c>
      <c r="N78" s="70" t="s">
        <v>1002</v>
      </c>
      <c r="O78" s="71"/>
      <c r="P78" s="72">
        <f t="shared" si="0"/>
        <v>0</v>
      </c>
      <c r="Q78" s="73" t="str">
        <f t="shared" si="1"/>
        <v>-</v>
      </c>
      <c r="R78" s="74" t="str">
        <f>IF(O78/J78=0,"",IF(MOD(Таблица2333[[#This Row],[Заказ (упаковок)
↓]],Таблица2333[[#This Row],[Кратность заказа, упаковок]])&gt;0,"неверная кратность заказа",""))</f>
        <v/>
      </c>
      <c r="S78" s="75"/>
    </row>
    <row r="79" spans="1:19">
      <c r="A79" s="60"/>
      <c r="B79" s="61" t="s">
        <v>219</v>
      </c>
      <c r="C79" s="62" t="s">
        <v>20</v>
      </c>
      <c r="D79" s="63" t="s">
        <v>172</v>
      </c>
      <c r="E79" s="63" t="s">
        <v>173</v>
      </c>
      <c r="F79" s="63" t="s">
        <v>174</v>
      </c>
      <c r="G79" s="173" t="s">
        <v>683</v>
      </c>
      <c r="H79" s="65">
        <v>1</v>
      </c>
      <c r="I79" s="66" t="s">
        <v>66</v>
      </c>
      <c r="J79" s="66">
        <v>40</v>
      </c>
      <c r="K79" s="67">
        <v>10</v>
      </c>
      <c r="L79" s="68">
        <v>2.78</v>
      </c>
      <c r="M79" s="69">
        <v>40567</v>
      </c>
      <c r="N79" s="70" t="s">
        <v>1003</v>
      </c>
      <c r="O79" s="71"/>
      <c r="P79" s="72">
        <f t="shared" si="0"/>
        <v>0</v>
      </c>
      <c r="Q79" s="73" t="str">
        <f t="shared" si="1"/>
        <v>-</v>
      </c>
      <c r="R79" s="74" t="str">
        <f>IF(O79/J79=0,"",IF(MOD(Таблица2333[[#This Row],[Заказ (упаковок)
↓]],Таблица2333[[#This Row],[Кратность заказа, упаковок]])&gt;0,"неверная кратность заказа",""))</f>
        <v/>
      </c>
      <c r="S79" s="75"/>
    </row>
    <row r="80" spans="1:19">
      <c r="A80" s="60"/>
      <c r="B80" s="61" t="s">
        <v>220</v>
      </c>
      <c r="C80" s="62" t="s">
        <v>20</v>
      </c>
      <c r="D80" s="63" t="s">
        <v>172</v>
      </c>
      <c r="E80" s="63" t="s">
        <v>173</v>
      </c>
      <c r="F80" s="63" t="s">
        <v>174</v>
      </c>
      <c r="G80" s="64" t="s">
        <v>684</v>
      </c>
      <c r="H80" s="65">
        <v>1</v>
      </c>
      <c r="I80" s="66" t="s">
        <v>66</v>
      </c>
      <c r="J80" s="66">
        <v>40</v>
      </c>
      <c r="K80" s="67">
        <v>10</v>
      </c>
      <c r="L80" s="68">
        <v>2.6399999999999997</v>
      </c>
      <c r="M80" s="69">
        <v>40037</v>
      </c>
      <c r="N80" s="70">
        <v>8719497269235</v>
      </c>
      <c r="O80" s="71"/>
      <c r="P80" s="72">
        <f t="shared" si="0"/>
        <v>0</v>
      </c>
      <c r="Q80" s="73" t="str">
        <f t="shared" si="1"/>
        <v>-</v>
      </c>
      <c r="R80" s="74" t="str">
        <f>IF(O80/J80=0,"",IF(MOD(Таблица2333[[#This Row],[Заказ (упаковок)
↓]],Таблица2333[[#This Row],[Кратность заказа, упаковок]])&gt;0,"неверная кратность заказа",""))</f>
        <v/>
      </c>
      <c r="S80" s="75"/>
    </row>
    <row r="81" spans="1:19">
      <c r="A81" s="60"/>
      <c r="B81" s="61" t="s">
        <v>221</v>
      </c>
      <c r="C81" s="62" t="s">
        <v>20</v>
      </c>
      <c r="D81" s="63" t="s">
        <v>172</v>
      </c>
      <c r="E81" s="63" t="s">
        <v>173</v>
      </c>
      <c r="F81" s="63" t="s">
        <v>174</v>
      </c>
      <c r="G81" s="64" t="s">
        <v>685</v>
      </c>
      <c r="H81" s="65">
        <v>1</v>
      </c>
      <c r="I81" s="66" t="s">
        <v>66</v>
      </c>
      <c r="J81" s="66">
        <v>40</v>
      </c>
      <c r="K81" s="67">
        <v>10</v>
      </c>
      <c r="L81" s="68">
        <v>2.6399999999999997</v>
      </c>
      <c r="M81" s="69">
        <v>40038</v>
      </c>
      <c r="N81" s="70">
        <v>8719497269228</v>
      </c>
      <c r="O81" s="71"/>
      <c r="P81" s="72">
        <f t="shared" si="0"/>
        <v>0</v>
      </c>
      <c r="Q81" s="73" t="str">
        <f t="shared" si="1"/>
        <v>-</v>
      </c>
      <c r="R81" s="74" t="str">
        <f>IF(O81/J81=0,"",IF(MOD(Таблица2333[[#This Row],[Заказ (упаковок)
↓]],Таблица2333[[#This Row],[Кратность заказа, упаковок]])&gt;0,"неверная кратность заказа",""))</f>
        <v/>
      </c>
      <c r="S81" s="75"/>
    </row>
    <row r="82" spans="1:19">
      <c r="A82" s="60"/>
      <c r="B82" s="61" t="s">
        <v>222</v>
      </c>
      <c r="C82" s="62" t="s">
        <v>20</v>
      </c>
      <c r="D82" s="63" t="s">
        <v>172</v>
      </c>
      <c r="E82" s="63" t="s">
        <v>173</v>
      </c>
      <c r="F82" s="63" t="s">
        <v>174</v>
      </c>
      <c r="G82" s="64" t="s">
        <v>686</v>
      </c>
      <c r="H82" s="65">
        <v>1</v>
      </c>
      <c r="I82" s="66" t="s">
        <v>66</v>
      </c>
      <c r="J82" s="66">
        <v>40</v>
      </c>
      <c r="K82" s="67">
        <v>10</v>
      </c>
      <c r="L82" s="68">
        <v>2.4499999999999997</v>
      </c>
      <c r="M82" s="69">
        <v>40508</v>
      </c>
      <c r="N82" s="70">
        <v>8720604870237</v>
      </c>
      <c r="O82" s="71"/>
      <c r="P82" s="72">
        <f t="shared" si="0"/>
        <v>0</v>
      </c>
      <c r="Q82" s="73" t="str">
        <f t="shared" si="1"/>
        <v>-</v>
      </c>
      <c r="R82" s="74" t="str">
        <f>IF(O82/J82=0,"",IF(MOD(Таблица2333[[#This Row],[Заказ (упаковок)
↓]],Таблица2333[[#This Row],[Кратность заказа, упаковок]])&gt;0,"неверная кратность заказа",""))</f>
        <v/>
      </c>
      <c r="S82" s="75"/>
    </row>
    <row r="83" spans="1:19">
      <c r="A83" s="60"/>
      <c r="B83" s="61" t="s">
        <v>223</v>
      </c>
      <c r="C83" s="62" t="s">
        <v>20</v>
      </c>
      <c r="D83" s="63" t="s">
        <v>172</v>
      </c>
      <c r="E83" s="63" t="s">
        <v>173</v>
      </c>
      <c r="F83" s="63" t="s">
        <v>174</v>
      </c>
      <c r="G83" s="173" t="s">
        <v>687</v>
      </c>
      <c r="H83" s="65">
        <v>1</v>
      </c>
      <c r="I83" s="66" t="s">
        <v>66</v>
      </c>
      <c r="J83" s="66">
        <v>40</v>
      </c>
      <c r="K83" s="67">
        <v>10</v>
      </c>
      <c r="L83" s="68">
        <v>2.6399999999999997</v>
      </c>
      <c r="M83" s="69">
        <v>40574</v>
      </c>
      <c r="N83" s="70" t="s">
        <v>1004</v>
      </c>
      <c r="O83" s="71"/>
      <c r="P83" s="72">
        <f t="shared" si="0"/>
        <v>0</v>
      </c>
      <c r="Q83" s="73" t="str">
        <f t="shared" si="1"/>
        <v>-</v>
      </c>
      <c r="R83" s="74" t="str">
        <f>IF(O83/J83=0,"",IF(MOD(Таблица2333[[#This Row],[Заказ (упаковок)
↓]],Таблица2333[[#This Row],[Кратность заказа, упаковок]])&gt;0,"неверная кратность заказа",""))</f>
        <v/>
      </c>
      <c r="S83" s="75"/>
    </row>
    <row r="84" spans="1:19">
      <c r="A84" s="60"/>
      <c r="B84" s="61" t="s">
        <v>224</v>
      </c>
      <c r="C84" s="62" t="s">
        <v>20</v>
      </c>
      <c r="D84" s="63" t="s">
        <v>172</v>
      </c>
      <c r="E84" s="63" t="s">
        <v>173</v>
      </c>
      <c r="F84" s="63" t="s">
        <v>174</v>
      </c>
      <c r="G84" s="64" t="s">
        <v>688</v>
      </c>
      <c r="H84" s="65">
        <v>1</v>
      </c>
      <c r="I84" s="66" t="s">
        <v>66</v>
      </c>
      <c r="J84" s="66">
        <v>40</v>
      </c>
      <c r="K84" s="67">
        <v>10</v>
      </c>
      <c r="L84" s="68">
        <v>2.48</v>
      </c>
      <c r="M84" s="69">
        <v>40039</v>
      </c>
      <c r="N84" s="70" t="s">
        <v>1005</v>
      </c>
      <c r="O84" s="71"/>
      <c r="P84" s="72">
        <f t="shared" si="0"/>
        <v>0</v>
      </c>
      <c r="Q84" s="73" t="str">
        <f t="shared" si="1"/>
        <v>-</v>
      </c>
      <c r="R84" s="74" t="str">
        <f>IF(O84/J84=0,"",IF(MOD(Таблица2333[[#This Row],[Заказ (упаковок)
↓]],Таблица2333[[#This Row],[Кратность заказа, упаковок]])&gt;0,"неверная кратность заказа",""))</f>
        <v/>
      </c>
      <c r="S84" s="75"/>
    </row>
    <row r="85" spans="1:19">
      <c r="A85" s="60"/>
      <c r="B85" s="61" t="s">
        <v>225</v>
      </c>
      <c r="C85" s="62" t="s">
        <v>20</v>
      </c>
      <c r="D85" s="63" t="s">
        <v>172</v>
      </c>
      <c r="E85" s="63" t="s">
        <v>173</v>
      </c>
      <c r="F85" s="63" t="s">
        <v>174</v>
      </c>
      <c r="G85" s="64" t="s">
        <v>689</v>
      </c>
      <c r="H85" s="65">
        <v>1</v>
      </c>
      <c r="I85" s="66" t="s">
        <v>66</v>
      </c>
      <c r="J85" s="66">
        <v>40</v>
      </c>
      <c r="K85" s="67">
        <v>10</v>
      </c>
      <c r="L85" s="68">
        <v>2.6399999999999997</v>
      </c>
      <c r="M85" s="69">
        <v>40509</v>
      </c>
      <c r="N85" s="70">
        <v>8720604870244</v>
      </c>
      <c r="O85" s="71"/>
      <c r="P85" s="72">
        <f t="shared" si="0"/>
        <v>0</v>
      </c>
      <c r="Q85" s="73" t="str">
        <f t="shared" si="1"/>
        <v>-</v>
      </c>
      <c r="R85" s="74" t="str">
        <f>IF(O85/J85=0,"",IF(MOD(Таблица2333[[#This Row],[Заказ (упаковок)
↓]],Таблица2333[[#This Row],[Кратность заказа, упаковок]])&gt;0,"неверная кратность заказа",""))</f>
        <v/>
      </c>
      <c r="S85" s="75"/>
    </row>
    <row r="86" spans="1:19">
      <c r="A86" s="60"/>
      <c r="B86" s="61" t="s">
        <v>226</v>
      </c>
      <c r="C86" s="62" t="s">
        <v>20</v>
      </c>
      <c r="D86" s="63" t="s">
        <v>172</v>
      </c>
      <c r="E86" s="63" t="s">
        <v>173</v>
      </c>
      <c r="F86" s="63" t="s">
        <v>174</v>
      </c>
      <c r="G86" s="64" t="s">
        <v>690</v>
      </c>
      <c r="H86" s="65">
        <v>1</v>
      </c>
      <c r="I86" s="66" t="s">
        <v>66</v>
      </c>
      <c r="J86" s="66">
        <v>40</v>
      </c>
      <c r="K86" s="67">
        <v>10</v>
      </c>
      <c r="L86" s="68">
        <v>2.5499999999999998</v>
      </c>
      <c r="M86" s="69">
        <v>40040</v>
      </c>
      <c r="N86" s="70" t="s">
        <v>1006</v>
      </c>
      <c r="O86" s="71"/>
      <c r="P86" s="72">
        <f t="shared" si="0"/>
        <v>0</v>
      </c>
      <c r="Q86" s="73" t="str">
        <f t="shared" si="1"/>
        <v>-</v>
      </c>
      <c r="R86" s="74" t="str">
        <f>IF(O86/J86=0,"",IF(MOD(Таблица2333[[#This Row],[Заказ (упаковок)
↓]],Таблица2333[[#This Row],[Кратность заказа, упаковок]])&gt;0,"неверная кратность заказа",""))</f>
        <v/>
      </c>
      <c r="S86" s="75"/>
    </row>
    <row r="87" spans="1:19">
      <c r="A87" s="60"/>
      <c r="B87" s="61" t="s">
        <v>227</v>
      </c>
      <c r="C87" s="62" t="s">
        <v>20</v>
      </c>
      <c r="D87" s="63" t="s">
        <v>172</v>
      </c>
      <c r="E87" s="63" t="s">
        <v>173</v>
      </c>
      <c r="F87" s="63" t="s">
        <v>174</v>
      </c>
      <c r="G87" s="64" t="s">
        <v>155</v>
      </c>
      <c r="H87" s="65">
        <v>1</v>
      </c>
      <c r="I87" s="66" t="s">
        <v>66</v>
      </c>
      <c r="J87" s="66">
        <v>40</v>
      </c>
      <c r="K87" s="67">
        <v>10</v>
      </c>
      <c r="L87" s="68">
        <v>2.5399999999999996</v>
      </c>
      <c r="M87" s="69">
        <v>40041</v>
      </c>
      <c r="N87" s="70" t="s">
        <v>1007</v>
      </c>
      <c r="O87" s="71"/>
      <c r="P87" s="72">
        <f t="shared" si="0"/>
        <v>0</v>
      </c>
      <c r="Q87" s="73" t="str">
        <f t="shared" si="1"/>
        <v>-</v>
      </c>
      <c r="R87" s="74" t="str">
        <f>IF(O87/J87=0,"",IF(MOD(Таблица2333[[#This Row],[Заказ (упаковок)
↓]],Таблица2333[[#This Row],[Кратность заказа, упаковок]])&gt;0,"неверная кратность заказа",""))</f>
        <v/>
      </c>
      <c r="S87" s="75"/>
    </row>
    <row r="88" spans="1:19">
      <c r="A88" s="60"/>
      <c r="B88" s="61" t="s">
        <v>228</v>
      </c>
      <c r="C88" s="62" t="s">
        <v>20</v>
      </c>
      <c r="D88" s="63" t="s">
        <v>172</v>
      </c>
      <c r="E88" s="63" t="s">
        <v>173</v>
      </c>
      <c r="F88" s="63" t="s">
        <v>174</v>
      </c>
      <c r="G88" s="64" t="s">
        <v>691</v>
      </c>
      <c r="H88" s="65">
        <v>1</v>
      </c>
      <c r="I88" s="66" t="s">
        <v>66</v>
      </c>
      <c r="J88" s="66">
        <v>40</v>
      </c>
      <c r="K88" s="67">
        <v>10</v>
      </c>
      <c r="L88" s="68">
        <v>2.5599999999999996</v>
      </c>
      <c r="M88" s="69">
        <v>40043</v>
      </c>
      <c r="N88" s="70" t="s">
        <v>1008</v>
      </c>
      <c r="O88" s="71"/>
      <c r="P88" s="72">
        <f t="shared" si="0"/>
        <v>0</v>
      </c>
      <c r="Q88" s="73" t="str">
        <f t="shared" si="1"/>
        <v>-</v>
      </c>
      <c r="R88" s="74" t="str">
        <f>IF(O88/J88=0,"",IF(MOD(Таблица2333[[#This Row],[Заказ (упаковок)
↓]],Таблица2333[[#This Row],[Кратность заказа, упаковок]])&gt;0,"неверная кратность заказа",""))</f>
        <v/>
      </c>
      <c r="S88" s="75"/>
    </row>
    <row r="89" spans="1:19">
      <c r="A89" s="60"/>
      <c r="B89" s="61" t="s">
        <v>229</v>
      </c>
      <c r="C89" s="62" t="s">
        <v>20</v>
      </c>
      <c r="D89" s="63" t="s">
        <v>172</v>
      </c>
      <c r="E89" s="63" t="s">
        <v>173</v>
      </c>
      <c r="F89" s="63" t="s">
        <v>174</v>
      </c>
      <c r="G89" s="64" t="s">
        <v>692</v>
      </c>
      <c r="H89" s="65">
        <v>1</v>
      </c>
      <c r="I89" s="66" t="s">
        <v>66</v>
      </c>
      <c r="J89" s="66">
        <v>40</v>
      </c>
      <c r="K89" s="67">
        <v>10</v>
      </c>
      <c r="L89" s="68">
        <v>2.71</v>
      </c>
      <c r="M89" s="69">
        <v>40510</v>
      </c>
      <c r="N89" s="70">
        <v>8720604870251</v>
      </c>
      <c r="O89" s="71"/>
      <c r="P89" s="72">
        <f t="shared" si="0"/>
        <v>0</v>
      </c>
      <c r="Q89" s="73" t="str">
        <f t="shared" si="1"/>
        <v>-</v>
      </c>
      <c r="R89" s="74" t="str">
        <f>IF(O89/J89=0,"",IF(MOD(Таблица2333[[#This Row],[Заказ (упаковок)
↓]],Таблица2333[[#This Row],[Кратность заказа, упаковок]])&gt;0,"неверная кратность заказа",""))</f>
        <v/>
      </c>
      <c r="S89" s="75"/>
    </row>
    <row r="90" spans="1:19">
      <c r="A90" s="60"/>
      <c r="B90" s="61" t="s">
        <v>230</v>
      </c>
      <c r="C90" s="62" t="s">
        <v>20</v>
      </c>
      <c r="D90" s="63" t="s">
        <v>172</v>
      </c>
      <c r="E90" s="63" t="s">
        <v>173</v>
      </c>
      <c r="F90" s="63" t="s">
        <v>174</v>
      </c>
      <c r="G90" s="64" t="s">
        <v>693</v>
      </c>
      <c r="H90" s="65">
        <v>1</v>
      </c>
      <c r="I90" s="66" t="s">
        <v>66</v>
      </c>
      <c r="J90" s="66">
        <v>40</v>
      </c>
      <c r="K90" s="67">
        <v>10</v>
      </c>
      <c r="L90" s="68">
        <v>2.6399999999999997</v>
      </c>
      <c r="M90" s="69">
        <v>40511</v>
      </c>
      <c r="N90" s="70">
        <v>8720604870268</v>
      </c>
      <c r="O90" s="71"/>
      <c r="P90" s="72">
        <f t="shared" si="0"/>
        <v>0</v>
      </c>
      <c r="Q90" s="73" t="str">
        <f t="shared" si="1"/>
        <v>-</v>
      </c>
      <c r="R90" s="74" t="str">
        <f>IF(O90/J90=0,"",IF(MOD(Таблица2333[[#This Row],[Заказ (упаковок)
↓]],Таблица2333[[#This Row],[Кратность заказа, упаковок]])&gt;0,"неверная кратность заказа",""))</f>
        <v/>
      </c>
      <c r="S90" s="75"/>
    </row>
    <row r="91" spans="1:19">
      <c r="A91" s="60"/>
      <c r="B91" s="61" t="s">
        <v>231</v>
      </c>
      <c r="C91" s="62" t="s">
        <v>20</v>
      </c>
      <c r="D91" s="63" t="s">
        <v>172</v>
      </c>
      <c r="E91" s="63" t="s">
        <v>173</v>
      </c>
      <c r="F91" s="63" t="s">
        <v>174</v>
      </c>
      <c r="G91" s="173" t="s">
        <v>694</v>
      </c>
      <c r="H91" s="65">
        <v>1</v>
      </c>
      <c r="I91" s="66" t="s">
        <v>66</v>
      </c>
      <c r="J91" s="66">
        <v>40</v>
      </c>
      <c r="K91" s="67">
        <v>10</v>
      </c>
      <c r="L91" s="68">
        <v>2.6399999999999997</v>
      </c>
      <c r="M91" s="69">
        <v>40568</v>
      </c>
      <c r="N91" s="70" t="s">
        <v>1009</v>
      </c>
      <c r="O91" s="71"/>
      <c r="P91" s="72">
        <f t="shared" si="0"/>
        <v>0</v>
      </c>
      <c r="Q91" s="73" t="str">
        <f t="shared" si="1"/>
        <v>-</v>
      </c>
      <c r="R91" s="74" t="str">
        <f>IF(O91/J91=0,"",IF(MOD(Таблица2333[[#This Row],[Заказ (упаковок)
↓]],Таблица2333[[#This Row],[Кратность заказа, упаковок]])&gt;0,"неверная кратность заказа",""))</f>
        <v/>
      </c>
      <c r="S91" s="75"/>
    </row>
    <row r="92" spans="1:19">
      <c r="A92" s="60"/>
      <c r="B92" s="61" t="s">
        <v>232</v>
      </c>
      <c r="C92" s="62" t="s">
        <v>20</v>
      </c>
      <c r="D92" s="63" t="s">
        <v>172</v>
      </c>
      <c r="E92" s="63" t="s">
        <v>173</v>
      </c>
      <c r="F92" s="63" t="s">
        <v>174</v>
      </c>
      <c r="G92" s="64" t="s">
        <v>695</v>
      </c>
      <c r="H92" s="65">
        <v>1</v>
      </c>
      <c r="I92" s="66" t="s">
        <v>66</v>
      </c>
      <c r="J92" s="66">
        <v>40</v>
      </c>
      <c r="K92" s="67">
        <v>10</v>
      </c>
      <c r="L92" s="68">
        <v>2.6399999999999997</v>
      </c>
      <c r="M92" s="69">
        <v>40512</v>
      </c>
      <c r="N92" s="70">
        <v>8720604870275</v>
      </c>
      <c r="O92" s="71"/>
      <c r="P92" s="72">
        <f t="shared" si="0"/>
        <v>0</v>
      </c>
      <c r="Q92" s="73" t="str">
        <f t="shared" si="1"/>
        <v>-</v>
      </c>
      <c r="R92" s="74" t="str">
        <f>IF(O92/J92=0,"",IF(MOD(Таблица2333[[#This Row],[Заказ (упаковок)
↓]],Таблица2333[[#This Row],[Кратность заказа, упаковок]])&gt;0,"неверная кратность заказа",""))</f>
        <v/>
      </c>
      <c r="S92" s="75"/>
    </row>
    <row r="93" spans="1:19">
      <c r="A93" s="60"/>
      <c r="B93" s="61" t="s">
        <v>233</v>
      </c>
      <c r="C93" s="62" t="s">
        <v>20</v>
      </c>
      <c r="D93" s="63" t="s">
        <v>172</v>
      </c>
      <c r="E93" s="63" t="s">
        <v>173</v>
      </c>
      <c r="F93" s="63" t="s">
        <v>174</v>
      </c>
      <c r="G93" s="64" t="s">
        <v>696</v>
      </c>
      <c r="H93" s="65">
        <v>1</v>
      </c>
      <c r="I93" s="66" t="s">
        <v>66</v>
      </c>
      <c r="J93" s="66">
        <v>40</v>
      </c>
      <c r="K93" s="67">
        <v>10</v>
      </c>
      <c r="L93" s="68">
        <v>2.63</v>
      </c>
      <c r="M93" s="69">
        <v>40045</v>
      </c>
      <c r="N93" s="70">
        <v>8719497264308</v>
      </c>
      <c r="O93" s="71"/>
      <c r="P93" s="72">
        <f t="shared" si="0"/>
        <v>0</v>
      </c>
      <c r="Q93" s="73" t="str">
        <f t="shared" si="1"/>
        <v>-</v>
      </c>
      <c r="R93" s="74" t="str">
        <f>IF(O93/J93=0,"",IF(MOD(Таблица2333[[#This Row],[Заказ (упаковок)
↓]],Таблица2333[[#This Row],[Кратность заказа, упаковок]])&gt;0,"неверная кратность заказа",""))</f>
        <v/>
      </c>
      <c r="S93" s="75"/>
    </row>
    <row r="94" spans="1:19">
      <c r="A94" s="60"/>
      <c r="B94" s="61" t="s">
        <v>234</v>
      </c>
      <c r="C94" s="62" t="s">
        <v>20</v>
      </c>
      <c r="D94" s="63" t="s">
        <v>172</v>
      </c>
      <c r="E94" s="63" t="s">
        <v>173</v>
      </c>
      <c r="F94" s="63" t="s">
        <v>174</v>
      </c>
      <c r="G94" s="64" t="s">
        <v>697</v>
      </c>
      <c r="H94" s="65">
        <v>1</v>
      </c>
      <c r="I94" s="66" t="s">
        <v>66</v>
      </c>
      <c r="J94" s="66">
        <v>40</v>
      </c>
      <c r="K94" s="67">
        <v>10</v>
      </c>
      <c r="L94" s="68">
        <v>2.4299999999999997</v>
      </c>
      <c r="M94" s="69">
        <v>40046</v>
      </c>
      <c r="N94" s="70" t="s">
        <v>1010</v>
      </c>
      <c r="O94" s="71"/>
      <c r="P94" s="72">
        <f t="shared" si="0"/>
        <v>0</v>
      </c>
      <c r="Q94" s="73" t="str">
        <f t="shared" si="1"/>
        <v>-</v>
      </c>
      <c r="R94" s="74" t="str">
        <f>IF(O94/J94=0,"",IF(MOD(Таблица2333[[#This Row],[Заказ (упаковок)
↓]],Таблица2333[[#This Row],[Кратность заказа, упаковок]])&gt;0,"неверная кратность заказа",""))</f>
        <v/>
      </c>
      <c r="S94" s="75"/>
    </row>
    <row r="95" spans="1:19">
      <c r="A95" s="60"/>
      <c r="B95" s="61" t="s">
        <v>235</v>
      </c>
      <c r="C95" s="62" t="s">
        <v>20</v>
      </c>
      <c r="D95" s="63" t="s">
        <v>172</v>
      </c>
      <c r="E95" s="63" t="s">
        <v>173</v>
      </c>
      <c r="F95" s="63" t="s">
        <v>174</v>
      </c>
      <c r="G95" s="64" t="s">
        <v>698</v>
      </c>
      <c r="H95" s="65">
        <v>1</v>
      </c>
      <c r="I95" s="66" t="s">
        <v>66</v>
      </c>
      <c r="J95" s="66">
        <v>40</v>
      </c>
      <c r="K95" s="67">
        <v>10</v>
      </c>
      <c r="L95" s="68">
        <v>2.6399999999999997</v>
      </c>
      <c r="M95" s="69">
        <v>40047</v>
      </c>
      <c r="N95" s="70">
        <v>8719497269280</v>
      </c>
      <c r="O95" s="71"/>
      <c r="P95" s="72">
        <f t="shared" si="0"/>
        <v>0</v>
      </c>
      <c r="Q95" s="73" t="str">
        <f t="shared" si="1"/>
        <v>-</v>
      </c>
      <c r="R95" s="74" t="str">
        <f>IF(O95/J95=0,"",IF(MOD(Таблица2333[[#This Row],[Заказ (упаковок)
↓]],Таблица2333[[#This Row],[Кратность заказа, упаковок]])&gt;0,"неверная кратность заказа",""))</f>
        <v/>
      </c>
      <c r="S95" s="75"/>
    </row>
    <row r="96" spans="1:19">
      <c r="A96" s="60"/>
      <c r="B96" s="61" t="s">
        <v>236</v>
      </c>
      <c r="C96" s="62" t="s">
        <v>20</v>
      </c>
      <c r="D96" s="63" t="s">
        <v>172</v>
      </c>
      <c r="E96" s="63" t="s">
        <v>173</v>
      </c>
      <c r="F96" s="63" t="s">
        <v>174</v>
      </c>
      <c r="G96" s="64" t="s">
        <v>699</v>
      </c>
      <c r="H96" s="65">
        <v>1</v>
      </c>
      <c r="I96" s="66" t="s">
        <v>66</v>
      </c>
      <c r="J96" s="66">
        <v>40</v>
      </c>
      <c r="K96" s="67">
        <v>10</v>
      </c>
      <c r="L96" s="68">
        <v>2.6399999999999997</v>
      </c>
      <c r="M96" s="69">
        <v>40068</v>
      </c>
      <c r="N96" s="70">
        <v>8719474817848</v>
      </c>
      <c r="O96" s="71"/>
      <c r="P96" s="72">
        <f t="shared" si="0"/>
        <v>0</v>
      </c>
      <c r="Q96" s="73" t="str">
        <f t="shared" si="1"/>
        <v>-</v>
      </c>
      <c r="R96" s="74" t="str">
        <f>IF(O96/J96=0,"",IF(MOD(Таблица2333[[#This Row],[Заказ (упаковок)
↓]],Таблица2333[[#This Row],[Кратность заказа, упаковок]])&gt;0,"неверная кратность заказа",""))</f>
        <v/>
      </c>
      <c r="S96" s="75"/>
    </row>
    <row r="97" spans="1:19">
      <c r="A97" s="60"/>
      <c r="B97" s="61" t="s">
        <v>237</v>
      </c>
      <c r="C97" s="62" t="s">
        <v>20</v>
      </c>
      <c r="D97" s="63" t="s">
        <v>172</v>
      </c>
      <c r="E97" s="63" t="s">
        <v>173</v>
      </c>
      <c r="F97" s="63" t="s">
        <v>174</v>
      </c>
      <c r="G97" s="173" t="s">
        <v>700</v>
      </c>
      <c r="H97" s="65">
        <v>1</v>
      </c>
      <c r="I97" s="66" t="s">
        <v>66</v>
      </c>
      <c r="J97" s="66">
        <v>40</v>
      </c>
      <c r="K97" s="67">
        <v>10</v>
      </c>
      <c r="L97" s="68">
        <v>2.7399999999999998</v>
      </c>
      <c r="M97" s="69">
        <v>40569</v>
      </c>
      <c r="N97" s="70" t="s">
        <v>1011</v>
      </c>
      <c r="O97" s="71"/>
      <c r="P97" s="72">
        <f t="shared" si="0"/>
        <v>0</v>
      </c>
      <c r="Q97" s="73" t="str">
        <f t="shared" si="1"/>
        <v>-</v>
      </c>
      <c r="R97" s="74" t="str">
        <f>IF(O97/J97=0,"",IF(MOD(Таблица2333[[#This Row],[Заказ (упаковок)
↓]],Таблица2333[[#This Row],[Кратность заказа, упаковок]])&gt;0,"неверная кратность заказа",""))</f>
        <v/>
      </c>
      <c r="S97" s="75"/>
    </row>
    <row r="98" spans="1:19">
      <c r="A98" s="60"/>
      <c r="B98" s="61" t="s">
        <v>238</v>
      </c>
      <c r="C98" s="62" t="s">
        <v>20</v>
      </c>
      <c r="D98" s="63" t="s">
        <v>172</v>
      </c>
      <c r="E98" s="63" t="s">
        <v>173</v>
      </c>
      <c r="F98" s="63" t="s">
        <v>174</v>
      </c>
      <c r="G98" s="64" t="s">
        <v>701</v>
      </c>
      <c r="H98" s="65">
        <v>1</v>
      </c>
      <c r="I98" s="66" t="s">
        <v>66</v>
      </c>
      <c r="J98" s="66">
        <v>40</v>
      </c>
      <c r="K98" s="67">
        <v>10</v>
      </c>
      <c r="L98" s="68">
        <v>2.4299999999999997</v>
      </c>
      <c r="M98" s="69">
        <v>40048</v>
      </c>
      <c r="N98" s="70" t="s">
        <v>1012</v>
      </c>
      <c r="O98" s="71"/>
      <c r="P98" s="72">
        <f t="shared" ref="P98:P161" si="4">L98*O98</f>
        <v>0</v>
      </c>
      <c r="Q98" s="73" t="str">
        <f t="shared" ref="Q98:Q161" si="5">IF(O98/J98=0,"-",O98/J98)</f>
        <v>-</v>
      </c>
      <c r="R98" s="74" t="str">
        <f>IF(O98/J98=0,"",IF(MOD(Таблица2333[[#This Row],[Заказ (упаковок)
↓]],Таблица2333[[#This Row],[Кратность заказа, упаковок]])&gt;0,"неверная кратность заказа",""))</f>
        <v/>
      </c>
      <c r="S98" s="75"/>
    </row>
    <row r="99" spans="1:19">
      <c r="A99" s="60"/>
      <c r="B99" s="61" t="s">
        <v>239</v>
      </c>
      <c r="C99" s="62" t="s">
        <v>20</v>
      </c>
      <c r="D99" s="63" t="s">
        <v>172</v>
      </c>
      <c r="E99" s="63" t="s">
        <v>173</v>
      </c>
      <c r="F99" s="63" t="s">
        <v>174</v>
      </c>
      <c r="G99" s="64" t="s">
        <v>702</v>
      </c>
      <c r="H99" s="65">
        <v>1</v>
      </c>
      <c r="I99" s="66" t="s">
        <v>66</v>
      </c>
      <c r="J99" s="66">
        <v>40</v>
      </c>
      <c r="K99" s="67">
        <v>10</v>
      </c>
      <c r="L99" s="68">
        <v>2.6399999999999997</v>
      </c>
      <c r="M99" s="69">
        <v>40049</v>
      </c>
      <c r="N99" s="70">
        <v>8719497264261</v>
      </c>
      <c r="O99" s="71"/>
      <c r="P99" s="72">
        <f t="shared" si="4"/>
        <v>0</v>
      </c>
      <c r="Q99" s="73" t="str">
        <f t="shared" si="5"/>
        <v>-</v>
      </c>
      <c r="R99" s="74" t="str">
        <f>IF(O99/J99=0,"",IF(MOD(Таблица2333[[#This Row],[Заказ (упаковок)
↓]],Таблица2333[[#This Row],[Кратность заказа, упаковок]])&gt;0,"неверная кратность заказа",""))</f>
        <v/>
      </c>
      <c r="S99" s="75"/>
    </row>
    <row r="100" spans="1:19">
      <c r="A100" s="60"/>
      <c r="B100" s="61" t="s">
        <v>240</v>
      </c>
      <c r="C100" s="62" t="s">
        <v>20</v>
      </c>
      <c r="D100" s="63" t="s">
        <v>172</v>
      </c>
      <c r="E100" s="63" t="s">
        <v>173</v>
      </c>
      <c r="F100" s="63" t="s">
        <v>174</v>
      </c>
      <c r="G100" s="64" t="s">
        <v>703</v>
      </c>
      <c r="H100" s="65">
        <v>1</v>
      </c>
      <c r="I100" s="66" t="s">
        <v>66</v>
      </c>
      <c r="J100" s="66">
        <v>40</v>
      </c>
      <c r="K100" s="67">
        <v>10</v>
      </c>
      <c r="L100" s="68">
        <v>2.5599999999999996</v>
      </c>
      <c r="M100" s="69">
        <v>40050</v>
      </c>
      <c r="N100" s="70">
        <v>8719497264339</v>
      </c>
      <c r="O100" s="71"/>
      <c r="P100" s="72">
        <f t="shared" si="4"/>
        <v>0</v>
      </c>
      <c r="Q100" s="73" t="str">
        <f t="shared" si="5"/>
        <v>-</v>
      </c>
      <c r="R100" s="74" t="str">
        <f>IF(O100/J100=0,"",IF(MOD(Таблица2333[[#This Row],[Заказ (упаковок)
↓]],Таблица2333[[#This Row],[Кратность заказа, упаковок]])&gt;0,"неверная кратность заказа",""))</f>
        <v/>
      </c>
      <c r="S100" s="75"/>
    </row>
    <row r="101" spans="1:19">
      <c r="A101" s="60"/>
      <c r="B101" s="61" t="s">
        <v>241</v>
      </c>
      <c r="C101" s="62" t="s">
        <v>20</v>
      </c>
      <c r="D101" s="63" t="s">
        <v>172</v>
      </c>
      <c r="E101" s="63" t="s">
        <v>173</v>
      </c>
      <c r="F101" s="63" t="s">
        <v>174</v>
      </c>
      <c r="G101" s="173" t="s">
        <v>704</v>
      </c>
      <c r="H101" s="65">
        <v>1</v>
      </c>
      <c r="I101" s="66" t="s">
        <v>66</v>
      </c>
      <c r="J101" s="66">
        <v>40</v>
      </c>
      <c r="K101" s="67">
        <v>10</v>
      </c>
      <c r="L101" s="68">
        <v>2.61</v>
      </c>
      <c r="M101" s="69">
        <v>40570</v>
      </c>
      <c r="N101" s="70" t="s">
        <v>1013</v>
      </c>
      <c r="O101" s="71"/>
      <c r="P101" s="72">
        <f t="shared" si="4"/>
        <v>0</v>
      </c>
      <c r="Q101" s="73" t="str">
        <f t="shared" si="5"/>
        <v>-</v>
      </c>
      <c r="R101" s="74" t="str">
        <f>IF(O101/J101=0,"",IF(MOD(Таблица2333[[#This Row],[Заказ (упаковок)
↓]],Таблица2333[[#This Row],[Кратность заказа, упаковок]])&gt;0,"неверная кратность заказа",""))</f>
        <v/>
      </c>
      <c r="S101" s="75"/>
    </row>
    <row r="102" spans="1:19">
      <c r="A102" s="60"/>
      <c r="B102" s="61" t="s">
        <v>242</v>
      </c>
      <c r="C102" s="62" t="s">
        <v>20</v>
      </c>
      <c r="D102" s="63" t="s">
        <v>172</v>
      </c>
      <c r="E102" s="63" t="s">
        <v>173</v>
      </c>
      <c r="F102" s="63" t="s">
        <v>174</v>
      </c>
      <c r="G102" s="64" t="s">
        <v>705</v>
      </c>
      <c r="H102" s="65">
        <v>1</v>
      </c>
      <c r="I102" s="66" t="s">
        <v>66</v>
      </c>
      <c r="J102" s="66">
        <v>40</v>
      </c>
      <c r="K102" s="67">
        <v>10</v>
      </c>
      <c r="L102" s="68">
        <v>2.6399999999999997</v>
      </c>
      <c r="M102" s="69">
        <v>40052</v>
      </c>
      <c r="N102" s="70">
        <v>8720143934117</v>
      </c>
      <c r="O102" s="71"/>
      <c r="P102" s="72">
        <f t="shared" si="4"/>
        <v>0</v>
      </c>
      <c r="Q102" s="73" t="str">
        <f t="shared" si="5"/>
        <v>-</v>
      </c>
      <c r="R102" s="74" t="str">
        <f>IF(O102/J102=0,"",IF(MOD(Таблица2333[[#This Row],[Заказ (упаковок)
↓]],Таблица2333[[#This Row],[Кратность заказа, упаковок]])&gt;0,"неверная кратность заказа",""))</f>
        <v/>
      </c>
      <c r="S102" s="75"/>
    </row>
    <row r="103" spans="1:19">
      <c r="A103" s="60"/>
      <c r="B103" s="61" t="s">
        <v>243</v>
      </c>
      <c r="C103" s="62" t="s">
        <v>20</v>
      </c>
      <c r="D103" s="63" t="s">
        <v>172</v>
      </c>
      <c r="E103" s="63" t="s">
        <v>173</v>
      </c>
      <c r="F103" s="63" t="s">
        <v>174</v>
      </c>
      <c r="G103" s="64" t="s">
        <v>706</v>
      </c>
      <c r="H103" s="65">
        <v>1</v>
      </c>
      <c r="I103" s="66" t="s">
        <v>66</v>
      </c>
      <c r="J103" s="66">
        <v>40</v>
      </c>
      <c r="K103" s="67">
        <v>10</v>
      </c>
      <c r="L103" s="68">
        <v>2.59</v>
      </c>
      <c r="M103" s="69">
        <v>40053</v>
      </c>
      <c r="N103" s="70" t="s">
        <v>1014</v>
      </c>
      <c r="O103" s="71"/>
      <c r="P103" s="72">
        <f t="shared" si="4"/>
        <v>0</v>
      </c>
      <c r="Q103" s="73" t="str">
        <f t="shared" si="5"/>
        <v>-</v>
      </c>
      <c r="R103" s="74" t="str">
        <f>IF(O103/J103=0,"",IF(MOD(Таблица2333[[#This Row],[Заказ (упаковок)
↓]],Таблица2333[[#This Row],[Кратность заказа, упаковок]])&gt;0,"неверная кратность заказа",""))</f>
        <v/>
      </c>
      <c r="S103" s="75"/>
    </row>
    <row r="104" spans="1:19">
      <c r="A104" s="60"/>
      <c r="B104" s="61" t="s">
        <v>244</v>
      </c>
      <c r="C104" s="62" t="s">
        <v>20</v>
      </c>
      <c r="D104" s="63" t="s">
        <v>172</v>
      </c>
      <c r="E104" s="63" t="s">
        <v>173</v>
      </c>
      <c r="F104" s="63" t="s">
        <v>174</v>
      </c>
      <c r="G104" s="64" t="s">
        <v>707</v>
      </c>
      <c r="H104" s="65">
        <v>1</v>
      </c>
      <c r="I104" s="66" t="s">
        <v>66</v>
      </c>
      <c r="J104" s="66">
        <v>40</v>
      </c>
      <c r="K104" s="67">
        <v>10</v>
      </c>
      <c r="L104" s="68">
        <v>2.6399999999999997</v>
      </c>
      <c r="M104" s="69">
        <v>40054</v>
      </c>
      <c r="N104" s="70">
        <v>8719497269167</v>
      </c>
      <c r="O104" s="71"/>
      <c r="P104" s="72">
        <f t="shared" si="4"/>
        <v>0</v>
      </c>
      <c r="Q104" s="73" t="str">
        <f t="shared" si="5"/>
        <v>-</v>
      </c>
      <c r="R104" s="74" t="str">
        <f>IF(O104/J104=0,"",IF(MOD(Таблица2333[[#This Row],[Заказ (упаковок)
↓]],Таблица2333[[#This Row],[Кратность заказа, упаковок]])&gt;0,"неверная кратность заказа",""))</f>
        <v/>
      </c>
      <c r="S104" s="75"/>
    </row>
    <row r="105" spans="1:19">
      <c r="A105" s="60"/>
      <c r="B105" s="61" t="s">
        <v>245</v>
      </c>
      <c r="C105" s="62" t="s">
        <v>20</v>
      </c>
      <c r="D105" s="63" t="s">
        <v>172</v>
      </c>
      <c r="E105" s="63" t="s">
        <v>173</v>
      </c>
      <c r="F105" s="63" t="s">
        <v>174</v>
      </c>
      <c r="G105" s="64" t="s">
        <v>708</v>
      </c>
      <c r="H105" s="65">
        <v>1</v>
      </c>
      <c r="I105" s="66" t="s">
        <v>66</v>
      </c>
      <c r="J105" s="66">
        <v>40</v>
      </c>
      <c r="K105" s="67">
        <v>10</v>
      </c>
      <c r="L105" s="68">
        <v>2.6399999999999997</v>
      </c>
      <c r="M105" s="69">
        <v>40055</v>
      </c>
      <c r="N105" s="70">
        <v>8720143934100</v>
      </c>
      <c r="O105" s="71"/>
      <c r="P105" s="72">
        <f t="shared" si="4"/>
        <v>0</v>
      </c>
      <c r="Q105" s="73" t="str">
        <f t="shared" si="5"/>
        <v>-</v>
      </c>
      <c r="R105" s="74" t="str">
        <f>IF(O105/J105=0,"",IF(MOD(Таблица2333[[#This Row],[Заказ (упаковок)
↓]],Таблица2333[[#This Row],[Кратность заказа, упаковок]])&gt;0,"неверная кратность заказа",""))</f>
        <v/>
      </c>
      <c r="S105" s="75"/>
    </row>
    <row r="106" spans="1:19">
      <c r="A106" s="60"/>
      <c r="B106" s="61" t="s">
        <v>246</v>
      </c>
      <c r="C106" s="62" t="s">
        <v>20</v>
      </c>
      <c r="D106" s="63" t="s">
        <v>172</v>
      </c>
      <c r="E106" s="63" t="s">
        <v>173</v>
      </c>
      <c r="F106" s="63" t="s">
        <v>174</v>
      </c>
      <c r="G106" s="64" t="s">
        <v>709</v>
      </c>
      <c r="H106" s="65">
        <v>1</v>
      </c>
      <c r="I106" s="66" t="s">
        <v>66</v>
      </c>
      <c r="J106" s="66">
        <v>40</v>
      </c>
      <c r="K106" s="67">
        <v>10</v>
      </c>
      <c r="L106" s="68">
        <v>2.5399999999999996</v>
      </c>
      <c r="M106" s="69">
        <v>40056</v>
      </c>
      <c r="N106" s="70">
        <v>8719497264346</v>
      </c>
      <c r="O106" s="71"/>
      <c r="P106" s="72">
        <f t="shared" si="4"/>
        <v>0</v>
      </c>
      <c r="Q106" s="73" t="str">
        <f t="shared" si="5"/>
        <v>-</v>
      </c>
      <c r="R106" s="74" t="str">
        <f>IF(O106/J106=0,"",IF(MOD(Таблица2333[[#This Row],[Заказ (упаковок)
↓]],Таблица2333[[#This Row],[Кратность заказа, упаковок]])&gt;0,"неверная кратность заказа",""))</f>
        <v/>
      </c>
      <c r="S106" s="75"/>
    </row>
    <row r="107" spans="1:19">
      <c r="A107" s="60"/>
      <c r="B107" s="61" t="s">
        <v>247</v>
      </c>
      <c r="C107" s="62" t="s">
        <v>20</v>
      </c>
      <c r="D107" s="63" t="s">
        <v>172</v>
      </c>
      <c r="E107" s="63" t="s">
        <v>173</v>
      </c>
      <c r="F107" s="63" t="s">
        <v>174</v>
      </c>
      <c r="G107" s="64" t="s">
        <v>710</v>
      </c>
      <c r="H107" s="65">
        <v>1</v>
      </c>
      <c r="I107" s="66" t="s">
        <v>66</v>
      </c>
      <c r="J107" s="66">
        <v>40</v>
      </c>
      <c r="K107" s="67">
        <v>10</v>
      </c>
      <c r="L107" s="68">
        <v>2.4699999999999998</v>
      </c>
      <c r="M107" s="69">
        <v>40057</v>
      </c>
      <c r="N107" s="70" t="s">
        <v>1015</v>
      </c>
      <c r="O107" s="71"/>
      <c r="P107" s="72">
        <f t="shared" si="4"/>
        <v>0</v>
      </c>
      <c r="Q107" s="73" t="str">
        <f t="shared" si="5"/>
        <v>-</v>
      </c>
      <c r="R107" s="74" t="str">
        <f>IF(O107/J107=0,"",IF(MOD(Таблица2333[[#This Row],[Заказ (упаковок)
↓]],Таблица2333[[#This Row],[Кратность заказа, упаковок]])&gt;0,"неверная кратность заказа",""))</f>
        <v/>
      </c>
      <c r="S107" s="75"/>
    </row>
    <row r="108" spans="1:19">
      <c r="A108" s="60"/>
      <c r="B108" s="61" t="s">
        <v>248</v>
      </c>
      <c r="C108" s="62" t="s">
        <v>20</v>
      </c>
      <c r="D108" s="63" t="s">
        <v>172</v>
      </c>
      <c r="E108" s="63" t="s">
        <v>173</v>
      </c>
      <c r="F108" s="63" t="s">
        <v>174</v>
      </c>
      <c r="G108" s="64" t="s">
        <v>711</v>
      </c>
      <c r="H108" s="65">
        <v>1</v>
      </c>
      <c r="I108" s="66" t="s">
        <v>66</v>
      </c>
      <c r="J108" s="66">
        <v>40</v>
      </c>
      <c r="K108" s="67">
        <v>10</v>
      </c>
      <c r="L108" s="68">
        <v>2.73</v>
      </c>
      <c r="M108" s="69">
        <v>40058</v>
      </c>
      <c r="N108" s="70">
        <v>8719497269129</v>
      </c>
      <c r="O108" s="71"/>
      <c r="P108" s="72">
        <f t="shared" si="4"/>
        <v>0</v>
      </c>
      <c r="Q108" s="73" t="str">
        <f t="shared" si="5"/>
        <v>-</v>
      </c>
      <c r="R108" s="74" t="str">
        <f>IF(O108/J108=0,"",IF(MOD(Таблица2333[[#This Row],[Заказ (упаковок)
↓]],Таблица2333[[#This Row],[Кратность заказа, упаковок]])&gt;0,"неверная кратность заказа",""))</f>
        <v/>
      </c>
      <c r="S108" s="75"/>
    </row>
    <row r="109" spans="1:19">
      <c r="A109" s="60"/>
      <c r="B109" s="61" t="s">
        <v>249</v>
      </c>
      <c r="C109" s="62" t="s">
        <v>20</v>
      </c>
      <c r="D109" s="63" t="s">
        <v>172</v>
      </c>
      <c r="E109" s="63" t="s">
        <v>173</v>
      </c>
      <c r="F109" s="63" t="s">
        <v>174</v>
      </c>
      <c r="G109" s="64" t="s">
        <v>712</v>
      </c>
      <c r="H109" s="65">
        <v>1</v>
      </c>
      <c r="I109" s="66" t="s">
        <v>66</v>
      </c>
      <c r="J109" s="66">
        <v>40</v>
      </c>
      <c r="K109" s="67">
        <v>10</v>
      </c>
      <c r="L109" s="68">
        <v>2.63</v>
      </c>
      <c r="M109" s="69">
        <v>40059</v>
      </c>
      <c r="N109" s="70" t="s">
        <v>1016</v>
      </c>
      <c r="O109" s="71"/>
      <c r="P109" s="72">
        <f t="shared" si="4"/>
        <v>0</v>
      </c>
      <c r="Q109" s="73" t="str">
        <f t="shared" si="5"/>
        <v>-</v>
      </c>
      <c r="R109" s="74" t="str">
        <f>IF(O109/J109=0,"",IF(MOD(Таблица2333[[#This Row],[Заказ (упаковок)
↓]],Таблица2333[[#This Row],[Кратность заказа, упаковок]])&gt;0,"неверная кратность заказа",""))</f>
        <v/>
      </c>
      <c r="S109" s="75"/>
    </row>
    <row r="110" spans="1:19">
      <c r="A110" s="60"/>
      <c r="B110" s="61" t="s">
        <v>250</v>
      </c>
      <c r="C110" s="62" t="s">
        <v>20</v>
      </c>
      <c r="D110" s="63" t="s">
        <v>172</v>
      </c>
      <c r="E110" s="63" t="s">
        <v>173</v>
      </c>
      <c r="F110" s="63" t="s">
        <v>174</v>
      </c>
      <c r="G110" s="64" t="s">
        <v>713</v>
      </c>
      <c r="H110" s="65">
        <v>1</v>
      </c>
      <c r="I110" s="66" t="s">
        <v>66</v>
      </c>
      <c r="J110" s="66">
        <v>40</v>
      </c>
      <c r="K110" s="67">
        <v>10</v>
      </c>
      <c r="L110" s="68">
        <v>2.63</v>
      </c>
      <c r="M110" s="69">
        <v>40061</v>
      </c>
      <c r="N110" s="70" t="s">
        <v>1017</v>
      </c>
      <c r="O110" s="71"/>
      <c r="P110" s="72">
        <f t="shared" si="4"/>
        <v>0</v>
      </c>
      <c r="Q110" s="73" t="str">
        <f t="shared" si="5"/>
        <v>-</v>
      </c>
      <c r="R110" s="74" t="str">
        <f>IF(O110/J110=0,"",IF(MOD(Таблица2333[[#This Row],[Заказ (упаковок)
↓]],Таблица2333[[#This Row],[Кратность заказа, упаковок]])&gt;0,"неверная кратность заказа",""))</f>
        <v/>
      </c>
      <c r="S110" s="75"/>
    </row>
    <row r="111" spans="1:19">
      <c r="A111" s="60"/>
      <c r="B111" s="61" t="s">
        <v>251</v>
      </c>
      <c r="C111" s="62" t="s">
        <v>20</v>
      </c>
      <c r="D111" s="63" t="s">
        <v>172</v>
      </c>
      <c r="E111" s="63" t="s">
        <v>173</v>
      </c>
      <c r="F111" s="63" t="s">
        <v>174</v>
      </c>
      <c r="G111" s="64" t="s">
        <v>714</v>
      </c>
      <c r="H111" s="65">
        <v>1</v>
      </c>
      <c r="I111" s="66" t="s">
        <v>66</v>
      </c>
      <c r="J111" s="66">
        <v>40</v>
      </c>
      <c r="K111" s="67">
        <v>10</v>
      </c>
      <c r="L111" s="68">
        <v>2.57</v>
      </c>
      <c r="M111" s="69">
        <v>40062</v>
      </c>
      <c r="N111" s="70">
        <v>8719497264223</v>
      </c>
      <c r="O111" s="71"/>
      <c r="P111" s="72">
        <f t="shared" si="4"/>
        <v>0</v>
      </c>
      <c r="Q111" s="73" t="str">
        <f t="shared" si="5"/>
        <v>-</v>
      </c>
      <c r="R111" s="74" t="str">
        <f>IF(O111/J111=0,"",IF(MOD(Таблица2333[[#This Row],[Заказ (упаковок)
↓]],Таблица2333[[#This Row],[Кратность заказа, упаковок]])&gt;0,"неверная кратность заказа",""))</f>
        <v/>
      </c>
      <c r="S111" s="75"/>
    </row>
    <row r="112" spans="1:19">
      <c r="A112" s="60"/>
      <c r="B112" s="61" t="s">
        <v>252</v>
      </c>
      <c r="C112" s="62" t="s">
        <v>20</v>
      </c>
      <c r="D112" s="63" t="s">
        <v>172</v>
      </c>
      <c r="E112" s="63" t="s">
        <v>173</v>
      </c>
      <c r="F112" s="63" t="s">
        <v>174</v>
      </c>
      <c r="G112" s="64" t="s">
        <v>715</v>
      </c>
      <c r="H112" s="65">
        <v>1</v>
      </c>
      <c r="I112" s="66" t="s">
        <v>66</v>
      </c>
      <c r="J112" s="66">
        <v>40</v>
      </c>
      <c r="K112" s="67">
        <v>10</v>
      </c>
      <c r="L112" s="68">
        <v>2.57</v>
      </c>
      <c r="M112" s="69">
        <v>40063</v>
      </c>
      <c r="N112" s="70">
        <v>8719497264209</v>
      </c>
      <c r="O112" s="71"/>
      <c r="P112" s="72">
        <f t="shared" si="4"/>
        <v>0</v>
      </c>
      <c r="Q112" s="73" t="str">
        <f t="shared" si="5"/>
        <v>-</v>
      </c>
      <c r="R112" s="74" t="str">
        <f>IF(O112/J112=0,"",IF(MOD(Таблица2333[[#This Row],[Заказ (упаковок)
↓]],Таблица2333[[#This Row],[Кратность заказа, упаковок]])&gt;0,"неверная кратность заказа",""))</f>
        <v/>
      </c>
      <c r="S112" s="75"/>
    </row>
    <row r="113" spans="1:19">
      <c r="A113" s="60"/>
      <c r="B113" s="61" t="s">
        <v>253</v>
      </c>
      <c r="C113" s="62" t="s">
        <v>20</v>
      </c>
      <c r="D113" s="63" t="s">
        <v>172</v>
      </c>
      <c r="E113" s="63" t="s">
        <v>173</v>
      </c>
      <c r="F113" s="63" t="s">
        <v>174</v>
      </c>
      <c r="G113" s="174" t="s">
        <v>1731</v>
      </c>
      <c r="H113" s="65">
        <v>1</v>
      </c>
      <c r="I113" s="66" t="s">
        <v>66</v>
      </c>
      <c r="J113" s="66">
        <v>40</v>
      </c>
      <c r="K113" s="67">
        <v>10</v>
      </c>
      <c r="L113" s="68">
        <v>2.6399999999999997</v>
      </c>
      <c r="M113" s="69">
        <v>40571</v>
      </c>
      <c r="N113" s="70" t="s">
        <v>1018</v>
      </c>
      <c r="O113" s="71"/>
      <c r="P113" s="72">
        <f t="shared" si="4"/>
        <v>0</v>
      </c>
      <c r="Q113" s="73" t="str">
        <f t="shared" si="5"/>
        <v>-</v>
      </c>
      <c r="R113" s="74" t="str">
        <f>IF(O113/J113=0,"",IF(MOD(Таблица2333[[#This Row],[Заказ (упаковок)
↓]],Таблица2333[[#This Row],[Кратность заказа, упаковок]])&gt;0,"неверная кратность заказа",""))</f>
        <v/>
      </c>
      <c r="S113" s="75"/>
    </row>
    <row r="114" spans="1:19">
      <c r="A114" s="60"/>
      <c r="B114" s="61" t="s">
        <v>254</v>
      </c>
      <c r="C114" s="62" t="s">
        <v>20</v>
      </c>
      <c r="D114" s="63" t="s">
        <v>172</v>
      </c>
      <c r="E114" s="63" t="s">
        <v>173</v>
      </c>
      <c r="F114" s="63" t="s">
        <v>174</v>
      </c>
      <c r="G114" s="64" t="s">
        <v>716</v>
      </c>
      <c r="H114" s="65">
        <v>1</v>
      </c>
      <c r="I114" s="66" t="s">
        <v>66</v>
      </c>
      <c r="J114" s="66">
        <v>40</v>
      </c>
      <c r="K114" s="67">
        <v>10</v>
      </c>
      <c r="L114" s="68">
        <v>2.4299999999999997</v>
      </c>
      <c r="M114" s="69">
        <v>40064</v>
      </c>
      <c r="N114" s="70" t="s">
        <v>1019</v>
      </c>
      <c r="O114" s="71"/>
      <c r="P114" s="72">
        <f t="shared" si="4"/>
        <v>0</v>
      </c>
      <c r="Q114" s="73" t="str">
        <f t="shared" si="5"/>
        <v>-</v>
      </c>
      <c r="R114" s="74" t="str">
        <f>IF(O114/J114=0,"",IF(MOD(Таблица2333[[#This Row],[Заказ (упаковок)
↓]],Таблица2333[[#This Row],[Кратность заказа, упаковок]])&gt;0,"неверная кратность заказа",""))</f>
        <v/>
      </c>
      <c r="S114" s="75"/>
    </row>
    <row r="115" spans="1:19">
      <c r="A115" s="60"/>
      <c r="B115" s="61" t="s">
        <v>255</v>
      </c>
      <c r="C115" s="62" t="s">
        <v>20</v>
      </c>
      <c r="D115" s="63" t="s">
        <v>172</v>
      </c>
      <c r="E115" s="63" t="s">
        <v>173</v>
      </c>
      <c r="F115" s="63" t="s">
        <v>174</v>
      </c>
      <c r="G115" s="64" t="s">
        <v>717</v>
      </c>
      <c r="H115" s="65">
        <v>1</v>
      </c>
      <c r="I115" s="66" t="s">
        <v>66</v>
      </c>
      <c r="J115" s="66">
        <v>40</v>
      </c>
      <c r="K115" s="67">
        <v>10</v>
      </c>
      <c r="L115" s="68">
        <v>2.6199999999999997</v>
      </c>
      <c r="M115" s="69">
        <v>40065</v>
      </c>
      <c r="N115" s="70">
        <v>8719497264278</v>
      </c>
      <c r="O115" s="71"/>
      <c r="P115" s="72">
        <f t="shared" si="4"/>
        <v>0</v>
      </c>
      <c r="Q115" s="73" t="str">
        <f t="shared" si="5"/>
        <v>-</v>
      </c>
      <c r="R115" s="74" t="str">
        <f>IF(O115/J115=0,"",IF(MOD(Таблица2333[[#This Row],[Заказ (упаковок)
↓]],Таблица2333[[#This Row],[Кратность заказа, упаковок]])&gt;0,"неверная кратность заказа",""))</f>
        <v/>
      </c>
      <c r="S115" s="75"/>
    </row>
    <row r="116" spans="1:19">
      <c r="A116" s="60"/>
      <c r="B116" s="61" t="s">
        <v>256</v>
      </c>
      <c r="C116" s="62" t="s">
        <v>20</v>
      </c>
      <c r="D116" s="63" t="s">
        <v>172</v>
      </c>
      <c r="E116" s="63" t="s">
        <v>173</v>
      </c>
      <c r="F116" s="63" t="s">
        <v>174</v>
      </c>
      <c r="G116" s="173" t="s">
        <v>718</v>
      </c>
      <c r="H116" s="65">
        <v>1</v>
      </c>
      <c r="I116" s="66" t="s">
        <v>66</v>
      </c>
      <c r="J116" s="66">
        <v>40</v>
      </c>
      <c r="K116" s="67">
        <v>10</v>
      </c>
      <c r="L116" s="68">
        <v>2.86</v>
      </c>
      <c r="M116" s="69">
        <v>40572</v>
      </c>
      <c r="N116" s="70" t="s">
        <v>1020</v>
      </c>
      <c r="O116" s="71"/>
      <c r="P116" s="72">
        <f t="shared" si="4"/>
        <v>0</v>
      </c>
      <c r="Q116" s="73" t="str">
        <f t="shared" si="5"/>
        <v>-</v>
      </c>
      <c r="R116" s="74" t="str">
        <f>IF(O116/J116=0,"",IF(MOD(Таблица2333[[#This Row],[Заказ (упаковок)
↓]],Таблица2333[[#This Row],[Кратность заказа, упаковок]])&gt;0,"неверная кратность заказа",""))</f>
        <v/>
      </c>
      <c r="S116" s="75"/>
    </row>
    <row r="117" spans="1:19">
      <c r="A117" s="60"/>
      <c r="B117" s="61" t="s">
        <v>257</v>
      </c>
      <c r="C117" s="62" t="s">
        <v>20</v>
      </c>
      <c r="D117" s="63" t="s">
        <v>172</v>
      </c>
      <c r="E117" s="63" t="s">
        <v>173</v>
      </c>
      <c r="F117" s="63" t="s">
        <v>174</v>
      </c>
      <c r="G117" s="64" t="s">
        <v>719</v>
      </c>
      <c r="H117" s="65">
        <v>1</v>
      </c>
      <c r="I117" s="66" t="s">
        <v>66</v>
      </c>
      <c r="J117" s="66">
        <v>40</v>
      </c>
      <c r="K117" s="67">
        <v>10</v>
      </c>
      <c r="L117" s="68">
        <v>2.63</v>
      </c>
      <c r="M117" s="69">
        <v>40069</v>
      </c>
      <c r="N117" s="70">
        <v>8719474817855</v>
      </c>
      <c r="O117" s="71"/>
      <c r="P117" s="72">
        <f t="shared" si="4"/>
        <v>0</v>
      </c>
      <c r="Q117" s="73" t="str">
        <f t="shared" si="5"/>
        <v>-</v>
      </c>
      <c r="R117" s="74" t="str">
        <f>IF(O117/J117=0,"",IF(MOD(Таблица2333[[#This Row],[Заказ (упаковок)
↓]],Таблица2333[[#This Row],[Кратность заказа, упаковок]])&gt;0,"неверная кратность заказа",""))</f>
        <v/>
      </c>
      <c r="S117" s="75"/>
    </row>
    <row r="118" spans="1:19">
      <c r="A118" s="60"/>
      <c r="B118" s="61" t="s">
        <v>258</v>
      </c>
      <c r="C118" s="62" t="s">
        <v>20</v>
      </c>
      <c r="D118" s="63" t="s">
        <v>172</v>
      </c>
      <c r="E118" s="63" t="s">
        <v>173</v>
      </c>
      <c r="F118" s="63" t="s">
        <v>174</v>
      </c>
      <c r="G118" s="64" t="s">
        <v>720</v>
      </c>
      <c r="H118" s="65">
        <v>1</v>
      </c>
      <c r="I118" s="66" t="s">
        <v>66</v>
      </c>
      <c r="J118" s="66">
        <v>40</v>
      </c>
      <c r="K118" s="67">
        <v>10</v>
      </c>
      <c r="L118" s="68">
        <v>2.5499999999999998</v>
      </c>
      <c r="M118" s="69">
        <v>40070</v>
      </c>
      <c r="N118" s="70" t="s">
        <v>1021</v>
      </c>
      <c r="O118" s="71"/>
      <c r="P118" s="72">
        <f t="shared" si="4"/>
        <v>0</v>
      </c>
      <c r="Q118" s="73" t="str">
        <f t="shared" si="5"/>
        <v>-</v>
      </c>
      <c r="R118" s="74" t="str">
        <f>IF(O118/J118=0,"",IF(MOD(Таблица2333[[#This Row],[Заказ (упаковок)
↓]],Таблица2333[[#This Row],[Кратность заказа, упаковок]])&gt;0,"неверная кратность заказа",""))</f>
        <v/>
      </c>
      <c r="S118" s="75"/>
    </row>
    <row r="119" spans="1:19">
      <c r="A119" s="60"/>
      <c r="B119" s="61" t="s">
        <v>259</v>
      </c>
      <c r="C119" s="62" t="s">
        <v>20</v>
      </c>
      <c r="D119" s="63" t="s">
        <v>172</v>
      </c>
      <c r="E119" s="63" t="s">
        <v>173</v>
      </c>
      <c r="F119" s="63" t="s">
        <v>174</v>
      </c>
      <c r="G119" s="64" t="s">
        <v>721</v>
      </c>
      <c r="H119" s="65">
        <v>1</v>
      </c>
      <c r="I119" s="66" t="s">
        <v>66</v>
      </c>
      <c r="J119" s="66">
        <v>40</v>
      </c>
      <c r="K119" s="67">
        <v>10</v>
      </c>
      <c r="L119" s="68">
        <v>2.6399999999999997</v>
      </c>
      <c r="M119" s="69">
        <v>40071</v>
      </c>
      <c r="N119" s="70">
        <v>8719497264292</v>
      </c>
      <c r="O119" s="71"/>
      <c r="P119" s="72">
        <f t="shared" si="4"/>
        <v>0</v>
      </c>
      <c r="Q119" s="73" t="str">
        <f t="shared" si="5"/>
        <v>-</v>
      </c>
      <c r="R119" s="74" t="str">
        <f>IF(O119/J119=0,"",IF(MOD(Таблица2333[[#This Row],[Заказ (упаковок)
↓]],Таблица2333[[#This Row],[Кратность заказа, упаковок]])&gt;0,"неверная кратность заказа",""))</f>
        <v/>
      </c>
      <c r="S119" s="75"/>
    </row>
    <row r="120" spans="1:19">
      <c r="A120" s="60"/>
      <c r="B120" s="61" t="s">
        <v>260</v>
      </c>
      <c r="C120" s="62" t="s">
        <v>20</v>
      </c>
      <c r="D120" s="63" t="s">
        <v>172</v>
      </c>
      <c r="E120" s="63" t="s">
        <v>173</v>
      </c>
      <c r="F120" s="63" t="s">
        <v>174</v>
      </c>
      <c r="G120" s="173" t="s">
        <v>722</v>
      </c>
      <c r="H120" s="65">
        <v>1</v>
      </c>
      <c r="I120" s="66" t="s">
        <v>66</v>
      </c>
      <c r="J120" s="66">
        <v>40</v>
      </c>
      <c r="K120" s="67">
        <v>10</v>
      </c>
      <c r="L120" s="68">
        <v>2.6399999999999997</v>
      </c>
      <c r="M120" s="69">
        <v>40573</v>
      </c>
      <c r="N120" s="70" t="s">
        <v>1022</v>
      </c>
      <c r="O120" s="71"/>
      <c r="P120" s="72">
        <f t="shared" si="4"/>
        <v>0</v>
      </c>
      <c r="Q120" s="73" t="str">
        <f t="shared" si="5"/>
        <v>-</v>
      </c>
      <c r="R120" s="74" t="str">
        <f>IF(O120/J120=0,"",IF(MOD(Таблица2333[[#This Row],[Заказ (упаковок)
↓]],Таблица2333[[#This Row],[Кратность заказа, упаковок]])&gt;0,"неверная кратность заказа",""))</f>
        <v/>
      </c>
      <c r="S120" s="75"/>
    </row>
    <row r="121" spans="1:19">
      <c r="A121" s="60"/>
      <c r="B121" s="61" t="s">
        <v>261</v>
      </c>
      <c r="C121" s="62" t="s">
        <v>20</v>
      </c>
      <c r="D121" s="63" t="s">
        <v>172</v>
      </c>
      <c r="E121" s="63" t="s">
        <v>173</v>
      </c>
      <c r="F121" s="63" t="s">
        <v>174</v>
      </c>
      <c r="G121" s="64" t="s">
        <v>723</v>
      </c>
      <c r="H121" s="65">
        <v>1</v>
      </c>
      <c r="I121" s="66" t="s">
        <v>66</v>
      </c>
      <c r="J121" s="66">
        <v>40</v>
      </c>
      <c r="K121" s="67">
        <v>10</v>
      </c>
      <c r="L121" s="68">
        <v>2.6399999999999997</v>
      </c>
      <c r="M121" s="69">
        <v>40072</v>
      </c>
      <c r="N121" s="70">
        <v>8719497269136</v>
      </c>
      <c r="O121" s="71"/>
      <c r="P121" s="72">
        <f t="shared" si="4"/>
        <v>0</v>
      </c>
      <c r="Q121" s="73" t="str">
        <f t="shared" si="5"/>
        <v>-</v>
      </c>
      <c r="R121" s="74" t="str">
        <f>IF(O121/J121=0,"",IF(MOD(Таблица2333[[#This Row],[Заказ (упаковок)
↓]],Таблица2333[[#This Row],[Кратность заказа, упаковок]])&gt;0,"неверная кратность заказа",""))</f>
        <v/>
      </c>
      <c r="S121" s="75"/>
    </row>
    <row r="122" spans="1:19">
      <c r="A122" s="60"/>
      <c r="B122" s="61" t="s">
        <v>262</v>
      </c>
      <c r="C122" s="62" t="s">
        <v>20</v>
      </c>
      <c r="D122" s="63" t="s">
        <v>172</v>
      </c>
      <c r="E122" s="63" t="s">
        <v>173</v>
      </c>
      <c r="F122" s="63" t="s">
        <v>174</v>
      </c>
      <c r="G122" s="64" t="s">
        <v>724</v>
      </c>
      <c r="H122" s="65">
        <v>1</v>
      </c>
      <c r="I122" s="66" t="s">
        <v>66</v>
      </c>
      <c r="J122" s="66">
        <v>40</v>
      </c>
      <c r="K122" s="67">
        <v>10</v>
      </c>
      <c r="L122" s="68">
        <v>2.63</v>
      </c>
      <c r="M122" s="69">
        <v>40073</v>
      </c>
      <c r="N122" s="70">
        <v>8719497265541</v>
      </c>
      <c r="O122" s="71"/>
      <c r="P122" s="72">
        <f t="shared" si="4"/>
        <v>0</v>
      </c>
      <c r="Q122" s="73" t="str">
        <f t="shared" si="5"/>
        <v>-</v>
      </c>
      <c r="R122" s="74" t="str">
        <f>IF(O122/J122=0,"",IF(MOD(Таблица2333[[#This Row],[Заказ (упаковок)
↓]],Таблица2333[[#This Row],[Кратность заказа, упаковок]])&gt;0,"неверная кратность заказа",""))</f>
        <v/>
      </c>
      <c r="S122" s="75"/>
    </row>
    <row r="123" spans="1:19">
      <c r="A123" s="60"/>
      <c r="B123" s="61" t="s">
        <v>263</v>
      </c>
      <c r="C123" s="62" t="s">
        <v>20</v>
      </c>
      <c r="D123" s="63" t="s">
        <v>172</v>
      </c>
      <c r="E123" s="63" t="s">
        <v>173</v>
      </c>
      <c r="F123" s="63" t="s">
        <v>174</v>
      </c>
      <c r="G123" s="64" t="s">
        <v>725</v>
      </c>
      <c r="H123" s="65">
        <v>1</v>
      </c>
      <c r="I123" s="66" t="s">
        <v>66</v>
      </c>
      <c r="J123" s="66">
        <v>40</v>
      </c>
      <c r="K123" s="67">
        <v>10</v>
      </c>
      <c r="L123" s="68">
        <v>2.5099999999999998</v>
      </c>
      <c r="M123" s="69">
        <v>40075</v>
      </c>
      <c r="N123" s="70">
        <v>8718036004603</v>
      </c>
      <c r="O123" s="71"/>
      <c r="P123" s="72">
        <f t="shared" si="4"/>
        <v>0</v>
      </c>
      <c r="Q123" s="73" t="str">
        <f t="shared" si="5"/>
        <v>-</v>
      </c>
      <c r="R123" s="74" t="str">
        <f>IF(O123/J123=0,"",IF(MOD(Таблица2333[[#This Row],[Заказ (упаковок)
↓]],Таблица2333[[#This Row],[Кратность заказа, упаковок]])&gt;0,"неверная кратность заказа",""))</f>
        <v/>
      </c>
      <c r="S123" s="75"/>
    </row>
    <row r="124" spans="1:19">
      <c r="A124" s="60"/>
      <c r="B124" s="61" t="s">
        <v>264</v>
      </c>
      <c r="C124" s="62" t="s">
        <v>20</v>
      </c>
      <c r="D124" s="63" t="s">
        <v>172</v>
      </c>
      <c r="E124" s="63" t="s">
        <v>173</v>
      </c>
      <c r="F124" s="63" t="s">
        <v>174</v>
      </c>
      <c r="G124" s="64" t="s">
        <v>726</v>
      </c>
      <c r="H124" s="65">
        <v>1</v>
      </c>
      <c r="I124" s="66" t="s">
        <v>66</v>
      </c>
      <c r="J124" s="66">
        <v>40</v>
      </c>
      <c r="K124" s="67">
        <v>10</v>
      </c>
      <c r="L124" s="68">
        <v>2.6399999999999997</v>
      </c>
      <c r="M124" s="69">
        <v>40076</v>
      </c>
      <c r="N124" s="70">
        <v>8719474817862</v>
      </c>
      <c r="O124" s="71"/>
      <c r="P124" s="72">
        <f t="shared" si="4"/>
        <v>0</v>
      </c>
      <c r="Q124" s="73" t="str">
        <f t="shared" si="5"/>
        <v>-</v>
      </c>
      <c r="R124" s="74" t="str">
        <f>IF(O124/J124=0,"",IF(MOD(Таблица2333[[#This Row],[Заказ (упаковок)
↓]],Таблица2333[[#This Row],[Кратность заказа, упаковок]])&gt;0,"неверная кратность заказа",""))</f>
        <v/>
      </c>
      <c r="S124" s="75"/>
    </row>
    <row r="125" spans="1:19">
      <c r="A125" s="60"/>
      <c r="B125" s="61" t="s">
        <v>265</v>
      </c>
      <c r="C125" s="62" t="s">
        <v>20</v>
      </c>
      <c r="D125" s="63" t="s">
        <v>172</v>
      </c>
      <c r="E125" s="63" t="s">
        <v>173</v>
      </c>
      <c r="F125" s="63" t="s">
        <v>174</v>
      </c>
      <c r="G125" s="64" t="s">
        <v>727</v>
      </c>
      <c r="H125" s="65">
        <v>1</v>
      </c>
      <c r="I125" s="66" t="s">
        <v>66</v>
      </c>
      <c r="J125" s="66">
        <v>40</v>
      </c>
      <c r="K125" s="67">
        <v>10</v>
      </c>
      <c r="L125" s="68">
        <v>2.6399999999999997</v>
      </c>
      <c r="M125" s="69">
        <v>40077</v>
      </c>
      <c r="N125" s="70">
        <v>8720143934193</v>
      </c>
      <c r="O125" s="71"/>
      <c r="P125" s="72">
        <f t="shared" si="4"/>
        <v>0</v>
      </c>
      <c r="Q125" s="73" t="str">
        <f t="shared" si="5"/>
        <v>-</v>
      </c>
      <c r="R125" s="74" t="str">
        <f>IF(O125/J125=0,"",IF(MOD(Таблица2333[[#This Row],[Заказ (упаковок)
↓]],Таблица2333[[#This Row],[Кратность заказа, упаковок]])&gt;0,"неверная кратность заказа",""))</f>
        <v/>
      </c>
      <c r="S125" s="75"/>
    </row>
    <row r="126" spans="1:19">
      <c r="A126" s="60"/>
      <c r="B126" s="61" t="s">
        <v>266</v>
      </c>
      <c r="C126" s="62" t="s">
        <v>20</v>
      </c>
      <c r="D126" s="63" t="s">
        <v>172</v>
      </c>
      <c r="E126" s="63" t="s">
        <v>173</v>
      </c>
      <c r="F126" s="63" t="s">
        <v>174</v>
      </c>
      <c r="G126" s="64" t="s">
        <v>728</v>
      </c>
      <c r="H126" s="65">
        <v>1</v>
      </c>
      <c r="I126" s="66" t="s">
        <v>66</v>
      </c>
      <c r="J126" s="66">
        <v>40</v>
      </c>
      <c r="K126" s="67">
        <v>10</v>
      </c>
      <c r="L126" s="68">
        <v>2.5599999999999996</v>
      </c>
      <c r="M126" s="69">
        <v>40078</v>
      </c>
      <c r="N126" s="70" t="s">
        <v>1023</v>
      </c>
      <c r="O126" s="71"/>
      <c r="P126" s="72">
        <f t="shared" si="4"/>
        <v>0</v>
      </c>
      <c r="Q126" s="73" t="str">
        <f t="shared" si="5"/>
        <v>-</v>
      </c>
      <c r="R126" s="74" t="str">
        <f>IF(O126/J126=0,"",IF(MOD(Таблица2333[[#This Row],[Заказ (упаковок)
↓]],Таблица2333[[#This Row],[Кратность заказа, упаковок]])&gt;0,"неверная кратность заказа",""))</f>
        <v/>
      </c>
      <c r="S126" s="75"/>
    </row>
    <row r="127" spans="1:19">
      <c r="A127" s="60"/>
      <c r="B127" s="61" t="s">
        <v>267</v>
      </c>
      <c r="C127" s="62" t="s">
        <v>20</v>
      </c>
      <c r="D127" s="63" t="s">
        <v>172</v>
      </c>
      <c r="E127" s="63" t="s">
        <v>173</v>
      </c>
      <c r="F127" s="63" t="s">
        <v>174</v>
      </c>
      <c r="G127" s="64" t="s">
        <v>729</v>
      </c>
      <c r="H127" s="65">
        <v>1</v>
      </c>
      <c r="I127" s="66" t="s">
        <v>66</v>
      </c>
      <c r="J127" s="66">
        <v>40</v>
      </c>
      <c r="K127" s="67">
        <v>10</v>
      </c>
      <c r="L127" s="68">
        <v>2.6399999999999997</v>
      </c>
      <c r="M127" s="69">
        <v>40079</v>
      </c>
      <c r="N127" s="70">
        <v>8719474817879</v>
      </c>
      <c r="O127" s="71"/>
      <c r="P127" s="72">
        <f t="shared" si="4"/>
        <v>0</v>
      </c>
      <c r="Q127" s="73" t="str">
        <f t="shared" si="5"/>
        <v>-</v>
      </c>
      <c r="R127" s="74" t="str">
        <f>IF(O127/J127=0,"",IF(MOD(Таблица2333[[#This Row],[Заказ (упаковок)
↓]],Таблица2333[[#This Row],[Кратность заказа, упаковок]])&gt;0,"неверная кратность заказа",""))</f>
        <v/>
      </c>
      <c r="S127" s="75"/>
    </row>
    <row r="128" spans="1:19">
      <c r="A128" s="60"/>
      <c r="B128" s="61" t="s">
        <v>268</v>
      </c>
      <c r="C128" s="62" t="s">
        <v>20</v>
      </c>
      <c r="D128" s="63" t="s">
        <v>172</v>
      </c>
      <c r="E128" s="63" t="s">
        <v>173</v>
      </c>
      <c r="F128" s="63" t="s">
        <v>174</v>
      </c>
      <c r="G128" s="64" t="s">
        <v>730</v>
      </c>
      <c r="H128" s="65">
        <v>1</v>
      </c>
      <c r="I128" s="66" t="s">
        <v>66</v>
      </c>
      <c r="J128" s="66">
        <v>40</v>
      </c>
      <c r="K128" s="67">
        <v>10</v>
      </c>
      <c r="L128" s="68">
        <v>2.61</v>
      </c>
      <c r="M128" s="69">
        <v>40515</v>
      </c>
      <c r="N128" s="70">
        <v>8720604870305</v>
      </c>
      <c r="O128" s="71"/>
      <c r="P128" s="72">
        <f t="shared" si="4"/>
        <v>0</v>
      </c>
      <c r="Q128" s="73" t="str">
        <f t="shared" si="5"/>
        <v>-</v>
      </c>
      <c r="R128" s="74" t="str">
        <f>IF(O128/J128=0,"",IF(MOD(Таблица2333[[#This Row],[Заказ (упаковок)
↓]],Таблица2333[[#This Row],[Кратность заказа, упаковок]])&gt;0,"неверная кратность заказа",""))</f>
        <v/>
      </c>
      <c r="S128" s="75"/>
    </row>
    <row r="129" spans="1:19">
      <c r="A129" s="60"/>
      <c r="B129" s="61" t="s">
        <v>269</v>
      </c>
      <c r="C129" s="62" t="s">
        <v>20</v>
      </c>
      <c r="D129" s="63" t="s">
        <v>172</v>
      </c>
      <c r="E129" s="63" t="s">
        <v>173</v>
      </c>
      <c r="F129" s="63" t="s">
        <v>174</v>
      </c>
      <c r="G129" s="64" t="s">
        <v>731</v>
      </c>
      <c r="H129" s="65">
        <v>1</v>
      </c>
      <c r="I129" s="66" t="s">
        <v>66</v>
      </c>
      <c r="J129" s="66">
        <v>40</v>
      </c>
      <c r="K129" s="67">
        <v>10</v>
      </c>
      <c r="L129" s="68">
        <v>2.5</v>
      </c>
      <c r="M129" s="69">
        <v>40081</v>
      </c>
      <c r="N129" s="70" t="s">
        <v>1024</v>
      </c>
      <c r="O129" s="71"/>
      <c r="P129" s="72">
        <f t="shared" si="4"/>
        <v>0</v>
      </c>
      <c r="Q129" s="73" t="str">
        <f t="shared" si="5"/>
        <v>-</v>
      </c>
      <c r="R129" s="74" t="str">
        <f>IF(O129/J129=0,"",IF(MOD(Таблица2333[[#This Row],[Заказ (упаковок)
↓]],Таблица2333[[#This Row],[Кратность заказа, упаковок]])&gt;0,"неверная кратность заказа",""))</f>
        <v/>
      </c>
      <c r="S129" s="75"/>
    </row>
    <row r="130" spans="1:19">
      <c r="A130" s="60"/>
      <c r="B130" s="61" t="s">
        <v>270</v>
      </c>
      <c r="C130" s="62" t="s">
        <v>20</v>
      </c>
      <c r="D130" s="63" t="s">
        <v>172</v>
      </c>
      <c r="E130" s="63" t="s">
        <v>173</v>
      </c>
      <c r="F130" s="63" t="s">
        <v>174</v>
      </c>
      <c r="G130" s="64" t="s">
        <v>732</v>
      </c>
      <c r="H130" s="65">
        <v>1</v>
      </c>
      <c r="I130" s="66" t="s">
        <v>66</v>
      </c>
      <c r="J130" s="66">
        <v>40</v>
      </c>
      <c r="K130" s="67">
        <v>10</v>
      </c>
      <c r="L130" s="68">
        <v>2.6399999999999997</v>
      </c>
      <c r="M130" s="69">
        <v>40082</v>
      </c>
      <c r="N130" s="70">
        <v>8720143934209</v>
      </c>
      <c r="O130" s="71"/>
      <c r="P130" s="72">
        <f t="shared" si="4"/>
        <v>0</v>
      </c>
      <c r="Q130" s="73" t="str">
        <f t="shared" si="5"/>
        <v>-</v>
      </c>
      <c r="R130" s="74" t="str">
        <f>IF(O130/J130=0,"",IF(MOD(Таблица2333[[#This Row],[Заказ (упаковок)
↓]],Таблица2333[[#This Row],[Кратность заказа, упаковок]])&gt;0,"неверная кратность заказа",""))</f>
        <v/>
      </c>
      <c r="S130" s="75"/>
    </row>
    <row r="131" spans="1:19">
      <c r="A131" s="60"/>
      <c r="B131" s="61" t="s">
        <v>271</v>
      </c>
      <c r="C131" s="62" t="s">
        <v>20</v>
      </c>
      <c r="D131" s="63" t="s">
        <v>172</v>
      </c>
      <c r="E131" s="63" t="s">
        <v>173</v>
      </c>
      <c r="F131" s="63" t="s">
        <v>174</v>
      </c>
      <c r="G131" s="64" t="s">
        <v>733</v>
      </c>
      <c r="H131" s="65">
        <v>1</v>
      </c>
      <c r="I131" s="66" t="s">
        <v>66</v>
      </c>
      <c r="J131" s="66">
        <v>40</v>
      </c>
      <c r="K131" s="67">
        <v>10</v>
      </c>
      <c r="L131" s="68">
        <v>2.6399999999999997</v>
      </c>
      <c r="M131" s="69">
        <v>40084</v>
      </c>
      <c r="N131" s="70">
        <v>8719474817886</v>
      </c>
      <c r="O131" s="71"/>
      <c r="P131" s="72">
        <f t="shared" si="4"/>
        <v>0</v>
      </c>
      <c r="Q131" s="73" t="str">
        <f t="shared" si="5"/>
        <v>-</v>
      </c>
      <c r="R131" s="74" t="str">
        <f>IF(O131/J131=0,"",IF(MOD(Таблица2333[[#This Row],[Заказ (упаковок)
↓]],Таблица2333[[#This Row],[Кратность заказа, упаковок]])&gt;0,"неверная кратность заказа",""))</f>
        <v/>
      </c>
      <c r="S131" s="75"/>
    </row>
    <row r="132" spans="1:19">
      <c r="A132" s="60"/>
      <c r="B132" s="61" t="s">
        <v>272</v>
      </c>
      <c r="C132" s="62" t="s">
        <v>20</v>
      </c>
      <c r="D132" s="63" t="s">
        <v>172</v>
      </c>
      <c r="E132" s="63" t="s">
        <v>273</v>
      </c>
      <c r="F132" s="63" t="s">
        <v>274</v>
      </c>
      <c r="G132" s="64" t="s">
        <v>734</v>
      </c>
      <c r="H132" s="65">
        <v>1</v>
      </c>
      <c r="I132" s="66" t="s">
        <v>66</v>
      </c>
      <c r="J132" s="66">
        <v>40</v>
      </c>
      <c r="K132" s="67">
        <v>10</v>
      </c>
      <c r="L132" s="68">
        <v>2.57</v>
      </c>
      <c r="M132" s="69">
        <v>40085</v>
      </c>
      <c r="N132" s="70" t="s">
        <v>1025</v>
      </c>
      <c r="O132" s="71"/>
      <c r="P132" s="72">
        <f t="shared" si="4"/>
        <v>0</v>
      </c>
      <c r="Q132" s="73" t="str">
        <f t="shared" si="5"/>
        <v>-</v>
      </c>
      <c r="R132" s="74" t="str">
        <f>IF(O132/J132=0,"",IF(MOD(Таблица2333[[#This Row],[Заказ (упаковок)
↓]],Таблица2333[[#This Row],[Кратность заказа, упаковок]])&gt;0,"неверная кратность заказа",""))</f>
        <v/>
      </c>
      <c r="S132" s="75"/>
    </row>
    <row r="133" spans="1:19">
      <c r="A133" s="60"/>
      <c r="B133" s="61" t="s">
        <v>275</v>
      </c>
      <c r="C133" s="62" t="s">
        <v>20</v>
      </c>
      <c r="D133" s="63" t="s">
        <v>172</v>
      </c>
      <c r="E133" s="63" t="s">
        <v>273</v>
      </c>
      <c r="F133" s="63" t="s">
        <v>274</v>
      </c>
      <c r="G133" s="64" t="s">
        <v>735</v>
      </c>
      <c r="H133" s="65">
        <v>1</v>
      </c>
      <c r="I133" s="66" t="s">
        <v>66</v>
      </c>
      <c r="J133" s="66">
        <v>40</v>
      </c>
      <c r="K133" s="67">
        <v>10</v>
      </c>
      <c r="L133" s="68">
        <v>2.7399999999999998</v>
      </c>
      <c r="M133" s="69">
        <v>40516</v>
      </c>
      <c r="N133" s="70">
        <v>8720604870084</v>
      </c>
      <c r="O133" s="71"/>
      <c r="P133" s="72">
        <f t="shared" si="4"/>
        <v>0</v>
      </c>
      <c r="Q133" s="73" t="str">
        <f t="shared" si="5"/>
        <v>-</v>
      </c>
      <c r="R133" s="74" t="str">
        <f>IF(O133/J133=0,"",IF(MOD(Таблица2333[[#This Row],[Заказ (упаковок)
↓]],Таблица2333[[#This Row],[Кратность заказа, упаковок]])&gt;0,"неверная кратность заказа",""))</f>
        <v/>
      </c>
      <c r="S133" s="75"/>
    </row>
    <row r="134" spans="1:19">
      <c r="A134" s="60"/>
      <c r="B134" s="61" t="s">
        <v>276</v>
      </c>
      <c r="C134" s="62" t="s">
        <v>20</v>
      </c>
      <c r="D134" s="63" t="s">
        <v>172</v>
      </c>
      <c r="E134" s="63" t="s">
        <v>273</v>
      </c>
      <c r="F134" s="63" t="s">
        <v>274</v>
      </c>
      <c r="G134" s="64" t="s">
        <v>736</v>
      </c>
      <c r="H134" s="65">
        <v>1</v>
      </c>
      <c r="I134" s="66" t="s">
        <v>66</v>
      </c>
      <c r="J134" s="66">
        <v>40</v>
      </c>
      <c r="K134" s="67">
        <v>10</v>
      </c>
      <c r="L134" s="68">
        <v>2.4499999999999997</v>
      </c>
      <c r="M134" s="69">
        <v>40086</v>
      </c>
      <c r="N134" s="70" t="s">
        <v>1026</v>
      </c>
      <c r="O134" s="71"/>
      <c r="P134" s="72">
        <f t="shared" si="4"/>
        <v>0</v>
      </c>
      <c r="Q134" s="73" t="str">
        <f t="shared" si="5"/>
        <v>-</v>
      </c>
      <c r="R134" s="74" t="str">
        <f>IF(O134/J134=0,"",IF(MOD(Таблица2333[[#This Row],[Заказ (упаковок)
↓]],Таблица2333[[#This Row],[Кратность заказа, упаковок]])&gt;0,"неверная кратность заказа",""))</f>
        <v/>
      </c>
      <c r="S134" s="75"/>
    </row>
    <row r="135" spans="1:19">
      <c r="A135" s="60"/>
      <c r="B135" s="61" t="s">
        <v>277</v>
      </c>
      <c r="C135" s="62" t="s">
        <v>20</v>
      </c>
      <c r="D135" s="63" t="s">
        <v>172</v>
      </c>
      <c r="E135" s="63" t="s">
        <v>273</v>
      </c>
      <c r="F135" s="63" t="s">
        <v>274</v>
      </c>
      <c r="G135" s="64" t="s">
        <v>737</v>
      </c>
      <c r="H135" s="65">
        <v>1</v>
      </c>
      <c r="I135" s="66" t="s">
        <v>66</v>
      </c>
      <c r="J135" s="66">
        <v>40</v>
      </c>
      <c r="K135" s="67">
        <v>10</v>
      </c>
      <c r="L135" s="68">
        <v>2.5099999999999998</v>
      </c>
      <c r="M135" s="69">
        <v>40087</v>
      </c>
      <c r="N135" s="70" t="s">
        <v>1027</v>
      </c>
      <c r="O135" s="71"/>
      <c r="P135" s="72">
        <f t="shared" si="4"/>
        <v>0</v>
      </c>
      <c r="Q135" s="73" t="str">
        <f t="shared" si="5"/>
        <v>-</v>
      </c>
      <c r="R135" s="74" t="str">
        <f>IF(O135/J135=0,"",IF(MOD(Таблица2333[[#This Row],[Заказ (упаковок)
↓]],Таблица2333[[#This Row],[Кратность заказа, упаковок]])&gt;0,"неверная кратность заказа",""))</f>
        <v/>
      </c>
      <c r="S135" s="75"/>
    </row>
    <row r="136" spans="1:19">
      <c r="A136" s="60"/>
      <c r="B136" s="61" t="s">
        <v>278</v>
      </c>
      <c r="C136" s="62" t="s">
        <v>20</v>
      </c>
      <c r="D136" s="63" t="s">
        <v>172</v>
      </c>
      <c r="E136" s="63" t="s">
        <v>273</v>
      </c>
      <c r="F136" s="63" t="s">
        <v>274</v>
      </c>
      <c r="G136" s="173" t="s">
        <v>738</v>
      </c>
      <c r="H136" s="65">
        <v>1</v>
      </c>
      <c r="I136" s="66" t="s">
        <v>66</v>
      </c>
      <c r="J136" s="66">
        <v>40</v>
      </c>
      <c r="K136" s="67">
        <v>10</v>
      </c>
      <c r="L136" s="68">
        <v>2.78</v>
      </c>
      <c r="M136" s="69">
        <v>40576</v>
      </c>
      <c r="N136" s="70" t="s">
        <v>1028</v>
      </c>
      <c r="O136" s="71"/>
      <c r="P136" s="72">
        <f t="shared" si="4"/>
        <v>0</v>
      </c>
      <c r="Q136" s="73" t="str">
        <f t="shared" si="5"/>
        <v>-</v>
      </c>
      <c r="R136" s="74" t="str">
        <f>IF(O136/J136=0,"",IF(MOD(Таблица2333[[#This Row],[Заказ (упаковок)
↓]],Таблица2333[[#This Row],[Кратность заказа, упаковок]])&gt;0,"неверная кратность заказа",""))</f>
        <v/>
      </c>
      <c r="S136" s="75"/>
    </row>
    <row r="137" spans="1:19">
      <c r="A137" s="60"/>
      <c r="B137" s="61" t="s">
        <v>279</v>
      </c>
      <c r="C137" s="62" t="s">
        <v>20</v>
      </c>
      <c r="D137" s="63" t="s">
        <v>172</v>
      </c>
      <c r="E137" s="63" t="s">
        <v>273</v>
      </c>
      <c r="F137" s="63" t="s">
        <v>274</v>
      </c>
      <c r="G137" s="173" t="s">
        <v>739</v>
      </c>
      <c r="H137" s="65">
        <v>1</v>
      </c>
      <c r="I137" s="66" t="s">
        <v>66</v>
      </c>
      <c r="J137" s="66">
        <v>40</v>
      </c>
      <c r="K137" s="67">
        <v>10</v>
      </c>
      <c r="L137" s="68">
        <v>2.78</v>
      </c>
      <c r="M137" s="69">
        <v>40577</v>
      </c>
      <c r="N137" s="70" t="s">
        <v>1029</v>
      </c>
      <c r="O137" s="71"/>
      <c r="P137" s="72">
        <f t="shared" si="4"/>
        <v>0</v>
      </c>
      <c r="Q137" s="73" t="str">
        <f t="shared" si="5"/>
        <v>-</v>
      </c>
      <c r="R137" s="74" t="str">
        <f>IF(O137/J137=0,"",IF(MOD(Таблица2333[[#This Row],[Заказ (упаковок)
↓]],Таблица2333[[#This Row],[Кратность заказа, упаковок]])&gt;0,"неверная кратность заказа",""))</f>
        <v/>
      </c>
      <c r="S137" s="75"/>
    </row>
    <row r="138" spans="1:19">
      <c r="A138" s="60"/>
      <c r="B138" s="61" t="s">
        <v>280</v>
      </c>
      <c r="C138" s="62" t="s">
        <v>20</v>
      </c>
      <c r="D138" s="63" t="s">
        <v>172</v>
      </c>
      <c r="E138" s="63" t="s">
        <v>273</v>
      </c>
      <c r="F138" s="63" t="s">
        <v>274</v>
      </c>
      <c r="G138" s="173" t="s">
        <v>740</v>
      </c>
      <c r="H138" s="65">
        <v>1</v>
      </c>
      <c r="I138" s="66" t="s">
        <v>66</v>
      </c>
      <c r="J138" s="66">
        <v>40</v>
      </c>
      <c r="K138" s="67">
        <v>10</v>
      </c>
      <c r="L138" s="68">
        <v>2.6399999999999997</v>
      </c>
      <c r="M138" s="69">
        <v>40575</v>
      </c>
      <c r="N138" s="70" t="s">
        <v>1030</v>
      </c>
      <c r="O138" s="71"/>
      <c r="P138" s="72">
        <f t="shared" si="4"/>
        <v>0</v>
      </c>
      <c r="Q138" s="73" t="str">
        <f t="shared" si="5"/>
        <v>-</v>
      </c>
      <c r="R138" s="74" t="str">
        <f>IF(O138/J138=0,"",IF(MOD(Таблица2333[[#This Row],[Заказ (упаковок)
↓]],Таблица2333[[#This Row],[Кратность заказа, упаковок]])&gt;0,"неверная кратность заказа",""))</f>
        <v/>
      </c>
      <c r="S138" s="75"/>
    </row>
    <row r="139" spans="1:19">
      <c r="A139" s="60"/>
      <c r="B139" s="61" t="s">
        <v>281</v>
      </c>
      <c r="C139" s="62" t="s">
        <v>20</v>
      </c>
      <c r="D139" s="63" t="s">
        <v>172</v>
      </c>
      <c r="E139" s="63" t="s">
        <v>273</v>
      </c>
      <c r="F139" s="63" t="s">
        <v>274</v>
      </c>
      <c r="G139" s="173" t="s">
        <v>741</v>
      </c>
      <c r="H139" s="65">
        <v>1</v>
      </c>
      <c r="I139" s="66" t="s">
        <v>66</v>
      </c>
      <c r="J139" s="66">
        <v>40</v>
      </c>
      <c r="K139" s="67">
        <v>10</v>
      </c>
      <c r="L139" s="68">
        <v>2.78</v>
      </c>
      <c r="M139" s="69">
        <v>40579</v>
      </c>
      <c r="N139" s="70" t="s">
        <v>1031</v>
      </c>
      <c r="O139" s="71"/>
      <c r="P139" s="72">
        <f t="shared" si="4"/>
        <v>0</v>
      </c>
      <c r="Q139" s="73" t="str">
        <f t="shared" si="5"/>
        <v>-</v>
      </c>
      <c r="R139" s="74" t="str">
        <f>IF(O139/J139=0,"",IF(MOD(Таблица2333[[#This Row],[Заказ (упаковок)
↓]],Таблица2333[[#This Row],[Кратность заказа, упаковок]])&gt;0,"неверная кратность заказа",""))</f>
        <v/>
      </c>
      <c r="S139" s="75"/>
    </row>
    <row r="140" spans="1:19">
      <c r="A140" s="60"/>
      <c r="B140" s="61" t="s">
        <v>282</v>
      </c>
      <c r="C140" s="62" t="s">
        <v>20</v>
      </c>
      <c r="D140" s="63" t="s">
        <v>172</v>
      </c>
      <c r="E140" s="63" t="s">
        <v>273</v>
      </c>
      <c r="F140" s="63" t="s">
        <v>274</v>
      </c>
      <c r="G140" s="173" t="s">
        <v>742</v>
      </c>
      <c r="H140" s="65">
        <v>1</v>
      </c>
      <c r="I140" s="66" t="s">
        <v>66</v>
      </c>
      <c r="J140" s="66">
        <v>40</v>
      </c>
      <c r="K140" s="67">
        <v>10</v>
      </c>
      <c r="L140" s="68">
        <v>2.78</v>
      </c>
      <c r="M140" s="69">
        <v>40578</v>
      </c>
      <c r="N140" s="70" t="s">
        <v>1032</v>
      </c>
      <c r="O140" s="71"/>
      <c r="P140" s="72">
        <f t="shared" si="4"/>
        <v>0</v>
      </c>
      <c r="Q140" s="73" t="str">
        <f t="shared" si="5"/>
        <v>-</v>
      </c>
      <c r="R140" s="74" t="str">
        <f>IF(O140/J140=0,"",IF(MOD(Таблица2333[[#This Row],[Заказ (упаковок)
↓]],Таблица2333[[#This Row],[Кратность заказа, упаковок]])&gt;0,"неверная кратность заказа",""))</f>
        <v/>
      </c>
      <c r="S140" s="75"/>
    </row>
    <row r="141" spans="1:19">
      <c r="A141" s="60"/>
      <c r="B141" s="61" t="s">
        <v>283</v>
      </c>
      <c r="C141" s="62" t="s">
        <v>20</v>
      </c>
      <c r="D141" s="63" t="s">
        <v>172</v>
      </c>
      <c r="E141" s="63" t="s">
        <v>273</v>
      </c>
      <c r="F141" s="63" t="s">
        <v>274</v>
      </c>
      <c r="G141" s="64" t="s">
        <v>743</v>
      </c>
      <c r="H141" s="65">
        <v>1</v>
      </c>
      <c r="I141" s="66" t="s">
        <v>66</v>
      </c>
      <c r="J141" s="66">
        <v>40</v>
      </c>
      <c r="K141" s="67">
        <v>10</v>
      </c>
      <c r="L141" s="68">
        <v>2.63</v>
      </c>
      <c r="M141" s="69">
        <v>40519</v>
      </c>
      <c r="N141" s="70">
        <v>8720604870114</v>
      </c>
      <c r="O141" s="71"/>
      <c r="P141" s="72">
        <f t="shared" si="4"/>
        <v>0</v>
      </c>
      <c r="Q141" s="73" t="str">
        <f t="shared" si="5"/>
        <v>-</v>
      </c>
      <c r="R141" s="74" t="str">
        <f>IF(O141/J141=0,"",IF(MOD(Таблица2333[[#This Row],[Заказ (упаковок)
↓]],Таблица2333[[#This Row],[Кратность заказа, упаковок]])&gt;0,"неверная кратность заказа",""))</f>
        <v/>
      </c>
      <c r="S141" s="75"/>
    </row>
    <row r="142" spans="1:19">
      <c r="A142" s="60"/>
      <c r="B142" s="61" t="s">
        <v>284</v>
      </c>
      <c r="C142" s="62" t="s">
        <v>20</v>
      </c>
      <c r="D142" s="63" t="s">
        <v>172</v>
      </c>
      <c r="E142" s="63" t="s">
        <v>273</v>
      </c>
      <c r="F142" s="63" t="s">
        <v>274</v>
      </c>
      <c r="G142" s="64" t="s">
        <v>744</v>
      </c>
      <c r="H142" s="65">
        <v>1</v>
      </c>
      <c r="I142" s="66" t="s">
        <v>66</v>
      </c>
      <c r="J142" s="66">
        <v>40</v>
      </c>
      <c r="K142" s="67">
        <v>10</v>
      </c>
      <c r="L142" s="68">
        <v>2.7399999999999998</v>
      </c>
      <c r="M142" s="69">
        <v>40520</v>
      </c>
      <c r="N142" s="70">
        <v>8720604870121</v>
      </c>
      <c r="O142" s="71"/>
      <c r="P142" s="72">
        <f t="shared" si="4"/>
        <v>0</v>
      </c>
      <c r="Q142" s="73" t="str">
        <f t="shared" si="5"/>
        <v>-</v>
      </c>
      <c r="R142" s="74" t="str">
        <f>IF(O142/J142=0,"",IF(MOD(Таблица2333[[#This Row],[Заказ (упаковок)
↓]],Таблица2333[[#This Row],[Кратность заказа, упаковок]])&gt;0,"неверная кратность заказа",""))</f>
        <v/>
      </c>
      <c r="S142" s="75"/>
    </row>
    <row r="143" spans="1:19">
      <c r="A143" s="60"/>
      <c r="B143" s="61" t="s">
        <v>285</v>
      </c>
      <c r="C143" s="62" t="s">
        <v>20</v>
      </c>
      <c r="D143" s="63" t="s">
        <v>172</v>
      </c>
      <c r="E143" s="63" t="s">
        <v>273</v>
      </c>
      <c r="F143" s="63" t="s">
        <v>274</v>
      </c>
      <c r="G143" s="64" t="s">
        <v>745</v>
      </c>
      <c r="H143" s="65">
        <v>1</v>
      </c>
      <c r="I143" s="66" t="s">
        <v>66</v>
      </c>
      <c r="J143" s="66">
        <v>40</v>
      </c>
      <c r="K143" s="67">
        <v>10</v>
      </c>
      <c r="L143" s="68">
        <v>2.63</v>
      </c>
      <c r="M143" s="69">
        <v>40090</v>
      </c>
      <c r="N143" s="70" t="s">
        <v>1033</v>
      </c>
      <c r="O143" s="71"/>
      <c r="P143" s="72">
        <f t="shared" si="4"/>
        <v>0</v>
      </c>
      <c r="Q143" s="73" t="str">
        <f t="shared" si="5"/>
        <v>-</v>
      </c>
      <c r="R143" s="74" t="str">
        <f>IF(O143/J143=0,"",IF(MOD(Таблица2333[[#This Row],[Заказ (упаковок)
↓]],Таблица2333[[#This Row],[Кратность заказа, упаковок]])&gt;0,"неверная кратность заказа",""))</f>
        <v/>
      </c>
      <c r="S143" s="75"/>
    </row>
    <row r="144" spans="1:19">
      <c r="A144" s="60"/>
      <c r="B144" s="61" t="s">
        <v>286</v>
      </c>
      <c r="C144" s="62" t="s">
        <v>20</v>
      </c>
      <c r="D144" s="63" t="s">
        <v>172</v>
      </c>
      <c r="E144" s="63" t="s">
        <v>273</v>
      </c>
      <c r="F144" s="63" t="s">
        <v>274</v>
      </c>
      <c r="G144" s="64" t="s">
        <v>746</v>
      </c>
      <c r="H144" s="65">
        <v>1</v>
      </c>
      <c r="I144" s="66" t="s">
        <v>66</v>
      </c>
      <c r="J144" s="66">
        <v>40</v>
      </c>
      <c r="K144" s="67">
        <v>10</v>
      </c>
      <c r="L144" s="68">
        <v>2.4499999999999997</v>
      </c>
      <c r="M144" s="69">
        <v>40091</v>
      </c>
      <c r="N144" s="70" t="s">
        <v>1034</v>
      </c>
      <c r="O144" s="71"/>
      <c r="P144" s="72">
        <f t="shared" si="4"/>
        <v>0</v>
      </c>
      <c r="Q144" s="73" t="str">
        <f t="shared" si="5"/>
        <v>-</v>
      </c>
      <c r="R144" s="74" t="str">
        <f>IF(O144/J144=0,"",IF(MOD(Таблица2333[[#This Row],[Заказ (упаковок)
↓]],Таблица2333[[#This Row],[Кратность заказа, упаковок]])&gt;0,"неверная кратность заказа",""))</f>
        <v/>
      </c>
      <c r="S144" s="75"/>
    </row>
    <row r="145" spans="1:19">
      <c r="A145" s="60"/>
      <c r="B145" s="61" t="s">
        <v>287</v>
      </c>
      <c r="C145" s="62" t="s">
        <v>20</v>
      </c>
      <c r="D145" s="63" t="s">
        <v>172</v>
      </c>
      <c r="E145" s="63" t="s">
        <v>273</v>
      </c>
      <c r="F145" s="63" t="s">
        <v>274</v>
      </c>
      <c r="G145" s="173" t="s">
        <v>747</v>
      </c>
      <c r="H145" s="65">
        <v>1</v>
      </c>
      <c r="I145" s="66" t="s">
        <v>66</v>
      </c>
      <c r="J145" s="66">
        <v>40</v>
      </c>
      <c r="K145" s="67">
        <v>10</v>
      </c>
      <c r="L145" s="68">
        <v>2.4499999999999997</v>
      </c>
      <c r="M145" s="69">
        <v>40580</v>
      </c>
      <c r="N145" s="70" t="s">
        <v>1035</v>
      </c>
      <c r="O145" s="71"/>
      <c r="P145" s="72">
        <f t="shared" si="4"/>
        <v>0</v>
      </c>
      <c r="Q145" s="73" t="str">
        <f t="shared" si="5"/>
        <v>-</v>
      </c>
      <c r="R145" s="74" t="str">
        <f>IF(O145/J145=0,"",IF(MOD(Таблица2333[[#This Row],[Заказ (упаковок)
↓]],Таблица2333[[#This Row],[Кратность заказа, упаковок]])&gt;0,"неверная кратность заказа",""))</f>
        <v/>
      </c>
      <c r="S145" s="75"/>
    </row>
    <row r="146" spans="1:19">
      <c r="A146" s="60"/>
      <c r="B146" s="61" t="s">
        <v>288</v>
      </c>
      <c r="C146" s="62" t="s">
        <v>20</v>
      </c>
      <c r="D146" s="63" t="s">
        <v>172</v>
      </c>
      <c r="E146" s="63" t="s">
        <v>273</v>
      </c>
      <c r="F146" s="63" t="s">
        <v>274</v>
      </c>
      <c r="G146" s="64" t="s">
        <v>748</v>
      </c>
      <c r="H146" s="65">
        <v>1</v>
      </c>
      <c r="I146" s="66" t="s">
        <v>66</v>
      </c>
      <c r="J146" s="66">
        <v>40</v>
      </c>
      <c r="K146" s="67">
        <v>10</v>
      </c>
      <c r="L146" s="68">
        <v>2.4299999999999997</v>
      </c>
      <c r="M146" s="69">
        <v>40092</v>
      </c>
      <c r="N146" s="70" t="s">
        <v>1036</v>
      </c>
      <c r="O146" s="71"/>
      <c r="P146" s="72">
        <f t="shared" si="4"/>
        <v>0</v>
      </c>
      <c r="Q146" s="73" t="str">
        <f t="shared" si="5"/>
        <v>-</v>
      </c>
      <c r="R146" s="74" t="str">
        <f>IF(O146/J146=0,"",IF(MOD(Таблица2333[[#This Row],[Заказ (упаковок)
↓]],Таблица2333[[#This Row],[Кратность заказа, упаковок]])&gt;0,"неверная кратность заказа",""))</f>
        <v/>
      </c>
      <c r="S146" s="75"/>
    </row>
    <row r="147" spans="1:19">
      <c r="A147" s="60"/>
      <c r="B147" s="61" t="s">
        <v>289</v>
      </c>
      <c r="C147" s="62" t="s">
        <v>20</v>
      </c>
      <c r="D147" s="63" t="s">
        <v>172</v>
      </c>
      <c r="E147" s="63" t="s">
        <v>290</v>
      </c>
      <c r="F147" s="63" t="s">
        <v>291</v>
      </c>
      <c r="G147" s="64" t="s">
        <v>749</v>
      </c>
      <c r="H147" s="65">
        <v>1</v>
      </c>
      <c r="I147" s="66" t="s">
        <v>66</v>
      </c>
      <c r="J147" s="66">
        <v>40</v>
      </c>
      <c r="K147" s="67">
        <v>10</v>
      </c>
      <c r="L147" s="68">
        <v>2.5499999999999998</v>
      </c>
      <c r="M147" s="69">
        <v>40093</v>
      </c>
      <c r="N147" s="70">
        <v>8719474817893</v>
      </c>
      <c r="O147" s="71"/>
      <c r="P147" s="72">
        <f t="shared" si="4"/>
        <v>0</v>
      </c>
      <c r="Q147" s="73" t="str">
        <f t="shared" si="5"/>
        <v>-</v>
      </c>
      <c r="R147" s="74" t="str">
        <f>IF(O147/J147=0,"",IF(MOD(Таблица2333[[#This Row],[Заказ (упаковок)
↓]],Таблица2333[[#This Row],[Кратность заказа, упаковок]])&gt;0,"неверная кратность заказа",""))</f>
        <v/>
      </c>
      <c r="S147" s="75"/>
    </row>
    <row r="148" spans="1:19">
      <c r="A148" s="60"/>
      <c r="B148" s="61" t="s">
        <v>292</v>
      </c>
      <c r="C148" s="62" t="s">
        <v>20</v>
      </c>
      <c r="D148" s="63" t="s">
        <v>172</v>
      </c>
      <c r="E148" s="63" t="s">
        <v>290</v>
      </c>
      <c r="F148" s="63" t="s">
        <v>291</v>
      </c>
      <c r="G148" s="64" t="s">
        <v>750</v>
      </c>
      <c r="H148" s="65">
        <v>1</v>
      </c>
      <c r="I148" s="66" t="s">
        <v>66</v>
      </c>
      <c r="J148" s="66">
        <v>40</v>
      </c>
      <c r="K148" s="67">
        <v>10</v>
      </c>
      <c r="L148" s="68">
        <v>2.5599999999999996</v>
      </c>
      <c r="M148" s="69">
        <v>40094</v>
      </c>
      <c r="N148" s="70" t="s">
        <v>1037</v>
      </c>
      <c r="O148" s="71"/>
      <c r="P148" s="72">
        <f t="shared" si="4"/>
        <v>0</v>
      </c>
      <c r="Q148" s="73" t="str">
        <f t="shared" si="5"/>
        <v>-</v>
      </c>
      <c r="R148" s="74" t="str">
        <f>IF(O148/J148=0,"",IF(MOD(Таблица2333[[#This Row],[Заказ (упаковок)
↓]],Таблица2333[[#This Row],[Кратность заказа, упаковок]])&gt;0,"неверная кратность заказа",""))</f>
        <v/>
      </c>
      <c r="S148" s="75"/>
    </row>
    <row r="149" spans="1:19">
      <c r="A149" s="60"/>
      <c r="B149" s="61" t="s">
        <v>293</v>
      </c>
      <c r="C149" s="62" t="s">
        <v>20</v>
      </c>
      <c r="D149" s="63" t="s">
        <v>172</v>
      </c>
      <c r="E149" s="63" t="s">
        <v>290</v>
      </c>
      <c r="F149" s="63" t="s">
        <v>291</v>
      </c>
      <c r="G149" s="64" t="s">
        <v>751</v>
      </c>
      <c r="H149" s="65">
        <v>1</v>
      </c>
      <c r="I149" s="66" t="s">
        <v>66</v>
      </c>
      <c r="J149" s="66">
        <v>40</v>
      </c>
      <c r="K149" s="67">
        <v>10</v>
      </c>
      <c r="L149" s="68">
        <v>2.5199999999999996</v>
      </c>
      <c r="M149" s="69">
        <v>40095</v>
      </c>
      <c r="N149" s="70" t="s">
        <v>1038</v>
      </c>
      <c r="O149" s="71"/>
      <c r="P149" s="72">
        <f t="shared" si="4"/>
        <v>0</v>
      </c>
      <c r="Q149" s="73" t="str">
        <f t="shared" si="5"/>
        <v>-</v>
      </c>
      <c r="R149" s="74" t="str">
        <f>IF(O149/J149=0,"",IF(MOD(Таблица2333[[#This Row],[Заказ (упаковок)
↓]],Таблица2333[[#This Row],[Кратность заказа, упаковок]])&gt;0,"неверная кратность заказа",""))</f>
        <v/>
      </c>
      <c r="S149" s="75"/>
    </row>
    <row r="150" spans="1:19">
      <c r="A150" s="60"/>
      <c r="B150" s="61" t="s">
        <v>294</v>
      </c>
      <c r="C150" s="62" t="s">
        <v>20</v>
      </c>
      <c r="D150" s="63" t="s">
        <v>172</v>
      </c>
      <c r="E150" s="63" t="s">
        <v>290</v>
      </c>
      <c r="F150" s="63" t="s">
        <v>291</v>
      </c>
      <c r="G150" s="64" t="s">
        <v>752</v>
      </c>
      <c r="H150" s="65">
        <v>1</v>
      </c>
      <c r="I150" s="66" t="s">
        <v>66</v>
      </c>
      <c r="J150" s="66">
        <v>40</v>
      </c>
      <c r="K150" s="67">
        <v>10</v>
      </c>
      <c r="L150" s="68">
        <v>2.4499999999999997</v>
      </c>
      <c r="M150" s="69">
        <v>40096</v>
      </c>
      <c r="N150" s="70" t="s">
        <v>1039</v>
      </c>
      <c r="O150" s="71"/>
      <c r="P150" s="72">
        <f t="shared" si="4"/>
        <v>0</v>
      </c>
      <c r="Q150" s="73" t="str">
        <f t="shared" si="5"/>
        <v>-</v>
      </c>
      <c r="R150" s="74" t="str">
        <f>IF(O150/J150=0,"",IF(MOD(Таблица2333[[#This Row],[Заказ (упаковок)
↓]],Таблица2333[[#This Row],[Кратность заказа, упаковок]])&gt;0,"неверная кратность заказа",""))</f>
        <v/>
      </c>
      <c r="S150" s="75"/>
    </row>
    <row r="151" spans="1:19">
      <c r="A151" s="60"/>
      <c r="B151" s="61" t="s">
        <v>295</v>
      </c>
      <c r="C151" s="62" t="s">
        <v>20</v>
      </c>
      <c r="D151" s="63" t="s">
        <v>172</v>
      </c>
      <c r="E151" s="63" t="s">
        <v>290</v>
      </c>
      <c r="F151" s="63" t="s">
        <v>291</v>
      </c>
      <c r="G151" s="64" t="s">
        <v>753</v>
      </c>
      <c r="H151" s="65">
        <v>1</v>
      </c>
      <c r="I151" s="66" t="s">
        <v>66</v>
      </c>
      <c r="J151" s="66">
        <v>40</v>
      </c>
      <c r="K151" s="67">
        <v>10</v>
      </c>
      <c r="L151" s="68">
        <v>2.78</v>
      </c>
      <c r="M151" s="69">
        <v>40521</v>
      </c>
      <c r="N151" s="70">
        <v>8720604870329</v>
      </c>
      <c r="O151" s="71"/>
      <c r="P151" s="72">
        <f t="shared" si="4"/>
        <v>0</v>
      </c>
      <c r="Q151" s="73" t="str">
        <f t="shared" si="5"/>
        <v>-</v>
      </c>
      <c r="R151" s="74" t="str">
        <f>IF(O151/J151=0,"",IF(MOD(Таблица2333[[#This Row],[Заказ (упаковок)
↓]],Таблица2333[[#This Row],[Кратность заказа, упаковок]])&gt;0,"неверная кратность заказа",""))</f>
        <v/>
      </c>
      <c r="S151" s="75"/>
    </row>
    <row r="152" spans="1:19">
      <c r="A152" s="60"/>
      <c r="B152" s="61" t="s">
        <v>296</v>
      </c>
      <c r="C152" s="62" t="s">
        <v>20</v>
      </c>
      <c r="D152" s="63" t="s">
        <v>172</v>
      </c>
      <c r="E152" s="63" t="s">
        <v>290</v>
      </c>
      <c r="F152" s="63" t="s">
        <v>291</v>
      </c>
      <c r="G152" s="64" t="s">
        <v>754</v>
      </c>
      <c r="H152" s="65">
        <v>1</v>
      </c>
      <c r="I152" s="66" t="s">
        <v>66</v>
      </c>
      <c r="J152" s="66">
        <v>40</v>
      </c>
      <c r="K152" s="67">
        <v>10</v>
      </c>
      <c r="L152" s="68">
        <v>2.57</v>
      </c>
      <c r="M152" s="69">
        <v>40522</v>
      </c>
      <c r="N152" s="70">
        <v>8720604870336</v>
      </c>
      <c r="O152" s="71"/>
      <c r="P152" s="72">
        <f t="shared" si="4"/>
        <v>0</v>
      </c>
      <c r="Q152" s="73" t="str">
        <f t="shared" si="5"/>
        <v>-</v>
      </c>
      <c r="R152" s="74" t="str">
        <f>IF(O152/J152=0,"",IF(MOD(Таблица2333[[#This Row],[Заказ (упаковок)
↓]],Таблица2333[[#This Row],[Кратность заказа, упаковок]])&gt;0,"неверная кратность заказа",""))</f>
        <v/>
      </c>
      <c r="S152" s="75"/>
    </row>
    <row r="153" spans="1:19">
      <c r="A153" s="60"/>
      <c r="B153" s="61" t="s">
        <v>297</v>
      </c>
      <c r="C153" s="62" t="s">
        <v>20</v>
      </c>
      <c r="D153" s="63" t="s">
        <v>172</v>
      </c>
      <c r="E153" s="63" t="s">
        <v>290</v>
      </c>
      <c r="F153" s="63" t="s">
        <v>291</v>
      </c>
      <c r="G153" s="64" t="s">
        <v>755</v>
      </c>
      <c r="H153" s="65">
        <v>1</v>
      </c>
      <c r="I153" s="66" t="s">
        <v>66</v>
      </c>
      <c r="J153" s="66">
        <v>40</v>
      </c>
      <c r="K153" s="67">
        <v>10</v>
      </c>
      <c r="L153" s="68">
        <v>2.6399999999999997</v>
      </c>
      <c r="M153" s="69">
        <v>40044</v>
      </c>
      <c r="N153" s="70">
        <v>8719497264230</v>
      </c>
      <c r="O153" s="71"/>
      <c r="P153" s="72">
        <f t="shared" si="4"/>
        <v>0</v>
      </c>
      <c r="Q153" s="73" t="str">
        <f t="shared" si="5"/>
        <v>-</v>
      </c>
      <c r="R153" s="74" t="str">
        <f>IF(O153/J153=0,"",IF(MOD(Таблица2333[[#This Row],[Заказ (упаковок)
↓]],Таблица2333[[#This Row],[Кратность заказа, упаковок]])&gt;0,"неверная кратность заказа",""))</f>
        <v/>
      </c>
      <c r="S153" s="75"/>
    </row>
    <row r="154" spans="1:19">
      <c r="A154" s="60"/>
      <c r="B154" s="61" t="s">
        <v>298</v>
      </c>
      <c r="C154" s="62" t="s">
        <v>20</v>
      </c>
      <c r="D154" s="63" t="s">
        <v>172</v>
      </c>
      <c r="E154" s="63" t="s">
        <v>290</v>
      </c>
      <c r="F154" s="63" t="s">
        <v>291</v>
      </c>
      <c r="G154" s="64" t="s">
        <v>756</v>
      </c>
      <c r="H154" s="65">
        <v>1</v>
      </c>
      <c r="I154" s="66" t="s">
        <v>66</v>
      </c>
      <c r="J154" s="66">
        <v>40</v>
      </c>
      <c r="K154" s="67">
        <v>10</v>
      </c>
      <c r="L154" s="68">
        <v>2.57</v>
      </c>
      <c r="M154" s="69">
        <v>40523</v>
      </c>
      <c r="N154" s="70">
        <v>8720604870343</v>
      </c>
      <c r="O154" s="71"/>
      <c r="P154" s="72">
        <f t="shared" si="4"/>
        <v>0</v>
      </c>
      <c r="Q154" s="73" t="str">
        <f t="shared" si="5"/>
        <v>-</v>
      </c>
      <c r="R154" s="74" t="str">
        <f>IF(O154/J154=0,"",IF(MOD(Таблица2333[[#This Row],[Заказ (упаковок)
↓]],Таблица2333[[#This Row],[Кратность заказа, упаковок]])&gt;0,"неверная кратность заказа",""))</f>
        <v/>
      </c>
      <c r="S154" s="75"/>
    </row>
    <row r="155" spans="1:19">
      <c r="A155" s="60"/>
      <c r="B155" s="61" t="s">
        <v>299</v>
      </c>
      <c r="C155" s="62" t="s">
        <v>20</v>
      </c>
      <c r="D155" s="63" t="s">
        <v>172</v>
      </c>
      <c r="E155" s="63" t="s">
        <v>290</v>
      </c>
      <c r="F155" s="63" t="s">
        <v>291</v>
      </c>
      <c r="G155" s="64" t="s">
        <v>757</v>
      </c>
      <c r="H155" s="65">
        <v>1</v>
      </c>
      <c r="I155" s="66" t="s">
        <v>66</v>
      </c>
      <c r="J155" s="66">
        <v>40</v>
      </c>
      <c r="K155" s="67">
        <v>10</v>
      </c>
      <c r="L155" s="68">
        <v>2.63</v>
      </c>
      <c r="M155" s="69">
        <v>40097</v>
      </c>
      <c r="N155" s="70" t="s">
        <v>1040</v>
      </c>
      <c r="O155" s="71"/>
      <c r="P155" s="72">
        <f t="shared" si="4"/>
        <v>0</v>
      </c>
      <c r="Q155" s="73" t="str">
        <f t="shared" si="5"/>
        <v>-</v>
      </c>
      <c r="R155" s="74" t="str">
        <f>IF(O155/J155=0,"",IF(MOD(Таблица2333[[#This Row],[Заказ (упаковок)
↓]],Таблица2333[[#This Row],[Кратность заказа, упаковок]])&gt;0,"неверная кратность заказа",""))</f>
        <v/>
      </c>
      <c r="S155" s="75"/>
    </row>
    <row r="156" spans="1:19">
      <c r="A156" s="60"/>
      <c r="B156" s="61" t="s">
        <v>300</v>
      </c>
      <c r="C156" s="62" t="s">
        <v>20</v>
      </c>
      <c r="D156" s="63" t="s">
        <v>172</v>
      </c>
      <c r="E156" s="63" t="s">
        <v>290</v>
      </c>
      <c r="F156" s="63" t="s">
        <v>291</v>
      </c>
      <c r="G156" s="64" t="s">
        <v>758</v>
      </c>
      <c r="H156" s="65">
        <v>1</v>
      </c>
      <c r="I156" s="66" t="s">
        <v>66</v>
      </c>
      <c r="J156" s="66">
        <v>40</v>
      </c>
      <c r="K156" s="67">
        <v>10</v>
      </c>
      <c r="L156" s="68">
        <v>2.59</v>
      </c>
      <c r="M156" s="69">
        <v>40098</v>
      </c>
      <c r="N156" s="70" t="s">
        <v>1041</v>
      </c>
      <c r="O156" s="71"/>
      <c r="P156" s="72">
        <f t="shared" si="4"/>
        <v>0</v>
      </c>
      <c r="Q156" s="73" t="str">
        <f t="shared" si="5"/>
        <v>-</v>
      </c>
      <c r="R156" s="74" t="str">
        <f>IF(O156/J156=0,"",IF(MOD(Таблица2333[[#This Row],[Заказ (упаковок)
↓]],Таблица2333[[#This Row],[Кратность заказа, упаковок]])&gt;0,"неверная кратность заказа",""))</f>
        <v/>
      </c>
      <c r="S156" s="75"/>
    </row>
    <row r="157" spans="1:19">
      <c r="A157" s="60"/>
      <c r="B157" s="61" t="s">
        <v>301</v>
      </c>
      <c r="C157" s="62" t="s">
        <v>20</v>
      </c>
      <c r="D157" s="63" t="s">
        <v>172</v>
      </c>
      <c r="E157" s="63" t="s">
        <v>290</v>
      </c>
      <c r="F157" s="63" t="s">
        <v>291</v>
      </c>
      <c r="G157" s="64" t="s">
        <v>153</v>
      </c>
      <c r="H157" s="65">
        <v>1</v>
      </c>
      <c r="I157" s="66" t="s">
        <v>66</v>
      </c>
      <c r="J157" s="66">
        <v>40</v>
      </c>
      <c r="K157" s="67">
        <v>10</v>
      </c>
      <c r="L157" s="68">
        <v>2.57</v>
      </c>
      <c r="M157" s="69">
        <v>40099</v>
      </c>
      <c r="N157" s="70" t="s">
        <v>1042</v>
      </c>
      <c r="O157" s="71"/>
      <c r="P157" s="72">
        <f t="shared" si="4"/>
        <v>0</v>
      </c>
      <c r="Q157" s="73" t="str">
        <f t="shared" si="5"/>
        <v>-</v>
      </c>
      <c r="R157" s="74" t="str">
        <f>IF(O157/J157=0,"",IF(MOD(Таблица2333[[#This Row],[Заказ (упаковок)
↓]],Таблица2333[[#This Row],[Кратность заказа, упаковок]])&gt;0,"неверная кратность заказа",""))</f>
        <v/>
      </c>
      <c r="S157" s="75"/>
    </row>
    <row r="158" spans="1:19">
      <c r="A158" s="60"/>
      <c r="B158" s="61" t="s">
        <v>302</v>
      </c>
      <c r="C158" s="62" t="s">
        <v>20</v>
      </c>
      <c r="D158" s="63" t="s">
        <v>172</v>
      </c>
      <c r="E158" s="63" t="s">
        <v>290</v>
      </c>
      <c r="F158" s="63" t="s">
        <v>291</v>
      </c>
      <c r="G158" s="64" t="s">
        <v>759</v>
      </c>
      <c r="H158" s="65">
        <v>1</v>
      </c>
      <c r="I158" s="66" t="s">
        <v>66</v>
      </c>
      <c r="J158" s="66">
        <v>40</v>
      </c>
      <c r="K158" s="67">
        <v>10</v>
      </c>
      <c r="L158" s="68">
        <v>2.4099999999999997</v>
      </c>
      <c r="M158" s="69">
        <v>40100</v>
      </c>
      <c r="N158" s="70" t="s">
        <v>1043</v>
      </c>
      <c r="O158" s="71"/>
      <c r="P158" s="72">
        <f t="shared" si="4"/>
        <v>0</v>
      </c>
      <c r="Q158" s="73" t="str">
        <f t="shared" si="5"/>
        <v>-</v>
      </c>
      <c r="R158" s="74" t="str">
        <f>IF(O158/J158=0,"",IF(MOD(Таблица2333[[#This Row],[Заказ (упаковок)
↓]],Таблица2333[[#This Row],[Кратность заказа, упаковок]])&gt;0,"неверная кратность заказа",""))</f>
        <v/>
      </c>
      <c r="S158" s="75"/>
    </row>
    <row r="159" spans="1:19">
      <c r="A159" s="60"/>
      <c r="B159" s="61" t="s">
        <v>303</v>
      </c>
      <c r="C159" s="62" t="s">
        <v>20</v>
      </c>
      <c r="D159" s="63" t="s">
        <v>172</v>
      </c>
      <c r="E159" s="63" t="s">
        <v>290</v>
      </c>
      <c r="F159" s="63" t="s">
        <v>291</v>
      </c>
      <c r="G159" s="64" t="s">
        <v>760</v>
      </c>
      <c r="H159" s="65">
        <v>1</v>
      </c>
      <c r="I159" s="66" t="s">
        <v>66</v>
      </c>
      <c r="J159" s="66">
        <v>40</v>
      </c>
      <c r="K159" s="67">
        <v>10</v>
      </c>
      <c r="L159" s="68">
        <v>2.7399999999999998</v>
      </c>
      <c r="M159" s="69">
        <v>40101</v>
      </c>
      <c r="N159" s="70">
        <v>8719474817909</v>
      </c>
      <c r="O159" s="71"/>
      <c r="P159" s="72">
        <f t="shared" si="4"/>
        <v>0</v>
      </c>
      <c r="Q159" s="73" t="str">
        <f t="shared" si="5"/>
        <v>-</v>
      </c>
      <c r="R159" s="74" t="str">
        <f>IF(O159/J159=0,"",IF(MOD(Таблица2333[[#This Row],[Заказ (упаковок)
↓]],Таблица2333[[#This Row],[Кратность заказа, упаковок]])&gt;0,"неверная кратность заказа",""))</f>
        <v/>
      </c>
      <c r="S159" s="75"/>
    </row>
    <row r="160" spans="1:19">
      <c r="A160" s="60"/>
      <c r="B160" s="61" t="s">
        <v>304</v>
      </c>
      <c r="C160" s="62" t="s">
        <v>20</v>
      </c>
      <c r="D160" s="63" t="s">
        <v>172</v>
      </c>
      <c r="E160" s="63" t="s">
        <v>290</v>
      </c>
      <c r="F160" s="63" t="s">
        <v>291</v>
      </c>
      <c r="G160" s="64" t="s">
        <v>761</v>
      </c>
      <c r="H160" s="65">
        <v>1</v>
      </c>
      <c r="I160" s="66" t="s">
        <v>66</v>
      </c>
      <c r="J160" s="66">
        <v>40</v>
      </c>
      <c r="K160" s="67">
        <v>10</v>
      </c>
      <c r="L160" s="68">
        <v>2.71</v>
      </c>
      <c r="M160" s="69">
        <v>40083</v>
      </c>
      <c r="N160" s="70">
        <v>8719497264285</v>
      </c>
      <c r="O160" s="71"/>
      <c r="P160" s="72">
        <f t="shared" si="4"/>
        <v>0</v>
      </c>
      <c r="Q160" s="73" t="str">
        <f t="shared" si="5"/>
        <v>-</v>
      </c>
      <c r="R160" s="74" t="str">
        <f>IF(O160/J160=0,"",IF(MOD(Таблица2333[[#This Row],[Заказ (упаковок)
↓]],Таблица2333[[#This Row],[Кратность заказа, упаковок]])&gt;0,"неверная кратность заказа",""))</f>
        <v/>
      </c>
      <c r="S160" s="75"/>
    </row>
    <row r="161" spans="1:19">
      <c r="A161" s="60"/>
      <c r="B161" s="61" t="s">
        <v>305</v>
      </c>
      <c r="C161" s="62" t="s">
        <v>20</v>
      </c>
      <c r="D161" s="63" t="s">
        <v>172</v>
      </c>
      <c r="E161" s="63" t="s">
        <v>290</v>
      </c>
      <c r="F161" s="63" t="s">
        <v>291</v>
      </c>
      <c r="G161" s="64" t="s">
        <v>762</v>
      </c>
      <c r="H161" s="65">
        <v>1</v>
      </c>
      <c r="I161" s="66" t="s">
        <v>66</v>
      </c>
      <c r="J161" s="66">
        <v>40</v>
      </c>
      <c r="K161" s="67">
        <v>10</v>
      </c>
      <c r="L161" s="68">
        <v>2.7399999999999998</v>
      </c>
      <c r="M161" s="69">
        <v>40102</v>
      </c>
      <c r="N161" s="70" t="s">
        <v>1044</v>
      </c>
      <c r="O161" s="71"/>
      <c r="P161" s="72">
        <f t="shared" si="4"/>
        <v>0</v>
      </c>
      <c r="Q161" s="73" t="str">
        <f t="shared" si="5"/>
        <v>-</v>
      </c>
      <c r="R161" s="74" t="str">
        <f>IF(O161/J161=0,"",IF(MOD(Таблица2333[[#This Row],[Заказ (упаковок)
↓]],Таблица2333[[#This Row],[Кратность заказа, упаковок]])&gt;0,"неверная кратность заказа",""))</f>
        <v/>
      </c>
      <c r="S161" s="75"/>
    </row>
    <row r="162" spans="1:19">
      <c r="A162" s="60"/>
      <c r="B162" s="61" t="s">
        <v>306</v>
      </c>
      <c r="C162" s="62" t="s">
        <v>20</v>
      </c>
      <c r="D162" s="63" t="s">
        <v>172</v>
      </c>
      <c r="E162" s="63" t="s">
        <v>290</v>
      </c>
      <c r="F162" s="63" t="s">
        <v>291</v>
      </c>
      <c r="G162" s="173" t="s">
        <v>763</v>
      </c>
      <c r="H162" s="65">
        <v>1</v>
      </c>
      <c r="I162" s="66" t="s">
        <v>66</v>
      </c>
      <c r="J162" s="66">
        <v>40</v>
      </c>
      <c r="K162" s="67">
        <v>10</v>
      </c>
      <c r="L162" s="68">
        <v>2.6399999999999997</v>
      </c>
      <c r="M162" s="69">
        <v>40581</v>
      </c>
      <c r="N162" s="70" t="s">
        <v>1045</v>
      </c>
      <c r="O162" s="71"/>
      <c r="P162" s="72">
        <f t="shared" ref="P162:P225" si="6">L162*O162</f>
        <v>0</v>
      </c>
      <c r="Q162" s="73" t="str">
        <f t="shared" ref="Q162:Q225" si="7">IF(O162/J162=0,"-",O162/J162)</f>
        <v>-</v>
      </c>
      <c r="R162" s="74" t="str">
        <f>IF(O162/J162=0,"",IF(MOD(Таблица2333[[#This Row],[Заказ (упаковок)
↓]],Таблица2333[[#This Row],[Кратность заказа, упаковок]])&gt;0,"неверная кратность заказа",""))</f>
        <v/>
      </c>
      <c r="S162" s="75"/>
    </row>
    <row r="163" spans="1:19">
      <c r="A163" s="60"/>
      <c r="B163" s="61" t="s">
        <v>307</v>
      </c>
      <c r="C163" s="62" t="s">
        <v>20</v>
      </c>
      <c r="D163" s="63" t="s">
        <v>172</v>
      </c>
      <c r="E163" s="63" t="s">
        <v>308</v>
      </c>
      <c r="F163" s="63" t="s">
        <v>309</v>
      </c>
      <c r="G163" s="64" t="s">
        <v>764</v>
      </c>
      <c r="H163" s="65">
        <v>1</v>
      </c>
      <c r="I163" s="66" t="s">
        <v>66</v>
      </c>
      <c r="J163" s="66">
        <v>40</v>
      </c>
      <c r="K163" s="67">
        <v>10</v>
      </c>
      <c r="L163" s="68">
        <v>2.4099999999999997</v>
      </c>
      <c r="M163" s="69">
        <v>40103</v>
      </c>
      <c r="N163" s="70" t="s">
        <v>1046</v>
      </c>
      <c r="O163" s="71"/>
      <c r="P163" s="72">
        <f t="shared" si="6"/>
        <v>0</v>
      </c>
      <c r="Q163" s="73" t="str">
        <f t="shared" si="7"/>
        <v>-</v>
      </c>
      <c r="R163" s="74" t="str">
        <f>IF(O163/J163=0,"",IF(MOD(Таблица2333[[#This Row],[Заказ (упаковок)
↓]],Таблица2333[[#This Row],[Кратность заказа, упаковок]])&gt;0,"неверная кратность заказа",""))</f>
        <v/>
      </c>
      <c r="S163" s="75"/>
    </row>
    <row r="164" spans="1:19">
      <c r="A164" s="60"/>
      <c r="B164" s="61" t="s">
        <v>310</v>
      </c>
      <c r="C164" s="62" t="s">
        <v>20</v>
      </c>
      <c r="D164" s="63" t="s">
        <v>172</v>
      </c>
      <c r="E164" s="63" t="s">
        <v>308</v>
      </c>
      <c r="F164" s="63" t="s">
        <v>309</v>
      </c>
      <c r="G164" s="64" t="s">
        <v>765</v>
      </c>
      <c r="H164" s="65">
        <v>1</v>
      </c>
      <c r="I164" s="66" t="s">
        <v>66</v>
      </c>
      <c r="J164" s="66">
        <v>40</v>
      </c>
      <c r="K164" s="67">
        <v>10</v>
      </c>
      <c r="L164" s="68">
        <v>2.44</v>
      </c>
      <c r="M164" s="69">
        <v>40104</v>
      </c>
      <c r="N164" s="70" t="s">
        <v>1047</v>
      </c>
      <c r="O164" s="71"/>
      <c r="P164" s="72">
        <f t="shared" si="6"/>
        <v>0</v>
      </c>
      <c r="Q164" s="73" t="str">
        <f t="shared" si="7"/>
        <v>-</v>
      </c>
      <c r="R164" s="74" t="str">
        <f>IF(O164/J164=0,"",IF(MOD(Таблица2333[[#This Row],[Заказ (упаковок)
↓]],Таблица2333[[#This Row],[Кратность заказа, упаковок]])&gt;0,"неверная кратность заказа",""))</f>
        <v/>
      </c>
      <c r="S164" s="75"/>
    </row>
    <row r="165" spans="1:19">
      <c r="A165" s="60"/>
      <c r="B165" s="61" t="s">
        <v>311</v>
      </c>
      <c r="C165" s="62" t="s">
        <v>20</v>
      </c>
      <c r="D165" s="63" t="s">
        <v>172</v>
      </c>
      <c r="E165" s="63" t="s">
        <v>308</v>
      </c>
      <c r="F165" s="63" t="s">
        <v>309</v>
      </c>
      <c r="G165" s="64" t="s">
        <v>766</v>
      </c>
      <c r="H165" s="65">
        <v>1</v>
      </c>
      <c r="I165" s="66" t="s">
        <v>66</v>
      </c>
      <c r="J165" s="66">
        <v>40</v>
      </c>
      <c r="K165" s="67">
        <v>10</v>
      </c>
      <c r="L165" s="68">
        <v>2.6399999999999997</v>
      </c>
      <c r="M165" s="69">
        <v>40105</v>
      </c>
      <c r="N165" s="70">
        <v>8719497269266</v>
      </c>
      <c r="O165" s="71"/>
      <c r="P165" s="72">
        <f t="shared" si="6"/>
        <v>0</v>
      </c>
      <c r="Q165" s="73" t="str">
        <f t="shared" si="7"/>
        <v>-</v>
      </c>
      <c r="R165" s="74" t="str">
        <f>IF(O165/J165=0,"",IF(MOD(Таблица2333[[#This Row],[Заказ (упаковок)
↓]],Таблица2333[[#This Row],[Кратность заказа, упаковок]])&gt;0,"неверная кратность заказа",""))</f>
        <v/>
      </c>
      <c r="S165" s="75"/>
    </row>
    <row r="166" spans="1:19">
      <c r="A166" s="60"/>
      <c r="B166" s="61" t="s">
        <v>312</v>
      </c>
      <c r="C166" s="62" t="s">
        <v>20</v>
      </c>
      <c r="D166" s="63" t="s">
        <v>172</v>
      </c>
      <c r="E166" s="63" t="s">
        <v>308</v>
      </c>
      <c r="F166" s="63" t="s">
        <v>309</v>
      </c>
      <c r="G166" s="64" t="s">
        <v>767</v>
      </c>
      <c r="H166" s="65">
        <v>1</v>
      </c>
      <c r="I166" s="66" t="s">
        <v>66</v>
      </c>
      <c r="J166" s="66">
        <v>40</v>
      </c>
      <c r="K166" s="67">
        <v>10</v>
      </c>
      <c r="L166" s="68">
        <v>2.5</v>
      </c>
      <c r="M166" s="69">
        <v>40106</v>
      </c>
      <c r="N166" s="70" t="s">
        <v>1048</v>
      </c>
      <c r="O166" s="71"/>
      <c r="P166" s="72">
        <f t="shared" si="6"/>
        <v>0</v>
      </c>
      <c r="Q166" s="73" t="str">
        <f t="shared" si="7"/>
        <v>-</v>
      </c>
      <c r="R166" s="74" t="str">
        <f>IF(O166/J166=0,"",IF(MOD(Таблица2333[[#This Row],[Заказ (упаковок)
↓]],Таблица2333[[#This Row],[Кратность заказа, упаковок]])&gt;0,"неверная кратность заказа",""))</f>
        <v/>
      </c>
      <c r="S166" s="75"/>
    </row>
    <row r="167" spans="1:19">
      <c r="A167" s="60"/>
      <c r="B167" s="61" t="s">
        <v>313</v>
      </c>
      <c r="C167" s="62" t="s">
        <v>20</v>
      </c>
      <c r="D167" s="63" t="s">
        <v>172</v>
      </c>
      <c r="E167" s="63" t="s">
        <v>308</v>
      </c>
      <c r="F167" s="63" t="s">
        <v>309</v>
      </c>
      <c r="G167" s="64" t="s">
        <v>768</v>
      </c>
      <c r="H167" s="65">
        <v>1</v>
      </c>
      <c r="I167" s="66" t="s">
        <v>66</v>
      </c>
      <c r="J167" s="66">
        <v>40</v>
      </c>
      <c r="K167" s="67">
        <v>10</v>
      </c>
      <c r="L167" s="68">
        <v>2.4299999999999997</v>
      </c>
      <c r="M167" s="69">
        <v>40107</v>
      </c>
      <c r="N167" s="70" t="s">
        <v>1049</v>
      </c>
      <c r="O167" s="71"/>
      <c r="P167" s="72">
        <f t="shared" si="6"/>
        <v>0</v>
      </c>
      <c r="Q167" s="73" t="str">
        <f t="shared" si="7"/>
        <v>-</v>
      </c>
      <c r="R167" s="74" t="str">
        <f>IF(O167/J167=0,"",IF(MOD(Таблица2333[[#This Row],[Заказ (упаковок)
↓]],Таблица2333[[#This Row],[Кратность заказа, упаковок]])&gt;0,"неверная кратность заказа",""))</f>
        <v/>
      </c>
      <c r="S167" s="75"/>
    </row>
    <row r="168" spans="1:19">
      <c r="A168" s="60"/>
      <c r="B168" s="61" t="s">
        <v>314</v>
      </c>
      <c r="C168" s="62" t="s">
        <v>20</v>
      </c>
      <c r="D168" s="63" t="s">
        <v>172</v>
      </c>
      <c r="E168" s="63" t="s">
        <v>308</v>
      </c>
      <c r="F168" s="63" t="s">
        <v>309</v>
      </c>
      <c r="G168" s="64" t="s">
        <v>769</v>
      </c>
      <c r="H168" s="65">
        <v>1</v>
      </c>
      <c r="I168" s="66" t="s">
        <v>66</v>
      </c>
      <c r="J168" s="66">
        <v>40</v>
      </c>
      <c r="K168" s="67">
        <v>10</v>
      </c>
      <c r="L168" s="68">
        <v>2.6399999999999997</v>
      </c>
      <c r="M168" s="69">
        <v>40108</v>
      </c>
      <c r="N168" s="70">
        <v>8719497269273</v>
      </c>
      <c r="O168" s="71"/>
      <c r="P168" s="72">
        <f t="shared" si="6"/>
        <v>0</v>
      </c>
      <c r="Q168" s="73" t="str">
        <f t="shared" si="7"/>
        <v>-</v>
      </c>
      <c r="R168" s="74" t="str">
        <f>IF(O168/J168=0,"",IF(MOD(Таблица2333[[#This Row],[Заказ (упаковок)
↓]],Таблица2333[[#This Row],[Кратность заказа, упаковок]])&gt;0,"неверная кратность заказа",""))</f>
        <v/>
      </c>
      <c r="S168" s="75"/>
    </row>
    <row r="169" spans="1:19">
      <c r="A169" s="60"/>
      <c r="B169" s="61" t="s">
        <v>315</v>
      </c>
      <c r="C169" s="62" t="s">
        <v>20</v>
      </c>
      <c r="D169" s="63" t="s">
        <v>172</v>
      </c>
      <c r="E169" s="63" t="s">
        <v>308</v>
      </c>
      <c r="F169" s="63" t="s">
        <v>309</v>
      </c>
      <c r="G169" s="64" t="s">
        <v>770</v>
      </c>
      <c r="H169" s="65">
        <v>1</v>
      </c>
      <c r="I169" s="66" t="s">
        <v>66</v>
      </c>
      <c r="J169" s="66">
        <v>40</v>
      </c>
      <c r="K169" s="67">
        <v>10</v>
      </c>
      <c r="L169" s="68">
        <v>2.5</v>
      </c>
      <c r="M169" s="69">
        <v>40110</v>
      </c>
      <c r="N169" s="70" t="s">
        <v>1050</v>
      </c>
      <c r="O169" s="71"/>
      <c r="P169" s="72">
        <f t="shared" si="6"/>
        <v>0</v>
      </c>
      <c r="Q169" s="73" t="str">
        <f t="shared" si="7"/>
        <v>-</v>
      </c>
      <c r="R169" s="74" t="str">
        <f>IF(O169/J169=0,"",IF(MOD(Таблица2333[[#This Row],[Заказ (упаковок)
↓]],Таблица2333[[#This Row],[Кратность заказа, упаковок]])&gt;0,"неверная кратность заказа",""))</f>
        <v/>
      </c>
      <c r="S169" s="75"/>
    </row>
    <row r="170" spans="1:19">
      <c r="A170" s="60"/>
      <c r="B170" s="61" t="s">
        <v>316</v>
      </c>
      <c r="C170" s="62" t="s">
        <v>20</v>
      </c>
      <c r="D170" s="63" t="s">
        <v>172</v>
      </c>
      <c r="E170" s="63" t="s">
        <v>308</v>
      </c>
      <c r="F170" s="63" t="s">
        <v>309</v>
      </c>
      <c r="G170" s="64" t="s">
        <v>771</v>
      </c>
      <c r="H170" s="65">
        <v>1</v>
      </c>
      <c r="I170" s="66" t="s">
        <v>66</v>
      </c>
      <c r="J170" s="66">
        <v>40</v>
      </c>
      <c r="K170" s="67">
        <v>10</v>
      </c>
      <c r="L170" s="68">
        <v>2.6399999999999997</v>
      </c>
      <c r="M170" s="69">
        <v>40111</v>
      </c>
      <c r="N170" s="70" t="s">
        <v>1051</v>
      </c>
      <c r="O170" s="71"/>
      <c r="P170" s="72">
        <f t="shared" si="6"/>
        <v>0</v>
      </c>
      <c r="Q170" s="73" t="str">
        <f t="shared" si="7"/>
        <v>-</v>
      </c>
      <c r="R170" s="74" t="str">
        <f>IF(O170/J170=0,"",IF(MOD(Таблица2333[[#This Row],[Заказ (упаковок)
↓]],Таблица2333[[#This Row],[Кратность заказа, упаковок]])&gt;0,"неверная кратность заказа",""))</f>
        <v/>
      </c>
      <c r="S170" s="75"/>
    </row>
    <row r="171" spans="1:19">
      <c r="A171" s="60"/>
      <c r="B171" s="61" t="s">
        <v>317</v>
      </c>
      <c r="C171" s="62" t="s">
        <v>20</v>
      </c>
      <c r="D171" s="63" t="s">
        <v>172</v>
      </c>
      <c r="E171" s="63" t="s">
        <v>308</v>
      </c>
      <c r="F171" s="63" t="s">
        <v>309</v>
      </c>
      <c r="G171" s="64" t="s">
        <v>772</v>
      </c>
      <c r="H171" s="65">
        <v>1</v>
      </c>
      <c r="I171" s="66" t="s">
        <v>66</v>
      </c>
      <c r="J171" s="66">
        <v>40</v>
      </c>
      <c r="K171" s="67">
        <v>10</v>
      </c>
      <c r="L171" s="68">
        <v>2.4499999999999997</v>
      </c>
      <c r="M171" s="69">
        <v>40112</v>
      </c>
      <c r="N171" s="70" t="s">
        <v>1052</v>
      </c>
      <c r="O171" s="71"/>
      <c r="P171" s="72">
        <f t="shared" si="6"/>
        <v>0</v>
      </c>
      <c r="Q171" s="73" t="str">
        <f t="shared" si="7"/>
        <v>-</v>
      </c>
      <c r="R171" s="74" t="str">
        <f>IF(O171/J171=0,"",IF(MOD(Таблица2333[[#This Row],[Заказ (упаковок)
↓]],Таблица2333[[#This Row],[Кратность заказа, упаковок]])&gt;0,"неверная кратность заказа",""))</f>
        <v/>
      </c>
      <c r="S171" s="75"/>
    </row>
    <row r="172" spans="1:19">
      <c r="A172" s="60"/>
      <c r="B172" s="61" t="s">
        <v>318</v>
      </c>
      <c r="C172" s="62" t="s">
        <v>20</v>
      </c>
      <c r="D172" s="63" t="s">
        <v>172</v>
      </c>
      <c r="E172" s="63" t="s">
        <v>308</v>
      </c>
      <c r="F172" s="63" t="s">
        <v>309</v>
      </c>
      <c r="G172" s="64" t="s">
        <v>773</v>
      </c>
      <c r="H172" s="65">
        <v>1</v>
      </c>
      <c r="I172" s="66" t="s">
        <v>66</v>
      </c>
      <c r="J172" s="66">
        <v>40</v>
      </c>
      <c r="K172" s="67">
        <v>10</v>
      </c>
      <c r="L172" s="68">
        <v>2.5099999999999998</v>
      </c>
      <c r="M172" s="69">
        <v>40114</v>
      </c>
      <c r="N172" s="70" t="s">
        <v>1053</v>
      </c>
      <c r="O172" s="71"/>
      <c r="P172" s="72">
        <f t="shared" si="6"/>
        <v>0</v>
      </c>
      <c r="Q172" s="73" t="str">
        <f t="shared" si="7"/>
        <v>-</v>
      </c>
      <c r="R172" s="74" t="str">
        <f>IF(O172/J172=0,"",IF(MOD(Таблица2333[[#This Row],[Заказ (упаковок)
↓]],Таблица2333[[#This Row],[Кратность заказа, упаковок]])&gt;0,"неверная кратность заказа",""))</f>
        <v/>
      </c>
      <c r="S172" s="75"/>
    </row>
    <row r="173" spans="1:19">
      <c r="A173" s="60"/>
      <c r="B173" s="61" t="s">
        <v>319</v>
      </c>
      <c r="C173" s="62" t="s">
        <v>20</v>
      </c>
      <c r="D173" s="63" t="s">
        <v>172</v>
      </c>
      <c r="E173" s="63" t="s">
        <v>308</v>
      </c>
      <c r="F173" s="63" t="s">
        <v>309</v>
      </c>
      <c r="G173" s="173" t="s">
        <v>774</v>
      </c>
      <c r="H173" s="65">
        <v>1</v>
      </c>
      <c r="I173" s="66" t="s">
        <v>66</v>
      </c>
      <c r="J173" s="66">
        <v>40</v>
      </c>
      <c r="K173" s="67">
        <v>10</v>
      </c>
      <c r="L173" s="68">
        <v>2.6399999999999997</v>
      </c>
      <c r="M173" s="69">
        <v>40582</v>
      </c>
      <c r="N173" s="70" t="s">
        <v>1054</v>
      </c>
      <c r="O173" s="71"/>
      <c r="P173" s="72">
        <f t="shared" si="6"/>
        <v>0</v>
      </c>
      <c r="Q173" s="73" t="str">
        <f t="shared" si="7"/>
        <v>-</v>
      </c>
      <c r="R173" s="74" t="str">
        <f>IF(O173/J173=0,"",IF(MOD(Таблица2333[[#This Row],[Заказ (упаковок)
↓]],Таблица2333[[#This Row],[Кратность заказа, упаковок]])&gt;0,"неверная кратность заказа",""))</f>
        <v/>
      </c>
      <c r="S173" s="75"/>
    </row>
    <row r="174" spans="1:19">
      <c r="A174" s="60"/>
      <c r="B174" s="61" t="s">
        <v>320</v>
      </c>
      <c r="C174" s="62" t="s">
        <v>20</v>
      </c>
      <c r="D174" s="63" t="s">
        <v>172</v>
      </c>
      <c r="E174" s="63" t="s">
        <v>308</v>
      </c>
      <c r="F174" s="63" t="s">
        <v>309</v>
      </c>
      <c r="G174" s="64" t="s">
        <v>775</v>
      </c>
      <c r="H174" s="65">
        <v>1</v>
      </c>
      <c r="I174" s="66" t="s">
        <v>66</v>
      </c>
      <c r="J174" s="66">
        <v>40</v>
      </c>
      <c r="K174" s="67">
        <v>10</v>
      </c>
      <c r="L174" s="68">
        <v>2.4099999999999997</v>
      </c>
      <c r="M174" s="69">
        <v>40115</v>
      </c>
      <c r="N174" s="70" t="s">
        <v>1055</v>
      </c>
      <c r="O174" s="71"/>
      <c r="P174" s="72">
        <f t="shared" si="6"/>
        <v>0</v>
      </c>
      <c r="Q174" s="73" t="str">
        <f t="shared" si="7"/>
        <v>-</v>
      </c>
      <c r="R174" s="74" t="str">
        <f>IF(O174/J174=0,"",IF(MOD(Таблица2333[[#This Row],[Заказ (упаковок)
↓]],Таблица2333[[#This Row],[Кратность заказа, упаковок]])&gt;0,"неверная кратность заказа",""))</f>
        <v/>
      </c>
      <c r="S174" s="75"/>
    </row>
    <row r="175" spans="1:19">
      <c r="A175" s="60"/>
      <c r="B175" s="61" t="s">
        <v>321</v>
      </c>
      <c r="C175" s="62" t="s">
        <v>20</v>
      </c>
      <c r="D175" s="63" t="s">
        <v>172</v>
      </c>
      <c r="E175" s="63" t="s">
        <v>308</v>
      </c>
      <c r="F175" s="63" t="s">
        <v>309</v>
      </c>
      <c r="G175" s="64" t="s">
        <v>776</v>
      </c>
      <c r="H175" s="65">
        <v>1</v>
      </c>
      <c r="I175" s="66" t="s">
        <v>66</v>
      </c>
      <c r="J175" s="66">
        <v>40</v>
      </c>
      <c r="K175" s="67">
        <v>10</v>
      </c>
      <c r="L175" s="68">
        <v>2.5499999999999998</v>
      </c>
      <c r="M175" s="69">
        <v>40116</v>
      </c>
      <c r="N175" s="70" t="s">
        <v>1056</v>
      </c>
      <c r="O175" s="71"/>
      <c r="P175" s="72">
        <f t="shared" si="6"/>
        <v>0</v>
      </c>
      <c r="Q175" s="73" t="str">
        <f t="shared" si="7"/>
        <v>-</v>
      </c>
      <c r="R175" s="74" t="str">
        <f>IF(O175/J175=0,"",IF(MOD(Таблица2333[[#This Row],[Заказ (упаковок)
↓]],Таблица2333[[#This Row],[Кратность заказа, упаковок]])&gt;0,"неверная кратность заказа",""))</f>
        <v/>
      </c>
      <c r="S175" s="75"/>
    </row>
    <row r="176" spans="1:19">
      <c r="A176" s="60"/>
      <c r="B176" s="61" t="s">
        <v>322</v>
      </c>
      <c r="C176" s="62" t="s">
        <v>20</v>
      </c>
      <c r="D176" s="63" t="s">
        <v>172</v>
      </c>
      <c r="E176" s="63" t="s">
        <v>308</v>
      </c>
      <c r="F176" s="63" t="s">
        <v>309</v>
      </c>
      <c r="G176" s="64" t="s">
        <v>777</v>
      </c>
      <c r="H176" s="65">
        <v>1</v>
      </c>
      <c r="I176" s="66"/>
      <c r="J176" s="66">
        <v>40</v>
      </c>
      <c r="K176" s="67">
        <v>10</v>
      </c>
      <c r="L176" s="68">
        <v>2.59</v>
      </c>
      <c r="M176" s="69">
        <v>40524</v>
      </c>
      <c r="N176" s="70">
        <v>8720604870145</v>
      </c>
      <c r="O176" s="71"/>
      <c r="P176" s="72">
        <f t="shared" si="6"/>
        <v>0</v>
      </c>
      <c r="Q176" s="73" t="str">
        <f t="shared" si="7"/>
        <v>-</v>
      </c>
      <c r="R176" s="74" t="str">
        <f>IF(O176/J176=0,"",IF(MOD(Таблица2333[[#This Row],[Заказ (упаковок)
↓]],Таблица2333[[#This Row],[Кратность заказа, упаковок]])&gt;0,"неверная кратность заказа",""))</f>
        <v/>
      </c>
      <c r="S176" s="75"/>
    </row>
    <row r="177" spans="1:19">
      <c r="A177" s="60"/>
      <c r="B177" s="61" t="s">
        <v>323</v>
      </c>
      <c r="C177" s="62" t="s">
        <v>20</v>
      </c>
      <c r="D177" s="63" t="s">
        <v>172</v>
      </c>
      <c r="E177" s="63" t="s">
        <v>308</v>
      </c>
      <c r="F177" s="63" t="s">
        <v>309</v>
      </c>
      <c r="G177" s="64" t="s">
        <v>778</v>
      </c>
      <c r="H177" s="65">
        <v>1</v>
      </c>
      <c r="I177" s="66" t="s">
        <v>66</v>
      </c>
      <c r="J177" s="66">
        <v>40</v>
      </c>
      <c r="K177" s="67">
        <v>10</v>
      </c>
      <c r="L177" s="68">
        <v>2.78</v>
      </c>
      <c r="M177" s="69">
        <v>40118</v>
      </c>
      <c r="N177" s="70">
        <v>8719474817916</v>
      </c>
      <c r="O177" s="71"/>
      <c r="P177" s="72">
        <f t="shared" si="6"/>
        <v>0</v>
      </c>
      <c r="Q177" s="73" t="str">
        <f t="shared" si="7"/>
        <v>-</v>
      </c>
      <c r="R177" s="74" t="str">
        <f>IF(O177/J177=0,"",IF(MOD(Таблица2333[[#This Row],[Заказ (упаковок)
↓]],Таблица2333[[#This Row],[Кратность заказа, упаковок]])&gt;0,"неверная кратность заказа",""))</f>
        <v/>
      </c>
      <c r="S177" s="75"/>
    </row>
    <row r="178" spans="1:19">
      <c r="A178" s="60"/>
      <c r="B178" s="61" t="s">
        <v>324</v>
      </c>
      <c r="C178" s="62" t="s">
        <v>20</v>
      </c>
      <c r="D178" s="63" t="s">
        <v>172</v>
      </c>
      <c r="E178" s="63" t="s">
        <v>308</v>
      </c>
      <c r="F178" s="63" t="s">
        <v>309</v>
      </c>
      <c r="G178" s="64" t="s">
        <v>779</v>
      </c>
      <c r="H178" s="65">
        <v>1</v>
      </c>
      <c r="I178" s="66" t="s">
        <v>66</v>
      </c>
      <c r="J178" s="66">
        <v>40</v>
      </c>
      <c r="K178" s="67">
        <v>10</v>
      </c>
      <c r="L178" s="68">
        <v>2.78</v>
      </c>
      <c r="M178" s="69">
        <v>40119</v>
      </c>
      <c r="N178" s="70">
        <v>8719474817923</v>
      </c>
      <c r="O178" s="71"/>
      <c r="P178" s="72">
        <f t="shared" si="6"/>
        <v>0</v>
      </c>
      <c r="Q178" s="73" t="str">
        <f t="shared" si="7"/>
        <v>-</v>
      </c>
      <c r="R178" s="74" t="str">
        <f>IF(O178/J178=0,"",IF(MOD(Таблица2333[[#This Row],[Заказ (упаковок)
↓]],Таблица2333[[#This Row],[Кратность заказа, упаковок]])&gt;0,"неверная кратность заказа",""))</f>
        <v/>
      </c>
      <c r="S178" s="75"/>
    </row>
    <row r="179" spans="1:19">
      <c r="A179" s="60"/>
      <c r="B179" s="61" t="s">
        <v>325</v>
      </c>
      <c r="C179" s="62" t="s">
        <v>20</v>
      </c>
      <c r="D179" s="63" t="s">
        <v>172</v>
      </c>
      <c r="E179" s="63" t="s">
        <v>308</v>
      </c>
      <c r="F179" s="63" t="s">
        <v>309</v>
      </c>
      <c r="G179" s="64" t="s">
        <v>780</v>
      </c>
      <c r="H179" s="65">
        <v>1</v>
      </c>
      <c r="I179" s="66" t="s">
        <v>66</v>
      </c>
      <c r="J179" s="66">
        <v>40</v>
      </c>
      <c r="K179" s="67">
        <v>10</v>
      </c>
      <c r="L179" s="68">
        <v>2.4099999999999997</v>
      </c>
      <c r="M179" s="69">
        <v>40120</v>
      </c>
      <c r="N179" s="70" t="s">
        <v>1057</v>
      </c>
      <c r="O179" s="71"/>
      <c r="P179" s="72">
        <f t="shared" si="6"/>
        <v>0</v>
      </c>
      <c r="Q179" s="73" t="str">
        <f t="shared" si="7"/>
        <v>-</v>
      </c>
      <c r="R179" s="74" t="str">
        <f>IF(O179/J179=0,"",IF(MOD(Таблица2333[[#This Row],[Заказ (упаковок)
↓]],Таблица2333[[#This Row],[Кратность заказа, упаковок]])&gt;0,"неверная кратность заказа",""))</f>
        <v/>
      </c>
      <c r="S179" s="75"/>
    </row>
    <row r="180" spans="1:19">
      <c r="A180" s="60"/>
      <c r="B180" s="61" t="s">
        <v>326</v>
      </c>
      <c r="C180" s="62" t="s">
        <v>20</v>
      </c>
      <c r="D180" s="63" t="s">
        <v>172</v>
      </c>
      <c r="E180" s="63" t="s">
        <v>308</v>
      </c>
      <c r="F180" s="63" t="s">
        <v>309</v>
      </c>
      <c r="G180" s="64" t="s">
        <v>781</v>
      </c>
      <c r="H180" s="65">
        <v>1</v>
      </c>
      <c r="I180" s="66" t="s">
        <v>66</v>
      </c>
      <c r="J180" s="66">
        <v>40</v>
      </c>
      <c r="K180" s="67">
        <v>10</v>
      </c>
      <c r="L180" s="68">
        <v>2.6399999999999997</v>
      </c>
      <c r="M180" s="69">
        <v>40121</v>
      </c>
      <c r="N180" s="70">
        <v>8719497264513</v>
      </c>
      <c r="O180" s="71"/>
      <c r="P180" s="72">
        <f t="shared" si="6"/>
        <v>0</v>
      </c>
      <c r="Q180" s="73" t="str">
        <f t="shared" si="7"/>
        <v>-</v>
      </c>
      <c r="R180" s="74" t="str">
        <f>IF(O180/J180=0,"",IF(MOD(Таблица2333[[#This Row],[Заказ (упаковок)
↓]],Таблица2333[[#This Row],[Кратность заказа, упаковок]])&gt;0,"неверная кратность заказа",""))</f>
        <v/>
      </c>
      <c r="S180" s="75"/>
    </row>
    <row r="181" spans="1:19">
      <c r="A181" s="60"/>
      <c r="B181" s="61" t="s">
        <v>327</v>
      </c>
      <c r="C181" s="62" t="s">
        <v>20</v>
      </c>
      <c r="D181" s="63" t="s">
        <v>172</v>
      </c>
      <c r="E181" s="63" t="s">
        <v>308</v>
      </c>
      <c r="F181" s="63" t="s">
        <v>309</v>
      </c>
      <c r="G181" s="64" t="s">
        <v>782</v>
      </c>
      <c r="H181" s="65">
        <v>1</v>
      </c>
      <c r="I181" s="66" t="s">
        <v>66</v>
      </c>
      <c r="J181" s="66">
        <v>40</v>
      </c>
      <c r="K181" s="67">
        <v>10</v>
      </c>
      <c r="L181" s="68">
        <v>2.4699999999999998</v>
      </c>
      <c r="M181" s="69">
        <v>40122</v>
      </c>
      <c r="N181" s="70" t="s">
        <v>1058</v>
      </c>
      <c r="O181" s="71"/>
      <c r="P181" s="72">
        <f t="shared" si="6"/>
        <v>0</v>
      </c>
      <c r="Q181" s="73" t="str">
        <f t="shared" si="7"/>
        <v>-</v>
      </c>
      <c r="R181" s="74" t="str">
        <f>IF(O181/J181=0,"",IF(MOD(Таблица2333[[#This Row],[Заказ (упаковок)
↓]],Таблица2333[[#This Row],[Кратность заказа, упаковок]])&gt;0,"неверная кратность заказа",""))</f>
        <v/>
      </c>
      <c r="S181" s="75"/>
    </row>
    <row r="182" spans="1:19">
      <c r="A182" s="60"/>
      <c r="B182" s="61" t="s">
        <v>328</v>
      </c>
      <c r="C182" s="62" t="s">
        <v>20</v>
      </c>
      <c r="D182" s="63" t="s">
        <v>172</v>
      </c>
      <c r="E182" s="63" t="s">
        <v>308</v>
      </c>
      <c r="F182" s="63" t="s">
        <v>309</v>
      </c>
      <c r="G182" s="64" t="s">
        <v>783</v>
      </c>
      <c r="H182" s="65">
        <v>1</v>
      </c>
      <c r="I182" s="66" t="s">
        <v>66</v>
      </c>
      <c r="J182" s="66">
        <v>40</v>
      </c>
      <c r="K182" s="67">
        <v>10</v>
      </c>
      <c r="L182" s="68">
        <v>2.6399999999999997</v>
      </c>
      <c r="M182" s="69">
        <v>40123</v>
      </c>
      <c r="N182" s="70">
        <v>8719497264490</v>
      </c>
      <c r="O182" s="71"/>
      <c r="P182" s="72">
        <f t="shared" si="6"/>
        <v>0</v>
      </c>
      <c r="Q182" s="73" t="str">
        <f t="shared" si="7"/>
        <v>-</v>
      </c>
      <c r="R182" s="74" t="str">
        <f>IF(O182/J182=0,"",IF(MOD(Таблица2333[[#This Row],[Заказ (упаковок)
↓]],Таблица2333[[#This Row],[Кратность заказа, упаковок]])&gt;0,"неверная кратность заказа",""))</f>
        <v/>
      </c>
      <c r="S182" s="75"/>
    </row>
    <row r="183" spans="1:19">
      <c r="A183" s="60"/>
      <c r="B183" s="61" t="s">
        <v>329</v>
      </c>
      <c r="C183" s="62" t="s">
        <v>20</v>
      </c>
      <c r="D183" s="63" t="s">
        <v>172</v>
      </c>
      <c r="E183" s="63" t="s">
        <v>308</v>
      </c>
      <c r="F183" s="63" t="s">
        <v>309</v>
      </c>
      <c r="G183" s="64" t="s">
        <v>784</v>
      </c>
      <c r="H183" s="65">
        <v>1</v>
      </c>
      <c r="I183" s="66" t="s">
        <v>66</v>
      </c>
      <c r="J183" s="66">
        <v>40</v>
      </c>
      <c r="K183" s="67">
        <v>10</v>
      </c>
      <c r="L183" s="68">
        <v>2.4699999999999998</v>
      </c>
      <c r="M183" s="69">
        <v>40124</v>
      </c>
      <c r="N183" s="70" t="s">
        <v>1059</v>
      </c>
      <c r="O183" s="71"/>
      <c r="P183" s="72">
        <f t="shared" si="6"/>
        <v>0</v>
      </c>
      <c r="Q183" s="73" t="str">
        <f t="shared" si="7"/>
        <v>-</v>
      </c>
      <c r="R183" s="74" t="str">
        <f>IF(O183/J183=0,"",IF(MOD(Таблица2333[[#This Row],[Заказ (упаковок)
↓]],Таблица2333[[#This Row],[Кратность заказа, упаковок]])&gt;0,"неверная кратность заказа",""))</f>
        <v/>
      </c>
      <c r="S183" s="75"/>
    </row>
    <row r="184" spans="1:19">
      <c r="A184" s="60"/>
      <c r="B184" s="61" t="s">
        <v>330</v>
      </c>
      <c r="C184" s="62" t="s">
        <v>20</v>
      </c>
      <c r="D184" s="63" t="s">
        <v>172</v>
      </c>
      <c r="E184" s="63" t="s">
        <v>308</v>
      </c>
      <c r="F184" s="63" t="s">
        <v>309</v>
      </c>
      <c r="G184" s="64" t="s">
        <v>785</v>
      </c>
      <c r="H184" s="65">
        <v>1</v>
      </c>
      <c r="I184" s="66" t="s">
        <v>66</v>
      </c>
      <c r="J184" s="66">
        <v>40</v>
      </c>
      <c r="K184" s="67">
        <v>10</v>
      </c>
      <c r="L184" s="68">
        <v>2.4499999999999997</v>
      </c>
      <c r="M184" s="69">
        <v>40125</v>
      </c>
      <c r="N184" s="70" t="s">
        <v>1060</v>
      </c>
      <c r="O184" s="71"/>
      <c r="P184" s="72">
        <f t="shared" si="6"/>
        <v>0</v>
      </c>
      <c r="Q184" s="73" t="str">
        <f t="shared" si="7"/>
        <v>-</v>
      </c>
      <c r="R184" s="74" t="str">
        <f>IF(O184/J184=0,"",IF(MOD(Таблица2333[[#This Row],[Заказ (упаковок)
↓]],Таблица2333[[#This Row],[Кратность заказа, упаковок]])&gt;0,"неверная кратность заказа",""))</f>
        <v/>
      </c>
      <c r="S184" s="75"/>
    </row>
    <row r="185" spans="1:19">
      <c r="A185" s="60"/>
      <c r="B185" s="61" t="s">
        <v>331</v>
      </c>
      <c r="C185" s="62" t="s">
        <v>20</v>
      </c>
      <c r="D185" s="63" t="s">
        <v>172</v>
      </c>
      <c r="E185" s="63" t="s">
        <v>308</v>
      </c>
      <c r="F185" s="63" t="s">
        <v>309</v>
      </c>
      <c r="G185" s="64" t="s">
        <v>786</v>
      </c>
      <c r="H185" s="65">
        <v>1</v>
      </c>
      <c r="I185" s="66" t="s">
        <v>66</v>
      </c>
      <c r="J185" s="66">
        <v>40</v>
      </c>
      <c r="K185" s="67">
        <v>10</v>
      </c>
      <c r="L185" s="68">
        <v>2.69</v>
      </c>
      <c r="M185" s="69">
        <v>40126</v>
      </c>
      <c r="N185" s="70" t="s">
        <v>1061</v>
      </c>
      <c r="O185" s="71"/>
      <c r="P185" s="72">
        <f t="shared" si="6"/>
        <v>0</v>
      </c>
      <c r="Q185" s="73" t="str">
        <f t="shared" si="7"/>
        <v>-</v>
      </c>
      <c r="R185" s="74" t="str">
        <f>IF(O185/J185=0,"",IF(MOD(Таблица2333[[#This Row],[Заказ (упаковок)
↓]],Таблица2333[[#This Row],[Кратность заказа, упаковок]])&gt;0,"неверная кратность заказа",""))</f>
        <v/>
      </c>
      <c r="S185" s="75"/>
    </row>
    <row r="186" spans="1:19">
      <c r="A186" s="60"/>
      <c r="B186" s="61" t="s">
        <v>332</v>
      </c>
      <c r="C186" s="62" t="s">
        <v>20</v>
      </c>
      <c r="D186" s="63" t="s">
        <v>172</v>
      </c>
      <c r="E186" s="63" t="s">
        <v>308</v>
      </c>
      <c r="F186" s="63" t="s">
        <v>309</v>
      </c>
      <c r="G186" s="64" t="s">
        <v>787</v>
      </c>
      <c r="H186" s="65">
        <v>1</v>
      </c>
      <c r="I186" s="66" t="s">
        <v>66</v>
      </c>
      <c r="J186" s="66">
        <v>40</v>
      </c>
      <c r="K186" s="67">
        <v>10</v>
      </c>
      <c r="L186" s="68">
        <v>2.59</v>
      </c>
      <c r="M186" s="69">
        <v>40060</v>
      </c>
      <c r="N186" s="70">
        <v>8720143934094</v>
      </c>
      <c r="O186" s="71"/>
      <c r="P186" s="72">
        <f t="shared" si="6"/>
        <v>0</v>
      </c>
      <c r="Q186" s="73" t="str">
        <f t="shared" si="7"/>
        <v>-</v>
      </c>
      <c r="R186" s="74" t="str">
        <f>IF(O186/J186=0,"",IF(MOD(Таблица2333[[#This Row],[Заказ (упаковок)
↓]],Таблица2333[[#This Row],[Кратность заказа, упаковок]])&gt;0,"неверная кратность заказа",""))</f>
        <v/>
      </c>
      <c r="S186" s="75"/>
    </row>
    <row r="187" spans="1:19">
      <c r="A187" s="60"/>
      <c r="B187" s="61" t="s">
        <v>333</v>
      </c>
      <c r="C187" s="62" t="s">
        <v>20</v>
      </c>
      <c r="D187" s="63" t="s">
        <v>172</v>
      </c>
      <c r="E187" s="63" t="s">
        <v>308</v>
      </c>
      <c r="F187" s="63" t="s">
        <v>309</v>
      </c>
      <c r="G187" s="64" t="s">
        <v>788</v>
      </c>
      <c r="H187" s="65">
        <v>1</v>
      </c>
      <c r="I187" s="66" t="s">
        <v>66</v>
      </c>
      <c r="J187" s="66">
        <v>40</v>
      </c>
      <c r="K187" s="67">
        <v>10</v>
      </c>
      <c r="L187" s="68">
        <v>2.6399999999999997</v>
      </c>
      <c r="M187" s="69">
        <v>40127</v>
      </c>
      <c r="N187" s="70">
        <v>8719497265565</v>
      </c>
      <c r="O187" s="71"/>
      <c r="P187" s="72">
        <f t="shared" si="6"/>
        <v>0</v>
      </c>
      <c r="Q187" s="73" t="str">
        <f t="shared" si="7"/>
        <v>-</v>
      </c>
      <c r="R187" s="74" t="str">
        <f>IF(O187/J187=0,"",IF(MOD(Таблица2333[[#This Row],[Заказ (упаковок)
↓]],Таблица2333[[#This Row],[Кратность заказа, упаковок]])&gt;0,"неверная кратность заказа",""))</f>
        <v/>
      </c>
      <c r="S187" s="75"/>
    </row>
    <row r="188" spans="1:19">
      <c r="A188" s="60"/>
      <c r="B188" s="61" t="s">
        <v>334</v>
      </c>
      <c r="C188" s="62" t="s">
        <v>20</v>
      </c>
      <c r="D188" s="63" t="s">
        <v>172</v>
      </c>
      <c r="E188" s="63" t="s">
        <v>308</v>
      </c>
      <c r="F188" s="63" t="s">
        <v>309</v>
      </c>
      <c r="G188" s="64" t="s">
        <v>789</v>
      </c>
      <c r="H188" s="65">
        <v>1</v>
      </c>
      <c r="I188" s="66" t="s">
        <v>66</v>
      </c>
      <c r="J188" s="66">
        <v>40</v>
      </c>
      <c r="K188" s="67">
        <v>10</v>
      </c>
      <c r="L188" s="68">
        <v>2.63</v>
      </c>
      <c r="M188" s="69">
        <v>40525</v>
      </c>
      <c r="N188" s="70" t="s">
        <v>1062</v>
      </c>
      <c r="O188" s="71"/>
      <c r="P188" s="72">
        <f t="shared" si="6"/>
        <v>0</v>
      </c>
      <c r="Q188" s="73" t="str">
        <f t="shared" si="7"/>
        <v>-</v>
      </c>
      <c r="R188" s="74" t="str">
        <f>IF(O188/J188=0,"",IF(MOD(Таблица2333[[#This Row],[Заказ (упаковок)
↓]],Таблица2333[[#This Row],[Кратность заказа, упаковок]])&gt;0,"неверная кратность заказа",""))</f>
        <v/>
      </c>
      <c r="S188" s="75"/>
    </row>
    <row r="189" spans="1:19">
      <c r="A189" s="60"/>
      <c r="B189" s="61" t="s">
        <v>335</v>
      </c>
      <c r="C189" s="62" t="s">
        <v>20</v>
      </c>
      <c r="D189" s="63" t="s">
        <v>172</v>
      </c>
      <c r="E189" s="63" t="s">
        <v>308</v>
      </c>
      <c r="F189" s="63" t="s">
        <v>309</v>
      </c>
      <c r="G189" s="64" t="s">
        <v>790</v>
      </c>
      <c r="H189" s="65">
        <v>1</v>
      </c>
      <c r="I189" s="66" t="s">
        <v>66</v>
      </c>
      <c r="J189" s="66">
        <v>40</v>
      </c>
      <c r="K189" s="67">
        <v>10</v>
      </c>
      <c r="L189" s="68">
        <v>2.63</v>
      </c>
      <c r="M189" s="69">
        <v>40129</v>
      </c>
      <c r="N189" s="70">
        <v>8719497264476</v>
      </c>
      <c r="O189" s="71"/>
      <c r="P189" s="72">
        <f t="shared" si="6"/>
        <v>0</v>
      </c>
      <c r="Q189" s="73" t="str">
        <f t="shared" si="7"/>
        <v>-</v>
      </c>
      <c r="R189" s="74" t="str">
        <f>IF(O189/J189=0,"",IF(MOD(Таблица2333[[#This Row],[Заказ (упаковок)
↓]],Таблица2333[[#This Row],[Кратность заказа, упаковок]])&gt;0,"неверная кратность заказа",""))</f>
        <v/>
      </c>
      <c r="S189" s="75"/>
    </row>
    <row r="190" spans="1:19">
      <c r="A190" s="60"/>
      <c r="B190" s="61" t="s">
        <v>336</v>
      </c>
      <c r="C190" s="62" t="s">
        <v>20</v>
      </c>
      <c r="D190" s="63" t="s">
        <v>172</v>
      </c>
      <c r="E190" s="63" t="s">
        <v>308</v>
      </c>
      <c r="F190" s="63" t="s">
        <v>309</v>
      </c>
      <c r="G190" s="64" t="s">
        <v>791</v>
      </c>
      <c r="H190" s="65">
        <v>1</v>
      </c>
      <c r="I190" s="66" t="s">
        <v>66</v>
      </c>
      <c r="J190" s="66">
        <v>40</v>
      </c>
      <c r="K190" s="67">
        <v>10</v>
      </c>
      <c r="L190" s="68">
        <v>2.4099999999999997</v>
      </c>
      <c r="M190" s="69">
        <v>40130</v>
      </c>
      <c r="N190" s="70" t="s">
        <v>1063</v>
      </c>
      <c r="O190" s="71"/>
      <c r="P190" s="72">
        <f t="shared" si="6"/>
        <v>0</v>
      </c>
      <c r="Q190" s="73" t="str">
        <f t="shared" si="7"/>
        <v>-</v>
      </c>
      <c r="R190" s="74" t="str">
        <f>IF(O190/J190=0,"",IF(MOD(Таблица2333[[#This Row],[Заказ (упаковок)
↓]],Таблица2333[[#This Row],[Кратность заказа, упаковок]])&gt;0,"неверная кратность заказа",""))</f>
        <v/>
      </c>
      <c r="S190" s="75"/>
    </row>
    <row r="191" spans="1:19">
      <c r="A191" s="60"/>
      <c r="B191" s="61" t="s">
        <v>337</v>
      </c>
      <c r="C191" s="62" t="s">
        <v>20</v>
      </c>
      <c r="D191" s="63" t="s">
        <v>172</v>
      </c>
      <c r="E191" s="63" t="s">
        <v>308</v>
      </c>
      <c r="F191" s="63" t="s">
        <v>309</v>
      </c>
      <c r="G191" s="64" t="s">
        <v>792</v>
      </c>
      <c r="H191" s="65">
        <v>1</v>
      </c>
      <c r="I191" s="66" t="s">
        <v>66</v>
      </c>
      <c r="J191" s="66">
        <v>40</v>
      </c>
      <c r="K191" s="67">
        <v>10</v>
      </c>
      <c r="L191" s="68">
        <v>2.6199999999999997</v>
      </c>
      <c r="M191" s="69">
        <v>40131</v>
      </c>
      <c r="N191" s="70">
        <v>8719497264506</v>
      </c>
      <c r="O191" s="71"/>
      <c r="P191" s="72">
        <f t="shared" si="6"/>
        <v>0</v>
      </c>
      <c r="Q191" s="73" t="str">
        <f t="shared" si="7"/>
        <v>-</v>
      </c>
      <c r="R191" s="74" t="str">
        <f>IF(O191/J191=0,"",IF(MOD(Таблица2333[[#This Row],[Заказ (упаковок)
↓]],Таблица2333[[#This Row],[Кратность заказа, упаковок]])&gt;0,"неверная кратность заказа",""))</f>
        <v/>
      </c>
      <c r="S191" s="75"/>
    </row>
    <row r="192" spans="1:19">
      <c r="A192" s="60"/>
      <c r="B192" s="61" t="s">
        <v>338</v>
      </c>
      <c r="C192" s="62" t="s">
        <v>20</v>
      </c>
      <c r="D192" s="63" t="s">
        <v>172</v>
      </c>
      <c r="E192" s="63" t="s">
        <v>308</v>
      </c>
      <c r="F192" s="63" t="s">
        <v>309</v>
      </c>
      <c r="G192" s="64" t="s">
        <v>793</v>
      </c>
      <c r="H192" s="65">
        <v>1</v>
      </c>
      <c r="I192" s="66" t="s">
        <v>66</v>
      </c>
      <c r="J192" s="66">
        <v>40</v>
      </c>
      <c r="K192" s="67">
        <v>10</v>
      </c>
      <c r="L192" s="68">
        <v>2.4299999999999997</v>
      </c>
      <c r="M192" s="69">
        <v>40132</v>
      </c>
      <c r="N192" s="70">
        <v>8719497264483</v>
      </c>
      <c r="O192" s="71"/>
      <c r="P192" s="72">
        <f t="shared" si="6"/>
        <v>0</v>
      </c>
      <c r="Q192" s="73" t="str">
        <f t="shared" si="7"/>
        <v>-</v>
      </c>
      <c r="R192" s="74" t="str">
        <f>IF(O192/J192=0,"",IF(MOD(Таблица2333[[#This Row],[Заказ (упаковок)
↓]],Таблица2333[[#This Row],[Кратность заказа, упаковок]])&gt;0,"неверная кратность заказа",""))</f>
        <v/>
      </c>
      <c r="S192" s="75"/>
    </row>
    <row r="193" spans="1:19">
      <c r="A193" s="60"/>
      <c r="B193" s="61" t="s">
        <v>339</v>
      </c>
      <c r="C193" s="62" t="s">
        <v>20</v>
      </c>
      <c r="D193" s="63" t="s">
        <v>172</v>
      </c>
      <c r="E193" s="63" t="s">
        <v>308</v>
      </c>
      <c r="F193" s="63" t="s">
        <v>309</v>
      </c>
      <c r="G193" s="64" t="s">
        <v>794</v>
      </c>
      <c r="H193" s="65">
        <v>1</v>
      </c>
      <c r="I193" s="66" t="s">
        <v>66</v>
      </c>
      <c r="J193" s="66">
        <v>40</v>
      </c>
      <c r="K193" s="67">
        <v>10</v>
      </c>
      <c r="L193" s="68">
        <v>2.5199999999999996</v>
      </c>
      <c r="M193" s="69">
        <v>40133</v>
      </c>
      <c r="N193" s="70" t="s">
        <v>1064</v>
      </c>
      <c r="O193" s="71"/>
      <c r="P193" s="72">
        <f t="shared" si="6"/>
        <v>0</v>
      </c>
      <c r="Q193" s="73" t="str">
        <f t="shared" si="7"/>
        <v>-</v>
      </c>
      <c r="R193" s="74" t="str">
        <f>IF(O193/J193=0,"",IF(MOD(Таблица2333[[#This Row],[Заказ (упаковок)
↓]],Таблица2333[[#This Row],[Кратность заказа, упаковок]])&gt;0,"неверная кратность заказа",""))</f>
        <v/>
      </c>
      <c r="S193" s="75"/>
    </row>
    <row r="194" spans="1:19">
      <c r="A194" s="60"/>
      <c r="B194" s="61" t="s">
        <v>340</v>
      </c>
      <c r="C194" s="62" t="s">
        <v>20</v>
      </c>
      <c r="D194" s="63" t="s">
        <v>172</v>
      </c>
      <c r="E194" s="63" t="s">
        <v>341</v>
      </c>
      <c r="F194" s="63" t="s">
        <v>342</v>
      </c>
      <c r="G194" s="64" t="s">
        <v>795</v>
      </c>
      <c r="H194" s="65">
        <v>1</v>
      </c>
      <c r="I194" s="66" t="s">
        <v>66</v>
      </c>
      <c r="J194" s="66">
        <v>40</v>
      </c>
      <c r="K194" s="67">
        <v>10</v>
      </c>
      <c r="L194" s="68">
        <v>2.69</v>
      </c>
      <c r="M194" s="69">
        <v>40135</v>
      </c>
      <c r="N194" s="70">
        <v>8719497264520</v>
      </c>
      <c r="O194" s="71"/>
      <c r="P194" s="72">
        <f t="shared" si="6"/>
        <v>0</v>
      </c>
      <c r="Q194" s="73" t="str">
        <f t="shared" si="7"/>
        <v>-</v>
      </c>
      <c r="R194" s="74" t="str">
        <f>IF(O194/J194=0,"",IF(MOD(Таблица2333[[#This Row],[Заказ (упаковок)
↓]],Таблица2333[[#This Row],[Кратность заказа, упаковок]])&gt;0,"неверная кратность заказа",""))</f>
        <v/>
      </c>
      <c r="S194" s="75"/>
    </row>
    <row r="195" spans="1:19">
      <c r="A195" s="60"/>
      <c r="B195" s="61" t="s">
        <v>343</v>
      </c>
      <c r="C195" s="62" t="s">
        <v>20</v>
      </c>
      <c r="D195" s="63" t="s">
        <v>172</v>
      </c>
      <c r="E195" s="63" t="s">
        <v>341</v>
      </c>
      <c r="F195" s="63" t="s">
        <v>342</v>
      </c>
      <c r="G195" s="64" t="s">
        <v>796</v>
      </c>
      <c r="H195" s="65">
        <v>1</v>
      </c>
      <c r="I195" s="66" t="s">
        <v>66</v>
      </c>
      <c r="J195" s="66">
        <v>40</v>
      </c>
      <c r="K195" s="67">
        <v>10</v>
      </c>
      <c r="L195" s="68">
        <v>2.6399999999999997</v>
      </c>
      <c r="M195" s="69">
        <v>40136</v>
      </c>
      <c r="N195" s="70">
        <v>8720143934216</v>
      </c>
      <c r="O195" s="71"/>
      <c r="P195" s="72">
        <f t="shared" si="6"/>
        <v>0</v>
      </c>
      <c r="Q195" s="73" t="str">
        <f t="shared" si="7"/>
        <v>-</v>
      </c>
      <c r="R195" s="74" t="str">
        <f>IF(O195/J195=0,"",IF(MOD(Таблица2333[[#This Row],[Заказ (упаковок)
↓]],Таблица2333[[#This Row],[Кратность заказа, упаковок]])&gt;0,"неверная кратность заказа",""))</f>
        <v/>
      </c>
      <c r="S195" s="75"/>
    </row>
    <row r="196" spans="1:19">
      <c r="A196" s="60"/>
      <c r="B196" s="61" t="s">
        <v>344</v>
      </c>
      <c r="C196" s="62" t="s">
        <v>20</v>
      </c>
      <c r="D196" s="63" t="s">
        <v>172</v>
      </c>
      <c r="E196" s="63" t="s">
        <v>341</v>
      </c>
      <c r="F196" s="63" t="s">
        <v>342</v>
      </c>
      <c r="G196" s="64" t="s">
        <v>797</v>
      </c>
      <c r="H196" s="65">
        <v>1</v>
      </c>
      <c r="I196" s="66" t="s">
        <v>66</v>
      </c>
      <c r="J196" s="66">
        <v>40</v>
      </c>
      <c r="K196" s="67">
        <v>10</v>
      </c>
      <c r="L196" s="68">
        <v>2.5199999999999996</v>
      </c>
      <c r="M196" s="69">
        <v>40137</v>
      </c>
      <c r="N196" s="70" t="s">
        <v>1065</v>
      </c>
      <c r="O196" s="71"/>
      <c r="P196" s="72">
        <f t="shared" si="6"/>
        <v>0</v>
      </c>
      <c r="Q196" s="73" t="str">
        <f t="shared" si="7"/>
        <v>-</v>
      </c>
      <c r="R196" s="74" t="str">
        <f>IF(O196/J196=0,"",IF(MOD(Таблица2333[[#This Row],[Заказ (упаковок)
↓]],Таблица2333[[#This Row],[Кратность заказа, упаковок]])&gt;0,"неверная кратность заказа",""))</f>
        <v/>
      </c>
      <c r="S196" s="75"/>
    </row>
    <row r="197" spans="1:19">
      <c r="A197" s="60"/>
      <c r="B197" s="61" t="s">
        <v>345</v>
      </c>
      <c r="C197" s="62" t="s">
        <v>20</v>
      </c>
      <c r="D197" s="63" t="s">
        <v>172</v>
      </c>
      <c r="E197" s="63" t="s">
        <v>341</v>
      </c>
      <c r="F197" s="63" t="s">
        <v>342</v>
      </c>
      <c r="G197" s="64" t="s">
        <v>798</v>
      </c>
      <c r="H197" s="65">
        <v>1</v>
      </c>
      <c r="I197" s="66" t="s">
        <v>66</v>
      </c>
      <c r="J197" s="66">
        <v>40</v>
      </c>
      <c r="K197" s="67">
        <v>10</v>
      </c>
      <c r="L197" s="68">
        <v>2.6399999999999997</v>
      </c>
      <c r="M197" s="69">
        <v>40138</v>
      </c>
      <c r="N197" s="70">
        <v>8719474817947</v>
      </c>
      <c r="O197" s="71"/>
      <c r="P197" s="72">
        <f t="shared" si="6"/>
        <v>0</v>
      </c>
      <c r="Q197" s="73" t="str">
        <f t="shared" si="7"/>
        <v>-</v>
      </c>
      <c r="R197" s="74" t="str">
        <f>IF(O197/J197=0,"",IF(MOD(Таблица2333[[#This Row],[Заказ (упаковок)
↓]],Таблица2333[[#This Row],[Кратность заказа, упаковок]])&gt;0,"неверная кратность заказа",""))</f>
        <v/>
      </c>
      <c r="S197" s="75"/>
    </row>
    <row r="198" spans="1:19">
      <c r="A198" s="60"/>
      <c r="B198" s="61" t="s">
        <v>346</v>
      </c>
      <c r="C198" s="62" t="s">
        <v>20</v>
      </c>
      <c r="D198" s="63" t="s">
        <v>172</v>
      </c>
      <c r="E198" s="63" t="s">
        <v>341</v>
      </c>
      <c r="F198" s="63" t="s">
        <v>342</v>
      </c>
      <c r="G198" s="64" t="s">
        <v>799</v>
      </c>
      <c r="H198" s="65">
        <v>1</v>
      </c>
      <c r="I198" s="66" t="s">
        <v>66</v>
      </c>
      <c r="J198" s="66">
        <v>40</v>
      </c>
      <c r="K198" s="67">
        <v>10</v>
      </c>
      <c r="L198" s="68">
        <v>2.59</v>
      </c>
      <c r="M198" s="69">
        <v>40139</v>
      </c>
      <c r="N198" s="70">
        <v>8719497264537</v>
      </c>
      <c r="O198" s="71"/>
      <c r="P198" s="72">
        <f t="shared" si="6"/>
        <v>0</v>
      </c>
      <c r="Q198" s="73" t="str">
        <f t="shared" si="7"/>
        <v>-</v>
      </c>
      <c r="R198" s="74" t="str">
        <f>IF(O198/J198=0,"",IF(MOD(Таблица2333[[#This Row],[Заказ (упаковок)
↓]],Таблица2333[[#This Row],[Кратность заказа, упаковок]])&gt;0,"неверная кратность заказа",""))</f>
        <v/>
      </c>
      <c r="S198" s="75"/>
    </row>
    <row r="199" spans="1:19">
      <c r="A199" s="60"/>
      <c r="B199" s="61" t="s">
        <v>347</v>
      </c>
      <c r="C199" s="62" t="s">
        <v>20</v>
      </c>
      <c r="D199" s="63" t="s">
        <v>172</v>
      </c>
      <c r="E199" s="63" t="s">
        <v>341</v>
      </c>
      <c r="F199" s="63" t="s">
        <v>342</v>
      </c>
      <c r="G199" s="64" t="s">
        <v>800</v>
      </c>
      <c r="H199" s="65">
        <v>1</v>
      </c>
      <c r="I199" s="66" t="s">
        <v>66</v>
      </c>
      <c r="J199" s="66">
        <v>40</v>
      </c>
      <c r="K199" s="67">
        <v>10</v>
      </c>
      <c r="L199" s="68">
        <v>2.61</v>
      </c>
      <c r="M199" s="69">
        <v>40140</v>
      </c>
      <c r="N199" s="70">
        <v>8719497264544</v>
      </c>
      <c r="O199" s="71"/>
      <c r="P199" s="72">
        <f t="shared" si="6"/>
        <v>0</v>
      </c>
      <c r="Q199" s="73" t="str">
        <f t="shared" si="7"/>
        <v>-</v>
      </c>
      <c r="R199" s="74" t="str">
        <f>IF(O199/J199=0,"",IF(MOD(Таблица2333[[#This Row],[Заказ (упаковок)
↓]],Таблица2333[[#This Row],[Кратность заказа, упаковок]])&gt;0,"неверная кратность заказа",""))</f>
        <v/>
      </c>
      <c r="S199" s="75"/>
    </row>
    <row r="200" spans="1:19">
      <c r="A200" s="60"/>
      <c r="B200" s="61" t="s">
        <v>348</v>
      </c>
      <c r="C200" s="62" t="s">
        <v>20</v>
      </c>
      <c r="D200" s="63" t="s">
        <v>172</v>
      </c>
      <c r="E200" s="63" t="s">
        <v>341</v>
      </c>
      <c r="F200" s="63" t="s">
        <v>342</v>
      </c>
      <c r="G200" s="64" t="s">
        <v>801</v>
      </c>
      <c r="H200" s="65">
        <v>1</v>
      </c>
      <c r="I200" s="66" t="s">
        <v>66</v>
      </c>
      <c r="J200" s="66">
        <v>40</v>
      </c>
      <c r="K200" s="67">
        <v>10</v>
      </c>
      <c r="L200" s="68">
        <v>2.5399999999999996</v>
      </c>
      <c r="M200" s="69">
        <v>40526</v>
      </c>
      <c r="N200" s="70">
        <v>8720604870053</v>
      </c>
      <c r="O200" s="71"/>
      <c r="P200" s="72">
        <f t="shared" si="6"/>
        <v>0</v>
      </c>
      <c r="Q200" s="73" t="str">
        <f t="shared" si="7"/>
        <v>-</v>
      </c>
      <c r="R200" s="74" t="str">
        <f>IF(O200/J200=0,"",IF(MOD(Таблица2333[[#This Row],[Заказ (упаковок)
↓]],Таблица2333[[#This Row],[Кратность заказа, упаковок]])&gt;0,"неверная кратность заказа",""))</f>
        <v/>
      </c>
      <c r="S200" s="75"/>
    </row>
    <row r="201" spans="1:19">
      <c r="A201" s="60"/>
      <c r="B201" s="61" t="s">
        <v>349</v>
      </c>
      <c r="C201" s="62" t="s">
        <v>20</v>
      </c>
      <c r="D201" s="63" t="s">
        <v>172</v>
      </c>
      <c r="E201" s="63" t="s">
        <v>341</v>
      </c>
      <c r="F201" s="63" t="s">
        <v>342</v>
      </c>
      <c r="G201" s="64" t="s">
        <v>802</v>
      </c>
      <c r="H201" s="65">
        <v>1</v>
      </c>
      <c r="I201" s="66" t="s">
        <v>66</v>
      </c>
      <c r="J201" s="66">
        <v>40</v>
      </c>
      <c r="K201" s="67">
        <v>10</v>
      </c>
      <c r="L201" s="68">
        <v>2.63</v>
      </c>
      <c r="M201" s="69">
        <v>40141</v>
      </c>
      <c r="N201" s="70">
        <v>8719497264551</v>
      </c>
      <c r="O201" s="71"/>
      <c r="P201" s="72">
        <f t="shared" si="6"/>
        <v>0</v>
      </c>
      <c r="Q201" s="73" t="str">
        <f t="shared" si="7"/>
        <v>-</v>
      </c>
      <c r="R201" s="74" t="str">
        <f>IF(O201/J201=0,"",IF(MOD(Таблица2333[[#This Row],[Заказ (упаковок)
↓]],Таблица2333[[#This Row],[Кратность заказа, упаковок]])&gt;0,"неверная кратность заказа",""))</f>
        <v/>
      </c>
      <c r="S201" s="75"/>
    </row>
    <row r="202" spans="1:19">
      <c r="A202" s="60"/>
      <c r="B202" s="61" t="s">
        <v>350</v>
      </c>
      <c r="C202" s="62" t="s">
        <v>20</v>
      </c>
      <c r="D202" s="63" t="s">
        <v>172</v>
      </c>
      <c r="E202" s="63" t="s">
        <v>341</v>
      </c>
      <c r="F202" s="63" t="s">
        <v>342</v>
      </c>
      <c r="G202" s="64" t="s">
        <v>803</v>
      </c>
      <c r="H202" s="65">
        <v>1</v>
      </c>
      <c r="I202" s="66" t="s">
        <v>66</v>
      </c>
      <c r="J202" s="66">
        <v>40</v>
      </c>
      <c r="K202" s="67">
        <v>10</v>
      </c>
      <c r="L202" s="68">
        <v>2.59</v>
      </c>
      <c r="M202" s="69">
        <v>40527</v>
      </c>
      <c r="N202" s="70">
        <v>8720604870060</v>
      </c>
      <c r="O202" s="71"/>
      <c r="P202" s="72">
        <f t="shared" si="6"/>
        <v>0</v>
      </c>
      <c r="Q202" s="73" t="str">
        <f t="shared" si="7"/>
        <v>-</v>
      </c>
      <c r="R202" s="74" t="str">
        <f>IF(O202/J202=0,"",IF(MOD(Таблица2333[[#This Row],[Заказ (упаковок)
↓]],Таблица2333[[#This Row],[Кратность заказа, упаковок]])&gt;0,"неверная кратность заказа",""))</f>
        <v/>
      </c>
      <c r="S202" s="75"/>
    </row>
    <row r="203" spans="1:19">
      <c r="A203" s="60"/>
      <c r="B203" s="61" t="s">
        <v>351</v>
      </c>
      <c r="C203" s="62" t="s">
        <v>20</v>
      </c>
      <c r="D203" s="63" t="s">
        <v>172</v>
      </c>
      <c r="E203" s="63" t="s">
        <v>341</v>
      </c>
      <c r="F203" s="63" t="s">
        <v>342</v>
      </c>
      <c r="G203" s="64" t="s">
        <v>152</v>
      </c>
      <c r="H203" s="65">
        <v>1</v>
      </c>
      <c r="I203" s="66" t="s">
        <v>66</v>
      </c>
      <c r="J203" s="66">
        <v>40</v>
      </c>
      <c r="K203" s="67">
        <v>10</v>
      </c>
      <c r="L203" s="68">
        <v>2.5199999999999996</v>
      </c>
      <c r="M203" s="69">
        <v>40142</v>
      </c>
      <c r="N203" s="70" t="s">
        <v>1066</v>
      </c>
      <c r="O203" s="71"/>
      <c r="P203" s="72">
        <f t="shared" si="6"/>
        <v>0</v>
      </c>
      <c r="Q203" s="73" t="str">
        <f t="shared" si="7"/>
        <v>-</v>
      </c>
      <c r="R203" s="74" t="str">
        <f>IF(O203/J203=0,"",IF(MOD(Таблица2333[[#This Row],[Заказ (упаковок)
↓]],Таблица2333[[#This Row],[Кратность заказа, упаковок]])&gt;0,"неверная кратность заказа",""))</f>
        <v/>
      </c>
      <c r="S203" s="75"/>
    </row>
    <row r="204" spans="1:19">
      <c r="A204" s="60"/>
      <c r="B204" s="61" t="s">
        <v>352</v>
      </c>
      <c r="C204" s="62" t="s">
        <v>20</v>
      </c>
      <c r="D204" s="63" t="s">
        <v>172</v>
      </c>
      <c r="E204" s="63" t="s">
        <v>341</v>
      </c>
      <c r="F204" s="63" t="s">
        <v>342</v>
      </c>
      <c r="G204" s="64" t="s">
        <v>804</v>
      </c>
      <c r="H204" s="65">
        <v>1</v>
      </c>
      <c r="I204" s="66" t="s">
        <v>66</v>
      </c>
      <c r="J204" s="66">
        <v>40</v>
      </c>
      <c r="K204" s="67">
        <v>10</v>
      </c>
      <c r="L204" s="68">
        <v>2.6399999999999997</v>
      </c>
      <c r="M204" s="69">
        <v>40528</v>
      </c>
      <c r="N204" s="70">
        <v>8720604870077</v>
      </c>
      <c r="O204" s="71"/>
      <c r="P204" s="72">
        <f t="shared" si="6"/>
        <v>0</v>
      </c>
      <c r="Q204" s="73" t="str">
        <f t="shared" si="7"/>
        <v>-</v>
      </c>
      <c r="R204" s="74" t="str">
        <f>IF(O204/J204=0,"",IF(MOD(Таблица2333[[#This Row],[Заказ (упаковок)
↓]],Таблица2333[[#This Row],[Кратность заказа, упаковок]])&gt;0,"неверная кратность заказа",""))</f>
        <v/>
      </c>
      <c r="S204" s="75"/>
    </row>
    <row r="205" spans="1:19">
      <c r="A205" s="60"/>
      <c r="B205" s="61" t="s">
        <v>353</v>
      </c>
      <c r="C205" s="62" t="s">
        <v>20</v>
      </c>
      <c r="D205" s="63" t="s">
        <v>172</v>
      </c>
      <c r="E205" s="63" t="s">
        <v>354</v>
      </c>
      <c r="F205" s="63" t="s">
        <v>355</v>
      </c>
      <c r="G205" s="173" t="s">
        <v>805</v>
      </c>
      <c r="H205" s="65">
        <v>1</v>
      </c>
      <c r="I205" s="66" t="s">
        <v>66</v>
      </c>
      <c r="J205" s="66">
        <v>40</v>
      </c>
      <c r="K205" s="67">
        <v>10</v>
      </c>
      <c r="L205" s="68">
        <v>2.6399999999999997</v>
      </c>
      <c r="M205" s="69">
        <v>40592</v>
      </c>
      <c r="N205" s="70" t="s">
        <v>1067</v>
      </c>
      <c r="O205" s="71"/>
      <c r="P205" s="72">
        <f t="shared" si="6"/>
        <v>0</v>
      </c>
      <c r="Q205" s="73" t="str">
        <f t="shared" si="7"/>
        <v>-</v>
      </c>
      <c r="R205" s="74" t="str">
        <f>IF(O205/J205=0,"",IF(MOD(Таблица2333[[#This Row],[Заказ (упаковок)
↓]],Таблица2333[[#This Row],[Кратность заказа, упаковок]])&gt;0,"неверная кратность заказа",""))</f>
        <v/>
      </c>
      <c r="S205" s="75"/>
    </row>
    <row r="206" spans="1:19">
      <c r="A206" s="60"/>
      <c r="B206" s="61" t="s">
        <v>356</v>
      </c>
      <c r="C206" s="62" t="s">
        <v>20</v>
      </c>
      <c r="D206" s="63" t="s">
        <v>172</v>
      </c>
      <c r="E206" s="63" t="s">
        <v>354</v>
      </c>
      <c r="F206" s="63" t="s">
        <v>355</v>
      </c>
      <c r="G206" s="64" t="s">
        <v>806</v>
      </c>
      <c r="H206" s="65">
        <v>1</v>
      </c>
      <c r="I206" s="66" t="s">
        <v>66</v>
      </c>
      <c r="J206" s="66">
        <v>40</v>
      </c>
      <c r="K206" s="67">
        <v>10</v>
      </c>
      <c r="L206" s="68">
        <v>2.5499999999999998</v>
      </c>
      <c r="M206" s="69">
        <v>40143</v>
      </c>
      <c r="N206" s="70">
        <v>8719497264582</v>
      </c>
      <c r="O206" s="71"/>
      <c r="P206" s="72">
        <f t="shared" si="6"/>
        <v>0</v>
      </c>
      <c r="Q206" s="73" t="str">
        <f t="shared" si="7"/>
        <v>-</v>
      </c>
      <c r="R206" s="74" t="str">
        <f>IF(O206/J206=0,"",IF(MOD(Таблица2333[[#This Row],[Заказ (упаковок)
↓]],Таблица2333[[#This Row],[Кратность заказа, упаковок]])&gt;0,"неверная кратность заказа",""))</f>
        <v/>
      </c>
      <c r="S206" s="75"/>
    </row>
    <row r="207" spans="1:19">
      <c r="A207" s="60"/>
      <c r="B207" s="61" t="s">
        <v>357</v>
      </c>
      <c r="C207" s="62" t="s">
        <v>20</v>
      </c>
      <c r="D207" s="63" t="s">
        <v>172</v>
      </c>
      <c r="E207" s="63" t="s">
        <v>354</v>
      </c>
      <c r="F207" s="63" t="s">
        <v>355</v>
      </c>
      <c r="G207" s="64" t="s">
        <v>807</v>
      </c>
      <c r="H207" s="65">
        <v>1</v>
      </c>
      <c r="I207" s="66" t="s">
        <v>66</v>
      </c>
      <c r="J207" s="66">
        <v>40</v>
      </c>
      <c r="K207" s="67">
        <v>10</v>
      </c>
      <c r="L207" s="68">
        <v>2.6399999999999997</v>
      </c>
      <c r="M207" s="69">
        <v>40144</v>
      </c>
      <c r="N207" s="70">
        <v>8719474817961</v>
      </c>
      <c r="O207" s="71"/>
      <c r="P207" s="72">
        <f t="shared" si="6"/>
        <v>0</v>
      </c>
      <c r="Q207" s="73" t="str">
        <f t="shared" si="7"/>
        <v>-</v>
      </c>
      <c r="R207" s="74" t="str">
        <f>IF(O207/J207=0,"",IF(MOD(Таблица2333[[#This Row],[Заказ (упаковок)
↓]],Таблица2333[[#This Row],[Кратность заказа, упаковок]])&gt;0,"неверная кратность заказа",""))</f>
        <v/>
      </c>
      <c r="S207" s="75"/>
    </row>
    <row r="208" spans="1:19">
      <c r="A208" s="60"/>
      <c r="B208" s="61" t="s">
        <v>358</v>
      </c>
      <c r="C208" s="62" t="s">
        <v>20</v>
      </c>
      <c r="D208" s="63" t="s">
        <v>172</v>
      </c>
      <c r="E208" s="63" t="s">
        <v>354</v>
      </c>
      <c r="F208" s="63" t="s">
        <v>355</v>
      </c>
      <c r="G208" s="64" t="s">
        <v>808</v>
      </c>
      <c r="H208" s="65">
        <v>1</v>
      </c>
      <c r="I208" s="66" t="s">
        <v>66</v>
      </c>
      <c r="J208" s="66">
        <v>40</v>
      </c>
      <c r="K208" s="67">
        <v>10</v>
      </c>
      <c r="L208" s="68">
        <v>2.6199999999999997</v>
      </c>
      <c r="M208" s="69">
        <v>40145</v>
      </c>
      <c r="N208" s="70" t="s">
        <v>1068</v>
      </c>
      <c r="O208" s="71"/>
      <c r="P208" s="72">
        <f t="shared" si="6"/>
        <v>0</v>
      </c>
      <c r="Q208" s="73" t="str">
        <f t="shared" si="7"/>
        <v>-</v>
      </c>
      <c r="R208" s="74" t="str">
        <f>IF(O208/J208=0,"",IF(MOD(Таблица2333[[#This Row],[Заказ (упаковок)
↓]],Таблица2333[[#This Row],[Кратность заказа, упаковок]])&gt;0,"неверная кратность заказа",""))</f>
        <v/>
      </c>
      <c r="S208" s="75"/>
    </row>
    <row r="209" spans="1:19">
      <c r="A209" s="60"/>
      <c r="B209" s="61" t="s">
        <v>359</v>
      </c>
      <c r="C209" s="62" t="s">
        <v>20</v>
      </c>
      <c r="D209" s="63" t="s">
        <v>172</v>
      </c>
      <c r="E209" s="63" t="s">
        <v>354</v>
      </c>
      <c r="F209" s="63" t="s">
        <v>355</v>
      </c>
      <c r="G209" s="64" t="s">
        <v>809</v>
      </c>
      <c r="H209" s="65">
        <v>1</v>
      </c>
      <c r="I209" s="66" t="s">
        <v>66</v>
      </c>
      <c r="J209" s="66">
        <v>40</v>
      </c>
      <c r="K209" s="67">
        <v>10</v>
      </c>
      <c r="L209" s="68">
        <v>2.59</v>
      </c>
      <c r="M209" s="69">
        <v>40146</v>
      </c>
      <c r="N209" s="70" t="s">
        <v>1069</v>
      </c>
      <c r="O209" s="71"/>
      <c r="P209" s="72">
        <f t="shared" si="6"/>
        <v>0</v>
      </c>
      <c r="Q209" s="73" t="str">
        <f t="shared" si="7"/>
        <v>-</v>
      </c>
      <c r="R209" s="74" t="str">
        <f>IF(O209/J209=0,"",IF(MOD(Таблица2333[[#This Row],[Заказ (упаковок)
↓]],Таблица2333[[#This Row],[Кратность заказа, упаковок]])&gt;0,"неверная кратность заказа",""))</f>
        <v/>
      </c>
      <c r="S209" s="75"/>
    </row>
    <row r="210" spans="1:19">
      <c r="A210" s="60"/>
      <c r="B210" s="61" t="s">
        <v>360</v>
      </c>
      <c r="C210" s="62" t="s">
        <v>20</v>
      </c>
      <c r="D210" s="63" t="s">
        <v>172</v>
      </c>
      <c r="E210" s="63" t="s">
        <v>354</v>
      </c>
      <c r="F210" s="63" t="s">
        <v>355</v>
      </c>
      <c r="G210" s="64" t="s">
        <v>810</v>
      </c>
      <c r="H210" s="65">
        <v>1</v>
      </c>
      <c r="I210" s="66" t="s">
        <v>66</v>
      </c>
      <c r="J210" s="66">
        <v>40</v>
      </c>
      <c r="K210" s="67">
        <v>10</v>
      </c>
      <c r="L210" s="68">
        <v>2.5199999999999996</v>
      </c>
      <c r="M210" s="69">
        <v>40148</v>
      </c>
      <c r="N210" s="70" t="s">
        <v>1070</v>
      </c>
      <c r="O210" s="71"/>
      <c r="P210" s="72">
        <f t="shared" si="6"/>
        <v>0</v>
      </c>
      <c r="Q210" s="73" t="str">
        <f t="shared" si="7"/>
        <v>-</v>
      </c>
      <c r="R210" s="74" t="str">
        <f>IF(O210/J210=0,"",IF(MOD(Таблица2333[[#This Row],[Заказ (упаковок)
↓]],Таблица2333[[#This Row],[Кратность заказа, упаковок]])&gt;0,"неверная кратность заказа",""))</f>
        <v/>
      </c>
      <c r="S210" s="75"/>
    </row>
    <row r="211" spans="1:19">
      <c r="A211" s="60"/>
      <c r="B211" s="61" t="s">
        <v>361</v>
      </c>
      <c r="C211" s="62" t="s">
        <v>20</v>
      </c>
      <c r="D211" s="63" t="s">
        <v>172</v>
      </c>
      <c r="E211" s="63" t="s">
        <v>354</v>
      </c>
      <c r="F211" s="63" t="s">
        <v>355</v>
      </c>
      <c r="G211" s="64" t="s">
        <v>811</v>
      </c>
      <c r="H211" s="65">
        <v>1</v>
      </c>
      <c r="I211" s="66" t="s">
        <v>66</v>
      </c>
      <c r="J211" s="66">
        <v>40</v>
      </c>
      <c r="K211" s="67">
        <v>10</v>
      </c>
      <c r="L211" s="68">
        <v>2.63</v>
      </c>
      <c r="M211" s="69">
        <v>40149</v>
      </c>
      <c r="N211" s="70">
        <v>8719497265534</v>
      </c>
      <c r="O211" s="71"/>
      <c r="P211" s="72">
        <f t="shared" si="6"/>
        <v>0</v>
      </c>
      <c r="Q211" s="73" t="str">
        <f t="shared" si="7"/>
        <v>-</v>
      </c>
      <c r="R211" s="74" t="str">
        <f>IF(O211/J211=0,"",IF(MOD(Таблица2333[[#This Row],[Заказ (упаковок)
↓]],Таблица2333[[#This Row],[Кратность заказа, упаковок]])&gt;0,"неверная кратность заказа",""))</f>
        <v/>
      </c>
      <c r="S211" s="75"/>
    </row>
    <row r="212" spans="1:19">
      <c r="A212" s="60"/>
      <c r="B212" s="61" t="s">
        <v>362</v>
      </c>
      <c r="C212" s="62" t="s">
        <v>20</v>
      </c>
      <c r="D212" s="63" t="s">
        <v>172</v>
      </c>
      <c r="E212" s="63" t="s">
        <v>354</v>
      </c>
      <c r="F212" s="63" t="s">
        <v>355</v>
      </c>
      <c r="G212" s="64" t="s">
        <v>812</v>
      </c>
      <c r="H212" s="65">
        <v>1</v>
      </c>
      <c r="I212" s="66" t="s">
        <v>66</v>
      </c>
      <c r="J212" s="66">
        <v>40</v>
      </c>
      <c r="K212" s="67">
        <v>10</v>
      </c>
      <c r="L212" s="68">
        <v>2.59</v>
      </c>
      <c r="M212" s="69">
        <v>40150</v>
      </c>
      <c r="N212" s="70">
        <v>8719497264575</v>
      </c>
      <c r="O212" s="71"/>
      <c r="P212" s="72">
        <f t="shared" si="6"/>
        <v>0</v>
      </c>
      <c r="Q212" s="73" t="str">
        <f t="shared" si="7"/>
        <v>-</v>
      </c>
      <c r="R212" s="74" t="str">
        <f>IF(O212/J212=0,"",IF(MOD(Таблица2333[[#This Row],[Заказ (упаковок)
↓]],Таблица2333[[#This Row],[Кратность заказа, упаковок]])&gt;0,"неверная кратность заказа",""))</f>
        <v/>
      </c>
      <c r="S212" s="75"/>
    </row>
    <row r="213" spans="1:19">
      <c r="A213" s="60"/>
      <c r="B213" s="61" t="s">
        <v>363</v>
      </c>
      <c r="C213" s="62" t="s">
        <v>20</v>
      </c>
      <c r="D213" s="63" t="s">
        <v>172</v>
      </c>
      <c r="E213" s="63" t="s">
        <v>354</v>
      </c>
      <c r="F213" s="63" t="s">
        <v>355</v>
      </c>
      <c r="G213" s="64" t="s">
        <v>813</v>
      </c>
      <c r="H213" s="65">
        <v>1</v>
      </c>
      <c r="I213" s="66" t="s">
        <v>66</v>
      </c>
      <c r="J213" s="66">
        <v>40</v>
      </c>
      <c r="K213" s="67">
        <v>10</v>
      </c>
      <c r="L213" s="68">
        <v>2.63</v>
      </c>
      <c r="M213" s="69">
        <v>40151</v>
      </c>
      <c r="N213" s="70">
        <v>8719497264568</v>
      </c>
      <c r="O213" s="71"/>
      <c r="P213" s="72">
        <f t="shared" si="6"/>
        <v>0</v>
      </c>
      <c r="Q213" s="73" t="str">
        <f t="shared" si="7"/>
        <v>-</v>
      </c>
      <c r="R213" s="74" t="str">
        <f>IF(O213/J213=0,"",IF(MOD(Таблица2333[[#This Row],[Заказ (упаковок)
↓]],Таблица2333[[#This Row],[Кратность заказа, упаковок]])&gt;0,"неверная кратность заказа",""))</f>
        <v/>
      </c>
      <c r="S213" s="75"/>
    </row>
    <row r="214" spans="1:19">
      <c r="A214" s="60"/>
      <c r="B214" s="61" t="s">
        <v>364</v>
      </c>
      <c r="C214" s="62" t="s">
        <v>20</v>
      </c>
      <c r="D214" s="63" t="s">
        <v>172</v>
      </c>
      <c r="E214" s="63" t="s">
        <v>354</v>
      </c>
      <c r="F214" s="63" t="s">
        <v>355</v>
      </c>
      <c r="G214" s="64" t="s">
        <v>814</v>
      </c>
      <c r="H214" s="65">
        <v>1</v>
      </c>
      <c r="I214" s="66" t="s">
        <v>66</v>
      </c>
      <c r="J214" s="66">
        <v>40</v>
      </c>
      <c r="K214" s="67">
        <v>10</v>
      </c>
      <c r="L214" s="68">
        <v>2.63</v>
      </c>
      <c r="M214" s="69">
        <v>40152</v>
      </c>
      <c r="N214" s="70" t="s">
        <v>1071</v>
      </c>
      <c r="O214" s="71"/>
      <c r="P214" s="72">
        <f t="shared" si="6"/>
        <v>0</v>
      </c>
      <c r="Q214" s="73" t="str">
        <f t="shared" si="7"/>
        <v>-</v>
      </c>
      <c r="R214" s="74" t="str">
        <f>IF(O214/J214=0,"",IF(MOD(Таблица2333[[#This Row],[Заказ (упаковок)
↓]],Таблица2333[[#This Row],[Кратность заказа, упаковок]])&gt;0,"неверная кратность заказа",""))</f>
        <v/>
      </c>
      <c r="S214" s="75"/>
    </row>
    <row r="215" spans="1:19">
      <c r="A215" s="60"/>
      <c r="B215" s="61" t="s">
        <v>365</v>
      </c>
      <c r="C215" s="62" t="s">
        <v>20</v>
      </c>
      <c r="D215" s="63" t="s">
        <v>172</v>
      </c>
      <c r="E215" s="63" t="s">
        <v>354</v>
      </c>
      <c r="F215" s="63" t="s">
        <v>355</v>
      </c>
      <c r="G215" s="64" t="s">
        <v>815</v>
      </c>
      <c r="H215" s="65">
        <v>1</v>
      </c>
      <c r="I215" s="66" t="s">
        <v>66</v>
      </c>
      <c r="J215" s="66">
        <v>40</v>
      </c>
      <c r="K215" s="67">
        <v>10</v>
      </c>
      <c r="L215" s="68">
        <v>2.5399999999999996</v>
      </c>
      <c r="M215" s="69">
        <v>40153</v>
      </c>
      <c r="N215" s="70">
        <v>8719474817978</v>
      </c>
      <c r="O215" s="71"/>
      <c r="P215" s="72">
        <f t="shared" si="6"/>
        <v>0</v>
      </c>
      <c r="Q215" s="73" t="str">
        <f t="shared" si="7"/>
        <v>-</v>
      </c>
      <c r="R215" s="74" t="str">
        <f>IF(O215/J215=0,"",IF(MOD(Таблица2333[[#This Row],[Заказ (упаковок)
↓]],Таблица2333[[#This Row],[Кратность заказа, упаковок]])&gt;0,"неверная кратность заказа",""))</f>
        <v/>
      </c>
      <c r="S215" s="75"/>
    </row>
    <row r="216" spans="1:19">
      <c r="A216" s="60"/>
      <c r="B216" s="61" t="s">
        <v>366</v>
      </c>
      <c r="C216" s="62" t="s">
        <v>20</v>
      </c>
      <c r="D216" s="63" t="s">
        <v>172</v>
      </c>
      <c r="E216" s="63" t="s">
        <v>354</v>
      </c>
      <c r="F216" s="63" t="s">
        <v>355</v>
      </c>
      <c r="G216" s="64" t="s">
        <v>816</v>
      </c>
      <c r="H216" s="65">
        <v>1</v>
      </c>
      <c r="I216" s="66" t="s">
        <v>66</v>
      </c>
      <c r="J216" s="66">
        <v>40</v>
      </c>
      <c r="K216" s="67">
        <v>10</v>
      </c>
      <c r="L216" s="68">
        <v>2.4099999999999997</v>
      </c>
      <c r="M216" s="69">
        <v>40154</v>
      </c>
      <c r="N216" s="70" t="s">
        <v>1072</v>
      </c>
      <c r="O216" s="71"/>
      <c r="P216" s="72">
        <f t="shared" si="6"/>
        <v>0</v>
      </c>
      <c r="Q216" s="73" t="str">
        <f t="shared" si="7"/>
        <v>-</v>
      </c>
      <c r="R216" s="74" t="str">
        <f>IF(O216/J216=0,"",IF(MOD(Таблица2333[[#This Row],[Заказ (упаковок)
↓]],Таблица2333[[#This Row],[Кратность заказа, упаковок]])&gt;0,"неверная кратность заказа",""))</f>
        <v/>
      </c>
      <c r="S216" s="75"/>
    </row>
    <row r="217" spans="1:19">
      <c r="A217" s="60"/>
      <c r="B217" s="61" t="s">
        <v>367</v>
      </c>
      <c r="C217" s="62" t="s">
        <v>20</v>
      </c>
      <c r="D217" s="63" t="s">
        <v>172</v>
      </c>
      <c r="E217" s="63" t="s">
        <v>354</v>
      </c>
      <c r="F217" s="63" t="s">
        <v>355</v>
      </c>
      <c r="G217" s="64" t="s">
        <v>43</v>
      </c>
      <c r="H217" s="65">
        <v>1</v>
      </c>
      <c r="I217" s="66" t="s">
        <v>66</v>
      </c>
      <c r="J217" s="66">
        <v>40</v>
      </c>
      <c r="K217" s="67">
        <v>10</v>
      </c>
      <c r="L217" s="68">
        <v>2.4499999999999997</v>
      </c>
      <c r="M217" s="69">
        <v>40155</v>
      </c>
      <c r="N217" s="70" t="s">
        <v>1073</v>
      </c>
      <c r="O217" s="71"/>
      <c r="P217" s="72">
        <f t="shared" si="6"/>
        <v>0</v>
      </c>
      <c r="Q217" s="73" t="str">
        <f t="shared" si="7"/>
        <v>-</v>
      </c>
      <c r="R217" s="74" t="str">
        <f>IF(O217/J217=0,"",IF(MOD(Таблица2333[[#This Row],[Заказ (упаковок)
↓]],Таблица2333[[#This Row],[Кратность заказа, упаковок]])&gt;0,"неверная кратность заказа",""))</f>
        <v/>
      </c>
      <c r="S217" s="75"/>
    </row>
    <row r="218" spans="1:19">
      <c r="A218" s="60"/>
      <c r="B218" s="61" t="s">
        <v>368</v>
      </c>
      <c r="C218" s="62" t="s">
        <v>20</v>
      </c>
      <c r="D218" s="63" t="s">
        <v>172</v>
      </c>
      <c r="E218" s="63" t="s">
        <v>354</v>
      </c>
      <c r="F218" s="63" t="s">
        <v>355</v>
      </c>
      <c r="G218" s="64" t="s">
        <v>817</v>
      </c>
      <c r="H218" s="65">
        <v>1</v>
      </c>
      <c r="I218" s="66" t="s">
        <v>66</v>
      </c>
      <c r="J218" s="66">
        <v>40</v>
      </c>
      <c r="K218" s="67">
        <v>10</v>
      </c>
      <c r="L218" s="68">
        <v>2.4499999999999997</v>
      </c>
      <c r="M218" s="69">
        <v>40157</v>
      </c>
      <c r="N218" s="70">
        <v>8719497264605</v>
      </c>
      <c r="O218" s="71"/>
      <c r="P218" s="72">
        <f t="shared" si="6"/>
        <v>0</v>
      </c>
      <c r="Q218" s="73" t="str">
        <f t="shared" si="7"/>
        <v>-</v>
      </c>
      <c r="R218" s="74" t="str">
        <f>IF(O218/J218=0,"",IF(MOD(Таблица2333[[#This Row],[Заказ (упаковок)
↓]],Таблица2333[[#This Row],[Кратность заказа, упаковок]])&gt;0,"неверная кратность заказа",""))</f>
        <v/>
      </c>
      <c r="S218" s="75"/>
    </row>
    <row r="219" spans="1:19">
      <c r="A219" s="60"/>
      <c r="B219" s="61" t="s">
        <v>369</v>
      </c>
      <c r="C219" s="62" t="s">
        <v>20</v>
      </c>
      <c r="D219" s="63" t="s">
        <v>172</v>
      </c>
      <c r="E219" s="63" t="s">
        <v>354</v>
      </c>
      <c r="F219" s="63" t="s">
        <v>355</v>
      </c>
      <c r="G219" s="64" t="s">
        <v>818</v>
      </c>
      <c r="H219" s="65">
        <v>1</v>
      </c>
      <c r="I219" s="66" t="s">
        <v>66</v>
      </c>
      <c r="J219" s="66">
        <v>40</v>
      </c>
      <c r="K219" s="67">
        <v>10</v>
      </c>
      <c r="L219" s="68">
        <v>2.6399999999999997</v>
      </c>
      <c r="M219" s="69">
        <v>40159</v>
      </c>
      <c r="N219" s="70">
        <v>8719497265527</v>
      </c>
      <c r="O219" s="71"/>
      <c r="P219" s="72">
        <f t="shared" si="6"/>
        <v>0</v>
      </c>
      <c r="Q219" s="73" t="str">
        <f t="shared" si="7"/>
        <v>-</v>
      </c>
      <c r="R219" s="74" t="str">
        <f>IF(O219/J219=0,"",IF(MOD(Таблица2333[[#This Row],[Заказ (упаковок)
↓]],Таблица2333[[#This Row],[Кратность заказа, упаковок]])&gt;0,"неверная кратность заказа",""))</f>
        <v/>
      </c>
      <c r="S219" s="75"/>
    </row>
    <row r="220" spans="1:19">
      <c r="A220" s="60"/>
      <c r="B220" s="61" t="s">
        <v>370</v>
      </c>
      <c r="C220" s="62" t="s">
        <v>20</v>
      </c>
      <c r="D220" s="63" t="s">
        <v>172</v>
      </c>
      <c r="E220" s="63" t="s">
        <v>371</v>
      </c>
      <c r="F220" s="63" t="s">
        <v>372</v>
      </c>
      <c r="G220" s="64" t="s">
        <v>819</v>
      </c>
      <c r="H220" s="65">
        <v>1</v>
      </c>
      <c r="I220" s="66" t="s">
        <v>66</v>
      </c>
      <c r="J220" s="66">
        <v>40</v>
      </c>
      <c r="K220" s="67">
        <v>10</v>
      </c>
      <c r="L220" s="68">
        <v>2.3699999999999997</v>
      </c>
      <c r="M220" s="69">
        <v>40160</v>
      </c>
      <c r="N220" s="70" t="s">
        <v>1074</v>
      </c>
      <c r="O220" s="71"/>
      <c r="P220" s="72">
        <f t="shared" si="6"/>
        <v>0</v>
      </c>
      <c r="Q220" s="73" t="str">
        <f t="shared" si="7"/>
        <v>-</v>
      </c>
      <c r="R220" s="74" t="str">
        <f>IF(O220/J220=0,"",IF(MOD(Таблица2333[[#This Row],[Заказ (упаковок)
↓]],Таблица2333[[#This Row],[Кратность заказа, упаковок]])&gt;0,"неверная кратность заказа",""))</f>
        <v/>
      </c>
      <c r="S220" s="75"/>
    </row>
    <row r="221" spans="1:19">
      <c r="A221" s="60"/>
      <c r="B221" s="61" t="s">
        <v>373</v>
      </c>
      <c r="C221" s="62" t="s">
        <v>20</v>
      </c>
      <c r="D221" s="63" t="s">
        <v>172</v>
      </c>
      <c r="E221" s="63" t="s">
        <v>371</v>
      </c>
      <c r="F221" s="63" t="s">
        <v>372</v>
      </c>
      <c r="G221" s="64" t="s">
        <v>820</v>
      </c>
      <c r="H221" s="65">
        <v>1</v>
      </c>
      <c r="I221" s="66" t="s">
        <v>66</v>
      </c>
      <c r="J221" s="66">
        <v>40</v>
      </c>
      <c r="K221" s="67">
        <v>10</v>
      </c>
      <c r="L221" s="68">
        <v>2.71</v>
      </c>
      <c r="M221" s="69">
        <v>40161</v>
      </c>
      <c r="N221" s="70">
        <v>8719497264643</v>
      </c>
      <c r="O221" s="71"/>
      <c r="P221" s="72">
        <f t="shared" si="6"/>
        <v>0</v>
      </c>
      <c r="Q221" s="73" t="str">
        <f t="shared" si="7"/>
        <v>-</v>
      </c>
      <c r="R221" s="74" t="str">
        <f>IF(O221/J221=0,"",IF(MOD(Таблица2333[[#This Row],[Заказ (упаковок)
↓]],Таблица2333[[#This Row],[Кратность заказа, упаковок]])&gt;0,"неверная кратность заказа",""))</f>
        <v/>
      </c>
      <c r="S221" s="75"/>
    </row>
    <row r="222" spans="1:19">
      <c r="A222" s="60"/>
      <c r="B222" s="61" t="s">
        <v>374</v>
      </c>
      <c r="C222" s="62" t="s">
        <v>20</v>
      </c>
      <c r="D222" s="63" t="s">
        <v>172</v>
      </c>
      <c r="E222" s="63" t="s">
        <v>371</v>
      </c>
      <c r="F222" s="63" t="s">
        <v>372</v>
      </c>
      <c r="G222" s="64" t="s">
        <v>821</v>
      </c>
      <c r="H222" s="65">
        <v>1</v>
      </c>
      <c r="I222" s="66" t="s">
        <v>66</v>
      </c>
      <c r="J222" s="66">
        <v>40</v>
      </c>
      <c r="K222" s="67">
        <v>10</v>
      </c>
      <c r="L222" s="68">
        <v>2.4699999999999998</v>
      </c>
      <c r="M222" s="69">
        <v>40162</v>
      </c>
      <c r="N222" s="70" t="s">
        <v>1075</v>
      </c>
      <c r="O222" s="71"/>
      <c r="P222" s="72">
        <f t="shared" si="6"/>
        <v>0</v>
      </c>
      <c r="Q222" s="73" t="str">
        <f t="shared" si="7"/>
        <v>-</v>
      </c>
      <c r="R222" s="74" t="str">
        <f>IF(O222/J222=0,"",IF(MOD(Таблица2333[[#This Row],[Заказ (упаковок)
↓]],Таблица2333[[#This Row],[Кратность заказа, упаковок]])&gt;0,"неверная кратность заказа",""))</f>
        <v/>
      </c>
      <c r="S222" s="75"/>
    </row>
    <row r="223" spans="1:19">
      <c r="A223" s="60"/>
      <c r="B223" s="61" t="s">
        <v>375</v>
      </c>
      <c r="C223" s="62" t="s">
        <v>20</v>
      </c>
      <c r="D223" s="63" t="s">
        <v>172</v>
      </c>
      <c r="E223" s="63" t="s">
        <v>371</v>
      </c>
      <c r="F223" s="63" t="s">
        <v>372</v>
      </c>
      <c r="G223" s="64" t="s">
        <v>822</v>
      </c>
      <c r="H223" s="65">
        <v>1</v>
      </c>
      <c r="I223" s="66" t="s">
        <v>66</v>
      </c>
      <c r="J223" s="66">
        <v>40</v>
      </c>
      <c r="K223" s="67">
        <v>10</v>
      </c>
      <c r="L223" s="68">
        <v>2.6999999999999997</v>
      </c>
      <c r="M223" s="69">
        <v>40163</v>
      </c>
      <c r="N223" s="70">
        <v>8719497264612</v>
      </c>
      <c r="O223" s="71"/>
      <c r="P223" s="72">
        <f t="shared" si="6"/>
        <v>0</v>
      </c>
      <c r="Q223" s="73" t="str">
        <f t="shared" si="7"/>
        <v>-</v>
      </c>
      <c r="R223" s="74" t="str">
        <f>IF(O223/J223=0,"",IF(MOD(Таблица2333[[#This Row],[Заказ (упаковок)
↓]],Таблица2333[[#This Row],[Кратность заказа, упаковок]])&gt;0,"неверная кратность заказа",""))</f>
        <v/>
      </c>
      <c r="S223" s="75"/>
    </row>
    <row r="224" spans="1:19">
      <c r="A224" s="60"/>
      <c r="B224" s="61" t="s">
        <v>376</v>
      </c>
      <c r="C224" s="62" t="s">
        <v>20</v>
      </c>
      <c r="D224" s="63" t="s">
        <v>172</v>
      </c>
      <c r="E224" s="63" t="s">
        <v>371</v>
      </c>
      <c r="F224" s="63" t="s">
        <v>372</v>
      </c>
      <c r="G224" s="64" t="s">
        <v>823</v>
      </c>
      <c r="H224" s="65">
        <v>1</v>
      </c>
      <c r="I224" s="66" t="s">
        <v>66</v>
      </c>
      <c r="J224" s="66">
        <v>40</v>
      </c>
      <c r="K224" s="67">
        <v>10</v>
      </c>
      <c r="L224" s="68">
        <v>2.5999999999999996</v>
      </c>
      <c r="M224" s="69">
        <v>40164</v>
      </c>
      <c r="N224" s="70">
        <v>8719497264629</v>
      </c>
      <c r="O224" s="71"/>
      <c r="P224" s="72">
        <f t="shared" si="6"/>
        <v>0</v>
      </c>
      <c r="Q224" s="73" t="str">
        <f t="shared" si="7"/>
        <v>-</v>
      </c>
      <c r="R224" s="74" t="str">
        <f>IF(O224/J224=0,"",IF(MOD(Таблица2333[[#This Row],[Заказ (упаковок)
↓]],Таблица2333[[#This Row],[Кратность заказа, упаковок]])&gt;0,"неверная кратность заказа",""))</f>
        <v/>
      </c>
      <c r="S224" s="75"/>
    </row>
    <row r="225" spans="1:19">
      <c r="A225" s="60"/>
      <c r="B225" s="61" t="s">
        <v>377</v>
      </c>
      <c r="C225" s="62" t="s">
        <v>20</v>
      </c>
      <c r="D225" s="63" t="s">
        <v>172</v>
      </c>
      <c r="E225" s="63" t="s">
        <v>371</v>
      </c>
      <c r="F225" s="63" t="s">
        <v>372</v>
      </c>
      <c r="G225" s="64" t="s">
        <v>824</v>
      </c>
      <c r="H225" s="65">
        <v>1</v>
      </c>
      <c r="I225" s="66" t="s">
        <v>66</v>
      </c>
      <c r="J225" s="66">
        <v>40</v>
      </c>
      <c r="K225" s="67">
        <v>10</v>
      </c>
      <c r="L225" s="68">
        <v>2.6999999999999997</v>
      </c>
      <c r="M225" s="69">
        <v>40529</v>
      </c>
      <c r="N225" s="70">
        <v>8720604870138</v>
      </c>
      <c r="O225" s="71"/>
      <c r="P225" s="72">
        <f t="shared" si="6"/>
        <v>0</v>
      </c>
      <c r="Q225" s="73" t="str">
        <f t="shared" si="7"/>
        <v>-</v>
      </c>
      <c r="R225" s="74" t="str">
        <f>IF(O225/J225=0,"",IF(MOD(Таблица2333[[#This Row],[Заказ (упаковок)
↓]],Таблица2333[[#This Row],[Кратность заказа, упаковок]])&gt;0,"неверная кратность заказа",""))</f>
        <v/>
      </c>
      <c r="S225" s="75"/>
    </row>
    <row r="226" spans="1:19">
      <c r="A226" s="60"/>
      <c r="B226" s="61" t="s">
        <v>378</v>
      </c>
      <c r="C226" s="62" t="s">
        <v>20</v>
      </c>
      <c r="D226" s="63" t="s">
        <v>172</v>
      </c>
      <c r="E226" s="63" t="s">
        <v>371</v>
      </c>
      <c r="F226" s="63" t="s">
        <v>372</v>
      </c>
      <c r="G226" s="64" t="s">
        <v>825</v>
      </c>
      <c r="H226" s="65">
        <v>1</v>
      </c>
      <c r="I226" s="66" t="s">
        <v>66</v>
      </c>
      <c r="J226" s="66">
        <v>40</v>
      </c>
      <c r="K226" s="67">
        <v>10</v>
      </c>
      <c r="L226" s="68">
        <v>2.6999999999999997</v>
      </c>
      <c r="M226" s="69">
        <v>40165</v>
      </c>
      <c r="N226" s="70">
        <v>8719474817985</v>
      </c>
      <c r="O226" s="71"/>
      <c r="P226" s="72">
        <f t="shared" ref="P226:P282" si="8">L226*O226</f>
        <v>0</v>
      </c>
      <c r="Q226" s="73" t="str">
        <f t="shared" ref="Q226:Q282" si="9">IF(O226/J226=0,"-",O226/J226)</f>
        <v>-</v>
      </c>
      <c r="R226" s="74" t="str">
        <f>IF(O226/J226=0,"",IF(MOD(Таблица2333[[#This Row],[Заказ (упаковок)
↓]],Таблица2333[[#This Row],[Кратность заказа, упаковок]])&gt;0,"неверная кратность заказа",""))</f>
        <v/>
      </c>
      <c r="S226" s="75"/>
    </row>
    <row r="227" spans="1:19">
      <c r="A227" s="60"/>
      <c r="B227" s="61" t="s">
        <v>379</v>
      </c>
      <c r="C227" s="62" t="s">
        <v>20</v>
      </c>
      <c r="D227" s="63" t="s">
        <v>172</v>
      </c>
      <c r="E227" s="63" t="s">
        <v>371</v>
      </c>
      <c r="F227" s="63" t="s">
        <v>372</v>
      </c>
      <c r="G227" s="64" t="s">
        <v>826</v>
      </c>
      <c r="H227" s="65">
        <v>1</v>
      </c>
      <c r="I227" s="66" t="s">
        <v>66</v>
      </c>
      <c r="J227" s="66">
        <v>40</v>
      </c>
      <c r="K227" s="67">
        <v>10</v>
      </c>
      <c r="L227" s="68">
        <v>2.4699999999999998</v>
      </c>
      <c r="M227" s="69">
        <v>40166</v>
      </c>
      <c r="N227" s="70" t="s">
        <v>1076</v>
      </c>
      <c r="O227" s="71"/>
      <c r="P227" s="72">
        <f t="shared" si="8"/>
        <v>0</v>
      </c>
      <c r="Q227" s="73" t="str">
        <f t="shared" si="9"/>
        <v>-</v>
      </c>
      <c r="R227" s="74" t="str">
        <f>IF(O227/J227=0,"",IF(MOD(Таблица2333[[#This Row],[Заказ (упаковок)
↓]],Таблица2333[[#This Row],[Кратность заказа, упаковок]])&gt;0,"неверная кратность заказа",""))</f>
        <v/>
      </c>
      <c r="S227" s="75"/>
    </row>
    <row r="228" spans="1:19">
      <c r="A228" s="60"/>
      <c r="B228" s="61" t="s">
        <v>380</v>
      </c>
      <c r="C228" s="62" t="s">
        <v>20</v>
      </c>
      <c r="D228" s="63" t="s">
        <v>172</v>
      </c>
      <c r="E228" s="63" t="s">
        <v>371</v>
      </c>
      <c r="F228" s="63" t="s">
        <v>372</v>
      </c>
      <c r="G228" s="173" t="s">
        <v>827</v>
      </c>
      <c r="H228" s="65">
        <v>1</v>
      </c>
      <c r="I228" s="66" t="s">
        <v>66</v>
      </c>
      <c r="J228" s="66">
        <v>40</v>
      </c>
      <c r="K228" s="67">
        <v>10</v>
      </c>
      <c r="L228" s="68">
        <v>2.7199999999999998</v>
      </c>
      <c r="M228" s="69">
        <v>40583</v>
      </c>
      <c r="N228" s="70" t="s">
        <v>1077</v>
      </c>
      <c r="O228" s="71"/>
      <c r="P228" s="72">
        <f t="shared" si="8"/>
        <v>0</v>
      </c>
      <c r="Q228" s="73" t="str">
        <f t="shared" si="9"/>
        <v>-</v>
      </c>
      <c r="R228" s="74" t="str">
        <f>IF(O228/J228=0,"",IF(MOD(Таблица2333[[#This Row],[Заказ (упаковок)
↓]],Таблица2333[[#This Row],[Кратность заказа, упаковок]])&gt;0,"неверная кратность заказа",""))</f>
        <v/>
      </c>
      <c r="S228" s="75"/>
    </row>
    <row r="229" spans="1:19">
      <c r="A229" s="60"/>
      <c r="B229" s="61" t="s">
        <v>381</v>
      </c>
      <c r="C229" s="62" t="s">
        <v>20</v>
      </c>
      <c r="D229" s="63" t="s">
        <v>172</v>
      </c>
      <c r="E229" s="63" t="s">
        <v>371</v>
      </c>
      <c r="F229" s="63" t="s">
        <v>372</v>
      </c>
      <c r="G229" s="64" t="s">
        <v>828</v>
      </c>
      <c r="H229" s="65">
        <v>1</v>
      </c>
      <c r="I229" s="66" t="s">
        <v>66</v>
      </c>
      <c r="J229" s="66">
        <v>40</v>
      </c>
      <c r="K229" s="67">
        <v>10</v>
      </c>
      <c r="L229" s="68">
        <v>2.7399999999999998</v>
      </c>
      <c r="M229" s="69">
        <v>40167</v>
      </c>
      <c r="N229" s="70" t="s">
        <v>1078</v>
      </c>
      <c r="O229" s="71"/>
      <c r="P229" s="72">
        <f t="shared" si="8"/>
        <v>0</v>
      </c>
      <c r="Q229" s="73" t="str">
        <f t="shared" si="9"/>
        <v>-</v>
      </c>
      <c r="R229" s="74" t="str">
        <f>IF(O229/J229=0,"",IF(MOD(Таблица2333[[#This Row],[Заказ (упаковок)
↓]],Таблица2333[[#This Row],[Кратность заказа, упаковок]])&gt;0,"неверная кратность заказа",""))</f>
        <v/>
      </c>
      <c r="S229" s="75"/>
    </row>
    <row r="230" spans="1:19">
      <c r="A230" s="60"/>
      <c r="B230" s="61" t="s">
        <v>382</v>
      </c>
      <c r="C230" s="62" t="s">
        <v>20</v>
      </c>
      <c r="D230" s="63" t="s">
        <v>172</v>
      </c>
      <c r="E230" s="63" t="s">
        <v>371</v>
      </c>
      <c r="F230" s="63" t="s">
        <v>372</v>
      </c>
      <c r="G230" s="64" t="s">
        <v>829</v>
      </c>
      <c r="H230" s="65">
        <v>1</v>
      </c>
      <c r="I230" s="66" t="s">
        <v>66</v>
      </c>
      <c r="J230" s="66">
        <v>40</v>
      </c>
      <c r="K230" s="67">
        <v>10</v>
      </c>
      <c r="L230" s="68">
        <v>2.4499999999999997</v>
      </c>
      <c r="M230" s="69">
        <v>40168</v>
      </c>
      <c r="N230" s="70" t="s">
        <v>1079</v>
      </c>
      <c r="O230" s="71"/>
      <c r="P230" s="72">
        <f t="shared" si="8"/>
        <v>0</v>
      </c>
      <c r="Q230" s="73" t="str">
        <f t="shared" si="9"/>
        <v>-</v>
      </c>
      <c r="R230" s="74" t="str">
        <f>IF(O230/J230=0,"",IF(MOD(Таблица2333[[#This Row],[Заказ (упаковок)
↓]],Таблица2333[[#This Row],[Кратность заказа, упаковок]])&gt;0,"неверная кратность заказа",""))</f>
        <v/>
      </c>
      <c r="S230" s="75"/>
    </row>
    <row r="231" spans="1:19">
      <c r="A231" s="60"/>
      <c r="B231" s="61" t="s">
        <v>383</v>
      </c>
      <c r="C231" s="62" t="s">
        <v>20</v>
      </c>
      <c r="D231" s="63" t="s">
        <v>172</v>
      </c>
      <c r="E231" s="63" t="s">
        <v>371</v>
      </c>
      <c r="F231" s="63" t="s">
        <v>372</v>
      </c>
      <c r="G231" s="64" t="s">
        <v>830</v>
      </c>
      <c r="H231" s="65">
        <v>1</v>
      </c>
      <c r="I231" s="66" t="s">
        <v>66</v>
      </c>
      <c r="J231" s="66">
        <v>40</v>
      </c>
      <c r="K231" s="67">
        <v>10</v>
      </c>
      <c r="L231" s="68">
        <v>2.4499999999999997</v>
      </c>
      <c r="M231" s="69">
        <v>40169</v>
      </c>
      <c r="N231" s="70">
        <v>8719497264636</v>
      </c>
      <c r="O231" s="71"/>
      <c r="P231" s="72">
        <f t="shared" si="8"/>
        <v>0</v>
      </c>
      <c r="Q231" s="73" t="str">
        <f t="shared" si="9"/>
        <v>-</v>
      </c>
      <c r="R231" s="74" t="str">
        <f>IF(O231/J231=0,"",IF(MOD(Таблица2333[[#This Row],[Заказ (упаковок)
↓]],Таблица2333[[#This Row],[Кратность заказа, упаковок]])&gt;0,"неверная кратность заказа",""))</f>
        <v/>
      </c>
      <c r="S231" s="75"/>
    </row>
    <row r="232" spans="1:19">
      <c r="A232" s="60"/>
      <c r="B232" s="61" t="s">
        <v>397</v>
      </c>
      <c r="C232" s="62" t="s">
        <v>20</v>
      </c>
      <c r="D232" s="63" t="s">
        <v>172</v>
      </c>
      <c r="E232" s="63" t="s">
        <v>371</v>
      </c>
      <c r="F232" s="63" t="s">
        <v>372</v>
      </c>
      <c r="G232" s="64" t="s">
        <v>1854</v>
      </c>
      <c r="H232" s="65">
        <v>1</v>
      </c>
      <c r="I232" s="66" t="s">
        <v>66</v>
      </c>
      <c r="J232" s="66">
        <v>40</v>
      </c>
      <c r="K232" s="67">
        <v>10</v>
      </c>
      <c r="L232" s="68">
        <v>2.71</v>
      </c>
      <c r="M232" s="69">
        <v>40178</v>
      </c>
      <c r="N232" s="70">
        <v>8718036502673</v>
      </c>
      <c r="O232" s="71"/>
      <c r="P232" s="72">
        <f>L232*O232</f>
        <v>0</v>
      </c>
      <c r="Q232" s="73" t="str">
        <f>IF(O232/J232=0,"-",O232/J232)</f>
        <v>-</v>
      </c>
      <c r="R232" s="74" t="str">
        <f>IF(O232/J232=0,"",IF(MOD(Таблица2333[[#This Row],[Заказ (упаковок)
↓]],Таблица2333[[#This Row],[Кратность заказа, упаковок]])&gt;0,"неверная кратность заказа",""))</f>
        <v/>
      </c>
      <c r="S232" s="75"/>
    </row>
    <row r="233" spans="1:19">
      <c r="A233" s="60"/>
      <c r="B233" s="61" t="s">
        <v>398</v>
      </c>
      <c r="C233" s="62" t="s">
        <v>20</v>
      </c>
      <c r="D233" s="63" t="s">
        <v>172</v>
      </c>
      <c r="E233" s="63" t="s">
        <v>371</v>
      </c>
      <c r="F233" s="63" t="s">
        <v>372</v>
      </c>
      <c r="G233" s="64" t="s">
        <v>1855</v>
      </c>
      <c r="H233" s="65">
        <v>1</v>
      </c>
      <c r="I233" s="66" t="s">
        <v>66</v>
      </c>
      <c r="J233" s="66">
        <v>40</v>
      </c>
      <c r="K233" s="67">
        <v>10</v>
      </c>
      <c r="L233" s="68">
        <v>2.7399999999999998</v>
      </c>
      <c r="M233" s="69">
        <v>40179</v>
      </c>
      <c r="N233" s="70">
        <v>8718036502680</v>
      </c>
      <c r="O233" s="71"/>
      <c r="P233" s="72">
        <f>L233*O233</f>
        <v>0</v>
      </c>
      <c r="Q233" s="73" t="str">
        <f>IF(O233/J233=0,"-",O233/J233)</f>
        <v>-</v>
      </c>
      <c r="R233" s="74" t="str">
        <f>IF(O233/J233=0,"",IF(MOD(Таблица2333[[#This Row],[Заказ (упаковок)
↓]],Таблица2333[[#This Row],[Кратность заказа, упаковок]])&gt;0,"неверная кратность заказа",""))</f>
        <v/>
      </c>
      <c r="S233" s="75"/>
    </row>
    <row r="234" spans="1:19">
      <c r="A234" s="60"/>
      <c r="B234" s="61" t="s">
        <v>399</v>
      </c>
      <c r="C234" s="62" t="s">
        <v>20</v>
      </c>
      <c r="D234" s="63" t="s">
        <v>172</v>
      </c>
      <c r="E234" s="63" t="s">
        <v>371</v>
      </c>
      <c r="F234" s="63" t="s">
        <v>372</v>
      </c>
      <c r="G234" s="64" t="s">
        <v>1856</v>
      </c>
      <c r="H234" s="65">
        <v>1</v>
      </c>
      <c r="I234" s="66" t="s">
        <v>66</v>
      </c>
      <c r="J234" s="66">
        <v>40</v>
      </c>
      <c r="K234" s="67">
        <v>10</v>
      </c>
      <c r="L234" s="68">
        <v>2.71</v>
      </c>
      <c r="M234" s="69">
        <v>40180</v>
      </c>
      <c r="N234" s="70">
        <v>8718036502697</v>
      </c>
      <c r="O234" s="71"/>
      <c r="P234" s="72">
        <f>L234*O234</f>
        <v>0</v>
      </c>
      <c r="Q234" s="73" t="str">
        <f>IF(O234/J234=0,"-",O234/J234)</f>
        <v>-</v>
      </c>
      <c r="R234" s="74" t="str">
        <f>IF(O234/J234=0,"",IF(MOD(Таблица2333[[#This Row],[Заказ (упаковок)
↓]],Таблица2333[[#This Row],[Кратность заказа, упаковок]])&gt;0,"неверная кратность заказа",""))</f>
        <v/>
      </c>
      <c r="S234" s="75"/>
    </row>
    <row r="235" spans="1:19">
      <c r="A235" s="60"/>
      <c r="B235" s="61" t="s">
        <v>384</v>
      </c>
      <c r="C235" s="62" t="s">
        <v>20</v>
      </c>
      <c r="D235" s="63" t="s">
        <v>172</v>
      </c>
      <c r="E235" s="63" t="s">
        <v>371</v>
      </c>
      <c r="F235" s="63" t="s">
        <v>372</v>
      </c>
      <c r="G235" s="173" t="s">
        <v>831</v>
      </c>
      <c r="H235" s="65">
        <v>1</v>
      </c>
      <c r="I235" s="66" t="s">
        <v>66</v>
      </c>
      <c r="J235" s="66">
        <v>40</v>
      </c>
      <c r="K235" s="67">
        <v>10</v>
      </c>
      <c r="L235" s="68">
        <v>2.71</v>
      </c>
      <c r="M235" s="69">
        <v>40584</v>
      </c>
      <c r="N235" s="70" t="s">
        <v>1080</v>
      </c>
      <c r="O235" s="71"/>
      <c r="P235" s="72">
        <f t="shared" si="8"/>
        <v>0</v>
      </c>
      <c r="Q235" s="73" t="str">
        <f t="shared" si="9"/>
        <v>-</v>
      </c>
      <c r="R235" s="74" t="str">
        <f>IF(O235/J235=0,"",IF(MOD(Таблица2333[[#This Row],[Заказ (упаковок)
↓]],Таблица2333[[#This Row],[Кратность заказа, упаковок]])&gt;0,"неверная кратность заказа",""))</f>
        <v/>
      </c>
      <c r="S235" s="75"/>
    </row>
    <row r="236" spans="1:19">
      <c r="A236" s="60"/>
      <c r="B236" s="61" t="s">
        <v>385</v>
      </c>
      <c r="C236" s="62" t="s">
        <v>20</v>
      </c>
      <c r="D236" s="63" t="s">
        <v>172</v>
      </c>
      <c r="E236" s="63" t="s">
        <v>371</v>
      </c>
      <c r="F236" s="63" t="s">
        <v>372</v>
      </c>
      <c r="G236" s="173" t="s">
        <v>832</v>
      </c>
      <c r="H236" s="65">
        <v>1</v>
      </c>
      <c r="I236" s="66" t="s">
        <v>66</v>
      </c>
      <c r="J236" s="66">
        <v>40</v>
      </c>
      <c r="K236" s="67">
        <v>10</v>
      </c>
      <c r="L236" s="68">
        <v>2.71</v>
      </c>
      <c r="M236" s="69">
        <v>40585</v>
      </c>
      <c r="N236" s="70" t="s">
        <v>1081</v>
      </c>
      <c r="O236" s="71"/>
      <c r="P236" s="72">
        <f t="shared" si="8"/>
        <v>0</v>
      </c>
      <c r="Q236" s="73" t="str">
        <f t="shared" si="9"/>
        <v>-</v>
      </c>
      <c r="R236" s="74" t="str">
        <f>IF(O236/J236=0,"",IF(MOD(Таблица2333[[#This Row],[Заказ (упаковок)
↓]],Таблица2333[[#This Row],[Кратность заказа, упаковок]])&gt;0,"неверная кратность заказа",""))</f>
        <v/>
      </c>
      <c r="S236" s="75"/>
    </row>
    <row r="237" spans="1:19">
      <c r="A237" s="60"/>
      <c r="B237" s="61" t="s">
        <v>386</v>
      </c>
      <c r="C237" s="62" t="s">
        <v>20</v>
      </c>
      <c r="D237" s="63" t="s">
        <v>172</v>
      </c>
      <c r="E237" s="63" t="s">
        <v>371</v>
      </c>
      <c r="F237" s="63" t="s">
        <v>372</v>
      </c>
      <c r="G237" s="173" t="s">
        <v>833</v>
      </c>
      <c r="H237" s="65">
        <v>1</v>
      </c>
      <c r="I237" s="66" t="s">
        <v>66</v>
      </c>
      <c r="J237" s="66">
        <v>40</v>
      </c>
      <c r="K237" s="67">
        <v>10</v>
      </c>
      <c r="L237" s="68">
        <v>2.71</v>
      </c>
      <c r="M237" s="69">
        <v>40586</v>
      </c>
      <c r="N237" s="70" t="s">
        <v>1082</v>
      </c>
      <c r="O237" s="71"/>
      <c r="P237" s="72">
        <f t="shared" si="8"/>
        <v>0</v>
      </c>
      <c r="Q237" s="73" t="str">
        <f t="shared" si="9"/>
        <v>-</v>
      </c>
      <c r="R237" s="74" t="str">
        <f>IF(O237/J237=0,"",IF(MOD(Таблица2333[[#This Row],[Заказ (упаковок)
↓]],Таблица2333[[#This Row],[Кратность заказа, упаковок]])&gt;0,"неверная кратность заказа",""))</f>
        <v/>
      </c>
      <c r="S237" s="75"/>
    </row>
    <row r="238" spans="1:19">
      <c r="A238" s="60"/>
      <c r="B238" s="61" t="s">
        <v>387</v>
      </c>
      <c r="C238" s="62" t="s">
        <v>20</v>
      </c>
      <c r="D238" s="63" t="s">
        <v>172</v>
      </c>
      <c r="E238" s="63" t="s">
        <v>371</v>
      </c>
      <c r="F238" s="63" t="s">
        <v>372</v>
      </c>
      <c r="G238" s="173" t="s">
        <v>834</v>
      </c>
      <c r="H238" s="65">
        <v>1</v>
      </c>
      <c r="I238" s="66" t="s">
        <v>66</v>
      </c>
      <c r="J238" s="66">
        <v>40</v>
      </c>
      <c r="K238" s="67">
        <v>10</v>
      </c>
      <c r="L238" s="68">
        <v>2.71</v>
      </c>
      <c r="M238" s="69">
        <v>40587</v>
      </c>
      <c r="N238" s="70" t="s">
        <v>1083</v>
      </c>
      <c r="O238" s="71"/>
      <c r="P238" s="72">
        <f t="shared" si="8"/>
        <v>0</v>
      </c>
      <c r="Q238" s="73" t="str">
        <f t="shared" si="9"/>
        <v>-</v>
      </c>
      <c r="R238" s="74" t="str">
        <f>IF(O238/J238=0,"",IF(MOD(Таблица2333[[#This Row],[Заказ (упаковок)
↓]],Таблица2333[[#This Row],[Кратность заказа, упаковок]])&gt;0,"неверная кратность заказа",""))</f>
        <v/>
      </c>
      <c r="S238" s="75"/>
    </row>
    <row r="239" spans="1:19">
      <c r="A239" s="60"/>
      <c r="B239" s="61" t="s">
        <v>388</v>
      </c>
      <c r="C239" s="62" t="s">
        <v>20</v>
      </c>
      <c r="D239" s="63" t="s">
        <v>172</v>
      </c>
      <c r="E239" s="63" t="s">
        <v>371</v>
      </c>
      <c r="F239" s="63" t="s">
        <v>372</v>
      </c>
      <c r="G239" s="173" t="s">
        <v>835</v>
      </c>
      <c r="H239" s="65">
        <v>1</v>
      </c>
      <c r="I239" s="66" t="s">
        <v>66</v>
      </c>
      <c r="J239" s="66">
        <v>40</v>
      </c>
      <c r="K239" s="67">
        <v>10</v>
      </c>
      <c r="L239" s="68">
        <v>2.71</v>
      </c>
      <c r="M239" s="69">
        <v>40588</v>
      </c>
      <c r="N239" s="70" t="s">
        <v>1084</v>
      </c>
      <c r="O239" s="71"/>
      <c r="P239" s="72">
        <f t="shared" si="8"/>
        <v>0</v>
      </c>
      <c r="Q239" s="73" t="str">
        <f t="shared" si="9"/>
        <v>-</v>
      </c>
      <c r="R239" s="74" t="str">
        <f>IF(O239/J239=0,"",IF(MOD(Таблица2333[[#This Row],[Заказ (упаковок)
↓]],Таблица2333[[#This Row],[Кратность заказа, упаковок]])&gt;0,"неверная кратность заказа",""))</f>
        <v/>
      </c>
      <c r="S239" s="75"/>
    </row>
    <row r="240" spans="1:19">
      <c r="A240" s="60"/>
      <c r="B240" s="61" t="s">
        <v>389</v>
      </c>
      <c r="C240" s="62" t="s">
        <v>20</v>
      </c>
      <c r="D240" s="63" t="s">
        <v>172</v>
      </c>
      <c r="E240" s="63" t="s">
        <v>371</v>
      </c>
      <c r="F240" s="63" t="s">
        <v>372</v>
      </c>
      <c r="G240" s="173" t="s">
        <v>836</v>
      </c>
      <c r="H240" s="65">
        <v>1</v>
      </c>
      <c r="I240" s="66" t="s">
        <v>66</v>
      </c>
      <c r="J240" s="66">
        <v>40</v>
      </c>
      <c r="K240" s="67">
        <v>10</v>
      </c>
      <c r="L240" s="68">
        <v>2.71</v>
      </c>
      <c r="M240" s="69">
        <v>40589</v>
      </c>
      <c r="N240" s="70" t="s">
        <v>1085</v>
      </c>
      <c r="O240" s="71"/>
      <c r="P240" s="72">
        <f t="shared" si="8"/>
        <v>0</v>
      </c>
      <c r="Q240" s="73" t="str">
        <f t="shared" si="9"/>
        <v>-</v>
      </c>
      <c r="R240" s="74" t="str">
        <f>IF(O240/J240=0,"",IF(MOD(Таблица2333[[#This Row],[Заказ (упаковок)
↓]],Таблица2333[[#This Row],[Кратность заказа, упаковок]])&gt;0,"неверная кратность заказа",""))</f>
        <v/>
      </c>
      <c r="S240" s="75"/>
    </row>
    <row r="241" spans="1:19">
      <c r="A241" s="60"/>
      <c r="B241" s="61" t="s">
        <v>390</v>
      </c>
      <c r="C241" s="62" t="s">
        <v>20</v>
      </c>
      <c r="D241" s="63" t="s">
        <v>172</v>
      </c>
      <c r="E241" s="63" t="s">
        <v>371</v>
      </c>
      <c r="F241" s="63" t="s">
        <v>372</v>
      </c>
      <c r="G241" s="173" t="s">
        <v>837</v>
      </c>
      <c r="H241" s="65">
        <v>1</v>
      </c>
      <c r="I241" s="66" t="s">
        <v>66</v>
      </c>
      <c r="J241" s="66">
        <v>40</v>
      </c>
      <c r="K241" s="67">
        <v>10</v>
      </c>
      <c r="L241" s="68">
        <v>2.71</v>
      </c>
      <c r="M241" s="69">
        <v>40590</v>
      </c>
      <c r="N241" s="70" t="s">
        <v>1086</v>
      </c>
      <c r="O241" s="71"/>
      <c r="P241" s="72">
        <f t="shared" si="8"/>
        <v>0</v>
      </c>
      <c r="Q241" s="73" t="str">
        <f t="shared" si="9"/>
        <v>-</v>
      </c>
      <c r="R241" s="74" t="str">
        <f>IF(O241/J241=0,"",IF(MOD(Таблица2333[[#This Row],[Заказ (упаковок)
↓]],Таблица2333[[#This Row],[Кратность заказа, упаковок]])&gt;0,"неверная кратность заказа",""))</f>
        <v/>
      </c>
      <c r="S241" s="75"/>
    </row>
    <row r="242" spans="1:19">
      <c r="A242" s="60"/>
      <c r="B242" s="61" t="s">
        <v>391</v>
      </c>
      <c r="C242" s="62" t="s">
        <v>20</v>
      </c>
      <c r="D242" s="63" t="s">
        <v>172</v>
      </c>
      <c r="E242" s="63" t="s">
        <v>371</v>
      </c>
      <c r="F242" s="63" t="s">
        <v>372</v>
      </c>
      <c r="G242" s="64" t="s">
        <v>838</v>
      </c>
      <c r="H242" s="65">
        <v>1</v>
      </c>
      <c r="I242" s="66" t="s">
        <v>66</v>
      </c>
      <c r="J242" s="66">
        <v>40</v>
      </c>
      <c r="K242" s="67">
        <v>10</v>
      </c>
      <c r="L242" s="68">
        <v>2.4499999999999997</v>
      </c>
      <c r="M242" s="69">
        <v>40171</v>
      </c>
      <c r="N242" s="70" t="s">
        <v>1087</v>
      </c>
      <c r="O242" s="71"/>
      <c r="P242" s="72">
        <f t="shared" si="8"/>
        <v>0</v>
      </c>
      <c r="Q242" s="73" t="str">
        <f t="shared" si="9"/>
        <v>-</v>
      </c>
      <c r="R242" s="74" t="str">
        <f>IF(O242/J242=0,"",IF(MOD(Таблица2333[[#This Row],[Заказ (упаковок)
↓]],Таблица2333[[#This Row],[Кратность заказа, упаковок]])&gt;0,"неверная кратность заказа",""))</f>
        <v/>
      </c>
      <c r="S242" s="75"/>
    </row>
    <row r="243" spans="1:19">
      <c r="A243" s="60"/>
      <c r="B243" s="61" t="s">
        <v>392</v>
      </c>
      <c r="C243" s="62" t="s">
        <v>20</v>
      </c>
      <c r="D243" s="63" t="s">
        <v>172</v>
      </c>
      <c r="E243" s="63" t="s">
        <v>371</v>
      </c>
      <c r="F243" s="63" t="s">
        <v>372</v>
      </c>
      <c r="G243" s="64" t="s">
        <v>839</v>
      </c>
      <c r="H243" s="65">
        <v>1</v>
      </c>
      <c r="I243" s="66" t="s">
        <v>66</v>
      </c>
      <c r="J243" s="66">
        <v>40</v>
      </c>
      <c r="K243" s="67">
        <v>10</v>
      </c>
      <c r="L243" s="68">
        <v>2.4299999999999997</v>
      </c>
      <c r="M243" s="69">
        <v>40173</v>
      </c>
      <c r="N243" s="70" t="s">
        <v>1088</v>
      </c>
      <c r="O243" s="71"/>
      <c r="P243" s="72">
        <f t="shared" si="8"/>
        <v>0</v>
      </c>
      <c r="Q243" s="73" t="str">
        <f t="shared" si="9"/>
        <v>-</v>
      </c>
      <c r="R243" s="74" t="str">
        <f>IF(O243/J243=0,"",IF(MOD(Таблица2333[[#This Row],[Заказ (упаковок)
↓]],Таблица2333[[#This Row],[Кратность заказа, упаковок]])&gt;0,"неверная кратность заказа",""))</f>
        <v/>
      </c>
      <c r="S243" s="75"/>
    </row>
    <row r="244" spans="1:19">
      <c r="A244" s="60"/>
      <c r="B244" s="61" t="s">
        <v>393</v>
      </c>
      <c r="C244" s="62" t="s">
        <v>20</v>
      </c>
      <c r="D244" s="63" t="s">
        <v>172</v>
      </c>
      <c r="E244" s="63" t="s">
        <v>371</v>
      </c>
      <c r="F244" s="63" t="s">
        <v>372</v>
      </c>
      <c r="G244" s="64" t="s">
        <v>840</v>
      </c>
      <c r="H244" s="65">
        <v>1</v>
      </c>
      <c r="I244" s="66" t="s">
        <v>66</v>
      </c>
      <c r="J244" s="66">
        <v>40</v>
      </c>
      <c r="K244" s="67">
        <v>10</v>
      </c>
      <c r="L244" s="68">
        <v>2.4099999999999997</v>
      </c>
      <c r="M244" s="69">
        <v>40174</v>
      </c>
      <c r="N244" s="70" t="s">
        <v>1089</v>
      </c>
      <c r="O244" s="71"/>
      <c r="P244" s="72">
        <f t="shared" si="8"/>
        <v>0</v>
      </c>
      <c r="Q244" s="73" t="str">
        <f t="shared" si="9"/>
        <v>-</v>
      </c>
      <c r="R244" s="74" t="str">
        <f>IF(O244/J244=0,"",IF(MOD(Таблица2333[[#This Row],[Заказ (упаковок)
↓]],Таблица2333[[#This Row],[Кратность заказа, упаковок]])&gt;0,"неверная кратность заказа",""))</f>
        <v/>
      </c>
      <c r="S244" s="75"/>
    </row>
    <row r="245" spans="1:19">
      <c r="A245" s="60"/>
      <c r="B245" s="61" t="s">
        <v>394</v>
      </c>
      <c r="C245" s="62" t="s">
        <v>20</v>
      </c>
      <c r="D245" s="63" t="s">
        <v>172</v>
      </c>
      <c r="E245" s="63" t="s">
        <v>371</v>
      </c>
      <c r="F245" s="63" t="s">
        <v>372</v>
      </c>
      <c r="G245" s="64" t="s">
        <v>841</v>
      </c>
      <c r="H245" s="65">
        <v>1</v>
      </c>
      <c r="I245" s="66" t="s">
        <v>66</v>
      </c>
      <c r="J245" s="66">
        <v>40</v>
      </c>
      <c r="K245" s="67">
        <v>10</v>
      </c>
      <c r="L245" s="68">
        <v>2.4299999999999997</v>
      </c>
      <c r="M245" s="69">
        <v>40175</v>
      </c>
      <c r="N245" s="70" t="s">
        <v>1090</v>
      </c>
      <c r="O245" s="71"/>
      <c r="P245" s="72">
        <f t="shared" si="8"/>
        <v>0</v>
      </c>
      <c r="Q245" s="73" t="str">
        <f t="shared" si="9"/>
        <v>-</v>
      </c>
      <c r="R245" s="74" t="str">
        <f>IF(O245/J245=0,"",IF(MOD(Таблица2333[[#This Row],[Заказ (упаковок)
↓]],Таблица2333[[#This Row],[Кратность заказа, упаковок]])&gt;0,"неверная кратность заказа",""))</f>
        <v/>
      </c>
      <c r="S245" s="75"/>
    </row>
    <row r="246" spans="1:19">
      <c r="A246" s="60"/>
      <c r="B246" s="61" t="s">
        <v>395</v>
      </c>
      <c r="C246" s="62" t="s">
        <v>20</v>
      </c>
      <c r="D246" s="63" t="s">
        <v>172</v>
      </c>
      <c r="E246" s="63" t="s">
        <v>371</v>
      </c>
      <c r="F246" s="63" t="s">
        <v>372</v>
      </c>
      <c r="G246" s="64" t="s">
        <v>842</v>
      </c>
      <c r="H246" s="65">
        <v>1</v>
      </c>
      <c r="I246" s="66" t="s">
        <v>66</v>
      </c>
      <c r="J246" s="66">
        <v>40</v>
      </c>
      <c r="K246" s="67">
        <v>10</v>
      </c>
      <c r="L246" s="68">
        <v>2.46</v>
      </c>
      <c r="M246" s="69">
        <v>40176</v>
      </c>
      <c r="N246" s="70" t="s">
        <v>1091</v>
      </c>
      <c r="O246" s="71"/>
      <c r="P246" s="72">
        <f t="shared" si="8"/>
        <v>0</v>
      </c>
      <c r="Q246" s="73" t="str">
        <f t="shared" si="9"/>
        <v>-</v>
      </c>
      <c r="R246" s="74" t="str">
        <f>IF(O246/J246=0,"",IF(MOD(Таблица2333[[#This Row],[Заказ (упаковок)
↓]],Таблица2333[[#This Row],[Кратность заказа, упаковок]])&gt;0,"неверная кратность заказа",""))</f>
        <v/>
      </c>
      <c r="S246" s="75"/>
    </row>
    <row r="247" spans="1:19">
      <c r="A247" s="60"/>
      <c r="B247" s="61" t="s">
        <v>396</v>
      </c>
      <c r="C247" s="62" t="s">
        <v>20</v>
      </c>
      <c r="D247" s="63" t="s">
        <v>172</v>
      </c>
      <c r="E247" s="63" t="s">
        <v>371</v>
      </c>
      <c r="F247" s="63" t="s">
        <v>372</v>
      </c>
      <c r="G247" s="64" t="s">
        <v>843</v>
      </c>
      <c r="H247" s="65">
        <v>1</v>
      </c>
      <c r="I247" s="66" t="s">
        <v>66</v>
      </c>
      <c r="J247" s="66">
        <v>40</v>
      </c>
      <c r="K247" s="67">
        <v>10</v>
      </c>
      <c r="L247" s="68">
        <v>2.44</v>
      </c>
      <c r="M247" s="69">
        <v>40177</v>
      </c>
      <c r="N247" s="70" t="s">
        <v>1092</v>
      </c>
      <c r="O247" s="71"/>
      <c r="P247" s="72">
        <f t="shared" si="8"/>
        <v>0</v>
      </c>
      <c r="Q247" s="73" t="str">
        <f t="shared" si="9"/>
        <v>-</v>
      </c>
      <c r="R247" s="74" t="str">
        <f>IF(O247/J247=0,"",IF(MOD(Таблица2333[[#This Row],[Заказ (упаковок)
↓]],Таблица2333[[#This Row],[Кратность заказа, упаковок]])&gt;0,"неверная кратность заказа",""))</f>
        <v/>
      </c>
      <c r="S247" s="75"/>
    </row>
    <row r="248" spans="1:19">
      <c r="A248" s="60"/>
      <c r="B248" s="61" t="s">
        <v>407</v>
      </c>
      <c r="C248" s="62" t="s">
        <v>20</v>
      </c>
      <c r="D248" s="63" t="s">
        <v>408</v>
      </c>
      <c r="E248" s="63" t="s">
        <v>409</v>
      </c>
      <c r="F248" s="63" t="s">
        <v>410</v>
      </c>
      <c r="G248" s="64" t="s">
        <v>61</v>
      </c>
      <c r="H248" s="65">
        <v>3</v>
      </c>
      <c r="I248" s="66" t="s">
        <v>44</v>
      </c>
      <c r="J248" s="66">
        <v>40</v>
      </c>
      <c r="K248" s="67">
        <v>10</v>
      </c>
      <c r="L248" s="68">
        <v>3.01</v>
      </c>
      <c r="M248" s="69">
        <v>40187</v>
      </c>
      <c r="N248" s="70">
        <v>8718036005266</v>
      </c>
      <c r="O248" s="71"/>
      <c r="P248" s="72">
        <f t="shared" si="8"/>
        <v>0</v>
      </c>
      <c r="Q248" s="73" t="str">
        <f t="shared" si="9"/>
        <v>-</v>
      </c>
      <c r="R248" s="74" t="str">
        <f>IF(O248/J248=0,"",IF(MOD(Таблица2333[[#This Row],[Заказ (упаковок)
↓]],Таблица2333[[#This Row],[Кратность заказа, упаковок]])&gt;0,"неверная кратность заказа",""))</f>
        <v/>
      </c>
      <c r="S248" s="75"/>
    </row>
    <row r="249" spans="1:19">
      <c r="A249" s="60"/>
      <c r="B249" s="61" t="s">
        <v>411</v>
      </c>
      <c r="C249" s="62" t="s">
        <v>20</v>
      </c>
      <c r="D249" s="63" t="s">
        <v>408</v>
      </c>
      <c r="E249" s="63" t="s">
        <v>409</v>
      </c>
      <c r="F249" s="63" t="s">
        <v>410</v>
      </c>
      <c r="G249" s="64" t="s">
        <v>55</v>
      </c>
      <c r="H249" s="65">
        <v>3</v>
      </c>
      <c r="I249" s="66" t="s">
        <v>44</v>
      </c>
      <c r="J249" s="66">
        <v>40</v>
      </c>
      <c r="K249" s="67">
        <v>10</v>
      </c>
      <c r="L249" s="68">
        <v>3.01</v>
      </c>
      <c r="M249" s="69">
        <v>40188</v>
      </c>
      <c r="N249" s="70">
        <v>8718036005235</v>
      </c>
      <c r="O249" s="71"/>
      <c r="P249" s="72">
        <f t="shared" si="8"/>
        <v>0</v>
      </c>
      <c r="Q249" s="73" t="str">
        <f t="shared" si="9"/>
        <v>-</v>
      </c>
      <c r="R249" s="74" t="str">
        <f>IF(O249/J249=0,"",IF(MOD(Таблица2333[[#This Row],[Заказ (упаковок)
↓]],Таблица2333[[#This Row],[Кратность заказа, упаковок]])&gt;0,"неверная кратность заказа",""))</f>
        <v/>
      </c>
      <c r="S249" s="75"/>
    </row>
    <row r="250" spans="1:19">
      <c r="A250" s="60"/>
      <c r="B250" s="61" t="s">
        <v>412</v>
      </c>
      <c r="C250" s="62" t="s">
        <v>20</v>
      </c>
      <c r="D250" s="63" t="s">
        <v>408</v>
      </c>
      <c r="E250" s="63" t="s">
        <v>409</v>
      </c>
      <c r="F250" s="63" t="s">
        <v>410</v>
      </c>
      <c r="G250" s="64" t="s">
        <v>59</v>
      </c>
      <c r="H250" s="65">
        <v>3</v>
      </c>
      <c r="I250" s="66" t="s">
        <v>44</v>
      </c>
      <c r="J250" s="66">
        <v>40</v>
      </c>
      <c r="K250" s="67">
        <v>10</v>
      </c>
      <c r="L250" s="68">
        <v>3.01</v>
      </c>
      <c r="M250" s="69">
        <v>40189</v>
      </c>
      <c r="N250" s="70">
        <v>8719497264704</v>
      </c>
      <c r="O250" s="71"/>
      <c r="P250" s="72">
        <f t="shared" si="8"/>
        <v>0</v>
      </c>
      <c r="Q250" s="73" t="str">
        <f t="shared" si="9"/>
        <v>-</v>
      </c>
      <c r="R250" s="74" t="str">
        <f>IF(O250/J250=0,"",IF(MOD(Таблица2333[[#This Row],[Заказ (упаковок)
↓]],Таблица2333[[#This Row],[Кратность заказа, упаковок]])&gt;0,"неверная кратность заказа",""))</f>
        <v/>
      </c>
      <c r="S250" s="75"/>
    </row>
    <row r="251" spans="1:19">
      <c r="A251" s="60"/>
      <c r="B251" s="61" t="s">
        <v>413</v>
      </c>
      <c r="C251" s="62" t="s">
        <v>20</v>
      </c>
      <c r="D251" s="63" t="s">
        <v>408</v>
      </c>
      <c r="E251" s="63" t="s">
        <v>409</v>
      </c>
      <c r="F251" s="63" t="s">
        <v>410</v>
      </c>
      <c r="G251" s="64" t="s">
        <v>60</v>
      </c>
      <c r="H251" s="65">
        <v>3</v>
      </c>
      <c r="I251" s="66" t="s">
        <v>44</v>
      </c>
      <c r="J251" s="66">
        <v>40</v>
      </c>
      <c r="K251" s="67">
        <v>10</v>
      </c>
      <c r="L251" s="68">
        <v>3.01</v>
      </c>
      <c r="M251" s="69">
        <v>40190</v>
      </c>
      <c r="N251" s="70">
        <v>8718036005273</v>
      </c>
      <c r="O251" s="71"/>
      <c r="P251" s="72">
        <f t="shared" si="8"/>
        <v>0</v>
      </c>
      <c r="Q251" s="73" t="str">
        <f t="shared" si="9"/>
        <v>-</v>
      </c>
      <c r="R251" s="74" t="str">
        <f>IF(O251/J251=0,"",IF(MOD(Таблица2333[[#This Row],[Заказ (упаковок)
↓]],Таблица2333[[#This Row],[Кратность заказа, упаковок]])&gt;0,"неверная кратность заказа",""))</f>
        <v/>
      </c>
      <c r="S251" s="75"/>
    </row>
    <row r="252" spans="1:19">
      <c r="A252" s="60"/>
      <c r="B252" s="61" t="s">
        <v>414</v>
      </c>
      <c r="C252" s="62" t="s">
        <v>20</v>
      </c>
      <c r="D252" s="63" t="s">
        <v>408</v>
      </c>
      <c r="E252" s="63" t="s">
        <v>409</v>
      </c>
      <c r="F252" s="63" t="s">
        <v>410</v>
      </c>
      <c r="G252" s="64" t="s">
        <v>149</v>
      </c>
      <c r="H252" s="65">
        <v>3</v>
      </c>
      <c r="I252" s="66" t="s">
        <v>44</v>
      </c>
      <c r="J252" s="66">
        <v>40</v>
      </c>
      <c r="K252" s="67">
        <v>10</v>
      </c>
      <c r="L252" s="68">
        <v>3.01</v>
      </c>
      <c r="M252" s="69">
        <v>40191</v>
      </c>
      <c r="N252" s="70">
        <v>8718036005297</v>
      </c>
      <c r="O252" s="71"/>
      <c r="P252" s="72">
        <f t="shared" si="8"/>
        <v>0</v>
      </c>
      <c r="Q252" s="73" t="str">
        <f t="shared" si="9"/>
        <v>-</v>
      </c>
      <c r="R252" s="74" t="str">
        <f>IF(O252/J252=0,"",IF(MOD(Таблица2333[[#This Row],[Заказ (упаковок)
↓]],Таблица2333[[#This Row],[Кратность заказа, упаковок]])&gt;0,"неверная кратность заказа",""))</f>
        <v/>
      </c>
      <c r="S252" s="75"/>
    </row>
    <row r="253" spans="1:19">
      <c r="A253" s="60"/>
      <c r="B253" s="61" t="s">
        <v>415</v>
      </c>
      <c r="C253" s="62" t="s">
        <v>20</v>
      </c>
      <c r="D253" s="63" t="s">
        <v>408</v>
      </c>
      <c r="E253" s="63" t="s">
        <v>409</v>
      </c>
      <c r="F253" s="63" t="s">
        <v>410</v>
      </c>
      <c r="G253" s="64" t="s">
        <v>151</v>
      </c>
      <c r="H253" s="65">
        <v>3</v>
      </c>
      <c r="I253" s="66" t="s">
        <v>44</v>
      </c>
      <c r="J253" s="66">
        <v>40</v>
      </c>
      <c r="K253" s="67">
        <v>10</v>
      </c>
      <c r="L253" s="68">
        <v>3.01</v>
      </c>
      <c r="M253" s="69">
        <v>40192</v>
      </c>
      <c r="N253" s="70">
        <v>8718036005280</v>
      </c>
      <c r="O253" s="71"/>
      <c r="P253" s="72">
        <f t="shared" si="8"/>
        <v>0</v>
      </c>
      <c r="Q253" s="73" t="str">
        <f t="shared" si="9"/>
        <v>-</v>
      </c>
      <c r="R253" s="74" t="str">
        <f>IF(O253/J253=0,"",IF(MOD(Таблица2333[[#This Row],[Заказ (упаковок)
↓]],Таблица2333[[#This Row],[Кратность заказа, упаковок]])&gt;0,"неверная кратность заказа",""))</f>
        <v/>
      </c>
      <c r="S253" s="75"/>
    </row>
    <row r="254" spans="1:19">
      <c r="A254" s="60"/>
      <c r="B254" s="61" t="s">
        <v>416</v>
      </c>
      <c r="C254" s="62" t="s">
        <v>20</v>
      </c>
      <c r="D254" s="63" t="s">
        <v>408</v>
      </c>
      <c r="E254" s="63" t="s">
        <v>417</v>
      </c>
      <c r="F254" s="63" t="s">
        <v>418</v>
      </c>
      <c r="G254" s="64" t="s">
        <v>55</v>
      </c>
      <c r="H254" s="65">
        <v>3</v>
      </c>
      <c r="I254" s="66" t="s">
        <v>44</v>
      </c>
      <c r="J254" s="66">
        <v>40</v>
      </c>
      <c r="K254" s="67">
        <v>10</v>
      </c>
      <c r="L254" s="68">
        <v>3.01</v>
      </c>
      <c r="M254" s="69">
        <v>40193</v>
      </c>
      <c r="N254" s="70">
        <v>8718036005242</v>
      </c>
      <c r="O254" s="71"/>
      <c r="P254" s="72">
        <f t="shared" si="8"/>
        <v>0</v>
      </c>
      <c r="Q254" s="73" t="str">
        <f t="shared" si="9"/>
        <v>-</v>
      </c>
      <c r="R254" s="74" t="str">
        <f>IF(O254/J254=0,"",IF(MOD(Таблица2333[[#This Row],[Заказ (упаковок)
↓]],Таблица2333[[#This Row],[Кратность заказа, упаковок]])&gt;0,"неверная кратность заказа",""))</f>
        <v/>
      </c>
      <c r="S254" s="75"/>
    </row>
    <row r="255" spans="1:19">
      <c r="A255" s="60"/>
      <c r="B255" s="61" t="s">
        <v>419</v>
      </c>
      <c r="C255" s="62" t="s">
        <v>20</v>
      </c>
      <c r="D255" s="63" t="s">
        <v>408</v>
      </c>
      <c r="E255" s="63" t="s">
        <v>420</v>
      </c>
      <c r="F255" s="63" t="s">
        <v>421</v>
      </c>
      <c r="G255" s="64" t="s">
        <v>61</v>
      </c>
      <c r="H255" s="65">
        <v>3</v>
      </c>
      <c r="I255" s="66" t="s">
        <v>44</v>
      </c>
      <c r="J255" s="66">
        <v>40</v>
      </c>
      <c r="K255" s="67">
        <v>10</v>
      </c>
      <c r="L255" s="68">
        <v>3.3499999999999996</v>
      </c>
      <c r="M255" s="69">
        <v>40194</v>
      </c>
      <c r="N255" s="70">
        <v>8718036005334</v>
      </c>
      <c r="O255" s="71"/>
      <c r="P255" s="72">
        <f t="shared" si="8"/>
        <v>0</v>
      </c>
      <c r="Q255" s="73" t="str">
        <f t="shared" si="9"/>
        <v>-</v>
      </c>
      <c r="R255" s="74" t="str">
        <f>IF(O255/J255=0,"",IF(MOD(Таблица2333[[#This Row],[Заказ (упаковок)
↓]],Таблица2333[[#This Row],[Кратность заказа, упаковок]])&gt;0,"неверная кратность заказа",""))</f>
        <v/>
      </c>
      <c r="S255" s="75"/>
    </row>
    <row r="256" spans="1:19">
      <c r="A256" s="60"/>
      <c r="B256" s="61" t="s">
        <v>422</v>
      </c>
      <c r="C256" s="62" t="s">
        <v>20</v>
      </c>
      <c r="D256" s="63" t="s">
        <v>408</v>
      </c>
      <c r="E256" s="63" t="s">
        <v>420</v>
      </c>
      <c r="F256" s="63" t="s">
        <v>421</v>
      </c>
      <c r="G256" s="64" t="s">
        <v>151</v>
      </c>
      <c r="H256" s="65">
        <v>3</v>
      </c>
      <c r="I256" s="66" t="s">
        <v>44</v>
      </c>
      <c r="J256" s="66">
        <v>40</v>
      </c>
      <c r="K256" s="67">
        <v>10</v>
      </c>
      <c r="L256" s="68">
        <v>3.3499999999999996</v>
      </c>
      <c r="M256" s="69">
        <v>40198</v>
      </c>
      <c r="N256" s="70">
        <v>8718036005259</v>
      </c>
      <c r="O256" s="71"/>
      <c r="P256" s="72">
        <f t="shared" si="8"/>
        <v>0</v>
      </c>
      <c r="Q256" s="73" t="str">
        <f t="shared" si="9"/>
        <v>-</v>
      </c>
      <c r="R256" s="74" t="str">
        <f>IF(O256/J256=0,"",IF(MOD(Таблица2333[[#This Row],[Заказ (упаковок)
↓]],Таблица2333[[#This Row],[Кратность заказа, упаковок]])&gt;0,"неверная кратность заказа",""))</f>
        <v/>
      </c>
      <c r="S256" s="75"/>
    </row>
    <row r="257" spans="1:19">
      <c r="A257" s="60"/>
      <c r="B257" s="61" t="s">
        <v>423</v>
      </c>
      <c r="C257" s="62" t="s">
        <v>20</v>
      </c>
      <c r="D257" s="63" t="s">
        <v>408</v>
      </c>
      <c r="E257" s="63" t="s">
        <v>420</v>
      </c>
      <c r="F257" s="63" t="s">
        <v>421</v>
      </c>
      <c r="G257" s="64" t="s">
        <v>60</v>
      </c>
      <c r="H257" s="65">
        <v>3</v>
      </c>
      <c r="I257" s="66" t="s">
        <v>44</v>
      </c>
      <c r="J257" s="66">
        <v>40</v>
      </c>
      <c r="K257" s="67">
        <v>10</v>
      </c>
      <c r="L257" s="68">
        <v>3.3499999999999996</v>
      </c>
      <c r="M257" s="69">
        <v>40196</v>
      </c>
      <c r="N257" s="70">
        <v>8718036005303</v>
      </c>
      <c r="O257" s="71"/>
      <c r="P257" s="72">
        <f t="shared" si="8"/>
        <v>0</v>
      </c>
      <c r="Q257" s="73" t="str">
        <f t="shared" si="9"/>
        <v>-</v>
      </c>
      <c r="R257" s="74" t="str">
        <f>IF(O257/J257=0,"",IF(MOD(Таблица2333[[#This Row],[Заказ (упаковок)
↓]],Таблица2333[[#This Row],[Кратность заказа, упаковок]])&gt;0,"неверная кратность заказа",""))</f>
        <v/>
      </c>
      <c r="S257" s="75"/>
    </row>
    <row r="258" spans="1:19">
      <c r="A258" s="60"/>
      <c r="B258" s="61" t="s">
        <v>424</v>
      </c>
      <c r="C258" s="62" t="s">
        <v>20</v>
      </c>
      <c r="D258" s="63" t="s">
        <v>408</v>
      </c>
      <c r="E258" s="63" t="s">
        <v>420</v>
      </c>
      <c r="F258" s="63" t="s">
        <v>421</v>
      </c>
      <c r="G258" s="64" t="s">
        <v>149</v>
      </c>
      <c r="H258" s="65">
        <v>3</v>
      </c>
      <c r="I258" s="66" t="s">
        <v>44</v>
      </c>
      <c r="J258" s="66">
        <v>40</v>
      </c>
      <c r="K258" s="67">
        <v>10</v>
      </c>
      <c r="L258" s="68">
        <v>3.3499999999999996</v>
      </c>
      <c r="M258" s="69">
        <v>40197</v>
      </c>
      <c r="N258" s="70">
        <v>8718036005327</v>
      </c>
      <c r="O258" s="71"/>
      <c r="P258" s="72">
        <f t="shared" si="8"/>
        <v>0</v>
      </c>
      <c r="Q258" s="73" t="str">
        <f t="shared" si="9"/>
        <v>-</v>
      </c>
      <c r="R258" s="74" t="str">
        <f>IF(O258/J258=0,"",IF(MOD(Таблица2333[[#This Row],[Заказ (упаковок)
↓]],Таблица2333[[#This Row],[Кратность заказа, упаковок]])&gt;0,"неверная кратность заказа",""))</f>
        <v/>
      </c>
      <c r="S258" s="75"/>
    </row>
    <row r="259" spans="1:19">
      <c r="A259" s="60"/>
      <c r="B259" s="61" t="s">
        <v>425</v>
      </c>
      <c r="C259" s="62" t="s">
        <v>20</v>
      </c>
      <c r="D259" s="63" t="s">
        <v>408</v>
      </c>
      <c r="E259" s="63" t="s">
        <v>420</v>
      </c>
      <c r="F259" s="63" t="s">
        <v>421</v>
      </c>
      <c r="G259" s="64" t="s">
        <v>55</v>
      </c>
      <c r="H259" s="65">
        <v>3</v>
      </c>
      <c r="I259" s="66" t="s">
        <v>44</v>
      </c>
      <c r="J259" s="66">
        <v>40</v>
      </c>
      <c r="K259" s="67">
        <v>10</v>
      </c>
      <c r="L259" s="68">
        <v>3.3499999999999996</v>
      </c>
      <c r="M259" s="69">
        <v>40195</v>
      </c>
      <c r="N259" s="70">
        <v>8718036005310</v>
      </c>
      <c r="O259" s="71"/>
      <c r="P259" s="72">
        <f t="shared" si="8"/>
        <v>0</v>
      </c>
      <c r="Q259" s="73" t="str">
        <f t="shared" si="9"/>
        <v>-</v>
      </c>
      <c r="R259" s="74" t="str">
        <f>IF(O259/J259=0,"",IF(MOD(Таблица2333[[#This Row],[Заказ (упаковок)
↓]],Таблица2333[[#This Row],[Кратность заказа, упаковок]])&gt;0,"неверная кратность заказа",""))</f>
        <v/>
      </c>
      <c r="S259" s="75"/>
    </row>
    <row r="260" spans="1:19">
      <c r="A260" s="60"/>
      <c r="B260" s="61" t="s">
        <v>426</v>
      </c>
      <c r="C260" s="62" t="s">
        <v>20</v>
      </c>
      <c r="D260" s="63" t="s">
        <v>408</v>
      </c>
      <c r="E260" s="63" t="s">
        <v>427</v>
      </c>
      <c r="F260" s="63" t="s">
        <v>428</v>
      </c>
      <c r="G260" s="64" t="s">
        <v>849</v>
      </c>
      <c r="H260" s="65">
        <v>3</v>
      </c>
      <c r="I260" s="66" t="s">
        <v>44</v>
      </c>
      <c r="J260" s="66">
        <v>40</v>
      </c>
      <c r="K260" s="67">
        <v>10</v>
      </c>
      <c r="L260" s="68">
        <v>3.1799999999999997</v>
      </c>
      <c r="M260" s="69">
        <v>40199</v>
      </c>
      <c r="N260" s="70">
        <v>8718036005211</v>
      </c>
      <c r="O260" s="71"/>
      <c r="P260" s="72">
        <f t="shared" si="8"/>
        <v>0</v>
      </c>
      <c r="Q260" s="73" t="str">
        <f t="shared" si="9"/>
        <v>-</v>
      </c>
      <c r="R260" s="74" t="str">
        <f>IF(O260/J260=0,"",IF(MOD(Таблица2333[[#This Row],[Заказ (упаковок)
↓]],Таблица2333[[#This Row],[Кратность заказа, упаковок]])&gt;0,"неверная кратность заказа",""))</f>
        <v/>
      </c>
      <c r="S260" s="75"/>
    </row>
    <row r="261" spans="1:19">
      <c r="A261" s="60"/>
      <c r="B261" s="61" t="s">
        <v>429</v>
      </c>
      <c r="C261" s="62" t="s">
        <v>20</v>
      </c>
      <c r="D261" s="63" t="s">
        <v>408</v>
      </c>
      <c r="E261" s="63" t="s">
        <v>427</v>
      </c>
      <c r="F261" s="63" t="s">
        <v>428</v>
      </c>
      <c r="G261" s="64" t="s">
        <v>850</v>
      </c>
      <c r="H261" s="65">
        <v>3</v>
      </c>
      <c r="I261" s="66" t="s">
        <v>44</v>
      </c>
      <c r="J261" s="66">
        <v>40</v>
      </c>
      <c r="K261" s="67">
        <v>10</v>
      </c>
      <c r="L261" s="68">
        <v>3.1799999999999997</v>
      </c>
      <c r="M261" s="69">
        <v>40200</v>
      </c>
      <c r="N261" s="70">
        <v>8718036005228</v>
      </c>
      <c r="O261" s="71"/>
      <c r="P261" s="72">
        <f t="shared" si="8"/>
        <v>0</v>
      </c>
      <c r="Q261" s="73" t="str">
        <f t="shared" si="9"/>
        <v>-</v>
      </c>
      <c r="R261" s="74" t="str">
        <f>IF(O261/J261=0,"",IF(MOD(Таблица2333[[#This Row],[Заказ (упаковок)
↓]],Таблица2333[[#This Row],[Кратность заказа, упаковок]])&gt;0,"неверная кратность заказа",""))</f>
        <v/>
      </c>
      <c r="S261" s="75"/>
    </row>
    <row r="262" spans="1:19">
      <c r="A262" s="60"/>
      <c r="B262" s="61" t="s">
        <v>430</v>
      </c>
      <c r="C262" s="62" t="s">
        <v>20</v>
      </c>
      <c r="D262" s="63" t="s">
        <v>431</v>
      </c>
      <c r="E262" s="63" t="s">
        <v>432</v>
      </c>
      <c r="F262" s="63" t="s">
        <v>433</v>
      </c>
      <c r="G262" s="64" t="s">
        <v>851</v>
      </c>
      <c r="H262" s="65">
        <v>10</v>
      </c>
      <c r="I262" s="66" t="s">
        <v>50</v>
      </c>
      <c r="J262" s="66">
        <v>40</v>
      </c>
      <c r="K262" s="67">
        <v>10</v>
      </c>
      <c r="L262" s="68">
        <v>2.5499999999999998</v>
      </c>
      <c r="M262" s="69">
        <v>40531</v>
      </c>
      <c r="N262" s="70">
        <v>8720604870350</v>
      </c>
      <c r="O262" s="71"/>
      <c r="P262" s="72">
        <f t="shared" si="8"/>
        <v>0</v>
      </c>
      <c r="Q262" s="73" t="str">
        <f t="shared" si="9"/>
        <v>-</v>
      </c>
      <c r="R262" s="74" t="str">
        <f>IF(O262/J262=0,"",IF(MOD(Таблица2333[[#This Row],[Заказ (упаковок)
↓]],Таблица2333[[#This Row],[Кратность заказа, упаковок]])&gt;0,"неверная кратность заказа",""))</f>
        <v/>
      </c>
      <c r="S262" s="75"/>
    </row>
    <row r="263" spans="1:19">
      <c r="A263" s="60"/>
      <c r="B263" s="61" t="s">
        <v>434</v>
      </c>
      <c r="C263" s="62" t="s">
        <v>20</v>
      </c>
      <c r="D263" s="63" t="s">
        <v>431</v>
      </c>
      <c r="E263" s="63" t="s">
        <v>432</v>
      </c>
      <c r="F263" s="63" t="s">
        <v>433</v>
      </c>
      <c r="G263" s="64" t="s">
        <v>852</v>
      </c>
      <c r="H263" s="65">
        <v>10</v>
      </c>
      <c r="I263" s="66" t="s">
        <v>50</v>
      </c>
      <c r="J263" s="66">
        <v>40</v>
      </c>
      <c r="K263" s="67">
        <v>10</v>
      </c>
      <c r="L263" s="68">
        <v>2.5499999999999998</v>
      </c>
      <c r="M263" s="69">
        <v>40532</v>
      </c>
      <c r="N263" s="70">
        <v>8720604870367</v>
      </c>
      <c r="O263" s="71"/>
      <c r="P263" s="72">
        <f t="shared" si="8"/>
        <v>0</v>
      </c>
      <c r="Q263" s="73" t="str">
        <f t="shared" si="9"/>
        <v>-</v>
      </c>
      <c r="R263" s="74" t="str">
        <f>IF(O263/J263=0,"",IF(MOD(Таблица2333[[#This Row],[Заказ (упаковок)
↓]],Таблица2333[[#This Row],[Кратность заказа, упаковок]])&gt;0,"неверная кратность заказа",""))</f>
        <v/>
      </c>
      <c r="S263" s="75"/>
    </row>
    <row r="264" spans="1:19">
      <c r="A264" s="60"/>
      <c r="B264" s="61" t="s">
        <v>435</v>
      </c>
      <c r="C264" s="62" t="s">
        <v>20</v>
      </c>
      <c r="D264" s="63" t="s">
        <v>431</v>
      </c>
      <c r="E264" s="63" t="s">
        <v>432</v>
      </c>
      <c r="F264" s="63" t="s">
        <v>433</v>
      </c>
      <c r="G264" s="64" t="s">
        <v>853</v>
      </c>
      <c r="H264" s="65">
        <v>10</v>
      </c>
      <c r="I264" s="66" t="s">
        <v>50</v>
      </c>
      <c r="J264" s="66">
        <v>40</v>
      </c>
      <c r="K264" s="67">
        <v>10</v>
      </c>
      <c r="L264" s="68">
        <v>2.5499999999999998</v>
      </c>
      <c r="M264" s="69">
        <v>40533</v>
      </c>
      <c r="N264" s="70">
        <v>8720604870374</v>
      </c>
      <c r="O264" s="71"/>
      <c r="P264" s="72">
        <f t="shared" si="8"/>
        <v>0</v>
      </c>
      <c r="Q264" s="73" t="str">
        <f t="shared" si="9"/>
        <v>-</v>
      </c>
      <c r="R264" s="74" t="str">
        <f>IF(O264/J264=0,"",IF(MOD(Таблица2333[[#This Row],[Заказ (упаковок)
↓]],Таблица2333[[#This Row],[Кратность заказа, упаковок]])&gt;0,"неверная кратность заказа",""))</f>
        <v/>
      </c>
      <c r="S264" s="75"/>
    </row>
    <row r="265" spans="1:19">
      <c r="A265" s="60"/>
      <c r="B265" s="61" t="s">
        <v>436</v>
      </c>
      <c r="C265" s="62" t="s">
        <v>20</v>
      </c>
      <c r="D265" s="63" t="s">
        <v>431</v>
      </c>
      <c r="E265" s="63" t="s">
        <v>432</v>
      </c>
      <c r="F265" s="63" t="s">
        <v>433</v>
      </c>
      <c r="G265" s="64" t="s">
        <v>854</v>
      </c>
      <c r="H265" s="65">
        <v>10</v>
      </c>
      <c r="I265" s="66" t="s">
        <v>50</v>
      </c>
      <c r="J265" s="66">
        <v>40</v>
      </c>
      <c r="K265" s="67">
        <v>10</v>
      </c>
      <c r="L265" s="68">
        <v>2.5499999999999998</v>
      </c>
      <c r="M265" s="69">
        <v>40201</v>
      </c>
      <c r="N265" s="70">
        <v>8718036502741</v>
      </c>
      <c r="O265" s="71"/>
      <c r="P265" s="72">
        <f t="shared" si="8"/>
        <v>0</v>
      </c>
      <c r="Q265" s="73" t="str">
        <f t="shared" si="9"/>
        <v>-</v>
      </c>
      <c r="R265" s="74" t="str">
        <f>IF(O265/J265=0,"",IF(MOD(Таблица2333[[#This Row],[Заказ (упаковок)
↓]],Таблица2333[[#This Row],[Кратность заказа, упаковок]])&gt;0,"неверная кратность заказа",""))</f>
        <v/>
      </c>
      <c r="S265" s="75"/>
    </row>
    <row r="266" spans="1:19">
      <c r="A266" s="60"/>
      <c r="B266" s="61" t="s">
        <v>437</v>
      </c>
      <c r="C266" s="62" t="s">
        <v>20</v>
      </c>
      <c r="D266" s="63" t="s">
        <v>431</v>
      </c>
      <c r="E266" s="63" t="s">
        <v>432</v>
      </c>
      <c r="F266" s="63" t="s">
        <v>433</v>
      </c>
      <c r="G266" s="64" t="s">
        <v>855</v>
      </c>
      <c r="H266" s="65">
        <v>10</v>
      </c>
      <c r="I266" s="66" t="s">
        <v>50</v>
      </c>
      <c r="J266" s="66">
        <v>40</v>
      </c>
      <c r="K266" s="67">
        <v>10</v>
      </c>
      <c r="L266" s="68">
        <v>2.5499999999999998</v>
      </c>
      <c r="M266" s="69">
        <v>40203</v>
      </c>
      <c r="N266" s="70">
        <v>8718036005341</v>
      </c>
      <c r="O266" s="71"/>
      <c r="P266" s="72">
        <f t="shared" si="8"/>
        <v>0</v>
      </c>
      <c r="Q266" s="73" t="str">
        <f t="shared" si="9"/>
        <v>-</v>
      </c>
      <c r="R266" s="74" t="str">
        <f>IF(O266/J266=0,"",IF(MOD(Таблица2333[[#This Row],[Заказ (упаковок)
↓]],Таблица2333[[#This Row],[Кратность заказа, упаковок]])&gt;0,"неверная кратность заказа",""))</f>
        <v/>
      </c>
      <c r="S266" s="75"/>
    </row>
    <row r="267" spans="1:19">
      <c r="A267" s="60"/>
      <c r="B267" s="61" t="s">
        <v>438</v>
      </c>
      <c r="C267" s="62" t="s">
        <v>20</v>
      </c>
      <c r="D267" s="63" t="s">
        <v>431</v>
      </c>
      <c r="E267" s="63" t="s">
        <v>439</v>
      </c>
      <c r="F267" s="63" t="s">
        <v>440</v>
      </c>
      <c r="G267" s="64" t="s">
        <v>856</v>
      </c>
      <c r="H267" s="65">
        <v>10</v>
      </c>
      <c r="I267" s="66" t="s">
        <v>50</v>
      </c>
      <c r="J267" s="66">
        <v>40</v>
      </c>
      <c r="K267" s="67">
        <v>10</v>
      </c>
      <c r="L267" s="68">
        <v>2.5499999999999998</v>
      </c>
      <c r="M267" s="69">
        <v>40534</v>
      </c>
      <c r="N267" s="70">
        <v>8720604870381</v>
      </c>
      <c r="O267" s="71"/>
      <c r="P267" s="72">
        <f t="shared" si="8"/>
        <v>0</v>
      </c>
      <c r="Q267" s="73" t="str">
        <f t="shared" si="9"/>
        <v>-</v>
      </c>
      <c r="R267" s="74" t="str">
        <f>IF(O267/J267=0,"",IF(MOD(Таблица2333[[#This Row],[Заказ (упаковок)
↓]],Таблица2333[[#This Row],[Кратность заказа, упаковок]])&gt;0,"неверная кратность заказа",""))</f>
        <v/>
      </c>
      <c r="S267" s="75"/>
    </row>
    <row r="268" spans="1:19">
      <c r="A268" s="60"/>
      <c r="B268" s="61" t="s">
        <v>441</v>
      </c>
      <c r="C268" s="62" t="s">
        <v>20</v>
      </c>
      <c r="D268" s="63" t="s">
        <v>431</v>
      </c>
      <c r="E268" s="63" t="s">
        <v>439</v>
      </c>
      <c r="F268" s="63" t="s">
        <v>440</v>
      </c>
      <c r="G268" s="64" t="s">
        <v>857</v>
      </c>
      <c r="H268" s="65">
        <v>10</v>
      </c>
      <c r="I268" s="66" t="s">
        <v>50</v>
      </c>
      <c r="J268" s="66">
        <v>40</v>
      </c>
      <c r="K268" s="67">
        <v>10</v>
      </c>
      <c r="L268" s="68">
        <v>2.5499999999999998</v>
      </c>
      <c r="M268" s="69">
        <v>40535</v>
      </c>
      <c r="N268" s="70">
        <v>8720604870398</v>
      </c>
      <c r="O268" s="71"/>
      <c r="P268" s="72">
        <f t="shared" si="8"/>
        <v>0</v>
      </c>
      <c r="Q268" s="73" t="str">
        <f t="shared" si="9"/>
        <v>-</v>
      </c>
      <c r="R268" s="74" t="str">
        <f>IF(O268/J268=0,"",IF(MOD(Таблица2333[[#This Row],[Заказ (упаковок)
↓]],Таблица2333[[#This Row],[Кратность заказа, упаковок]])&gt;0,"неверная кратность заказа",""))</f>
        <v/>
      </c>
      <c r="S268" s="75"/>
    </row>
    <row r="269" spans="1:19">
      <c r="A269" s="60"/>
      <c r="B269" s="61" t="s">
        <v>442</v>
      </c>
      <c r="C269" s="62" t="s">
        <v>20</v>
      </c>
      <c r="D269" s="63" t="s">
        <v>431</v>
      </c>
      <c r="E269" s="63" t="s">
        <v>439</v>
      </c>
      <c r="F269" s="63" t="s">
        <v>440</v>
      </c>
      <c r="G269" s="64" t="s">
        <v>858</v>
      </c>
      <c r="H269" s="65">
        <v>10</v>
      </c>
      <c r="I269" s="66" t="s">
        <v>50</v>
      </c>
      <c r="J269" s="66">
        <v>40</v>
      </c>
      <c r="K269" s="67">
        <v>10</v>
      </c>
      <c r="L269" s="68">
        <v>2.5499999999999998</v>
      </c>
      <c r="M269" s="69">
        <v>40536</v>
      </c>
      <c r="N269" s="70">
        <v>8720604870404</v>
      </c>
      <c r="O269" s="71"/>
      <c r="P269" s="72">
        <f t="shared" si="8"/>
        <v>0</v>
      </c>
      <c r="Q269" s="73" t="str">
        <f t="shared" si="9"/>
        <v>-</v>
      </c>
      <c r="R269" s="74" t="str">
        <f>IF(O269/J269=0,"",IF(MOD(Таблица2333[[#This Row],[Заказ (упаковок)
↓]],Таблица2333[[#This Row],[Кратность заказа, упаковок]])&gt;0,"неверная кратность заказа",""))</f>
        <v/>
      </c>
      <c r="S269" s="75"/>
    </row>
    <row r="270" spans="1:19">
      <c r="A270" s="60"/>
      <c r="B270" s="61" t="s">
        <v>443</v>
      </c>
      <c r="C270" s="62" t="s">
        <v>20</v>
      </c>
      <c r="D270" s="63" t="s">
        <v>431</v>
      </c>
      <c r="E270" s="63" t="s">
        <v>439</v>
      </c>
      <c r="F270" s="63" t="s">
        <v>440</v>
      </c>
      <c r="G270" s="64" t="s">
        <v>859</v>
      </c>
      <c r="H270" s="65">
        <v>10</v>
      </c>
      <c r="I270" s="66" t="s">
        <v>50</v>
      </c>
      <c r="J270" s="66">
        <v>40</v>
      </c>
      <c r="K270" s="67">
        <v>10</v>
      </c>
      <c r="L270" s="68">
        <v>2.7699999999999996</v>
      </c>
      <c r="M270" s="69">
        <v>40537</v>
      </c>
      <c r="N270" s="70">
        <v>8720604870411</v>
      </c>
      <c r="O270" s="71"/>
      <c r="P270" s="72">
        <f t="shared" si="8"/>
        <v>0</v>
      </c>
      <c r="Q270" s="73" t="str">
        <f t="shared" si="9"/>
        <v>-</v>
      </c>
      <c r="R270" s="74" t="str">
        <f>IF(O270/J270=0,"",IF(MOD(Таблица2333[[#This Row],[Заказ (упаковок)
↓]],Таблица2333[[#This Row],[Кратность заказа, упаковок]])&gt;0,"неверная кратность заказа",""))</f>
        <v/>
      </c>
      <c r="S270" s="75"/>
    </row>
    <row r="271" spans="1:19">
      <c r="A271" s="60"/>
      <c r="B271" s="61" t="s">
        <v>444</v>
      </c>
      <c r="C271" s="62" t="s">
        <v>20</v>
      </c>
      <c r="D271" s="63" t="s">
        <v>431</v>
      </c>
      <c r="E271" s="63" t="s">
        <v>445</v>
      </c>
      <c r="F271" s="63" t="s">
        <v>446</v>
      </c>
      <c r="G271" s="64" t="s">
        <v>860</v>
      </c>
      <c r="H271" s="65">
        <v>10</v>
      </c>
      <c r="I271" s="66" t="s">
        <v>50</v>
      </c>
      <c r="J271" s="66">
        <v>40</v>
      </c>
      <c r="K271" s="67">
        <v>10</v>
      </c>
      <c r="L271" s="68">
        <v>2.5499999999999998</v>
      </c>
      <c r="M271" s="69">
        <v>40538</v>
      </c>
      <c r="N271" s="70">
        <v>8720604870428</v>
      </c>
      <c r="O271" s="71"/>
      <c r="P271" s="72">
        <f t="shared" si="8"/>
        <v>0</v>
      </c>
      <c r="Q271" s="73" t="str">
        <f t="shared" si="9"/>
        <v>-</v>
      </c>
      <c r="R271" s="74" t="str">
        <f>IF(O271/J271=0,"",IF(MOD(Таблица2333[[#This Row],[Заказ (упаковок)
↓]],Таблица2333[[#This Row],[Кратность заказа, упаковок]])&gt;0,"неверная кратность заказа",""))</f>
        <v/>
      </c>
      <c r="S271" s="75"/>
    </row>
    <row r="272" spans="1:19">
      <c r="A272" s="60"/>
      <c r="B272" s="61" t="s">
        <v>447</v>
      </c>
      <c r="C272" s="62" t="s">
        <v>20</v>
      </c>
      <c r="D272" s="63" t="s">
        <v>431</v>
      </c>
      <c r="E272" s="63" t="s">
        <v>448</v>
      </c>
      <c r="F272" s="63" t="s">
        <v>449</v>
      </c>
      <c r="G272" s="64" t="s">
        <v>861</v>
      </c>
      <c r="H272" s="65">
        <v>10</v>
      </c>
      <c r="I272" s="66" t="s">
        <v>50</v>
      </c>
      <c r="J272" s="66">
        <v>40</v>
      </c>
      <c r="K272" s="67">
        <v>10</v>
      </c>
      <c r="L272" s="68">
        <v>2.5499999999999998</v>
      </c>
      <c r="M272" s="69">
        <v>40539</v>
      </c>
      <c r="N272" s="70">
        <v>8720604870435</v>
      </c>
      <c r="O272" s="71"/>
      <c r="P272" s="72">
        <f t="shared" si="8"/>
        <v>0</v>
      </c>
      <c r="Q272" s="73" t="str">
        <f t="shared" si="9"/>
        <v>-</v>
      </c>
      <c r="R272" s="74" t="str">
        <f>IF(O272/J272=0,"",IF(MOD(Таблица2333[[#This Row],[Заказ (упаковок)
↓]],Таблица2333[[#This Row],[Кратность заказа, упаковок]])&gt;0,"неверная кратность заказа",""))</f>
        <v/>
      </c>
      <c r="S272" s="75"/>
    </row>
    <row r="273" spans="1:19">
      <c r="A273" s="60"/>
      <c r="B273" s="61" t="s">
        <v>450</v>
      </c>
      <c r="C273" s="62" t="s">
        <v>20</v>
      </c>
      <c r="D273" s="63" t="s">
        <v>431</v>
      </c>
      <c r="E273" s="63" t="s">
        <v>432</v>
      </c>
      <c r="F273" s="63" t="s">
        <v>433</v>
      </c>
      <c r="G273" s="64" t="s">
        <v>862</v>
      </c>
      <c r="H273" s="65">
        <v>10</v>
      </c>
      <c r="I273" s="66" t="s">
        <v>50</v>
      </c>
      <c r="J273" s="66">
        <v>40</v>
      </c>
      <c r="K273" s="67">
        <v>10</v>
      </c>
      <c r="L273" s="68">
        <v>2.5499999999999998</v>
      </c>
      <c r="M273" s="69">
        <v>40540</v>
      </c>
      <c r="N273" s="70">
        <v>8720604870442</v>
      </c>
      <c r="O273" s="71"/>
      <c r="P273" s="72">
        <f t="shared" si="8"/>
        <v>0</v>
      </c>
      <c r="Q273" s="73" t="str">
        <f t="shared" si="9"/>
        <v>-</v>
      </c>
      <c r="R273" s="74" t="str">
        <f>IF(O273/J273=0,"",IF(MOD(Таблица2333[[#This Row],[Заказ (упаковок)
↓]],Таблица2333[[#This Row],[Кратность заказа, упаковок]])&gt;0,"неверная кратность заказа",""))</f>
        <v/>
      </c>
      <c r="S273" s="75"/>
    </row>
    <row r="274" spans="1:19">
      <c r="A274" s="60"/>
      <c r="B274" s="61" t="s">
        <v>451</v>
      </c>
      <c r="C274" s="62" t="s">
        <v>20</v>
      </c>
      <c r="D274" s="63" t="s">
        <v>431</v>
      </c>
      <c r="E274" s="63" t="s">
        <v>432</v>
      </c>
      <c r="F274" s="63" t="s">
        <v>433</v>
      </c>
      <c r="G274" s="64" t="s">
        <v>863</v>
      </c>
      <c r="H274" s="65">
        <v>10</v>
      </c>
      <c r="I274" s="66" t="s">
        <v>50</v>
      </c>
      <c r="J274" s="66">
        <v>40</v>
      </c>
      <c r="K274" s="67">
        <v>10</v>
      </c>
      <c r="L274" s="68">
        <v>2.5499999999999998</v>
      </c>
      <c r="M274" s="69">
        <v>40541</v>
      </c>
      <c r="N274" s="70">
        <v>8720604870459</v>
      </c>
      <c r="O274" s="71"/>
      <c r="P274" s="72">
        <f t="shared" si="8"/>
        <v>0</v>
      </c>
      <c r="Q274" s="73" t="str">
        <f t="shared" si="9"/>
        <v>-</v>
      </c>
      <c r="R274" s="74" t="str">
        <f>IF(O274/J274=0,"",IF(MOD(Таблица2333[[#This Row],[Заказ (упаковок)
↓]],Таблица2333[[#This Row],[Кратность заказа, упаковок]])&gt;0,"неверная кратность заказа",""))</f>
        <v/>
      </c>
      <c r="S274" s="75"/>
    </row>
    <row r="275" spans="1:19">
      <c r="A275" s="60"/>
      <c r="B275" s="61" t="s">
        <v>452</v>
      </c>
      <c r="C275" s="62" t="s">
        <v>20</v>
      </c>
      <c r="D275" s="63" t="s">
        <v>431</v>
      </c>
      <c r="E275" s="63" t="s">
        <v>448</v>
      </c>
      <c r="F275" s="63" t="s">
        <v>449</v>
      </c>
      <c r="G275" s="64" t="s">
        <v>864</v>
      </c>
      <c r="H275" s="65">
        <v>10</v>
      </c>
      <c r="I275" s="66" t="s">
        <v>50</v>
      </c>
      <c r="J275" s="66">
        <v>40</v>
      </c>
      <c r="K275" s="67">
        <v>10</v>
      </c>
      <c r="L275" s="68">
        <v>2.6599999999999997</v>
      </c>
      <c r="M275" s="69">
        <v>40542</v>
      </c>
      <c r="N275" s="70">
        <v>8720604870466</v>
      </c>
      <c r="O275" s="71"/>
      <c r="P275" s="72">
        <f t="shared" si="8"/>
        <v>0</v>
      </c>
      <c r="Q275" s="73" t="str">
        <f t="shared" si="9"/>
        <v>-</v>
      </c>
      <c r="R275" s="74" t="str">
        <f>IF(O275/J275=0,"",IF(MOD(Таблица2333[[#This Row],[Заказ (упаковок)
↓]],Таблица2333[[#This Row],[Кратность заказа, упаковок]])&gt;0,"неверная кратность заказа",""))</f>
        <v/>
      </c>
      <c r="S275" s="75"/>
    </row>
    <row r="276" spans="1:19">
      <c r="A276" s="60"/>
      <c r="B276" s="61" t="s">
        <v>453</v>
      </c>
      <c r="C276" s="62" t="s">
        <v>20</v>
      </c>
      <c r="D276" s="63" t="s">
        <v>431</v>
      </c>
      <c r="E276" s="63" t="s">
        <v>448</v>
      </c>
      <c r="F276" s="63" t="s">
        <v>449</v>
      </c>
      <c r="G276" s="64" t="s">
        <v>865</v>
      </c>
      <c r="H276" s="65">
        <v>10</v>
      </c>
      <c r="I276" s="66" t="s">
        <v>50</v>
      </c>
      <c r="J276" s="66">
        <v>40</v>
      </c>
      <c r="K276" s="67">
        <v>10</v>
      </c>
      <c r="L276" s="68">
        <v>2.6599999999999997</v>
      </c>
      <c r="M276" s="69">
        <v>40546</v>
      </c>
      <c r="N276" s="70">
        <v>8720604870473</v>
      </c>
      <c r="O276" s="71"/>
      <c r="P276" s="72">
        <f t="shared" si="8"/>
        <v>0</v>
      </c>
      <c r="Q276" s="73" t="str">
        <f t="shared" si="9"/>
        <v>-</v>
      </c>
      <c r="R276" s="74" t="str">
        <f>IF(O276/J276=0,"",IF(MOD(Таблица2333[[#This Row],[Заказ (упаковок)
↓]],Таблица2333[[#This Row],[Кратность заказа, упаковок]])&gt;0,"неверная кратность заказа",""))</f>
        <v/>
      </c>
      <c r="S276" s="75"/>
    </row>
    <row r="277" spans="1:19">
      <c r="A277" s="60"/>
      <c r="B277" s="61" t="s">
        <v>454</v>
      </c>
      <c r="C277" s="62" t="s">
        <v>20</v>
      </c>
      <c r="D277" s="63" t="s">
        <v>431</v>
      </c>
      <c r="E277" s="63" t="s">
        <v>448</v>
      </c>
      <c r="F277" s="63" t="s">
        <v>449</v>
      </c>
      <c r="G277" s="64" t="s">
        <v>866</v>
      </c>
      <c r="H277" s="65">
        <v>10</v>
      </c>
      <c r="I277" s="66" t="s">
        <v>50</v>
      </c>
      <c r="J277" s="66">
        <v>40</v>
      </c>
      <c r="K277" s="67">
        <v>10</v>
      </c>
      <c r="L277" s="68">
        <v>2.6599999999999997</v>
      </c>
      <c r="M277" s="69">
        <v>40210</v>
      </c>
      <c r="N277" s="70">
        <v>8718036005358</v>
      </c>
      <c r="O277" s="71"/>
      <c r="P277" s="72">
        <f t="shared" si="8"/>
        <v>0</v>
      </c>
      <c r="Q277" s="73" t="str">
        <f t="shared" si="9"/>
        <v>-</v>
      </c>
      <c r="R277" s="74" t="str">
        <f>IF(O277/J277=0,"",IF(MOD(Таблица2333[[#This Row],[Заказ (упаковок)
↓]],Таблица2333[[#This Row],[Кратность заказа, упаковок]])&gt;0,"неверная кратность заказа",""))</f>
        <v/>
      </c>
      <c r="S277" s="75"/>
    </row>
    <row r="278" spans="1:19">
      <c r="A278" s="60"/>
      <c r="B278" s="61" t="s">
        <v>455</v>
      </c>
      <c r="C278" s="62" t="s">
        <v>20</v>
      </c>
      <c r="D278" s="63" t="s">
        <v>431</v>
      </c>
      <c r="E278" s="63" t="s">
        <v>448</v>
      </c>
      <c r="F278" s="63" t="s">
        <v>449</v>
      </c>
      <c r="G278" s="64" t="s">
        <v>867</v>
      </c>
      <c r="H278" s="65">
        <v>10</v>
      </c>
      <c r="I278" s="66" t="s">
        <v>50</v>
      </c>
      <c r="J278" s="66">
        <v>40</v>
      </c>
      <c r="K278" s="67">
        <v>10</v>
      </c>
      <c r="L278" s="68">
        <v>2.6599999999999997</v>
      </c>
      <c r="M278" s="69">
        <v>40543</v>
      </c>
      <c r="N278" s="70">
        <v>8720604870480</v>
      </c>
      <c r="O278" s="71"/>
      <c r="P278" s="72">
        <f t="shared" si="8"/>
        <v>0</v>
      </c>
      <c r="Q278" s="73" t="str">
        <f t="shared" si="9"/>
        <v>-</v>
      </c>
      <c r="R278" s="74" t="str">
        <f>IF(O278/J278=0,"",IF(MOD(Таблица2333[[#This Row],[Заказ (упаковок)
↓]],Таблица2333[[#This Row],[Кратность заказа, упаковок]])&gt;0,"неверная кратность заказа",""))</f>
        <v/>
      </c>
      <c r="S278" s="75"/>
    </row>
    <row r="279" spans="1:19">
      <c r="A279" s="60"/>
      <c r="B279" s="61" t="s">
        <v>456</v>
      </c>
      <c r="C279" s="62" t="s">
        <v>20</v>
      </c>
      <c r="D279" s="63" t="s">
        <v>431</v>
      </c>
      <c r="E279" s="63" t="s">
        <v>448</v>
      </c>
      <c r="F279" s="63" t="s">
        <v>449</v>
      </c>
      <c r="G279" s="64" t="s">
        <v>868</v>
      </c>
      <c r="H279" s="65">
        <v>10</v>
      </c>
      <c r="I279" s="66" t="s">
        <v>50</v>
      </c>
      <c r="J279" s="66">
        <v>40</v>
      </c>
      <c r="K279" s="67">
        <v>10</v>
      </c>
      <c r="L279" s="68">
        <v>2.6599999999999997</v>
      </c>
      <c r="M279" s="69">
        <v>40544</v>
      </c>
      <c r="N279" s="70">
        <v>8720604870497</v>
      </c>
      <c r="O279" s="71"/>
      <c r="P279" s="72">
        <f t="shared" si="8"/>
        <v>0</v>
      </c>
      <c r="Q279" s="73" t="str">
        <f t="shared" si="9"/>
        <v>-</v>
      </c>
      <c r="R279" s="74" t="str">
        <f>IF(O279/J279=0,"",IF(MOD(Таблица2333[[#This Row],[Заказ (упаковок)
↓]],Таблица2333[[#This Row],[Кратность заказа, упаковок]])&gt;0,"неверная кратность заказа",""))</f>
        <v/>
      </c>
      <c r="S279" s="75"/>
    </row>
    <row r="280" spans="1:19">
      <c r="A280" s="60"/>
      <c r="B280" s="61" t="s">
        <v>457</v>
      </c>
      <c r="C280" s="62" t="s">
        <v>20</v>
      </c>
      <c r="D280" s="63" t="s">
        <v>431</v>
      </c>
      <c r="E280" s="63" t="s">
        <v>448</v>
      </c>
      <c r="F280" s="63" t="s">
        <v>449</v>
      </c>
      <c r="G280" s="64" t="s">
        <v>869</v>
      </c>
      <c r="H280" s="65">
        <v>10</v>
      </c>
      <c r="I280" s="66" t="s">
        <v>50</v>
      </c>
      <c r="J280" s="66">
        <v>40</v>
      </c>
      <c r="K280" s="67">
        <v>10</v>
      </c>
      <c r="L280" s="68">
        <v>2.5499999999999998</v>
      </c>
      <c r="M280" s="69">
        <v>40545</v>
      </c>
      <c r="N280" s="70">
        <v>8720604870503</v>
      </c>
      <c r="O280" s="71"/>
      <c r="P280" s="72">
        <f t="shared" si="8"/>
        <v>0</v>
      </c>
      <c r="Q280" s="73" t="str">
        <f t="shared" si="9"/>
        <v>-</v>
      </c>
      <c r="R280" s="74" t="str">
        <f>IF(O280/J280=0,"",IF(MOD(Таблица2333[[#This Row],[Заказ (упаковок)
↓]],Таблица2333[[#This Row],[Кратность заказа, упаковок]])&gt;0,"неверная кратность заказа",""))</f>
        <v/>
      </c>
      <c r="S280" s="75"/>
    </row>
    <row r="281" spans="1:19">
      <c r="A281" s="60"/>
      <c r="B281" s="61" t="s">
        <v>458</v>
      </c>
      <c r="C281" s="62" t="s">
        <v>20</v>
      </c>
      <c r="D281" s="63" t="s">
        <v>431</v>
      </c>
      <c r="E281" s="63" t="s">
        <v>448</v>
      </c>
      <c r="F281" s="63" t="s">
        <v>449</v>
      </c>
      <c r="G281" s="64" t="s">
        <v>55</v>
      </c>
      <c r="H281" s="65">
        <v>10</v>
      </c>
      <c r="I281" s="66" t="s">
        <v>50</v>
      </c>
      <c r="J281" s="66">
        <v>40</v>
      </c>
      <c r="K281" s="67">
        <v>10</v>
      </c>
      <c r="L281" s="68">
        <v>2.5499999999999998</v>
      </c>
      <c r="M281" s="69">
        <v>40212</v>
      </c>
      <c r="N281" s="70">
        <v>8718036005495</v>
      </c>
      <c r="O281" s="71"/>
      <c r="P281" s="72">
        <f t="shared" si="8"/>
        <v>0</v>
      </c>
      <c r="Q281" s="73" t="str">
        <f t="shared" si="9"/>
        <v>-</v>
      </c>
      <c r="R281" s="74" t="str">
        <f>IF(O281/J281=0,"",IF(MOD(Таблица2333[[#This Row],[Заказ (упаковок)
↓]],Таблица2333[[#This Row],[Кратность заказа, упаковок]])&gt;0,"неверная кратность заказа",""))</f>
        <v/>
      </c>
      <c r="S281" s="75"/>
    </row>
    <row r="282" spans="1:19">
      <c r="A282" s="60"/>
      <c r="B282" s="61" t="s">
        <v>459</v>
      </c>
      <c r="C282" s="62" t="s">
        <v>20</v>
      </c>
      <c r="D282" s="63" t="s">
        <v>431</v>
      </c>
      <c r="E282" s="63" t="s">
        <v>448</v>
      </c>
      <c r="F282" s="63" t="s">
        <v>449</v>
      </c>
      <c r="G282" s="64" t="s">
        <v>154</v>
      </c>
      <c r="H282" s="65">
        <v>10</v>
      </c>
      <c r="I282" s="66" t="s">
        <v>50</v>
      </c>
      <c r="J282" s="66">
        <v>40</v>
      </c>
      <c r="K282" s="67">
        <v>10</v>
      </c>
      <c r="L282" s="68">
        <v>2.7699999999999996</v>
      </c>
      <c r="M282" s="69">
        <v>40213</v>
      </c>
      <c r="N282" s="70">
        <v>8718036005372</v>
      </c>
      <c r="O282" s="71"/>
      <c r="P282" s="72">
        <f t="shared" si="8"/>
        <v>0</v>
      </c>
      <c r="Q282" s="73" t="str">
        <f t="shared" si="9"/>
        <v>-</v>
      </c>
      <c r="R282" s="74" t="str">
        <f>IF(O282/J282=0,"",IF(MOD(Таблица2333[[#This Row],[Заказ (упаковок)
↓]],Таблица2333[[#This Row],[Кратность заказа, упаковок]])&gt;0,"неверная кратность заказа",""))</f>
        <v/>
      </c>
      <c r="S282" s="75"/>
    </row>
    <row r="283" spans="1:19">
      <c r="A283" s="60"/>
      <c r="B283" s="61" t="s">
        <v>460</v>
      </c>
      <c r="C283" s="62" t="s">
        <v>20</v>
      </c>
      <c r="D283" s="63" t="s">
        <v>431</v>
      </c>
      <c r="E283" s="63" t="s">
        <v>448</v>
      </c>
      <c r="F283" s="63" t="s">
        <v>449</v>
      </c>
      <c r="G283" s="64" t="s">
        <v>870</v>
      </c>
      <c r="H283" s="65">
        <v>10</v>
      </c>
      <c r="I283" s="66" t="s">
        <v>163</v>
      </c>
      <c r="J283" s="66">
        <v>40</v>
      </c>
      <c r="K283" s="67">
        <v>10</v>
      </c>
      <c r="L283" s="68">
        <v>2.75</v>
      </c>
      <c r="M283" s="69">
        <v>40215</v>
      </c>
      <c r="N283" s="70">
        <v>8719497264759</v>
      </c>
      <c r="O283" s="71"/>
      <c r="P283" s="72">
        <f t="shared" ref="P283:P346" si="10">L283*O283</f>
        <v>0</v>
      </c>
      <c r="Q283" s="73" t="str">
        <f t="shared" ref="Q283:Q346" si="11">IF(O283/J283=0,"-",O283/J283)</f>
        <v>-</v>
      </c>
      <c r="R283" s="74" t="str">
        <f>IF(O283/J283=0,"",IF(MOD(Таблица2333[[#This Row],[Заказ (упаковок)
↓]],Таблица2333[[#This Row],[Кратность заказа, упаковок]])&gt;0,"неверная кратность заказа",""))</f>
        <v/>
      </c>
      <c r="S283" s="75"/>
    </row>
    <row r="284" spans="1:19">
      <c r="A284" s="60"/>
      <c r="B284" s="61" t="s">
        <v>461</v>
      </c>
      <c r="C284" s="62" t="s">
        <v>20</v>
      </c>
      <c r="D284" s="63" t="s">
        <v>431</v>
      </c>
      <c r="E284" s="63" t="s">
        <v>448</v>
      </c>
      <c r="F284" s="63" t="s">
        <v>449</v>
      </c>
      <c r="G284" s="64" t="s">
        <v>871</v>
      </c>
      <c r="H284" s="65">
        <v>10</v>
      </c>
      <c r="I284" s="66" t="s">
        <v>163</v>
      </c>
      <c r="J284" s="66">
        <v>40</v>
      </c>
      <c r="K284" s="67">
        <v>10</v>
      </c>
      <c r="L284" s="68">
        <v>2.9899999999999998</v>
      </c>
      <c r="M284" s="69">
        <v>40216</v>
      </c>
      <c r="N284" s="70">
        <v>8718036005501</v>
      </c>
      <c r="O284" s="71"/>
      <c r="P284" s="72">
        <f t="shared" si="10"/>
        <v>0</v>
      </c>
      <c r="Q284" s="73" t="str">
        <f t="shared" si="11"/>
        <v>-</v>
      </c>
      <c r="R284" s="74" t="str">
        <f>IF(O284/J284=0,"",IF(MOD(Таблица2333[[#This Row],[Заказ (упаковок)
↓]],Таблица2333[[#This Row],[Кратность заказа, упаковок]])&gt;0,"неверная кратность заказа",""))</f>
        <v/>
      </c>
      <c r="S284" s="75"/>
    </row>
    <row r="285" spans="1:19">
      <c r="A285" s="60"/>
      <c r="B285" s="61" t="s">
        <v>462</v>
      </c>
      <c r="C285" s="62" t="s">
        <v>20</v>
      </c>
      <c r="D285" s="63" t="s">
        <v>431</v>
      </c>
      <c r="E285" s="63" t="s">
        <v>448</v>
      </c>
      <c r="F285" s="63" t="s">
        <v>449</v>
      </c>
      <c r="G285" s="64" t="s">
        <v>872</v>
      </c>
      <c r="H285" s="65">
        <v>10</v>
      </c>
      <c r="I285" s="66" t="s">
        <v>163</v>
      </c>
      <c r="J285" s="66">
        <v>40</v>
      </c>
      <c r="K285" s="67">
        <v>10</v>
      </c>
      <c r="L285" s="68">
        <v>3.21</v>
      </c>
      <c r="M285" s="69">
        <v>40217</v>
      </c>
      <c r="N285" s="70">
        <v>8719497264766</v>
      </c>
      <c r="O285" s="71"/>
      <c r="P285" s="72">
        <f t="shared" si="10"/>
        <v>0</v>
      </c>
      <c r="Q285" s="73" t="str">
        <f t="shared" si="11"/>
        <v>-</v>
      </c>
      <c r="R285" s="74" t="str">
        <f>IF(O285/J285=0,"",IF(MOD(Таблица2333[[#This Row],[Заказ (упаковок)
↓]],Таблица2333[[#This Row],[Кратность заказа, упаковок]])&gt;0,"неверная кратность заказа",""))</f>
        <v/>
      </c>
      <c r="S285" s="75"/>
    </row>
    <row r="286" spans="1:19">
      <c r="A286" s="60"/>
      <c r="B286" s="61" t="s">
        <v>463</v>
      </c>
      <c r="C286" s="62" t="s">
        <v>20</v>
      </c>
      <c r="D286" s="63" t="s">
        <v>431</v>
      </c>
      <c r="E286" s="63" t="s">
        <v>448</v>
      </c>
      <c r="F286" s="63" t="s">
        <v>449</v>
      </c>
      <c r="G286" s="64" t="s">
        <v>873</v>
      </c>
      <c r="H286" s="65">
        <v>10</v>
      </c>
      <c r="I286" s="66" t="s">
        <v>163</v>
      </c>
      <c r="J286" s="66">
        <v>40</v>
      </c>
      <c r="K286" s="67">
        <v>10</v>
      </c>
      <c r="L286" s="68">
        <v>3.1199999999999997</v>
      </c>
      <c r="M286" s="69">
        <v>40547</v>
      </c>
      <c r="N286" s="70">
        <v>8720604870510</v>
      </c>
      <c r="O286" s="71"/>
      <c r="P286" s="72">
        <f t="shared" si="10"/>
        <v>0</v>
      </c>
      <c r="Q286" s="73" t="str">
        <f t="shared" si="11"/>
        <v>-</v>
      </c>
      <c r="R286" s="74" t="str">
        <f>IF(O286/J286=0,"",IF(MOD(Таблица2333[[#This Row],[Заказ (упаковок)
↓]],Таблица2333[[#This Row],[Кратность заказа, упаковок]])&gt;0,"неверная кратность заказа",""))</f>
        <v/>
      </c>
      <c r="S286" s="75"/>
    </row>
    <row r="287" spans="1:19">
      <c r="A287" s="60"/>
      <c r="B287" s="61" t="s">
        <v>464</v>
      </c>
      <c r="C287" s="62" t="s">
        <v>20</v>
      </c>
      <c r="D287" s="63" t="s">
        <v>431</v>
      </c>
      <c r="E287" s="63" t="s">
        <v>448</v>
      </c>
      <c r="F287" s="63" t="s">
        <v>449</v>
      </c>
      <c r="G287" s="64" t="s">
        <v>874</v>
      </c>
      <c r="H287" s="65">
        <v>10</v>
      </c>
      <c r="I287" s="66" t="s">
        <v>50</v>
      </c>
      <c r="J287" s="66">
        <v>40</v>
      </c>
      <c r="K287" s="67">
        <v>10</v>
      </c>
      <c r="L287" s="68">
        <v>2.5499999999999998</v>
      </c>
      <c r="M287" s="69">
        <v>40218</v>
      </c>
      <c r="N287" s="70">
        <v>8718036005396</v>
      </c>
      <c r="O287" s="71"/>
      <c r="P287" s="72">
        <f t="shared" si="10"/>
        <v>0</v>
      </c>
      <c r="Q287" s="73" t="str">
        <f t="shared" si="11"/>
        <v>-</v>
      </c>
      <c r="R287" s="74" t="str">
        <f>IF(O287/J287=0,"",IF(MOD(Таблица2333[[#This Row],[Заказ (упаковок)
↓]],Таблица2333[[#This Row],[Кратность заказа, упаковок]])&gt;0,"неверная кратность заказа",""))</f>
        <v/>
      </c>
      <c r="S287" s="75"/>
    </row>
    <row r="288" spans="1:19">
      <c r="A288" s="60"/>
      <c r="B288" s="61" t="s">
        <v>465</v>
      </c>
      <c r="C288" s="62" t="s">
        <v>20</v>
      </c>
      <c r="D288" s="63" t="s">
        <v>431</v>
      </c>
      <c r="E288" s="63" t="s">
        <v>448</v>
      </c>
      <c r="F288" s="63" t="s">
        <v>449</v>
      </c>
      <c r="G288" s="64" t="s">
        <v>875</v>
      </c>
      <c r="H288" s="65">
        <v>10</v>
      </c>
      <c r="I288" s="66" t="s">
        <v>50</v>
      </c>
      <c r="J288" s="66">
        <v>40</v>
      </c>
      <c r="K288" s="67">
        <v>10</v>
      </c>
      <c r="L288" s="68">
        <v>2.5499999999999998</v>
      </c>
      <c r="M288" s="69">
        <v>40220</v>
      </c>
      <c r="N288" s="70">
        <v>8718036005426</v>
      </c>
      <c r="O288" s="71"/>
      <c r="P288" s="72">
        <f t="shared" si="10"/>
        <v>0</v>
      </c>
      <c r="Q288" s="73" t="str">
        <f t="shared" si="11"/>
        <v>-</v>
      </c>
      <c r="R288" s="74" t="str">
        <f>IF(O288/J288=0,"",IF(MOD(Таблица2333[[#This Row],[Заказ (упаковок)
↓]],Таблица2333[[#This Row],[Кратность заказа, упаковок]])&gt;0,"неверная кратность заказа",""))</f>
        <v/>
      </c>
      <c r="S288" s="75"/>
    </row>
    <row r="289" spans="1:19">
      <c r="A289" s="60"/>
      <c r="B289" s="61" t="s">
        <v>466</v>
      </c>
      <c r="C289" s="62" t="s">
        <v>20</v>
      </c>
      <c r="D289" s="63" t="s">
        <v>431</v>
      </c>
      <c r="E289" s="63" t="s">
        <v>448</v>
      </c>
      <c r="F289" s="63" t="s">
        <v>449</v>
      </c>
      <c r="G289" s="64" t="s">
        <v>876</v>
      </c>
      <c r="H289" s="65">
        <v>10</v>
      </c>
      <c r="I289" s="66" t="s">
        <v>50</v>
      </c>
      <c r="J289" s="66">
        <v>40</v>
      </c>
      <c r="K289" s="67">
        <v>10</v>
      </c>
      <c r="L289" s="68">
        <v>2.5499999999999998</v>
      </c>
      <c r="M289" s="69">
        <v>40221</v>
      </c>
      <c r="N289" s="70">
        <v>8718036005419</v>
      </c>
      <c r="O289" s="71"/>
      <c r="P289" s="72">
        <f t="shared" si="10"/>
        <v>0</v>
      </c>
      <c r="Q289" s="73" t="str">
        <f t="shared" si="11"/>
        <v>-</v>
      </c>
      <c r="R289" s="74" t="str">
        <f>IF(O289/J289=0,"",IF(MOD(Таблица2333[[#This Row],[Заказ (упаковок)
↓]],Таблица2333[[#This Row],[Кратность заказа, упаковок]])&gt;0,"неверная кратность заказа",""))</f>
        <v/>
      </c>
      <c r="S289" s="75"/>
    </row>
    <row r="290" spans="1:19">
      <c r="A290" s="60"/>
      <c r="B290" s="61" t="s">
        <v>467</v>
      </c>
      <c r="C290" s="62" t="s">
        <v>20</v>
      </c>
      <c r="D290" s="63" t="s">
        <v>431</v>
      </c>
      <c r="E290" s="63" t="s">
        <v>448</v>
      </c>
      <c r="F290" s="63" t="s">
        <v>449</v>
      </c>
      <c r="G290" s="64" t="s">
        <v>877</v>
      </c>
      <c r="H290" s="65">
        <v>10</v>
      </c>
      <c r="I290" s="66" t="s">
        <v>50</v>
      </c>
      <c r="J290" s="66">
        <v>40</v>
      </c>
      <c r="K290" s="67">
        <v>10</v>
      </c>
      <c r="L290" s="68">
        <v>2.6599999999999997</v>
      </c>
      <c r="M290" s="69">
        <v>40548</v>
      </c>
      <c r="N290" s="70">
        <v>8720604870527</v>
      </c>
      <c r="O290" s="71"/>
      <c r="P290" s="72">
        <f t="shared" si="10"/>
        <v>0</v>
      </c>
      <c r="Q290" s="73" t="str">
        <f t="shared" si="11"/>
        <v>-</v>
      </c>
      <c r="R290" s="74" t="str">
        <f>IF(O290/J290=0,"",IF(MOD(Таблица2333[[#This Row],[Заказ (упаковок)
↓]],Таблица2333[[#This Row],[Кратность заказа, упаковок]])&gt;0,"неверная кратность заказа",""))</f>
        <v/>
      </c>
      <c r="S290" s="75"/>
    </row>
    <row r="291" spans="1:19">
      <c r="A291" s="60"/>
      <c r="B291" s="61" t="s">
        <v>468</v>
      </c>
      <c r="C291" s="62" t="s">
        <v>20</v>
      </c>
      <c r="D291" s="63" t="s">
        <v>431</v>
      </c>
      <c r="E291" s="63" t="s">
        <v>448</v>
      </c>
      <c r="F291" s="63" t="s">
        <v>449</v>
      </c>
      <c r="G291" s="64" t="s">
        <v>878</v>
      </c>
      <c r="H291" s="65">
        <v>10</v>
      </c>
      <c r="I291" s="66" t="s">
        <v>50</v>
      </c>
      <c r="J291" s="66">
        <v>40</v>
      </c>
      <c r="K291" s="67">
        <v>10</v>
      </c>
      <c r="L291" s="68">
        <v>2.5499999999999998</v>
      </c>
      <c r="M291" s="69">
        <v>40222</v>
      </c>
      <c r="N291" s="70">
        <v>8718036502772</v>
      </c>
      <c r="O291" s="71"/>
      <c r="P291" s="72">
        <f t="shared" si="10"/>
        <v>0</v>
      </c>
      <c r="Q291" s="73" t="str">
        <f t="shared" si="11"/>
        <v>-</v>
      </c>
      <c r="R291" s="74" t="str">
        <f>IF(O291/J291=0,"",IF(MOD(Таблица2333[[#This Row],[Заказ (упаковок)
↓]],Таблица2333[[#This Row],[Кратность заказа, упаковок]])&gt;0,"неверная кратность заказа",""))</f>
        <v/>
      </c>
      <c r="S291" s="75"/>
    </row>
    <row r="292" spans="1:19">
      <c r="A292" s="60"/>
      <c r="B292" s="61" t="s">
        <v>469</v>
      </c>
      <c r="C292" s="62" t="s">
        <v>20</v>
      </c>
      <c r="D292" s="63" t="s">
        <v>431</v>
      </c>
      <c r="E292" s="63" t="s">
        <v>448</v>
      </c>
      <c r="F292" s="63" t="s">
        <v>449</v>
      </c>
      <c r="G292" s="64" t="s">
        <v>879</v>
      </c>
      <c r="H292" s="65">
        <v>10</v>
      </c>
      <c r="I292" s="66" t="s">
        <v>50</v>
      </c>
      <c r="J292" s="66">
        <v>40</v>
      </c>
      <c r="K292" s="67">
        <v>10</v>
      </c>
      <c r="L292" s="68">
        <v>2.5499999999999998</v>
      </c>
      <c r="M292" s="69">
        <v>40549</v>
      </c>
      <c r="N292" s="70">
        <v>8720604870534</v>
      </c>
      <c r="O292" s="71"/>
      <c r="P292" s="72">
        <f t="shared" si="10"/>
        <v>0</v>
      </c>
      <c r="Q292" s="73" t="str">
        <f t="shared" si="11"/>
        <v>-</v>
      </c>
      <c r="R292" s="74" t="str">
        <f>IF(O292/J292=0,"",IF(MOD(Таблица2333[[#This Row],[Заказ (упаковок)
↓]],Таблица2333[[#This Row],[Кратность заказа, упаковок]])&gt;0,"неверная кратность заказа",""))</f>
        <v/>
      </c>
      <c r="S292" s="75"/>
    </row>
    <row r="293" spans="1:19">
      <c r="A293" s="60"/>
      <c r="B293" s="61" t="s">
        <v>470</v>
      </c>
      <c r="C293" s="62" t="s">
        <v>20</v>
      </c>
      <c r="D293" s="63" t="s">
        <v>431</v>
      </c>
      <c r="E293" s="63" t="s">
        <v>448</v>
      </c>
      <c r="F293" s="63" t="s">
        <v>449</v>
      </c>
      <c r="G293" s="64" t="s">
        <v>880</v>
      </c>
      <c r="H293" s="65">
        <v>10</v>
      </c>
      <c r="I293" s="66" t="s">
        <v>50</v>
      </c>
      <c r="J293" s="66">
        <v>40</v>
      </c>
      <c r="K293" s="67">
        <v>10</v>
      </c>
      <c r="L293" s="68">
        <v>2.5499999999999998</v>
      </c>
      <c r="M293" s="69">
        <v>40223</v>
      </c>
      <c r="N293" s="70">
        <v>8718036005464</v>
      </c>
      <c r="O293" s="71"/>
      <c r="P293" s="72">
        <f t="shared" si="10"/>
        <v>0</v>
      </c>
      <c r="Q293" s="73" t="str">
        <f t="shared" si="11"/>
        <v>-</v>
      </c>
      <c r="R293" s="74" t="str">
        <f>IF(O293/J293=0,"",IF(MOD(Таблица2333[[#This Row],[Заказ (упаковок)
↓]],Таблица2333[[#This Row],[Кратность заказа, упаковок]])&gt;0,"неверная кратность заказа",""))</f>
        <v/>
      </c>
      <c r="S293" s="75"/>
    </row>
    <row r="294" spans="1:19">
      <c r="A294" s="60"/>
      <c r="B294" s="61" t="s">
        <v>471</v>
      </c>
      <c r="C294" s="62" t="s">
        <v>20</v>
      </c>
      <c r="D294" s="63" t="s">
        <v>431</v>
      </c>
      <c r="E294" s="63" t="s">
        <v>448</v>
      </c>
      <c r="F294" s="63" t="s">
        <v>449</v>
      </c>
      <c r="G294" s="64" t="s">
        <v>881</v>
      </c>
      <c r="H294" s="65">
        <v>10</v>
      </c>
      <c r="I294" s="66" t="s">
        <v>50</v>
      </c>
      <c r="J294" s="66">
        <v>40</v>
      </c>
      <c r="K294" s="67">
        <v>10</v>
      </c>
      <c r="L294" s="68">
        <v>2.5499999999999998</v>
      </c>
      <c r="M294" s="69">
        <v>40224</v>
      </c>
      <c r="N294" s="70">
        <v>8718036005433</v>
      </c>
      <c r="O294" s="71"/>
      <c r="P294" s="72">
        <f t="shared" si="10"/>
        <v>0</v>
      </c>
      <c r="Q294" s="73" t="str">
        <f t="shared" si="11"/>
        <v>-</v>
      </c>
      <c r="R294" s="74" t="str">
        <f>IF(O294/J294=0,"",IF(MOD(Таблица2333[[#This Row],[Заказ (упаковок)
↓]],Таблица2333[[#This Row],[Кратность заказа, упаковок]])&gt;0,"неверная кратность заказа",""))</f>
        <v/>
      </c>
      <c r="S294" s="75"/>
    </row>
    <row r="295" spans="1:19">
      <c r="A295" s="60"/>
      <c r="B295" s="61" t="s">
        <v>472</v>
      </c>
      <c r="C295" s="62" t="s">
        <v>20</v>
      </c>
      <c r="D295" s="63" t="s">
        <v>431</v>
      </c>
      <c r="E295" s="63" t="s">
        <v>448</v>
      </c>
      <c r="F295" s="63" t="s">
        <v>449</v>
      </c>
      <c r="G295" s="64" t="s">
        <v>882</v>
      </c>
      <c r="H295" s="65">
        <v>10</v>
      </c>
      <c r="I295" s="66" t="s">
        <v>50</v>
      </c>
      <c r="J295" s="66">
        <v>40</v>
      </c>
      <c r="K295" s="67">
        <v>10</v>
      </c>
      <c r="L295" s="68">
        <v>2.6599999999999997</v>
      </c>
      <c r="M295" s="69">
        <v>40554</v>
      </c>
      <c r="N295" s="70">
        <v>8720604870541</v>
      </c>
      <c r="O295" s="71"/>
      <c r="P295" s="72">
        <f t="shared" si="10"/>
        <v>0</v>
      </c>
      <c r="Q295" s="73" t="str">
        <f t="shared" si="11"/>
        <v>-</v>
      </c>
      <c r="R295" s="74" t="str">
        <f>IF(O295/J295=0,"",IF(MOD(Таблица2333[[#This Row],[Заказ (упаковок)
↓]],Таблица2333[[#This Row],[Кратность заказа, упаковок]])&gt;0,"неверная кратность заказа",""))</f>
        <v/>
      </c>
      <c r="S295" s="75"/>
    </row>
    <row r="296" spans="1:19">
      <c r="A296" s="60"/>
      <c r="B296" s="61" t="s">
        <v>473</v>
      </c>
      <c r="C296" s="62" t="s">
        <v>20</v>
      </c>
      <c r="D296" s="63" t="s">
        <v>431</v>
      </c>
      <c r="E296" s="63" t="s">
        <v>448</v>
      </c>
      <c r="F296" s="63" t="s">
        <v>449</v>
      </c>
      <c r="G296" s="64" t="s">
        <v>883</v>
      </c>
      <c r="H296" s="65">
        <v>10</v>
      </c>
      <c r="I296" s="66" t="s">
        <v>50</v>
      </c>
      <c r="J296" s="66">
        <v>40</v>
      </c>
      <c r="K296" s="67">
        <v>10</v>
      </c>
      <c r="L296" s="68">
        <v>2.6599999999999997</v>
      </c>
      <c r="M296" s="69">
        <v>40551</v>
      </c>
      <c r="N296" s="70">
        <v>8720604870558</v>
      </c>
      <c r="O296" s="71"/>
      <c r="P296" s="72">
        <f t="shared" si="10"/>
        <v>0</v>
      </c>
      <c r="Q296" s="73" t="str">
        <f t="shared" si="11"/>
        <v>-</v>
      </c>
      <c r="R296" s="74" t="str">
        <f>IF(O296/J296=0,"",IF(MOD(Таблица2333[[#This Row],[Заказ (упаковок)
↓]],Таблица2333[[#This Row],[Кратность заказа, упаковок]])&gt;0,"неверная кратность заказа",""))</f>
        <v/>
      </c>
      <c r="S296" s="75"/>
    </row>
    <row r="297" spans="1:19">
      <c r="A297" s="60"/>
      <c r="B297" s="61" t="s">
        <v>474</v>
      </c>
      <c r="C297" s="62" t="s">
        <v>20</v>
      </c>
      <c r="D297" s="63" t="s">
        <v>431</v>
      </c>
      <c r="E297" s="63" t="s">
        <v>448</v>
      </c>
      <c r="F297" s="63" t="s">
        <v>449</v>
      </c>
      <c r="G297" s="64" t="s">
        <v>884</v>
      </c>
      <c r="H297" s="65">
        <v>10</v>
      </c>
      <c r="I297" s="66" t="s">
        <v>50</v>
      </c>
      <c r="J297" s="66">
        <v>40</v>
      </c>
      <c r="K297" s="67">
        <v>10</v>
      </c>
      <c r="L297" s="68">
        <v>2.6599999999999997</v>
      </c>
      <c r="M297" s="69">
        <v>40552</v>
      </c>
      <c r="N297" s="70">
        <v>8720604870565</v>
      </c>
      <c r="O297" s="71"/>
      <c r="P297" s="72">
        <f t="shared" si="10"/>
        <v>0</v>
      </c>
      <c r="Q297" s="73" t="str">
        <f t="shared" si="11"/>
        <v>-</v>
      </c>
      <c r="R297" s="74" t="str">
        <f>IF(O297/J297=0,"",IF(MOD(Таблица2333[[#This Row],[Заказ (упаковок)
↓]],Таблица2333[[#This Row],[Кратность заказа, упаковок]])&gt;0,"неверная кратность заказа",""))</f>
        <v/>
      </c>
      <c r="S297" s="75"/>
    </row>
    <row r="298" spans="1:19">
      <c r="A298" s="60"/>
      <c r="B298" s="61" t="s">
        <v>475</v>
      </c>
      <c r="C298" s="62" t="s">
        <v>20</v>
      </c>
      <c r="D298" s="63" t="s">
        <v>431</v>
      </c>
      <c r="E298" s="63" t="s">
        <v>448</v>
      </c>
      <c r="F298" s="63" t="s">
        <v>449</v>
      </c>
      <c r="G298" s="64" t="s">
        <v>885</v>
      </c>
      <c r="H298" s="65">
        <v>10</v>
      </c>
      <c r="I298" s="66" t="s">
        <v>50</v>
      </c>
      <c r="J298" s="66">
        <v>40</v>
      </c>
      <c r="K298" s="67">
        <v>10</v>
      </c>
      <c r="L298" s="68">
        <v>2.5499999999999998</v>
      </c>
      <c r="M298" s="69">
        <v>40550</v>
      </c>
      <c r="N298" s="70">
        <v>8718036006676</v>
      </c>
      <c r="O298" s="71"/>
      <c r="P298" s="72">
        <f t="shared" si="10"/>
        <v>0</v>
      </c>
      <c r="Q298" s="73" t="str">
        <f t="shared" si="11"/>
        <v>-</v>
      </c>
      <c r="R298" s="74" t="str">
        <f>IF(O298/J298=0,"",IF(MOD(Таблица2333[[#This Row],[Заказ (упаковок)
↓]],Таблица2333[[#This Row],[Кратность заказа, упаковок]])&gt;0,"неверная кратность заказа",""))</f>
        <v/>
      </c>
      <c r="S298" s="75"/>
    </row>
    <row r="299" spans="1:19">
      <c r="A299" s="60"/>
      <c r="B299" s="61" t="s">
        <v>476</v>
      </c>
      <c r="C299" s="62" t="s">
        <v>20</v>
      </c>
      <c r="D299" s="63" t="s">
        <v>431</v>
      </c>
      <c r="E299" s="63" t="s">
        <v>448</v>
      </c>
      <c r="F299" s="63" t="s">
        <v>449</v>
      </c>
      <c r="G299" s="64" t="s">
        <v>886</v>
      </c>
      <c r="H299" s="65">
        <v>10</v>
      </c>
      <c r="I299" s="66" t="s">
        <v>50</v>
      </c>
      <c r="J299" s="66">
        <v>40</v>
      </c>
      <c r="K299" s="67">
        <v>10</v>
      </c>
      <c r="L299" s="68">
        <v>2.6599999999999997</v>
      </c>
      <c r="M299" s="69">
        <v>40226</v>
      </c>
      <c r="N299" s="70">
        <v>8718036005440</v>
      </c>
      <c r="O299" s="71"/>
      <c r="P299" s="72">
        <f t="shared" si="10"/>
        <v>0</v>
      </c>
      <c r="Q299" s="73" t="str">
        <f t="shared" si="11"/>
        <v>-</v>
      </c>
      <c r="R299" s="74" t="str">
        <f>IF(O299/J299=0,"",IF(MOD(Таблица2333[[#This Row],[Заказ (упаковок)
↓]],Таблица2333[[#This Row],[Кратность заказа, упаковок]])&gt;0,"неверная кратность заказа",""))</f>
        <v/>
      </c>
      <c r="S299" s="75"/>
    </row>
    <row r="300" spans="1:19">
      <c r="A300" s="60"/>
      <c r="B300" s="61" t="s">
        <v>477</v>
      </c>
      <c r="C300" s="62" t="s">
        <v>20</v>
      </c>
      <c r="D300" s="63" t="s">
        <v>431</v>
      </c>
      <c r="E300" s="63" t="s">
        <v>448</v>
      </c>
      <c r="F300" s="63" t="s">
        <v>449</v>
      </c>
      <c r="G300" s="64" t="s">
        <v>887</v>
      </c>
      <c r="H300" s="65">
        <v>10</v>
      </c>
      <c r="I300" s="66" t="s">
        <v>50</v>
      </c>
      <c r="J300" s="66">
        <v>40</v>
      </c>
      <c r="K300" s="67">
        <v>10</v>
      </c>
      <c r="L300" s="68">
        <v>2.5499999999999998</v>
      </c>
      <c r="M300" s="69">
        <v>40228</v>
      </c>
      <c r="N300" s="70">
        <v>8719497264773</v>
      </c>
      <c r="O300" s="71"/>
      <c r="P300" s="72">
        <f t="shared" si="10"/>
        <v>0</v>
      </c>
      <c r="Q300" s="73" t="str">
        <f t="shared" si="11"/>
        <v>-</v>
      </c>
      <c r="R300" s="74" t="str">
        <f>IF(O300/J300=0,"",IF(MOD(Таблица2333[[#This Row],[Заказ (упаковок)
↓]],Таблица2333[[#This Row],[Кратность заказа, упаковок]])&gt;0,"неверная кратность заказа",""))</f>
        <v/>
      </c>
      <c r="S300" s="75"/>
    </row>
    <row r="301" spans="1:19">
      <c r="A301" s="60"/>
      <c r="B301" s="61" t="s">
        <v>478</v>
      </c>
      <c r="C301" s="62" t="s">
        <v>20</v>
      </c>
      <c r="D301" s="63" t="s">
        <v>431</v>
      </c>
      <c r="E301" s="63" t="s">
        <v>448</v>
      </c>
      <c r="F301" s="63" t="s">
        <v>449</v>
      </c>
      <c r="G301" s="64" t="s">
        <v>888</v>
      </c>
      <c r="H301" s="65">
        <v>10</v>
      </c>
      <c r="I301" s="66" t="s">
        <v>50</v>
      </c>
      <c r="J301" s="66">
        <v>40</v>
      </c>
      <c r="K301" s="67">
        <v>10</v>
      </c>
      <c r="L301" s="68">
        <v>2.5499999999999998</v>
      </c>
      <c r="M301" s="69">
        <v>40553</v>
      </c>
      <c r="N301" s="70">
        <v>8720604870572</v>
      </c>
      <c r="O301" s="71"/>
      <c r="P301" s="72">
        <f t="shared" si="10"/>
        <v>0</v>
      </c>
      <c r="Q301" s="73" t="str">
        <f t="shared" si="11"/>
        <v>-</v>
      </c>
      <c r="R301" s="74" t="str">
        <f>IF(O301/J301=0,"",IF(MOD(Таблица2333[[#This Row],[Заказ (упаковок)
↓]],Таблица2333[[#This Row],[Кратность заказа, упаковок]])&gt;0,"неверная кратность заказа",""))</f>
        <v/>
      </c>
      <c r="S301" s="75"/>
    </row>
    <row r="302" spans="1:19">
      <c r="A302" s="60"/>
      <c r="B302" s="61" t="s">
        <v>479</v>
      </c>
      <c r="C302" s="62" t="s">
        <v>20</v>
      </c>
      <c r="D302" s="63" t="s">
        <v>480</v>
      </c>
      <c r="E302" s="63" t="s">
        <v>481</v>
      </c>
      <c r="F302" s="63" t="s">
        <v>480</v>
      </c>
      <c r="G302" s="64" t="s">
        <v>889</v>
      </c>
      <c r="H302" s="65" t="s">
        <v>63</v>
      </c>
      <c r="I302" s="66" t="s">
        <v>51</v>
      </c>
      <c r="J302" s="66">
        <v>40</v>
      </c>
      <c r="K302" s="67">
        <v>10</v>
      </c>
      <c r="L302" s="68">
        <v>2.6599999999999997</v>
      </c>
      <c r="M302" s="69">
        <v>40231</v>
      </c>
      <c r="N302" s="70">
        <v>8718036005587</v>
      </c>
      <c r="O302" s="71"/>
      <c r="P302" s="72">
        <f t="shared" si="10"/>
        <v>0</v>
      </c>
      <c r="Q302" s="73" t="str">
        <f t="shared" si="11"/>
        <v>-</v>
      </c>
      <c r="R302" s="74" t="str">
        <f>IF(O302/J302=0,"",IF(MOD(Таблица2333[[#This Row],[Заказ (упаковок)
↓]],Таблица2333[[#This Row],[Кратность заказа, упаковок]])&gt;0,"неверная кратность заказа",""))</f>
        <v/>
      </c>
      <c r="S302" s="75"/>
    </row>
    <row r="303" spans="1:19">
      <c r="A303" s="60"/>
      <c r="B303" s="61" t="s">
        <v>483</v>
      </c>
      <c r="C303" s="62" t="s">
        <v>20</v>
      </c>
      <c r="D303" s="63" t="s">
        <v>480</v>
      </c>
      <c r="E303" s="63" t="s">
        <v>481</v>
      </c>
      <c r="F303" s="63" t="s">
        <v>480</v>
      </c>
      <c r="G303" s="64" t="s">
        <v>890</v>
      </c>
      <c r="H303" s="65" t="s">
        <v>63</v>
      </c>
      <c r="I303" s="66" t="s">
        <v>51</v>
      </c>
      <c r="J303" s="66">
        <v>40</v>
      </c>
      <c r="K303" s="67">
        <v>10</v>
      </c>
      <c r="L303" s="68">
        <v>2.6599999999999997</v>
      </c>
      <c r="M303" s="69">
        <v>40232</v>
      </c>
      <c r="N303" s="70">
        <v>8718036005563</v>
      </c>
      <c r="O303" s="71"/>
      <c r="P303" s="72">
        <f t="shared" si="10"/>
        <v>0</v>
      </c>
      <c r="Q303" s="73" t="str">
        <f t="shared" si="11"/>
        <v>-</v>
      </c>
      <c r="R303" s="74" t="str">
        <f>IF(O303/J303=0,"",IF(MOD(Таблица2333[[#This Row],[Заказ (упаковок)
↓]],Таблица2333[[#This Row],[Кратность заказа, упаковок]])&gt;0,"неверная кратность заказа",""))</f>
        <v/>
      </c>
      <c r="S303" s="75"/>
    </row>
    <row r="304" spans="1:19">
      <c r="A304" s="60"/>
      <c r="B304" s="61" t="s">
        <v>484</v>
      </c>
      <c r="C304" s="62" t="s">
        <v>20</v>
      </c>
      <c r="D304" s="63" t="s">
        <v>480</v>
      </c>
      <c r="E304" s="63" t="s">
        <v>481</v>
      </c>
      <c r="F304" s="63" t="s">
        <v>480</v>
      </c>
      <c r="G304" s="64" t="s">
        <v>891</v>
      </c>
      <c r="H304" s="65" t="s">
        <v>63</v>
      </c>
      <c r="I304" s="66" t="s">
        <v>51</v>
      </c>
      <c r="J304" s="66">
        <v>40</v>
      </c>
      <c r="K304" s="67">
        <v>10</v>
      </c>
      <c r="L304" s="68">
        <v>2.6599999999999997</v>
      </c>
      <c r="M304" s="69">
        <v>40233</v>
      </c>
      <c r="N304" s="70">
        <v>8718036005532</v>
      </c>
      <c r="O304" s="71"/>
      <c r="P304" s="72">
        <f t="shared" si="10"/>
        <v>0</v>
      </c>
      <c r="Q304" s="73" t="str">
        <f t="shared" si="11"/>
        <v>-</v>
      </c>
      <c r="R304" s="74" t="str">
        <f>IF(O304/J304=0,"",IF(MOD(Таблица2333[[#This Row],[Заказ (упаковок)
↓]],Таблица2333[[#This Row],[Кратность заказа, упаковок]])&gt;0,"неверная кратность заказа",""))</f>
        <v/>
      </c>
      <c r="S304" s="75"/>
    </row>
    <row r="305" spans="1:19">
      <c r="A305" s="60"/>
      <c r="B305" s="61" t="s">
        <v>485</v>
      </c>
      <c r="C305" s="62" t="s">
        <v>20</v>
      </c>
      <c r="D305" s="63" t="s">
        <v>480</v>
      </c>
      <c r="E305" s="63" t="s">
        <v>481</v>
      </c>
      <c r="F305" s="63" t="s">
        <v>480</v>
      </c>
      <c r="G305" s="64" t="s">
        <v>892</v>
      </c>
      <c r="H305" s="65" t="s">
        <v>71</v>
      </c>
      <c r="I305" s="66" t="s">
        <v>51</v>
      </c>
      <c r="J305" s="66">
        <v>40</v>
      </c>
      <c r="K305" s="67">
        <v>10</v>
      </c>
      <c r="L305" s="68">
        <v>3.6399999999999997</v>
      </c>
      <c r="M305" s="69">
        <v>40234</v>
      </c>
      <c r="N305" s="70">
        <v>8719497264810</v>
      </c>
      <c r="O305" s="71"/>
      <c r="P305" s="72">
        <f t="shared" si="10"/>
        <v>0</v>
      </c>
      <c r="Q305" s="73" t="str">
        <f t="shared" si="11"/>
        <v>-</v>
      </c>
      <c r="R305" s="74" t="str">
        <f>IF(O305/J305=0,"",IF(MOD(Таблица2333[[#This Row],[Заказ (упаковок)
↓]],Таблица2333[[#This Row],[Кратность заказа, упаковок]])&gt;0,"неверная кратность заказа",""))</f>
        <v/>
      </c>
      <c r="S305" s="75"/>
    </row>
    <row r="306" spans="1:19">
      <c r="A306" s="60"/>
      <c r="B306" s="61" t="s">
        <v>486</v>
      </c>
      <c r="C306" s="62" t="s">
        <v>20</v>
      </c>
      <c r="D306" s="63" t="s">
        <v>480</v>
      </c>
      <c r="E306" s="63" t="s">
        <v>481</v>
      </c>
      <c r="F306" s="63" t="s">
        <v>480</v>
      </c>
      <c r="G306" s="64" t="s">
        <v>893</v>
      </c>
      <c r="H306" s="65" t="s">
        <v>63</v>
      </c>
      <c r="I306" s="66" t="s">
        <v>51</v>
      </c>
      <c r="J306" s="66">
        <v>40</v>
      </c>
      <c r="K306" s="67">
        <v>10</v>
      </c>
      <c r="L306" s="68">
        <v>2.6599999999999997</v>
      </c>
      <c r="M306" s="69">
        <v>40235</v>
      </c>
      <c r="N306" s="70">
        <v>8718036005549</v>
      </c>
      <c r="O306" s="71"/>
      <c r="P306" s="72">
        <f t="shared" si="10"/>
        <v>0</v>
      </c>
      <c r="Q306" s="73" t="str">
        <f t="shared" si="11"/>
        <v>-</v>
      </c>
      <c r="R306" s="74" t="str">
        <f>IF(O306/J306=0,"",IF(MOD(Таблица2333[[#This Row],[Заказ (упаковок)
↓]],Таблица2333[[#This Row],[Кратность заказа, упаковок]])&gt;0,"неверная кратность заказа",""))</f>
        <v/>
      </c>
      <c r="S306" s="75"/>
    </row>
    <row r="307" spans="1:19">
      <c r="A307" s="60"/>
      <c r="B307" s="61" t="s">
        <v>487</v>
      </c>
      <c r="C307" s="62" t="s">
        <v>20</v>
      </c>
      <c r="D307" s="63" t="s">
        <v>480</v>
      </c>
      <c r="E307" s="63" t="s">
        <v>481</v>
      </c>
      <c r="F307" s="63" t="s">
        <v>480</v>
      </c>
      <c r="G307" s="64" t="s">
        <v>55</v>
      </c>
      <c r="H307" s="65" t="s">
        <v>972</v>
      </c>
      <c r="I307" s="66" t="s">
        <v>51</v>
      </c>
      <c r="J307" s="66">
        <v>40</v>
      </c>
      <c r="K307" s="67">
        <v>10</v>
      </c>
      <c r="L307" s="68">
        <v>4.63</v>
      </c>
      <c r="M307" s="69">
        <v>40236</v>
      </c>
      <c r="N307" s="70" t="s">
        <v>1093</v>
      </c>
      <c r="O307" s="71"/>
      <c r="P307" s="72">
        <f t="shared" si="10"/>
        <v>0</v>
      </c>
      <c r="Q307" s="73" t="str">
        <f t="shared" si="11"/>
        <v>-</v>
      </c>
      <c r="R307" s="74" t="str">
        <f>IF(O307/J307=0,"",IF(MOD(Таблица2333[[#This Row],[Заказ (упаковок)
↓]],Таблица2333[[#This Row],[Кратность заказа, упаковок]])&gt;0,"неверная кратность заказа",""))</f>
        <v/>
      </c>
      <c r="S307" s="75"/>
    </row>
    <row r="308" spans="1:19">
      <c r="A308" s="60"/>
      <c r="B308" s="61" t="s">
        <v>488</v>
      </c>
      <c r="C308" s="62" t="s">
        <v>20</v>
      </c>
      <c r="D308" s="63" t="s">
        <v>480</v>
      </c>
      <c r="E308" s="63" t="s">
        <v>481</v>
      </c>
      <c r="F308" s="63" t="s">
        <v>480</v>
      </c>
      <c r="G308" s="64" t="s">
        <v>894</v>
      </c>
      <c r="H308" s="65" t="s">
        <v>63</v>
      </c>
      <c r="I308" s="66" t="s">
        <v>51</v>
      </c>
      <c r="J308" s="66">
        <v>40</v>
      </c>
      <c r="K308" s="67">
        <v>10</v>
      </c>
      <c r="L308" s="68">
        <v>2.6599999999999997</v>
      </c>
      <c r="M308" s="69">
        <v>40237</v>
      </c>
      <c r="N308" s="70">
        <v>8719497264780</v>
      </c>
      <c r="O308" s="71"/>
      <c r="P308" s="72">
        <f t="shared" si="10"/>
        <v>0</v>
      </c>
      <c r="Q308" s="73" t="str">
        <f t="shared" si="11"/>
        <v>-</v>
      </c>
      <c r="R308" s="74" t="str">
        <f>IF(O308/J308=0,"",IF(MOD(Таблица2333[[#This Row],[Заказ (упаковок)
↓]],Таблица2333[[#This Row],[Кратность заказа, упаковок]])&gt;0,"неверная кратность заказа",""))</f>
        <v/>
      </c>
      <c r="S308" s="75"/>
    </row>
    <row r="309" spans="1:19">
      <c r="A309" s="60"/>
      <c r="B309" s="61" t="s">
        <v>489</v>
      </c>
      <c r="C309" s="62" t="s">
        <v>20</v>
      </c>
      <c r="D309" s="63" t="s">
        <v>480</v>
      </c>
      <c r="E309" s="63" t="s">
        <v>481</v>
      </c>
      <c r="F309" s="63" t="s">
        <v>480</v>
      </c>
      <c r="G309" s="64" t="s">
        <v>895</v>
      </c>
      <c r="H309" s="65" t="s">
        <v>63</v>
      </c>
      <c r="I309" s="66" t="s">
        <v>51</v>
      </c>
      <c r="J309" s="66">
        <v>40</v>
      </c>
      <c r="K309" s="67">
        <v>10</v>
      </c>
      <c r="L309" s="68">
        <v>2.6599999999999997</v>
      </c>
      <c r="M309" s="69">
        <v>40238</v>
      </c>
      <c r="N309" s="70">
        <v>8718036005594</v>
      </c>
      <c r="O309" s="71"/>
      <c r="P309" s="72">
        <f t="shared" si="10"/>
        <v>0</v>
      </c>
      <c r="Q309" s="73" t="str">
        <f t="shared" si="11"/>
        <v>-</v>
      </c>
      <c r="R309" s="74" t="str">
        <f>IF(O309/J309=0,"",IF(MOD(Таблица2333[[#This Row],[Заказ (упаковок)
↓]],Таблица2333[[#This Row],[Кратность заказа, упаковок]])&gt;0,"неверная кратность заказа",""))</f>
        <v/>
      </c>
      <c r="S309" s="75"/>
    </row>
    <row r="310" spans="1:19">
      <c r="A310" s="60"/>
      <c r="B310" s="61" t="s">
        <v>490</v>
      </c>
      <c r="C310" s="62" t="s">
        <v>20</v>
      </c>
      <c r="D310" s="63" t="s">
        <v>480</v>
      </c>
      <c r="E310" s="63" t="s">
        <v>481</v>
      </c>
      <c r="F310" s="63" t="s">
        <v>480</v>
      </c>
      <c r="G310" s="64" t="s">
        <v>896</v>
      </c>
      <c r="H310" s="65" t="s">
        <v>63</v>
      </c>
      <c r="I310" s="66" t="s">
        <v>51</v>
      </c>
      <c r="J310" s="66">
        <v>40</v>
      </c>
      <c r="K310" s="67">
        <v>10</v>
      </c>
      <c r="L310" s="68">
        <v>2.6599999999999997</v>
      </c>
      <c r="M310" s="69">
        <v>40239</v>
      </c>
      <c r="N310" s="70">
        <v>8719497264797</v>
      </c>
      <c r="O310" s="71"/>
      <c r="P310" s="72">
        <f t="shared" si="10"/>
        <v>0</v>
      </c>
      <c r="Q310" s="73" t="str">
        <f t="shared" si="11"/>
        <v>-</v>
      </c>
      <c r="R310" s="74" t="str">
        <f>IF(O310/J310=0,"",IF(MOD(Таблица2333[[#This Row],[Заказ (упаковок)
↓]],Таблица2333[[#This Row],[Кратность заказа, упаковок]])&gt;0,"неверная кратность заказа",""))</f>
        <v/>
      </c>
      <c r="S310" s="75"/>
    </row>
    <row r="311" spans="1:19">
      <c r="A311" s="60"/>
      <c r="B311" s="61" t="s">
        <v>491</v>
      </c>
      <c r="C311" s="62" t="s">
        <v>20</v>
      </c>
      <c r="D311" s="63" t="s">
        <v>480</v>
      </c>
      <c r="E311" s="63" t="s">
        <v>481</v>
      </c>
      <c r="F311" s="63" t="s">
        <v>480</v>
      </c>
      <c r="G311" s="64" t="s">
        <v>150</v>
      </c>
      <c r="H311" s="65" t="s">
        <v>63</v>
      </c>
      <c r="I311" s="66" t="s">
        <v>51</v>
      </c>
      <c r="J311" s="66">
        <v>40</v>
      </c>
      <c r="K311" s="67">
        <v>10</v>
      </c>
      <c r="L311" s="68">
        <v>2.6599999999999997</v>
      </c>
      <c r="M311" s="69">
        <v>40240</v>
      </c>
      <c r="N311" s="70" t="s">
        <v>1094</v>
      </c>
      <c r="O311" s="71"/>
      <c r="P311" s="72">
        <f t="shared" si="10"/>
        <v>0</v>
      </c>
      <c r="Q311" s="73" t="str">
        <f t="shared" si="11"/>
        <v>-</v>
      </c>
      <c r="R311" s="74" t="str">
        <f>IF(O311/J311=0,"",IF(MOD(Таблица2333[[#This Row],[Заказ (упаковок)
↓]],Таблица2333[[#This Row],[Кратность заказа, упаковок]])&gt;0,"неверная кратность заказа",""))</f>
        <v/>
      </c>
      <c r="S311" s="75"/>
    </row>
    <row r="312" spans="1:19">
      <c r="A312" s="60"/>
      <c r="B312" s="61" t="s">
        <v>492</v>
      </c>
      <c r="C312" s="62" t="s">
        <v>20</v>
      </c>
      <c r="D312" s="63" t="s">
        <v>480</v>
      </c>
      <c r="E312" s="63" t="s">
        <v>481</v>
      </c>
      <c r="F312" s="63" t="s">
        <v>480</v>
      </c>
      <c r="G312" s="64" t="s">
        <v>897</v>
      </c>
      <c r="H312" s="65" t="s">
        <v>63</v>
      </c>
      <c r="I312" s="66" t="s">
        <v>51</v>
      </c>
      <c r="J312" s="66">
        <v>40</v>
      </c>
      <c r="K312" s="67">
        <v>10</v>
      </c>
      <c r="L312" s="68">
        <v>2.6599999999999997</v>
      </c>
      <c r="M312" s="69">
        <v>40241</v>
      </c>
      <c r="N312" s="70">
        <v>8718036005570</v>
      </c>
      <c r="O312" s="71"/>
      <c r="P312" s="72">
        <f t="shared" si="10"/>
        <v>0</v>
      </c>
      <c r="Q312" s="73" t="str">
        <f t="shared" si="11"/>
        <v>-</v>
      </c>
      <c r="R312" s="74" t="str">
        <f>IF(O312/J312=0,"",IF(MOD(Таблица2333[[#This Row],[Заказ (упаковок)
↓]],Таблица2333[[#This Row],[Кратность заказа, упаковок]])&gt;0,"неверная кратность заказа",""))</f>
        <v/>
      </c>
      <c r="S312" s="75"/>
    </row>
    <row r="313" spans="1:19">
      <c r="A313" s="60"/>
      <c r="B313" s="61" t="s">
        <v>493</v>
      </c>
      <c r="C313" s="62" t="s">
        <v>20</v>
      </c>
      <c r="D313" s="63" t="s">
        <v>480</v>
      </c>
      <c r="E313" s="63" t="s">
        <v>481</v>
      </c>
      <c r="F313" s="63" t="s">
        <v>480</v>
      </c>
      <c r="G313" s="64" t="s">
        <v>898</v>
      </c>
      <c r="H313" s="65" t="s">
        <v>63</v>
      </c>
      <c r="I313" s="66" t="s">
        <v>51</v>
      </c>
      <c r="J313" s="66">
        <v>40</v>
      </c>
      <c r="K313" s="67">
        <v>10</v>
      </c>
      <c r="L313" s="68">
        <v>2.6599999999999997</v>
      </c>
      <c r="M313" s="69">
        <v>40242</v>
      </c>
      <c r="N313" s="70">
        <v>8718036005556</v>
      </c>
      <c r="O313" s="71"/>
      <c r="P313" s="72">
        <f t="shared" si="10"/>
        <v>0</v>
      </c>
      <c r="Q313" s="73" t="str">
        <f t="shared" si="11"/>
        <v>-</v>
      </c>
      <c r="R313" s="74" t="str">
        <f>IF(O313/J313=0,"",IF(MOD(Таблица2333[[#This Row],[Заказ (упаковок)
↓]],Таблица2333[[#This Row],[Кратность заказа, упаковок]])&gt;0,"неверная кратность заказа",""))</f>
        <v/>
      </c>
      <c r="S313" s="75"/>
    </row>
    <row r="314" spans="1:19">
      <c r="A314" s="60"/>
      <c r="B314" s="61" t="s">
        <v>494</v>
      </c>
      <c r="C314" s="62" t="s">
        <v>20</v>
      </c>
      <c r="D314" s="63" t="s">
        <v>480</v>
      </c>
      <c r="E314" s="63" t="s">
        <v>481</v>
      </c>
      <c r="F314" s="63" t="s">
        <v>480</v>
      </c>
      <c r="G314" s="64" t="s">
        <v>899</v>
      </c>
      <c r="H314" s="65" t="s">
        <v>63</v>
      </c>
      <c r="I314" s="66" t="s">
        <v>51</v>
      </c>
      <c r="J314" s="66">
        <v>40</v>
      </c>
      <c r="K314" s="67">
        <v>10</v>
      </c>
      <c r="L314" s="68">
        <v>2.6599999999999997</v>
      </c>
      <c r="M314" s="69">
        <v>40243</v>
      </c>
      <c r="N314" s="70">
        <v>8718036005518</v>
      </c>
      <c r="O314" s="71"/>
      <c r="P314" s="72">
        <f t="shared" si="10"/>
        <v>0</v>
      </c>
      <c r="Q314" s="73" t="str">
        <f t="shared" si="11"/>
        <v>-</v>
      </c>
      <c r="R314" s="74" t="str">
        <f>IF(O314/J314=0,"",IF(MOD(Таблица2333[[#This Row],[Заказ (упаковок)
↓]],Таблица2333[[#This Row],[Кратность заказа, упаковок]])&gt;0,"неверная кратность заказа",""))</f>
        <v/>
      </c>
      <c r="S314" s="75"/>
    </row>
    <row r="315" spans="1:19">
      <c r="A315" s="60"/>
      <c r="B315" s="61" t="s">
        <v>495</v>
      </c>
      <c r="C315" s="62" t="s">
        <v>20</v>
      </c>
      <c r="D315" s="63" t="s">
        <v>480</v>
      </c>
      <c r="E315" s="63" t="s">
        <v>481</v>
      </c>
      <c r="F315" s="63" t="s">
        <v>480</v>
      </c>
      <c r="G315" s="64" t="s">
        <v>900</v>
      </c>
      <c r="H315" s="65" t="s">
        <v>63</v>
      </c>
      <c r="I315" s="66" t="s">
        <v>51</v>
      </c>
      <c r="J315" s="66">
        <v>40</v>
      </c>
      <c r="K315" s="67">
        <v>10</v>
      </c>
      <c r="L315" s="68">
        <v>2.6599999999999997</v>
      </c>
      <c r="M315" s="69">
        <v>40244</v>
      </c>
      <c r="N315" s="70">
        <v>8718036005525</v>
      </c>
      <c r="O315" s="71"/>
      <c r="P315" s="72">
        <f t="shared" si="10"/>
        <v>0</v>
      </c>
      <c r="Q315" s="73" t="str">
        <f t="shared" si="11"/>
        <v>-</v>
      </c>
      <c r="R315" s="74" t="str">
        <f>IF(O315/J315=0,"",IF(MOD(Таблица2333[[#This Row],[Заказ (упаковок)
↓]],Таблица2333[[#This Row],[Кратность заказа, упаковок]])&gt;0,"неверная кратность заказа",""))</f>
        <v/>
      </c>
      <c r="S315" s="75"/>
    </row>
    <row r="316" spans="1:19">
      <c r="A316" s="60"/>
      <c r="B316" s="61" t="s">
        <v>496</v>
      </c>
      <c r="C316" s="62" t="s">
        <v>20</v>
      </c>
      <c r="D316" s="63" t="s">
        <v>480</v>
      </c>
      <c r="E316" s="63" t="s">
        <v>481</v>
      </c>
      <c r="F316" s="63" t="s">
        <v>480</v>
      </c>
      <c r="G316" s="64" t="s">
        <v>901</v>
      </c>
      <c r="H316" s="65" t="s">
        <v>71</v>
      </c>
      <c r="I316" s="66" t="s">
        <v>51</v>
      </c>
      <c r="J316" s="66">
        <v>40</v>
      </c>
      <c r="K316" s="67">
        <v>10</v>
      </c>
      <c r="L316" s="68">
        <v>3.6399999999999997</v>
      </c>
      <c r="M316" s="69">
        <v>40245</v>
      </c>
      <c r="N316" s="70">
        <v>8719497264803</v>
      </c>
      <c r="O316" s="71"/>
      <c r="P316" s="72">
        <f t="shared" si="10"/>
        <v>0</v>
      </c>
      <c r="Q316" s="73" t="str">
        <f t="shared" si="11"/>
        <v>-</v>
      </c>
      <c r="R316" s="74" t="str">
        <f>IF(O316/J316=0,"",IF(MOD(Таблица2333[[#This Row],[Заказ (упаковок)
↓]],Таблица2333[[#This Row],[Кратность заказа, упаковок]])&gt;0,"неверная кратность заказа",""))</f>
        <v/>
      </c>
      <c r="S316" s="75"/>
    </row>
    <row r="317" spans="1:19">
      <c r="A317" s="60"/>
      <c r="B317" s="61" t="s">
        <v>497</v>
      </c>
      <c r="C317" s="62" t="s">
        <v>20</v>
      </c>
      <c r="D317" s="63" t="s">
        <v>57</v>
      </c>
      <c r="E317" s="63" t="s">
        <v>62</v>
      </c>
      <c r="F317" s="63" t="s">
        <v>498</v>
      </c>
      <c r="G317" s="64" t="s">
        <v>902</v>
      </c>
      <c r="H317" s="65" t="s">
        <v>71</v>
      </c>
      <c r="I317" s="66" t="s">
        <v>54</v>
      </c>
      <c r="J317" s="66">
        <v>40</v>
      </c>
      <c r="K317" s="67">
        <v>10</v>
      </c>
      <c r="L317" s="68">
        <v>3.13</v>
      </c>
      <c r="M317" s="69">
        <v>40246</v>
      </c>
      <c r="N317" s="70">
        <v>8718036005778</v>
      </c>
      <c r="O317" s="71"/>
      <c r="P317" s="72">
        <f t="shared" si="10"/>
        <v>0</v>
      </c>
      <c r="Q317" s="73" t="str">
        <f t="shared" si="11"/>
        <v>-</v>
      </c>
      <c r="R317" s="74" t="str">
        <f>IF(O317/J317=0,"",IF(MOD(Таблица2333[[#This Row],[Заказ (упаковок)
↓]],Таблица2333[[#This Row],[Кратность заказа, упаковок]])&gt;0,"неверная кратность заказа",""))</f>
        <v/>
      </c>
      <c r="S317" s="75"/>
    </row>
    <row r="318" spans="1:19">
      <c r="A318" s="60"/>
      <c r="B318" s="61" t="s">
        <v>499</v>
      </c>
      <c r="C318" s="62" t="s">
        <v>20</v>
      </c>
      <c r="D318" s="63" t="s">
        <v>57</v>
      </c>
      <c r="E318" s="63" t="s">
        <v>62</v>
      </c>
      <c r="F318" s="63" t="s">
        <v>498</v>
      </c>
      <c r="G318" s="64" t="s">
        <v>903</v>
      </c>
      <c r="H318" s="65" t="s">
        <v>71</v>
      </c>
      <c r="I318" s="66" t="s">
        <v>54</v>
      </c>
      <c r="J318" s="66">
        <v>40</v>
      </c>
      <c r="K318" s="67">
        <v>10</v>
      </c>
      <c r="L318" s="68">
        <v>3.0799999999999996</v>
      </c>
      <c r="M318" s="69">
        <v>40247</v>
      </c>
      <c r="N318" s="70">
        <v>8719497264858</v>
      </c>
      <c r="O318" s="71"/>
      <c r="P318" s="72">
        <f t="shared" si="10"/>
        <v>0</v>
      </c>
      <c r="Q318" s="73" t="str">
        <f t="shared" si="11"/>
        <v>-</v>
      </c>
      <c r="R318" s="74" t="str">
        <f>IF(O318/J318=0,"",IF(MOD(Таблица2333[[#This Row],[Заказ (упаковок)
↓]],Таблица2333[[#This Row],[Кратность заказа, упаковок]])&gt;0,"неверная кратность заказа",""))</f>
        <v/>
      </c>
      <c r="S318" s="75"/>
    </row>
    <row r="319" spans="1:19">
      <c r="A319" s="60"/>
      <c r="B319" s="61" t="s">
        <v>500</v>
      </c>
      <c r="C319" s="62" t="s">
        <v>20</v>
      </c>
      <c r="D319" s="63" t="s">
        <v>57</v>
      </c>
      <c r="E319" s="63" t="s">
        <v>62</v>
      </c>
      <c r="F319" s="63" t="s">
        <v>498</v>
      </c>
      <c r="G319" s="64" t="s">
        <v>904</v>
      </c>
      <c r="H319" s="65" t="s">
        <v>972</v>
      </c>
      <c r="I319" s="66" t="s">
        <v>54</v>
      </c>
      <c r="J319" s="66">
        <v>40</v>
      </c>
      <c r="K319" s="67">
        <v>10</v>
      </c>
      <c r="L319" s="68">
        <v>2.88</v>
      </c>
      <c r="M319" s="69">
        <v>40248</v>
      </c>
      <c r="N319" s="70">
        <v>8719497264865</v>
      </c>
      <c r="O319" s="71"/>
      <c r="P319" s="72">
        <f t="shared" si="10"/>
        <v>0</v>
      </c>
      <c r="Q319" s="73" t="str">
        <f t="shared" si="11"/>
        <v>-</v>
      </c>
      <c r="R319" s="74" t="str">
        <f>IF(O319/J319=0,"",IF(MOD(Таблица2333[[#This Row],[Заказ (упаковок)
↓]],Таблица2333[[#This Row],[Кратность заказа, упаковок]])&gt;0,"неверная кратность заказа",""))</f>
        <v/>
      </c>
      <c r="S319" s="75"/>
    </row>
    <row r="320" spans="1:19">
      <c r="A320" s="60"/>
      <c r="B320" s="61" t="s">
        <v>501</v>
      </c>
      <c r="C320" s="62" t="s">
        <v>20</v>
      </c>
      <c r="D320" s="63" t="s">
        <v>57</v>
      </c>
      <c r="E320" s="63" t="s">
        <v>62</v>
      </c>
      <c r="F320" s="63" t="s">
        <v>498</v>
      </c>
      <c r="G320" s="64" t="s">
        <v>905</v>
      </c>
      <c r="H320" s="65" t="s">
        <v>71</v>
      </c>
      <c r="I320" s="66" t="s">
        <v>54</v>
      </c>
      <c r="J320" s="66">
        <v>40</v>
      </c>
      <c r="K320" s="67">
        <v>10</v>
      </c>
      <c r="L320" s="68">
        <v>2.5</v>
      </c>
      <c r="M320" s="69">
        <v>40264</v>
      </c>
      <c r="N320" s="70">
        <v>8718036005679</v>
      </c>
      <c r="O320" s="71"/>
      <c r="P320" s="72">
        <f t="shared" si="10"/>
        <v>0</v>
      </c>
      <c r="Q320" s="73" t="str">
        <f t="shared" si="11"/>
        <v>-</v>
      </c>
      <c r="R320" s="74" t="str">
        <f>IF(O320/J320=0,"",IF(MOD(Таблица2333[[#This Row],[Заказ (упаковок)
↓]],Таблица2333[[#This Row],[Кратность заказа, упаковок]])&gt;0,"неверная кратность заказа",""))</f>
        <v/>
      </c>
      <c r="S320" s="75"/>
    </row>
    <row r="321" spans="1:19">
      <c r="A321" s="60"/>
      <c r="B321" s="61" t="s">
        <v>502</v>
      </c>
      <c r="C321" s="62" t="s">
        <v>20</v>
      </c>
      <c r="D321" s="63" t="s">
        <v>57</v>
      </c>
      <c r="E321" s="63" t="s">
        <v>62</v>
      </c>
      <c r="F321" s="63" t="s">
        <v>498</v>
      </c>
      <c r="G321" s="64" t="s">
        <v>906</v>
      </c>
      <c r="H321" s="65" t="s">
        <v>71</v>
      </c>
      <c r="I321" s="66" t="s">
        <v>54</v>
      </c>
      <c r="J321" s="66">
        <v>40</v>
      </c>
      <c r="K321" s="67">
        <v>10</v>
      </c>
      <c r="L321" s="68">
        <v>2.9</v>
      </c>
      <c r="M321" s="69">
        <v>40254</v>
      </c>
      <c r="N321" s="70">
        <v>8718036005617</v>
      </c>
      <c r="O321" s="71"/>
      <c r="P321" s="72">
        <f t="shared" si="10"/>
        <v>0</v>
      </c>
      <c r="Q321" s="73" t="str">
        <f t="shared" si="11"/>
        <v>-</v>
      </c>
      <c r="R321" s="74" t="str">
        <f>IF(O321/J321=0,"",IF(MOD(Таблица2333[[#This Row],[Заказ (упаковок)
↓]],Таблица2333[[#This Row],[Кратность заказа, упаковок]])&gt;0,"неверная кратность заказа",""))</f>
        <v/>
      </c>
      <c r="S321" s="75"/>
    </row>
    <row r="322" spans="1:19">
      <c r="A322" s="60"/>
      <c r="B322" s="61" t="s">
        <v>503</v>
      </c>
      <c r="C322" s="62" t="s">
        <v>20</v>
      </c>
      <c r="D322" s="63" t="s">
        <v>57</v>
      </c>
      <c r="E322" s="63" t="s">
        <v>62</v>
      </c>
      <c r="F322" s="63" t="s">
        <v>498</v>
      </c>
      <c r="G322" s="64" t="s">
        <v>907</v>
      </c>
      <c r="H322" s="65" t="s">
        <v>71</v>
      </c>
      <c r="I322" s="66" t="s">
        <v>54</v>
      </c>
      <c r="J322" s="66">
        <v>40</v>
      </c>
      <c r="K322" s="67">
        <v>10</v>
      </c>
      <c r="L322" s="68">
        <v>3.0799999999999996</v>
      </c>
      <c r="M322" s="69">
        <v>40255</v>
      </c>
      <c r="N322" s="70">
        <v>8719497264957</v>
      </c>
      <c r="O322" s="71"/>
      <c r="P322" s="72">
        <f t="shared" si="10"/>
        <v>0</v>
      </c>
      <c r="Q322" s="73" t="str">
        <f t="shared" si="11"/>
        <v>-</v>
      </c>
      <c r="R322" s="74" t="str">
        <f>IF(O322/J322=0,"",IF(MOD(Таблица2333[[#This Row],[Заказ (упаковок)
↓]],Таблица2333[[#This Row],[Кратность заказа, упаковок]])&gt;0,"неверная кратность заказа",""))</f>
        <v/>
      </c>
      <c r="S322" s="75"/>
    </row>
    <row r="323" spans="1:19">
      <c r="A323" s="60"/>
      <c r="B323" s="61" t="s">
        <v>504</v>
      </c>
      <c r="C323" s="62" t="s">
        <v>20</v>
      </c>
      <c r="D323" s="63" t="s">
        <v>57</v>
      </c>
      <c r="E323" s="63" t="s">
        <v>62</v>
      </c>
      <c r="F323" s="63" t="s">
        <v>498</v>
      </c>
      <c r="G323" s="64" t="s">
        <v>908</v>
      </c>
      <c r="H323" s="65" t="s">
        <v>71</v>
      </c>
      <c r="I323" s="66" t="s">
        <v>54</v>
      </c>
      <c r="J323" s="66">
        <v>40</v>
      </c>
      <c r="K323" s="67">
        <v>10</v>
      </c>
      <c r="L323" s="68">
        <v>2.9</v>
      </c>
      <c r="M323" s="69">
        <v>40256</v>
      </c>
      <c r="N323" s="70">
        <v>8718036005624</v>
      </c>
      <c r="O323" s="71"/>
      <c r="P323" s="72">
        <f t="shared" si="10"/>
        <v>0</v>
      </c>
      <c r="Q323" s="73" t="str">
        <f t="shared" si="11"/>
        <v>-</v>
      </c>
      <c r="R323" s="74" t="str">
        <f>IF(O323/J323=0,"",IF(MOD(Таблица2333[[#This Row],[Заказ (упаковок)
↓]],Таблица2333[[#This Row],[Кратность заказа, упаковок]])&gt;0,"неверная кратность заказа",""))</f>
        <v/>
      </c>
      <c r="S323" s="75"/>
    </row>
    <row r="324" spans="1:19">
      <c r="A324" s="60"/>
      <c r="B324" s="61" t="s">
        <v>505</v>
      </c>
      <c r="C324" s="62" t="s">
        <v>20</v>
      </c>
      <c r="D324" s="63" t="s">
        <v>57</v>
      </c>
      <c r="E324" s="63" t="s">
        <v>62</v>
      </c>
      <c r="F324" s="63" t="s">
        <v>498</v>
      </c>
      <c r="G324" s="64" t="s">
        <v>909</v>
      </c>
      <c r="H324" s="65" t="s">
        <v>71</v>
      </c>
      <c r="I324" s="66" t="s">
        <v>54</v>
      </c>
      <c r="J324" s="66">
        <v>40</v>
      </c>
      <c r="K324" s="67">
        <v>10</v>
      </c>
      <c r="L324" s="68">
        <v>3.2199999999999998</v>
      </c>
      <c r="M324" s="69">
        <v>40257</v>
      </c>
      <c r="N324" s="70">
        <v>8718036502857</v>
      </c>
      <c r="O324" s="71"/>
      <c r="P324" s="72">
        <f t="shared" si="10"/>
        <v>0</v>
      </c>
      <c r="Q324" s="73" t="str">
        <f t="shared" si="11"/>
        <v>-</v>
      </c>
      <c r="R324" s="74" t="str">
        <f>IF(O324/J324=0,"",IF(MOD(Таблица2333[[#This Row],[Заказ (упаковок)
↓]],Таблица2333[[#This Row],[Кратность заказа, упаковок]])&gt;0,"неверная кратность заказа",""))</f>
        <v/>
      </c>
      <c r="S324" s="75"/>
    </row>
    <row r="325" spans="1:19">
      <c r="A325" s="60"/>
      <c r="B325" s="61" t="s">
        <v>506</v>
      </c>
      <c r="C325" s="62" t="s">
        <v>20</v>
      </c>
      <c r="D325" s="63" t="s">
        <v>57</v>
      </c>
      <c r="E325" s="63" t="s">
        <v>62</v>
      </c>
      <c r="F325" s="63" t="s">
        <v>498</v>
      </c>
      <c r="G325" s="64" t="s">
        <v>910</v>
      </c>
      <c r="H325" s="65" t="s">
        <v>71</v>
      </c>
      <c r="I325" s="66" t="s">
        <v>54</v>
      </c>
      <c r="J325" s="66">
        <v>40</v>
      </c>
      <c r="K325" s="67">
        <v>10</v>
      </c>
      <c r="L325" s="68">
        <v>2.9</v>
      </c>
      <c r="M325" s="69">
        <v>40258</v>
      </c>
      <c r="N325" s="70">
        <v>8719497264827</v>
      </c>
      <c r="O325" s="71"/>
      <c r="P325" s="72">
        <f t="shared" si="10"/>
        <v>0</v>
      </c>
      <c r="Q325" s="73" t="str">
        <f t="shared" si="11"/>
        <v>-</v>
      </c>
      <c r="R325" s="74" t="str">
        <f>IF(O325/J325=0,"",IF(MOD(Таблица2333[[#This Row],[Заказ (упаковок)
↓]],Таблица2333[[#This Row],[Кратность заказа, упаковок]])&gt;0,"неверная кратность заказа",""))</f>
        <v/>
      </c>
      <c r="S325" s="75"/>
    </row>
    <row r="326" spans="1:19">
      <c r="A326" s="60"/>
      <c r="B326" s="61" t="s">
        <v>507</v>
      </c>
      <c r="C326" s="62" t="s">
        <v>20</v>
      </c>
      <c r="D326" s="63" t="s">
        <v>57</v>
      </c>
      <c r="E326" s="63" t="s">
        <v>62</v>
      </c>
      <c r="F326" s="63" t="s">
        <v>498</v>
      </c>
      <c r="G326" s="64" t="s">
        <v>911</v>
      </c>
      <c r="H326" s="65" t="s">
        <v>71</v>
      </c>
      <c r="I326" s="66" t="s">
        <v>54</v>
      </c>
      <c r="J326" s="66">
        <v>40</v>
      </c>
      <c r="K326" s="67">
        <v>10</v>
      </c>
      <c r="L326" s="68">
        <v>3.26</v>
      </c>
      <c r="M326" s="69">
        <v>40259</v>
      </c>
      <c r="N326" s="70">
        <v>8719497264971</v>
      </c>
      <c r="O326" s="71"/>
      <c r="P326" s="72">
        <f t="shared" si="10"/>
        <v>0</v>
      </c>
      <c r="Q326" s="73" t="str">
        <f t="shared" si="11"/>
        <v>-</v>
      </c>
      <c r="R326" s="74" t="str">
        <f>IF(O326/J326=0,"",IF(MOD(Таблица2333[[#This Row],[Заказ (упаковок)
↓]],Таблица2333[[#This Row],[Кратность заказа, упаковок]])&gt;0,"неверная кратность заказа",""))</f>
        <v/>
      </c>
      <c r="S326" s="75"/>
    </row>
    <row r="327" spans="1:19">
      <c r="A327" s="60"/>
      <c r="B327" s="61" t="s">
        <v>508</v>
      </c>
      <c r="C327" s="62" t="s">
        <v>20</v>
      </c>
      <c r="D327" s="63" t="s">
        <v>57</v>
      </c>
      <c r="E327" s="63" t="s">
        <v>62</v>
      </c>
      <c r="F327" s="63" t="s">
        <v>498</v>
      </c>
      <c r="G327" s="64" t="s">
        <v>912</v>
      </c>
      <c r="H327" s="65" t="s">
        <v>71</v>
      </c>
      <c r="I327" s="66" t="s">
        <v>54</v>
      </c>
      <c r="J327" s="66">
        <v>40</v>
      </c>
      <c r="K327" s="67">
        <v>10</v>
      </c>
      <c r="L327" s="68">
        <v>3.26</v>
      </c>
      <c r="M327" s="69">
        <v>40260</v>
      </c>
      <c r="N327" s="70">
        <v>8719497264926</v>
      </c>
      <c r="O327" s="71"/>
      <c r="P327" s="72">
        <f t="shared" si="10"/>
        <v>0</v>
      </c>
      <c r="Q327" s="73" t="str">
        <f t="shared" si="11"/>
        <v>-</v>
      </c>
      <c r="R327" s="74" t="str">
        <f>IF(O327/J327=0,"",IF(MOD(Таблица2333[[#This Row],[Заказ (упаковок)
↓]],Таблица2333[[#This Row],[Кратность заказа, упаковок]])&gt;0,"неверная кратность заказа",""))</f>
        <v/>
      </c>
      <c r="S327" s="75"/>
    </row>
    <row r="328" spans="1:19">
      <c r="A328" s="60"/>
      <c r="B328" s="61" t="s">
        <v>509</v>
      </c>
      <c r="C328" s="62" t="s">
        <v>20</v>
      </c>
      <c r="D328" s="63" t="s">
        <v>57</v>
      </c>
      <c r="E328" s="63" t="s">
        <v>62</v>
      </c>
      <c r="F328" s="63" t="s">
        <v>498</v>
      </c>
      <c r="G328" s="64" t="s">
        <v>913</v>
      </c>
      <c r="H328" s="65" t="s">
        <v>71</v>
      </c>
      <c r="I328" s="66" t="s">
        <v>54</v>
      </c>
      <c r="J328" s="66">
        <v>40</v>
      </c>
      <c r="K328" s="67">
        <v>10</v>
      </c>
      <c r="L328" s="68">
        <v>3.3099999999999996</v>
      </c>
      <c r="M328" s="69">
        <v>40261</v>
      </c>
      <c r="N328" s="70">
        <v>8719497264964</v>
      </c>
      <c r="O328" s="71"/>
      <c r="P328" s="72">
        <f t="shared" si="10"/>
        <v>0</v>
      </c>
      <c r="Q328" s="73" t="str">
        <f t="shared" si="11"/>
        <v>-</v>
      </c>
      <c r="R328" s="74" t="str">
        <f>IF(O328/J328=0,"",IF(MOD(Таблица2333[[#This Row],[Заказ (упаковок)
↓]],Таблица2333[[#This Row],[Кратность заказа, упаковок]])&gt;0,"неверная кратность заказа",""))</f>
        <v/>
      </c>
      <c r="S328" s="75"/>
    </row>
    <row r="329" spans="1:19">
      <c r="A329" s="60"/>
      <c r="B329" s="61" t="s">
        <v>510</v>
      </c>
      <c r="C329" s="62" t="s">
        <v>20</v>
      </c>
      <c r="D329" s="63" t="s">
        <v>57</v>
      </c>
      <c r="E329" s="63" t="s">
        <v>62</v>
      </c>
      <c r="F329" s="63" t="s">
        <v>498</v>
      </c>
      <c r="G329" s="64" t="s">
        <v>914</v>
      </c>
      <c r="H329" s="65" t="s">
        <v>71</v>
      </c>
      <c r="I329" s="66" t="s">
        <v>54</v>
      </c>
      <c r="J329" s="66">
        <v>40</v>
      </c>
      <c r="K329" s="67">
        <v>10</v>
      </c>
      <c r="L329" s="68">
        <v>3.13</v>
      </c>
      <c r="M329" s="69">
        <v>40262</v>
      </c>
      <c r="N329" s="70">
        <v>8719497264872</v>
      </c>
      <c r="O329" s="71"/>
      <c r="P329" s="72">
        <f t="shared" si="10"/>
        <v>0</v>
      </c>
      <c r="Q329" s="73" t="str">
        <f t="shared" si="11"/>
        <v>-</v>
      </c>
      <c r="R329" s="74" t="str">
        <f>IF(O329/J329=0,"",IF(MOD(Таблица2333[[#This Row],[Заказ (упаковок)
↓]],Таблица2333[[#This Row],[Кратность заказа, упаковок]])&gt;0,"неверная кратность заказа",""))</f>
        <v/>
      </c>
      <c r="S329" s="75"/>
    </row>
    <row r="330" spans="1:19">
      <c r="A330" s="60"/>
      <c r="B330" s="61" t="s">
        <v>511</v>
      </c>
      <c r="C330" s="62" t="s">
        <v>20</v>
      </c>
      <c r="D330" s="63" t="s">
        <v>57</v>
      </c>
      <c r="E330" s="63" t="s">
        <v>62</v>
      </c>
      <c r="F330" s="63" t="s">
        <v>498</v>
      </c>
      <c r="G330" s="64" t="s">
        <v>915</v>
      </c>
      <c r="H330" s="65" t="s">
        <v>71</v>
      </c>
      <c r="I330" s="66" t="s">
        <v>54</v>
      </c>
      <c r="J330" s="66">
        <v>40</v>
      </c>
      <c r="K330" s="67">
        <v>10</v>
      </c>
      <c r="L330" s="68">
        <v>2.9</v>
      </c>
      <c r="M330" s="69">
        <v>40263</v>
      </c>
      <c r="N330" s="70">
        <v>8718036005631</v>
      </c>
      <c r="O330" s="71"/>
      <c r="P330" s="72">
        <f t="shared" si="10"/>
        <v>0</v>
      </c>
      <c r="Q330" s="73" t="str">
        <f t="shared" si="11"/>
        <v>-</v>
      </c>
      <c r="R330" s="74" t="str">
        <f>IF(O330/J330=0,"",IF(MOD(Таблица2333[[#This Row],[Заказ (упаковок)
↓]],Таблица2333[[#This Row],[Кратность заказа, упаковок]])&gt;0,"неверная кратность заказа",""))</f>
        <v/>
      </c>
      <c r="S330" s="75"/>
    </row>
    <row r="331" spans="1:19">
      <c r="A331" s="60"/>
      <c r="B331" s="61" t="s">
        <v>512</v>
      </c>
      <c r="C331" s="62" t="s">
        <v>20</v>
      </c>
      <c r="D331" s="63" t="s">
        <v>57</v>
      </c>
      <c r="E331" s="63" t="s">
        <v>62</v>
      </c>
      <c r="F331" s="63" t="s">
        <v>498</v>
      </c>
      <c r="G331" s="64" t="s">
        <v>916</v>
      </c>
      <c r="H331" s="65" t="s">
        <v>71</v>
      </c>
      <c r="I331" s="66" t="s">
        <v>54</v>
      </c>
      <c r="J331" s="66">
        <v>40</v>
      </c>
      <c r="K331" s="67">
        <v>10</v>
      </c>
      <c r="L331" s="68">
        <v>3.13</v>
      </c>
      <c r="M331" s="69">
        <v>40265</v>
      </c>
      <c r="N331" s="70">
        <v>8719497264889</v>
      </c>
      <c r="O331" s="71"/>
      <c r="P331" s="72">
        <f t="shared" si="10"/>
        <v>0</v>
      </c>
      <c r="Q331" s="73" t="str">
        <f t="shared" si="11"/>
        <v>-</v>
      </c>
      <c r="R331" s="74" t="str">
        <f>IF(O331/J331=0,"",IF(MOD(Таблица2333[[#This Row],[Заказ (упаковок)
↓]],Таблица2333[[#This Row],[Кратность заказа, упаковок]])&gt;0,"неверная кратность заказа",""))</f>
        <v/>
      </c>
      <c r="S331" s="75"/>
    </row>
    <row r="332" spans="1:19">
      <c r="A332" s="60"/>
      <c r="B332" s="61" t="s">
        <v>513</v>
      </c>
      <c r="C332" s="62" t="s">
        <v>20</v>
      </c>
      <c r="D332" s="63" t="s">
        <v>57</v>
      </c>
      <c r="E332" s="63" t="s">
        <v>62</v>
      </c>
      <c r="F332" s="63" t="s">
        <v>498</v>
      </c>
      <c r="G332" s="64" t="s">
        <v>917</v>
      </c>
      <c r="H332" s="65" t="s">
        <v>71</v>
      </c>
      <c r="I332" s="66" t="s">
        <v>54</v>
      </c>
      <c r="J332" s="66">
        <v>40</v>
      </c>
      <c r="K332" s="67">
        <v>10</v>
      </c>
      <c r="L332" s="68">
        <v>3.13</v>
      </c>
      <c r="M332" s="69">
        <v>40266</v>
      </c>
      <c r="N332" s="70">
        <v>8718036502840</v>
      </c>
      <c r="O332" s="71"/>
      <c r="P332" s="72">
        <f t="shared" si="10"/>
        <v>0</v>
      </c>
      <c r="Q332" s="73" t="str">
        <f t="shared" si="11"/>
        <v>-</v>
      </c>
      <c r="R332" s="74" t="str">
        <f>IF(O332/J332=0,"",IF(MOD(Таблица2333[[#This Row],[Заказ (упаковок)
↓]],Таблица2333[[#This Row],[Кратность заказа, упаковок]])&gt;0,"неверная кратность заказа",""))</f>
        <v/>
      </c>
      <c r="S332" s="75"/>
    </row>
    <row r="333" spans="1:19">
      <c r="A333" s="60"/>
      <c r="B333" s="61" t="s">
        <v>514</v>
      </c>
      <c r="C333" s="62" t="s">
        <v>20</v>
      </c>
      <c r="D333" s="63" t="s">
        <v>57</v>
      </c>
      <c r="E333" s="63" t="s">
        <v>62</v>
      </c>
      <c r="F333" s="63" t="s">
        <v>498</v>
      </c>
      <c r="G333" s="64" t="s">
        <v>918</v>
      </c>
      <c r="H333" s="65" t="s">
        <v>71</v>
      </c>
      <c r="I333" s="66" t="s">
        <v>54</v>
      </c>
      <c r="J333" s="66">
        <v>40</v>
      </c>
      <c r="K333" s="67">
        <v>10</v>
      </c>
      <c r="L333" s="68">
        <v>2.8099999999999996</v>
      </c>
      <c r="M333" s="69">
        <v>40267</v>
      </c>
      <c r="N333" s="70">
        <v>8718036005655</v>
      </c>
      <c r="O333" s="71"/>
      <c r="P333" s="72">
        <f t="shared" si="10"/>
        <v>0</v>
      </c>
      <c r="Q333" s="73" t="str">
        <f t="shared" si="11"/>
        <v>-</v>
      </c>
      <c r="R333" s="74" t="str">
        <f>IF(O333/J333=0,"",IF(MOD(Таблица2333[[#This Row],[Заказ (упаковок)
↓]],Таблица2333[[#This Row],[Кратность заказа, упаковок]])&gt;0,"неверная кратность заказа",""))</f>
        <v/>
      </c>
      <c r="S333" s="75"/>
    </row>
    <row r="334" spans="1:19">
      <c r="A334" s="60"/>
      <c r="B334" s="61" t="s">
        <v>515</v>
      </c>
      <c r="C334" s="62" t="s">
        <v>20</v>
      </c>
      <c r="D334" s="63" t="s">
        <v>57</v>
      </c>
      <c r="E334" s="63" t="s">
        <v>62</v>
      </c>
      <c r="F334" s="63" t="s">
        <v>498</v>
      </c>
      <c r="G334" s="64" t="s">
        <v>919</v>
      </c>
      <c r="H334" s="65" t="s">
        <v>71</v>
      </c>
      <c r="I334" s="66" t="s">
        <v>54</v>
      </c>
      <c r="J334" s="66">
        <v>40</v>
      </c>
      <c r="K334" s="67">
        <v>10</v>
      </c>
      <c r="L334" s="68">
        <v>3.3099999999999996</v>
      </c>
      <c r="M334" s="69">
        <v>40268</v>
      </c>
      <c r="N334" s="70">
        <v>8718036005693</v>
      </c>
      <c r="O334" s="71"/>
      <c r="P334" s="72">
        <f t="shared" si="10"/>
        <v>0</v>
      </c>
      <c r="Q334" s="73" t="str">
        <f t="shared" si="11"/>
        <v>-</v>
      </c>
      <c r="R334" s="74" t="str">
        <f>IF(O334/J334=0,"",IF(MOD(Таблица2333[[#This Row],[Заказ (упаковок)
↓]],Таблица2333[[#This Row],[Кратность заказа, упаковок]])&gt;0,"неверная кратность заказа",""))</f>
        <v/>
      </c>
      <c r="S334" s="75"/>
    </row>
    <row r="335" spans="1:19">
      <c r="A335" s="60"/>
      <c r="B335" s="61" t="s">
        <v>516</v>
      </c>
      <c r="C335" s="62" t="s">
        <v>20</v>
      </c>
      <c r="D335" s="63" t="s">
        <v>57</v>
      </c>
      <c r="E335" s="63" t="s">
        <v>62</v>
      </c>
      <c r="F335" s="63" t="s">
        <v>498</v>
      </c>
      <c r="G335" s="64" t="s">
        <v>920</v>
      </c>
      <c r="H335" s="65" t="s">
        <v>71</v>
      </c>
      <c r="I335" s="66" t="s">
        <v>54</v>
      </c>
      <c r="J335" s="66">
        <v>40</v>
      </c>
      <c r="K335" s="67">
        <v>10</v>
      </c>
      <c r="L335" s="68">
        <v>3.0799999999999996</v>
      </c>
      <c r="M335" s="69">
        <v>40269</v>
      </c>
      <c r="N335" s="70" t="s">
        <v>1095</v>
      </c>
      <c r="O335" s="71"/>
      <c r="P335" s="72">
        <f t="shared" si="10"/>
        <v>0</v>
      </c>
      <c r="Q335" s="73" t="str">
        <f t="shared" si="11"/>
        <v>-</v>
      </c>
      <c r="R335" s="74" t="str">
        <f>IF(O335/J335=0,"",IF(MOD(Таблица2333[[#This Row],[Заказ (упаковок)
↓]],Таблица2333[[#This Row],[Кратность заказа, упаковок]])&gt;0,"неверная кратность заказа",""))</f>
        <v/>
      </c>
      <c r="S335" s="75"/>
    </row>
    <row r="336" spans="1:19">
      <c r="A336" s="60"/>
      <c r="B336" s="61" t="s">
        <v>517</v>
      </c>
      <c r="C336" s="62" t="s">
        <v>20</v>
      </c>
      <c r="D336" s="63" t="s">
        <v>57</v>
      </c>
      <c r="E336" s="63" t="s">
        <v>62</v>
      </c>
      <c r="F336" s="63" t="s">
        <v>498</v>
      </c>
      <c r="G336" s="64" t="s">
        <v>921</v>
      </c>
      <c r="H336" s="65" t="s">
        <v>63</v>
      </c>
      <c r="I336" s="66" t="s">
        <v>54</v>
      </c>
      <c r="J336" s="66">
        <v>40</v>
      </c>
      <c r="K336" s="67">
        <v>10</v>
      </c>
      <c r="L336" s="68">
        <v>2.5199999999999996</v>
      </c>
      <c r="M336" s="69">
        <v>40270</v>
      </c>
      <c r="N336" s="70" t="s">
        <v>1096</v>
      </c>
      <c r="O336" s="71"/>
      <c r="P336" s="72">
        <f t="shared" si="10"/>
        <v>0</v>
      </c>
      <c r="Q336" s="73" t="str">
        <f t="shared" si="11"/>
        <v>-</v>
      </c>
      <c r="R336" s="74" t="str">
        <f>IF(O336/J336=0,"",IF(MOD(Таблица2333[[#This Row],[Заказ (упаковок)
↓]],Таблица2333[[#This Row],[Кратность заказа, упаковок]])&gt;0,"неверная кратность заказа",""))</f>
        <v/>
      </c>
      <c r="S336" s="75"/>
    </row>
    <row r="337" spans="1:19">
      <c r="A337" s="60"/>
      <c r="B337" s="61" t="s">
        <v>518</v>
      </c>
      <c r="C337" s="62" t="s">
        <v>20</v>
      </c>
      <c r="D337" s="63" t="s">
        <v>57</v>
      </c>
      <c r="E337" s="63" t="s">
        <v>62</v>
      </c>
      <c r="F337" s="63" t="s">
        <v>498</v>
      </c>
      <c r="G337" s="64" t="s">
        <v>156</v>
      </c>
      <c r="H337" s="65">
        <v>2</v>
      </c>
      <c r="I337" s="66" t="s">
        <v>54</v>
      </c>
      <c r="J337" s="66">
        <v>40</v>
      </c>
      <c r="K337" s="67">
        <v>10</v>
      </c>
      <c r="L337" s="68">
        <v>3.2199999999999998</v>
      </c>
      <c r="M337" s="69">
        <v>40273</v>
      </c>
      <c r="N337" s="70">
        <v>8718036005648</v>
      </c>
      <c r="O337" s="71"/>
      <c r="P337" s="72">
        <f t="shared" si="10"/>
        <v>0</v>
      </c>
      <c r="Q337" s="73" t="str">
        <f t="shared" si="11"/>
        <v>-</v>
      </c>
      <c r="R337" s="74" t="str">
        <f>IF(O337/J337=0,"",IF(MOD(Таблица2333[[#This Row],[Заказ (упаковок)
↓]],Таблица2333[[#This Row],[Кратность заказа, упаковок]])&gt;0,"неверная кратность заказа",""))</f>
        <v/>
      </c>
      <c r="S337" s="75"/>
    </row>
    <row r="338" spans="1:19">
      <c r="A338" s="60"/>
      <c r="B338" s="61" t="s">
        <v>519</v>
      </c>
      <c r="C338" s="62" t="s">
        <v>20</v>
      </c>
      <c r="D338" s="63" t="s">
        <v>57</v>
      </c>
      <c r="E338" s="63" t="s">
        <v>62</v>
      </c>
      <c r="F338" s="63" t="s">
        <v>498</v>
      </c>
      <c r="G338" s="64" t="s">
        <v>922</v>
      </c>
      <c r="H338" s="65">
        <v>2</v>
      </c>
      <c r="I338" s="66" t="s">
        <v>54</v>
      </c>
      <c r="J338" s="66">
        <v>40</v>
      </c>
      <c r="K338" s="67">
        <v>10</v>
      </c>
      <c r="L338" s="68">
        <v>3.3099999999999996</v>
      </c>
      <c r="M338" s="69">
        <v>40274</v>
      </c>
      <c r="N338" s="70">
        <v>8719497264841</v>
      </c>
      <c r="O338" s="71"/>
      <c r="P338" s="72">
        <f t="shared" si="10"/>
        <v>0</v>
      </c>
      <c r="Q338" s="73" t="str">
        <f t="shared" si="11"/>
        <v>-</v>
      </c>
      <c r="R338" s="74" t="str">
        <f>IF(O338/J338=0,"",IF(MOD(Таблица2333[[#This Row],[Заказ (упаковок)
↓]],Таблица2333[[#This Row],[Кратность заказа, упаковок]])&gt;0,"неверная кратность заказа",""))</f>
        <v/>
      </c>
      <c r="S338" s="75"/>
    </row>
    <row r="339" spans="1:19">
      <c r="A339" s="60"/>
      <c r="B339" s="61" t="s">
        <v>520</v>
      </c>
      <c r="C339" s="62" t="s">
        <v>20</v>
      </c>
      <c r="D339" s="63" t="s">
        <v>57</v>
      </c>
      <c r="E339" s="63" t="s">
        <v>62</v>
      </c>
      <c r="F339" s="63" t="s">
        <v>498</v>
      </c>
      <c r="G339" s="64" t="s">
        <v>923</v>
      </c>
      <c r="H339" s="65">
        <v>3</v>
      </c>
      <c r="I339" s="66" t="s">
        <v>54</v>
      </c>
      <c r="J339" s="66">
        <v>40</v>
      </c>
      <c r="K339" s="67">
        <v>10</v>
      </c>
      <c r="L339" s="68">
        <v>3.3499999999999996</v>
      </c>
      <c r="M339" s="69">
        <v>40275</v>
      </c>
      <c r="N339" s="70">
        <v>8719497264902</v>
      </c>
      <c r="O339" s="71"/>
      <c r="P339" s="72">
        <f t="shared" si="10"/>
        <v>0</v>
      </c>
      <c r="Q339" s="73" t="str">
        <f t="shared" si="11"/>
        <v>-</v>
      </c>
      <c r="R339" s="74" t="str">
        <f>IF(O339/J339=0,"",IF(MOD(Таблица2333[[#This Row],[Заказ (упаковок)
↓]],Таблица2333[[#This Row],[Кратность заказа, упаковок]])&gt;0,"неверная кратность заказа",""))</f>
        <v/>
      </c>
      <c r="S339" s="75"/>
    </row>
    <row r="340" spans="1:19">
      <c r="A340" s="60"/>
      <c r="B340" s="61" t="s">
        <v>521</v>
      </c>
      <c r="C340" s="62" t="s">
        <v>20</v>
      </c>
      <c r="D340" s="63" t="s">
        <v>57</v>
      </c>
      <c r="E340" s="63" t="s">
        <v>62</v>
      </c>
      <c r="F340" s="63" t="s">
        <v>498</v>
      </c>
      <c r="G340" s="64" t="s">
        <v>924</v>
      </c>
      <c r="H340" s="65">
        <v>2</v>
      </c>
      <c r="I340" s="66" t="s">
        <v>54</v>
      </c>
      <c r="J340" s="66">
        <v>40</v>
      </c>
      <c r="K340" s="67">
        <v>10</v>
      </c>
      <c r="L340" s="68">
        <v>2.8099999999999996</v>
      </c>
      <c r="M340" s="69">
        <v>40276</v>
      </c>
      <c r="N340" s="70">
        <v>8718036502871</v>
      </c>
      <c r="O340" s="71"/>
      <c r="P340" s="72">
        <f t="shared" si="10"/>
        <v>0</v>
      </c>
      <c r="Q340" s="73" t="str">
        <f t="shared" si="11"/>
        <v>-</v>
      </c>
      <c r="R340" s="74" t="str">
        <f>IF(O340/J340=0,"",IF(MOD(Таблица2333[[#This Row],[Заказ (упаковок)
↓]],Таблица2333[[#This Row],[Кратность заказа, упаковок]])&gt;0,"неверная кратность заказа",""))</f>
        <v/>
      </c>
      <c r="S340" s="75"/>
    </row>
    <row r="341" spans="1:19">
      <c r="A341" s="60"/>
      <c r="B341" s="61" t="s">
        <v>522</v>
      </c>
      <c r="C341" s="62" t="s">
        <v>20</v>
      </c>
      <c r="D341" s="63" t="s">
        <v>57</v>
      </c>
      <c r="E341" s="63" t="s">
        <v>62</v>
      </c>
      <c r="F341" s="63" t="s">
        <v>498</v>
      </c>
      <c r="G341" s="64" t="s">
        <v>925</v>
      </c>
      <c r="H341" s="65">
        <v>2</v>
      </c>
      <c r="I341" s="66" t="s">
        <v>54</v>
      </c>
      <c r="J341" s="66">
        <v>40</v>
      </c>
      <c r="K341" s="67">
        <v>10</v>
      </c>
      <c r="L341" s="68">
        <v>3.13</v>
      </c>
      <c r="M341" s="69">
        <v>40277</v>
      </c>
      <c r="N341" s="70">
        <v>8719497264933</v>
      </c>
      <c r="O341" s="71"/>
      <c r="P341" s="72">
        <f t="shared" si="10"/>
        <v>0</v>
      </c>
      <c r="Q341" s="73" t="str">
        <f t="shared" si="11"/>
        <v>-</v>
      </c>
      <c r="R341" s="74" t="str">
        <f>IF(O341/J341=0,"",IF(MOD(Таблица2333[[#This Row],[Заказ (упаковок)
↓]],Таблица2333[[#This Row],[Кратность заказа, упаковок]])&gt;0,"неверная кратность заказа",""))</f>
        <v/>
      </c>
      <c r="S341" s="75"/>
    </row>
    <row r="342" spans="1:19">
      <c r="A342" s="60"/>
      <c r="B342" s="61" t="s">
        <v>523</v>
      </c>
      <c r="C342" s="62" t="s">
        <v>20</v>
      </c>
      <c r="D342" s="63" t="s">
        <v>57</v>
      </c>
      <c r="E342" s="63" t="s">
        <v>62</v>
      </c>
      <c r="F342" s="63" t="s">
        <v>498</v>
      </c>
      <c r="G342" s="64" t="s">
        <v>926</v>
      </c>
      <c r="H342" s="65">
        <v>2</v>
      </c>
      <c r="I342" s="66" t="s">
        <v>54</v>
      </c>
      <c r="J342" s="66">
        <v>40</v>
      </c>
      <c r="K342" s="67">
        <v>10</v>
      </c>
      <c r="L342" s="68">
        <v>3.0799999999999996</v>
      </c>
      <c r="M342" s="69">
        <v>40278</v>
      </c>
      <c r="N342" s="70">
        <v>8718036005785</v>
      </c>
      <c r="O342" s="71"/>
      <c r="P342" s="72">
        <f t="shared" si="10"/>
        <v>0</v>
      </c>
      <c r="Q342" s="73" t="str">
        <f t="shared" si="11"/>
        <v>-</v>
      </c>
      <c r="R342" s="74" t="str">
        <f>IF(O342/J342=0,"",IF(MOD(Таблица2333[[#This Row],[Заказ (упаковок)
↓]],Таблица2333[[#This Row],[Кратность заказа, упаковок]])&gt;0,"неверная кратность заказа",""))</f>
        <v/>
      </c>
      <c r="S342" s="75"/>
    </row>
    <row r="343" spans="1:19">
      <c r="A343" s="60"/>
      <c r="B343" s="61" t="s">
        <v>524</v>
      </c>
      <c r="C343" s="62" t="s">
        <v>20</v>
      </c>
      <c r="D343" s="63" t="s">
        <v>57</v>
      </c>
      <c r="E343" s="63" t="s">
        <v>62</v>
      </c>
      <c r="F343" s="63" t="s">
        <v>498</v>
      </c>
      <c r="G343" s="64" t="s">
        <v>927</v>
      </c>
      <c r="H343" s="65">
        <v>3</v>
      </c>
      <c r="I343" s="66" t="s">
        <v>51</v>
      </c>
      <c r="J343" s="66">
        <v>40</v>
      </c>
      <c r="K343" s="67">
        <v>10</v>
      </c>
      <c r="L343" s="68">
        <v>3.0799999999999996</v>
      </c>
      <c r="M343" s="69">
        <v>40279</v>
      </c>
      <c r="N343" s="70">
        <v>8718036502819</v>
      </c>
      <c r="O343" s="71"/>
      <c r="P343" s="72">
        <f t="shared" si="10"/>
        <v>0</v>
      </c>
      <c r="Q343" s="73" t="str">
        <f t="shared" si="11"/>
        <v>-</v>
      </c>
      <c r="R343" s="74" t="str">
        <f>IF(O343/J343=0,"",IF(MOD(Таблица2333[[#This Row],[Заказ (упаковок)
↓]],Таблица2333[[#This Row],[Кратность заказа, упаковок]])&gt;0,"неверная кратность заказа",""))</f>
        <v/>
      </c>
      <c r="S343" s="75"/>
    </row>
    <row r="344" spans="1:19">
      <c r="A344" s="60"/>
      <c r="B344" s="61" t="s">
        <v>525</v>
      </c>
      <c r="C344" s="62" t="s">
        <v>20</v>
      </c>
      <c r="D344" s="63" t="s">
        <v>57</v>
      </c>
      <c r="E344" s="63" t="s">
        <v>62</v>
      </c>
      <c r="F344" s="63" t="s">
        <v>498</v>
      </c>
      <c r="G344" s="64" t="s">
        <v>928</v>
      </c>
      <c r="H344" s="65">
        <v>3</v>
      </c>
      <c r="I344" s="66" t="s">
        <v>51</v>
      </c>
      <c r="J344" s="66">
        <v>40</v>
      </c>
      <c r="K344" s="67">
        <v>10</v>
      </c>
      <c r="L344" s="68">
        <v>3.0799999999999996</v>
      </c>
      <c r="M344" s="69">
        <v>40280</v>
      </c>
      <c r="N344" s="70">
        <v>8718036502826</v>
      </c>
      <c r="O344" s="71"/>
      <c r="P344" s="72">
        <f t="shared" si="10"/>
        <v>0</v>
      </c>
      <c r="Q344" s="73" t="str">
        <f t="shared" si="11"/>
        <v>-</v>
      </c>
      <c r="R344" s="74" t="str">
        <f>IF(O344/J344=0,"",IF(MOD(Таблица2333[[#This Row],[Заказ (упаковок)
↓]],Таблица2333[[#This Row],[Кратность заказа, упаковок]])&gt;0,"неверная кратность заказа",""))</f>
        <v/>
      </c>
      <c r="S344" s="75"/>
    </row>
    <row r="345" spans="1:19">
      <c r="A345" s="60"/>
      <c r="B345" s="61" t="s">
        <v>526</v>
      </c>
      <c r="C345" s="62" t="s">
        <v>20</v>
      </c>
      <c r="D345" s="63" t="s">
        <v>57</v>
      </c>
      <c r="E345" s="63" t="s">
        <v>62</v>
      </c>
      <c r="F345" s="63" t="s">
        <v>498</v>
      </c>
      <c r="G345" s="64" t="s">
        <v>929</v>
      </c>
      <c r="H345" s="65">
        <v>3</v>
      </c>
      <c r="I345" s="66" t="s">
        <v>51</v>
      </c>
      <c r="J345" s="66">
        <v>40</v>
      </c>
      <c r="K345" s="67">
        <v>10</v>
      </c>
      <c r="L345" s="68">
        <v>3.0799999999999996</v>
      </c>
      <c r="M345" s="69">
        <v>40281</v>
      </c>
      <c r="N345" s="70">
        <v>8718036502833</v>
      </c>
      <c r="O345" s="71"/>
      <c r="P345" s="72">
        <f t="shared" si="10"/>
        <v>0</v>
      </c>
      <c r="Q345" s="73" t="str">
        <f t="shared" si="11"/>
        <v>-</v>
      </c>
      <c r="R345" s="74" t="str">
        <f>IF(O345/J345=0,"",IF(MOD(Таблица2333[[#This Row],[Заказ (упаковок)
↓]],Таблица2333[[#This Row],[Кратность заказа, упаковок]])&gt;0,"неверная кратность заказа",""))</f>
        <v/>
      </c>
      <c r="S345" s="75"/>
    </row>
    <row r="346" spans="1:19">
      <c r="A346" s="60"/>
      <c r="B346" s="61" t="s">
        <v>527</v>
      </c>
      <c r="C346" s="62" t="s">
        <v>20</v>
      </c>
      <c r="D346" s="63" t="s">
        <v>57</v>
      </c>
      <c r="E346" s="63" t="s">
        <v>62</v>
      </c>
      <c r="F346" s="63" t="s">
        <v>498</v>
      </c>
      <c r="G346" s="64" t="s">
        <v>930</v>
      </c>
      <c r="H346" s="65">
        <v>1</v>
      </c>
      <c r="I346" s="66" t="s">
        <v>54</v>
      </c>
      <c r="J346" s="66">
        <v>40</v>
      </c>
      <c r="K346" s="67">
        <v>10</v>
      </c>
      <c r="L346" s="68">
        <v>2.5199999999999996</v>
      </c>
      <c r="M346" s="69">
        <v>40282</v>
      </c>
      <c r="N346" s="70">
        <v>8719497264919</v>
      </c>
      <c r="O346" s="71"/>
      <c r="P346" s="72">
        <f t="shared" si="10"/>
        <v>0</v>
      </c>
      <c r="Q346" s="73" t="str">
        <f t="shared" si="11"/>
        <v>-</v>
      </c>
      <c r="R346" s="74" t="str">
        <f>IF(O346/J346=0,"",IF(MOD(Таблица2333[[#This Row],[Заказ (упаковок)
↓]],Таблица2333[[#This Row],[Кратность заказа, упаковок]])&gt;0,"неверная кратность заказа",""))</f>
        <v/>
      </c>
      <c r="S346" s="75"/>
    </row>
    <row r="347" spans="1:19">
      <c r="A347" s="60"/>
      <c r="B347" s="61" t="s">
        <v>528</v>
      </c>
      <c r="C347" s="62" t="s">
        <v>20</v>
      </c>
      <c r="D347" s="63" t="s">
        <v>57</v>
      </c>
      <c r="E347" s="63" t="s">
        <v>62</v>
      </c>
      <c r="F347" s="63" t="s">
        <v>498</v>
      </c>
      <c r="G347" s="64" t="s">
        <v>931</v>
      </c>
      <c r="H347" s="65">
        <v>2</v>
      </c>
      <c r="I347" s="66" t="s">
        <v>54</v>
      </c>
      <c r="J347" s="66">
        <v>40</v>
      </c>
      <c r="K347" s="67">
        <v>10</v>
      </c>
      <c r="L347" s="68">
        <v>3.3099999999999996</v>
      </c>
      <c r="M347" s="69">
        <v>40283</v>
      </c>
      <c r="N347" s="70">
        <v>8719497264834</v>
      </c>
      <c r="O347" s="71"/>
      <c r="P347" s="72">
        <f t="shared" ref="P347:P410" si="12">L347*O347</f>
        <v>0</v>
      </c>
      <c r="Q347" s="73" t="str">
        <f t="shared" ref="Q347:Q410" si="13">IF(O347/J347=0,"-",O347/J347)</f>
        <v>-</v>
      </c>
      <c r="R347" s="74" t="str">
        <f>IF(O347/J347=0,"",IF(MOD(Таблица2333[[#This Row],[Заказ (упаковок)
↓]],Таблица2333[[#This Row],[Кратность заказа, упаковок]])&gt;0,"неверная кратность заказа",""))</f>
        <v/>
      </c>
      <c r="S347" s="75"/>
    </row>
    <row r="348" spans="1:19">
      <c r="A348" s="60"/>
      <c r="B348" s="61" t="s">
        <v>529</v>
      </c>
      <c r="C348" s="62" t="s">
        <v>20</v>
      </c>
      <c r="D348" s="63" t="s">
        <v>57</v>
      </c>
      <c r="E348" s="63" t="s">
        <v>62</v>
      </c>
      <c r="F348" s="63" t="s">
        <v>498</v>
      </c>
      <c r="G348" s="64" t="s">
        <v>932</v>
      </c>
      <c r="H348" s="65">
        <v>2</v>
      </c>
      <c r="I348" s="66" t="s">
        <v>54</v>
      </c>
      <c r="J348" s="66">
        <v>40</v>
      </c>
      <c r="K348" s="67">
        <v>10</v>
      </c>
      <c r="L348" s="68">
        <v>3.0799999999999996</v>
      </c>
      <c r="M348" s="69">
        <v>40286</v>
      </c>
      <c r="N348" s="70">
        <v>8718036005600</v>
      </c>
      <c r="O348" s="71"/>
      <c r="P348" s="72">
        <f t="shared" si="12"/>
        <v>0</v>
      </c>
      <c r="Q348" s="73" t="str">
        <f t="shared" si="13"/>
        <v>-</v>
      </c>
      <c r="R348" s="74" t="str">
        <f>IF(O348/J348=0,"",IF(MOD(Таблица2333[[#This Row],[Заказ (упаковок)
↓]],Таблица2333[[#This Row],[Кратность заказа, упаковок]])&gt;0,"неверная кратность заказа",""))</f>
        <v/>
      </c>
      <c r="S348" s="75"/>
    </row>
    <row r="349" spans="1:19">
      <c r="A349" s="60"/>
      <c r="B349" s="61" t="s">
        <v>530</v>
      </c>
      <c r="C349" s="62" t="s">
        <v>20</v>
      </c>
      <c r="D349" s="63" t="s">
        <v>57</v>
      </c>
      <c r="E349" s="63" t="s">
        <v>62</v>
      </c>
      <c r="F349" s="63" t="s">
        <v>498</v>
      </c>
      <c r="G349" s="64" t="s">
        <v>933</v>
      </c>
      <c r="H349" s="65" t="s">
        <v>71</v>
      </c>
      <c r="I349" s="66" t="s">
        <v>54</v>
      </c>
      <c r="J349" s="66">
        <v>40</v>
      </c>
      <c r="K349" s="67">
        <v>10</v>
      </c>
      <c r="L349" s="68">
        <v>3.13</v>
      </c>
      <c r="M349" s="69">
        <v>40287</v>
      </c>
      <c r="N349" s="70" t="s">
        <v>1097</v>
      </c>
      <c r="O349" s="71"/>
      <c r="P349" s="72">
        <f t="shared" si="12"/>
        <v>0</v>
      </c>
      <c r="Q349" s="73" t="str">
        <f t="shared" si="13"/>
        <v>-</v>
      </c>
      <c r="R349" s="74" t="str">
        <f>IF(O349/J349=0,"",IF(MOD(Таблица2333[[#This Row],[Заказ (упаковок)
↓]],Таблица2333[[#This Row],[Кратность заказа, упаковок]])&gt;0,"неверная кратность заказа",""))</f>
        <v/>
      </c>
      <c r="S349" s="75"/>
    </row>
    <row r="350" spans="1:19">
      <c r="A350" s="60"/>
      <c r="B350" s="61" t="s">
        <v>531</v>
      </c>
      <c r="C350" s="62" t="s">
        <v>20</v>
      </c>
      <c r="D350" s="63" t="s">
        <v>57</v>
      </c>
      <c r="E350" s="63" t="s">
        <v>62</v>
      </c>
      <c r="F350" s="63" t="s">
        <v>498</v>
      </c>
      <c r="G350" s="64" t="s">
        <v>934</v>
      </c>
      <c r="H350" s="65" t="s">
        <v>71</v>
      </c>
      <c r="I350" s="66" t="s">
        <v>54</v>
      </c>
      <c r="J350" s="66">
        <v>40</v>
      </c>
      <c r="K350" s="67">
        <v>10</v>
      </c>
      <c r="L350" s="68">
        <v>3.4</v>
      </c>
      <c r="M350" s="69">
        <v>40288</v>
      </c>
      <c r="N350" s="70">
        <v>8718036005754</v>
      </c>
      <c r="O350" s="71"/>
      <c r="P350" s="72">
        <f t="shared" si="12"/>
        <v>0</v>
      </c>
      <c r="Q350" s="73" t="str">
        <f t="shared" si="13"/>
        <v>-</v>
      </c>
      <c r="R350" s="74" t="str">
        <f>IF(O350/J350=0,"",IF(MOD(Таблица2333[[#This Row],[Заказ (упаковок)
↓]],Таблица2333[[#This Row],[Кратность заказа, упаковок]])&gt;0,"неверная кратность заказа",""))</f>
        <v/>
      </c>
      <c r="S350" s="75"/>
    </row>
    <row r="351" spans="1:19">
      <c r="A351" s="60"/>
      <c r="B351" s="61" t="s">
        <v>532</v>
      </c>
      <c r="C351" s="62" t="s">
        <v>20</v>
      </c>
      <c r="D351" s="63" t="s">
        <v>57</v>
      </c>
      <c r="E351" s="63" t="s">
        <v>62</v>
      </c>
      <c r="F351" s="63" t="s">
        <v>498</v>
      </c>
      <c r="G351" s="64" t="s">
        <v>58</v>
      </c>
      <c r="H351" s="65" t="s">
        <v>71</v>
      </c>
      <c r="I351" s="66" t="s">
        <v>54</v>
      </c>
      <c r="J351" s="66">
        <v>40</v>
      </c>
      <c r="K351" s="67">
        <v>10</v>
      </c>
      <c r="L351" s="68">
        <v>2.8099999999999996</v>
      </c>
      <c r="M351" s="69">
        <v>40289</v>
      </c>
      <c r="N351" s="70">
        <v>8718036005662</v>
      </c>
      <c r="O351" s="71"/>
      <c r="P351" s="72">
        <f t="shared" si="12"/>
        <v>0</v>
      </c>
      <c r="Q351" s="73" t="str">
        <f t="shared" si="13"/>
        <v>-</v>
      </c>
      <c r="R351" s="74" t="str">
        <f>IF(O351/J351=0,"",IF(MOD(Таблица2333[[#This Row],[Заказ (упаковок)
↓]],Таблица2333[[#This Row],[Кратность заказа, упаковок]])&gt;0,"неверная кратность заказа",""))</f>
        <v/>
      </c>
      <c r="S351" s="75"/>
    </row>
    <row r="352" spans="1:19">
      <c r="A352" s="60"/>
      <c r="B352" s="61" t="s">
        <v>533</v>
      </c>
      <c r="C352" s="62" t="s">
        <v>20</v>
      </c>
      <c r="D352" s="63" t="s">
        <v>57</v>
      </c>
      <c r="E352" s="63" t="s">
        <v>62</v>
      </c>
      <c r="F352" s="63" t="s">
        <v>498</v>
      </c>
      <c r="G352" s="64" t="s">
        <v>935</v>
      </c>
      <c r="H352" s="65" t="s">
        <v>63</v>
      </c>
      <c r="I352" s="66" t="s">
        <v>54</v>
      </c>
      <c r="J352" s="66">
        <v>40</v>
      </c>
      <c r="K352" s="67">
        <v>10</v>
      </c>
      <c r="L352" s="68">
        <v>2.5199999999999996</v>
      </c>
      <c r="M352" s="69">
        <v>40290</v>
      </c>
      <c r="N352" s="70" t="s">
        <v>1098</v>
      </c>
      <c r="O352" s="71"/>
      <c r="P352" s="72">
        <f t="shared" si="12"/>
        <v>0</v>
      </c>
      <c r="Q352" s="73" t="str">
        <f t="shared" si="13"/>
        <v>-</v>
      </c>
      <c r="R352" s="74" t="str">
        <f>IF(O352/J352=0,"",IF(MOD(Таблица2333[[#This Row],[Заказ (упаковок)
↓]],Таблица2333[[#This Row],[Кратность заказа, упаковок]])&gt;0,"неверная кратность заказа",""))</f>
        <v/>
      </c>
      <c r="S352" s="75"/>
    </row>
    <row r="353" spans="1:19">
      <c r="A353" s="60"/>
      <c r="B353" s="61" t="s">
        <v>534</v>
      </c>
      <c r="C353" s="62" t="s">
        <v>20</v>
      </c>
      <c r="D353" s="63" t="s">
        <v>57</v>
      </c>
      <c r="E353" s="63" t="s">
        <v>62</v>
      </c>
      <c r="F353" s="63" t="s">
        <v>498</v>
      </c>
      <c r="G353" s="64" t="s">
        <v>936</v>
      </c>
      <c r="H353" s="65" t="s">
        <v>71</v>
      </c>
      <c r="I353" s="66" t="s">
        <v>54</v>
      </c>
      <c r="J353" s="66">
        <v>40</v>
      </c>
      <c r="K353" s="67">
        <v>10</v>
      </c>
      <c r="L353" s="68">
        <v>3.3099999999999996</v>
      </c>
      <c r="M353" s="69">
        <v>40291</v>
      </c>
      <c r="N353" s="70">
        <v>8718036005686</v>
      </c>
      <c r="O353" s="71"/>
      <c r="P353" s="72">
        <f t="shared" si="12"/>
        <v>0</v>
      </c>
      <c r="Q353" s="73" t="str">
        <f t="shared" si="13"/>
        <v>-</v>
      </c>
      <c r="R353" s="74" t="str">
        <f>IF(O353/J353=0,"",IF(MOD(Таблица2333[[#This Row],[Заказ (упаковок)
↓]],Таблица2333[[#This Row],[Кратность заказа, упаковок]])&gt;0,"неверная кратность заказа",""))</f>
        <v/>
      </c>
      <c r="S353" s="75"/>
    </row>
    <row r="354" spans="1:19">
      <c r="A354" s="60"/>
      <c r="B354" s="61" t="s">
        <v>535</v>
      </c>
      <c r="C354" s="62" t="s">
        <v>20</v>
      </c>
      <c r="D354" s="63" t="s">
        <v>57</v>
      </c>
      <c r="E354" s="63" t="s">
        <v>62</v>
      </c>
      <c r="F354" s="63" t="s">
        <v>498</v>
      </c>
      <c r="G354" s="64" t="s">
        <v>937</v>
      </c>
      <c r="H354" s="65" t="s">
        <v>71</v>
      </c>
      <c r="I354" s="66" t="s">
        <v>54</v>
      </c>
      <c r="J354" s="66">
        <v>40</v>
      </c>
      <c r="K354" s="67">
        <v>10</v>
      </c>
      <c r="L354" s="68">
        <v>3.3099999999999996</v>
      </c>
      <c r="M354" s="69">
        <v>40292</v>
      </c>
      <c r="N354" s="70">
        <v>8718036005761</v>
      </c>
      <c r="O354" s="71"/>
      <c r="P354" s="72">
        <f t="shared" si="12"/>
        <v>0</v>
      </c>
      <c r="Q354" s="73" t="str">
        <f t="shared" si="13"/>
        <v>-</v>
      </c>
      <c r="R354" s="74" t="str">
        <f>IF(O354/J354=0,"",IF(MOD(Таблица2333[[#This Row],[Заказ (упаковок)
↓]],Таблица2333[[#This Row],[Кратность заказа, упаковок]])&gt;0,"неверная кратность заказа",""))</f>
        <v/>
      </c>
      <c r="S354" s="75"/>
    </row>
    <row r="355" spans="1:19">
      <c r="A355" s="60"/>
      <c r="B355" s="61" t="s">
        <v>536</v>
      </c>
      <c r="C355" s="62" t="s">
        <v>20</v>
      </c>
      <c r="D355" s="63" t="s">
        <v>537</v>
      </c>
      <c r="E355" s="63" t="s">
        <v>538</v>
      </c>
      <c r="F355" s="63" t="s">
        <v>539</v>
      </c>
      <c r="G355" s="64" t="s">
        <v>938</v>
      </c>
      <c r="H355" s="65" t="s">
        <v>973</v>
      </c>
      <c r="I355" s="66" t="s">
        <v>44</v>
      </c>
      <c r="J355" s="66">
        <v>40</v>
      </c>
      <c r="K355" s="67">
        <v>10</v>
      </c>
      <c r="L355" s="68">
        <v>3.42</v>
      </c>
      <c r="M355" s="69">
        <v>40294</v>
      </c>
      <c r="N355" s="70" t="s">
        <v>1099</v>
      </c>
      <c r="O355" s="71"/>
      <c r="P355" s="72">
        <f t="shared" si="12"/>
        <v>0</v>
      </c>
      <c r="Q355" s="73" t="str">
        <f t="shared" si="13"/>
        <v>-</v>
      </c>
      <c r="R355" s="74" t="str">
        <f>IF(O355/J355=0,"",IF(MOD(Таблица2333[[#This Row],[Заказ (упаковок)
↓]],Таблица2333[[#This Row],[Кратность заказа, упаковок]])&gt;0,"неверная кратность заказа",""))</f>
        <v/>
      </c>
      <c r="S355" s="75"/>
    </row>
    <row r="356" spans="1:19">
      <c r="A356" s="60"/>
      <c r="B356" s="61" t="s">
        <v>540</v>
      </c>
      <c r="C356" s="62" t="s">
        <v>20</v>
      </c>
      <c r="D356" s="63" t="s">
        <v>537</v>
      </c>
      <c r="E356" s="63" t="s">
        <v>538</v>
      </c>
      <c r="F356" s="63" t="s">
        <v>539</v>
      </c>
      <c r="G356" s="64" t="s">
        <v>939</v>
      </c>
      <c r="H356" s="65" t="s">
        <v>973</v>
      </c>
      <c r="I356" s="66" t="s">
        <v>44</v>
      </c>
      <c r="J356" s="66">
        <v>40</v>
      </c>
      <c r="K356" s="67">
        <v>10</v>
      </c>
      <c r="L356" s="68">
        <v>3.42</v>
      </c>
      <c r="M356" s="69">
        <v>40295</v>
      </c>
      <c r="N356" s="70" t="s">
        <v>1100</v>
      </c>
      <c r="O356" s="71"/>
      <c r="P356" s="72">
        <f t="shared" si="12"/>
        <v>0</v>
      </c>
      <c r="Q356" s="73" t="str">
        <f t="shared" si="13"/>
        <v>-</v>
      </c>
      <c r="R356" s="74" t="str">
        <f>IF(O356/J356=0,"",IF(MOD(Таблица2333[[#This Row],[Заказ (упаковок)
↓]],Таблица2333[[#This Row],[Кратность заказа, упаковок]])&gt;0,"неверная кратность заказа",""))</f>
        <v/>
      </c>
      <c r="S356" s="75"/>
    </row>
    <row r="357" spans="1:19">
      <c r="A357" s="60"/>
      <c r="B357" s="61" t="s">
        <v>541</v>
      </c>
      <c r="C357" s="62" t="s">
        <v>20</v>
      </c>
      <c r="D357" s="63" t="s">
        <v>537</v>
      </c>
      <c r="E357" s="63" t="s">
        <v>538</v>
      </c>
      <c r="F357" s="63" t="s">
        <v>539</v>
      </c>
      <c r="G357" s="64" t="s">
        <v>940</v>
      </c>
      <c r="H357" s="65" t="s">
        <v>973</v>
      </c>
      <c r="I357" s="66" t="s">
        <v>45</v>
      </c>
      <c r="J357" s="66">
        <v>40</v>
      </c>
      <c r="K357" s="67">
        <v>10</v>
      </c>
      <c r="L357" s="68">
        <v>3.42</v>
      </c>
      <c r="M357" s="69">
        <v>40296</v>
      </c>
      <c r="N357" s="70">
        <v>8718036005891</v>
      </c>
      <c r="O357" s="71"/>
      <c r="P357" s="72">
        <f t="shared" si="12"/>
        <v>0</v>
      </c>
      <c r="Q357" s="73" t="str">
        <f t="shared" si="13"/>
        <v>-</v>
      </c>
      <c r="R357" s="74" t="str">
        <f>IF(O357/J357=0,"",IF(MOD(Таблица2333[[#This Row],[Заказ (упаковок)
↓]],Таблица2333[[#This Row],[Кратность заказа, упаковок]])&gt;0,"неверная кратность заказа",""))</f>
        <v/>
      </c>
      <c r="S357" s="75"/>
    </row>
    <row r="358" spans="1:19">
      <c r="A358" s="60"/>
      <c r="B358" s="61" t="s">
        <v>542</v>
      </c>
      <c r="C358" s="62" t="s">
        <v>20</v>
      </c>
      <c r="D358" s="63" t="s">
        <v>537</v>
      </c>
      <c r="E358" s="63" t="s">
        <v>538</v>
      </c>
      <c r="F358" s="63" t="s">
        <v>539</v>
      </c>
      <c r="G358" s="64" t="s">
        <v>941</v>
      </c>
      <c r="H358" s="65" t="s">
        <v>973</v>
      </c>
      <c r="I358" s="66" t="s">
        <v>44</v>
      </c>
      <c r="J358" s="66">
        <v>40</v>
      </c>
      <c r="K358" s="67">
        <v>10</v>
      </c>
      <c r="L358" s="68">
        <v>3.42</v>
      </c>
      <c r="M358" s="69">
        <v>40297</v>
      </c>
      <c r="N358" s="70">
        <v>8718036006584</v>
      </c>
      <c r="O358" s="71"/>
      <c r="P358" s="72">
        <f t="shared" si="12"/>
        <v>0</v>
      </c>
      <c r="Q358" s="73" t="str">
        <f t="shared" si="13"/>
        <v>-</v>
      </c>
      <c r="R358" s="74" t="str">
        <f>IF(O358/J358=0,"",IF(MOD(Таблица2333[[#This Row],[Заказ (упаковок)
↓]],Таблица2333[[#This Row],[Кратность заказа, упаковок]])&gt;0,"неверная кратность заказа",""))</f>
        <v/>
      </c>
      <c r="S358" s="75"/>
    </row>
    <row r="359" spans="1:19">
      <c r="A359" s="60"/>
      <c r="B359" s="61" t="s">
        <v>543</v>
      </c>
      <c r="C359" s="62" t="s">
        <v>20</v>
      </c>
      <c r="D359" s="63" t="s">
        <v>537</v>
      </c>
      <c r="E359" s="63" t="s">
        <v>538</v>
      </c>
      <c r="F359" s="63" t="s">
        <v>539</v>
      </c>
      <c r="G359" s="64" t="s">
        <v>942</v>
      </c>
      <c r="H359" s="65" t="s">
        <v>973</v>
      </c>
      <c r="I359" s="66" t="s">
        <v>44</v>
      </c>
      <c r="J359" s="66">
        <v>40</v>
      </c>
      <c r="K359" s="67">
        <v>10</v>
      </c>
      <c r="L359" s="68">
        <v>3.42</v>
      </c>
      <c r="M359" s="69">
        <v>40298</v>
      </c>
      <c r="N359" s="70">
        <v>8718036502611</v>
      </c>
      <c r="O359" s="71"/>
      <c r="P359" s="72">
        <f t="shared" si="12"/>
        <v>0</v>
      </c>
      <c r="Q359" s="73" t="str">
        <f t="shared" si="13"/>
        <v>-</v>
      </c>
      <c r="R359" s="74" t="str">
        <f>IF(O359/J359=0,"",IF(MOD(Таблица2333[[#This Row],[Заказ (упаковок)
↓]],Таблица2333[[#This Row],[Кратность заказа, упаковок]])&gt;0,"неверная кратность заказа",""))</f>
        <v/>
      </c>
      <c r="S359" s="75"/>
    </row>
    <row r="360" spans="1:19">
      <c r="A360" s="60"/>
      <c r="B360" s="61" t="s">
        <v>544</v>
      </c>
      <c r="C360" s="62" t="s">
        <v>20</v>
      </c>
      <c r="D360" s="63" t="s">
        <v>537</v>
      </c>
      <c r="E360" s="63" t="s">
        <v>538</v>
      </c>
      <c r="F360" s="63" t="s">
        <v>539</v>
      </c>
      <c r="G360" s="64" t="s">
        <v>943</v>
      </c>
      <c r="H360" s="65" t="s">
        <v>973</v>
      </c>
      <c r="I360" s="66" t="s">
        <v>45</v>
      </c>
      <c r="J360" s="66">
        <v>40</v>
      </c>
      <c r="K360" s="67">
        <v>10</v>
      </c>
      <c r="L360" s="68">
        <v>3.42</v>
      </c>
      <c r="M360" s="69">
        <v>40299</v>
      </c>
      <c r="N360" s="70">
        <v>8718036005907</v>
      </c>
      <c r="O360" s="71"/>
      <c r="P360" s="72">
        <f t="shared" si="12"/>
        <v>0</v>
      </c>
      <c r="Q360" s="73" t="str">
        <f t="shared" si="13"/>
        <v>-</v>
      </c>
      <c r="R360" s="74" t="str">
        <f>IF(O360/J360=0,"",IF(MOD(Таблица2333[[#This Row],[Заказ (упаковок)
↓]],Таблица2333[[#This Row],[Кратность заказа, упаковок]])&gt;0,"неверная кратность заказа",""))</f>
        <v/>
      </c>
      <c r="S360" s="75"/>
    </row>
    <row r="361" spans="1:19">
      <c r="A361" s="60"/>
      <c r="B361" s="61" t="s">
        <v>545</v>
      </c>
      <c r="C361" s="62" t="s">
        <v>20</v>
      </c>
      <c r="D361" s="63" t="s">
        <v>537</v>
      </c>
      <c r="E361" s="63" t="s">
        <v>538</v>
      </c>
      <c r="F361" s="63" t="s">
        <v>539</v>
      </c>
      <c r="G361" s="64" t="s">
        <v>944</v>
      </c>
      <c r="H361" s="65" t="s">
        <v>973</v>
      </c>
      <c r="I361" s="66" t="s">
        <v>44</v>
      </c>
      <c r="J361" s="66">
        <v>40</v>
      </c>
      <c r="K361" s="67">
        <v>10</v>
      </c>
      <c r="L361" s="68">
        <v>3.42</v>
      </c>
      <c r="M361" s="69">
        <v>40300</v>
      </c>
      <c r="N361" s="70">
        <v>8718036006577</v>
      </c>
      <c r="O361" s="71"/>
      <c r="P361" s="72">
        <f t="shared" si="12"/>
        <v>0</v>
      </c>
      <c r="Q361" s="73" t="str">
        <f t="shared" si="13"/>
        <v>-</v>
      </c>
      <c r="R361" s="74" t="str">
        <f>IF(O361/J361=0,"",IF(MOD(Таблица2333[[#This Row],[Заказ (упаковок)
↓]],Таблица2333[[#This Row],[Кратность заказа, упаковок]])&gt;0,"неверная кратность заказа",""))</f>
        <v/>
      </c>
      <c r="S361" s="75"/>
    </row>
    <row r="362" spans="1:19">
      <c r="A362" s="60"/>
      <c r="B362" s="61" t="s">
        <v>546</v>
      </c>
      <c r="C362" s="62" t="s">
        <v>20</v>
      </c>
      <c r="D362" s="63" t="s">
        <v>547</v>
      </c>
      <c r="E362" s="63" t="s">
        <v>548</v>
      </c>
      <c r="F362" s="63" t="s">
        <v>547</v>
      </c>
      <c r="G362" s="64" t="s">
        <v>55</v>
      </c>
      <c r="H362" s="65" t="s">
        <v>973</v>
      </c>
      <c r="I362" s="66" t="s">
        <v>47</v>
      </c>
      <c r="J362" s="66">
        <v>40</v>
      </c>
      <c r="K362" s="67">
        <v>10</v>
      </c>
      <c r="L362" s="68">
        <v>4.0999999999999996</v>
      </c>
      <c r="M362" s="69">
        <v>40306</v>
      </c>
      <c r="N362" s="70" t="s">
        <v>1101</v>
      </c>
      <c r="O362" s="71"/>
      <c r="P362" s="72">
        <f t="shared" si="12"/>
        <v>0</v>
      </c>
      <c r="Q362" s="73" t="str">
        <f t="shared" si="13"/>
        <v>-</v>
      </c>
      <c r="R362" s="74" t="str">
        <f>IF(O362/J362=0,"",IF(MOD(Таблица2333[[#This Row],[Заказ (упаковок)
↓]],Таблица2333[[#This Row],[Кратность заказа, упаковок]])&gt;0,"неверная кратность заказа",""))</f>
        <v/>
      </c>
      <c r="S362" s="75"/>
    </row>
    <row r="363" spans="1:19">
      <c r="A363" s="60"/>
      <c r="B363" s="61" t="s">
        <v>549</v>
      </c>
      <c r="C363" s="62" t="s">
        <v>20</v>
      </c>
      <c r="D363" s="63" t="s">
        <v>147</v>
      </c>
      <c r="E363" s="63" t="s">
        <v>1520</v>
      </c>
      <c r="F363" s="63" t="s">
        <v>1521</v>
      </c>
      <c r="G363" s="64" t="s">
        <v>55</v>
      </c>
      <c r="H363" s="65" t="s">
        <v>973</v>
      </c>
      <c r="I363" s="66" t="s">
        <v>48</v>
      </c>
      <c r="J363" s="66">
        <v>40</v>
      </c>
      <c r="K363" s="67">
        <v>10</v>
      </c>
      <c r="L363" s="68">
        <v>2.57</v>
      </c>
      <c r="M363" s="69">
        <v>40312</v>
      </c>
      <c r="N363" s="70">
        <v>8718036005938</v>
      </c>
      <c r="O363" s="71"/>
      <c r="P363" s="72">
        <f t="shared" si="12"/>
        <v>0</v>
      </c>
      <c r="Q363" s="73" t="str">
        <f t="shared" si="13"/>
        <v>-</v>
      </c>
      <c r="R363" s="74" t="str">
        <f>IF(O363/J363=0,"",IF(MOD(Таблица2333[[#This Row],[Заказ (упаковок)
↓]],Таблица2333[[#This Row],[Кратность заказа, упаковок]])&gt;0,"неверная кратность заказа",""))</f>
        <v/>
      </c>
      <c r="S363" s="75"/>
    </row>
    <row r="364" spans="1:19">
      <c r="A364" s="60"/>
      <c r="B364" s="61" t="s">
        <v>550</v>
      </c>
      <c r="C364" s="62" t="s">
        <v>20</v>
      </c>
      <c r="D364" s="63" t="s">
        <v>147</v>
      </c>
      <c r="E364" s="63" t="s">
        <v>621</v>
      </c>
      <c r="F364" s="63" t="s">
        <v>1169</v>
      </c>
      <c r="G364" s="64" t="s">
        <v>55</v>
      </c>
      <c r="H364" s="65" t="s">
        <v>973</v>
      </c>
      <c r="I364" s="66" t="s">
        <v>48</v>
      </c>
      <c r="J364" s="66">
        <v>40</v>
      </c>
      <c r="K364" s="67">
        <v>10</v>
      </c>
      <c r="L364" s="68">
        <v>2.4699999999999998</v>
      </c>
      <c r="M364" s="69">
        <v>40314</v>
      </c>
      <c r="N364" s="70">
        <v>8718036005921</v>
      </c>
      <c r="O364" s="71"/>
      <c r="P364" s="72">
        <f t="shared" si="12"/>
        <v>0</v>
      </c>
      <c r="Q364" s="73" t="str">
        <f t="shared" si="13"/>
        <v>-</v>
      </c>
      <c r="R364" s="74" t="str">
        <f>IF(O364/J364=0,"",IF(MOD(Таблица2333[[#This Row],[Заказ (упаковок)
↓]],Таблица2333[[#This Row],[Кратность заказа, упаковок]])&gt;0,"неверная кратность заказа",""))</f>
        <v/>
      </c>
      <c r="S364" s="75"/>
    </row>
    <row r="365" spans="1:19">
      <c r="A365" s="60"/>
      <c r="B365" s="61" t="s">
        <v>551</v>
      </c>
      <c r="C365" s="62" t="s">
        <v>20</v>
      </c>
      <c r="D365" s="63" t="s">
        <v>147</v>
      </c>
      <c r="E365" s="63" t="s">
        <v>621</v>
      </c>
      <c r="F365" s="63" t="s">
        <v>1169</v>
      </c>
      <c r="G365" s="64" t="s">
        <v>151</v>
      </c>
      <c r="H365" s="65" t="s">
        <v>973</v>
      </c>
      <c r="I365" s="66" t="s">
        <v>48</v>
      </c>
      <c r="J365" s="66">
        <v>40</v>
      </c>
      <c r="K365" s="67">
        <v>10</v>
      </c>
      <c r="L365" s="68">
        <v>2.5099999999999998</v>
      </c>
      <c r="M365" s="69">
        <v>40318</v>
      </c>
      <c r="N365" s="70">
        <v>8718036502734</v>
      </c>
      <c r="O365" s="71"/>
      <c r="P365" s="72">
        <f t="shared" si="12"/>
        <v>0</v>
      </c>
      <c r="Q365" s="73" t="str">
        <f t="shared" si="13"/>
        <v>-</v>
      </c>
      <c r="R365" s="74" t="str">
        <f>IF(O365/J365=0,"",IF(MOD(Таблица2333[[#This Row],[Заказ (упаковок)
↓]],Таблица2333[[#This Row],[Кратность заказа, упаковок]])&gt;0,"неверная кратность заказа",""))</f>
        <v/>
      </c>
      <c r="S365" s="75"/>
    </row>
    <row r="366" spans="1:19">
      <c r="A366" s="60"/>
      <c r="B366" s="61" t="s">
        <v>552</v>
      </c>
      <c r="C366" s="62" t="s">
        <v>20</v>
      </c>
      <c r="D366" s="63" t="s">
        <v>553</v>
      </c>
      <c r="E366" s="63" t="s">
        <v>554</v>
      </c>
      <c r="F366" s="63" t="s">
        <v>553</v>
      </c>
      <c r="G366" s="64" t="s">
        <v>945</v>
      </c>
      <c r="H366" s="65" t="s">
        <v>63</v>
      </c>
      <c r="I366" s="66" t="s">
        <v>44</v>
      </c>
      <c r="J366" s="66">
        <v>40</v>
      </c>
      <c r="K366" s="67">
        <v>10</v>
      </c>
      <c r="L366" s="68">
        <v>2.5199999999999996</v>
      </c>
      <c r="M366" s="69">
        <v>40323</v>
      </c>
      <c r="N366" s="70" t="s">
        <v>1102</v>
      </c>
      <c r="O366" s="71"/>
      <c r="P366" s="72">
        <f t="shared" si="12"/>
        <v>0</v>
      </c>
      <c r="Q366" s="73" t="str">
        <f t="shared" si="13"/>
        <v>-</v>
      </c>
      <c r="R366" s="74" t="str">
        <f>IF(O366/J366=0,"",IF(MOD(Таблица2333[[#This Row],[Заказ (упаковок)
↓]],Таблица2333[[#This Row],[Кратность заказа, упаковок]])&gt;0,"неверная кратность заказа",""))</f>
        <v/>
      </c>
      <c r="S366" s="75"/>
    </row>
    <row r="367" spans="1:19">
      <c r="A367" s="60"/>
      <c r="B367" s="61" t="s">
        <v>555</v>
      </c>
      <c r="C367" s="62" t="s">
        <v>20</v>
      </c>
      <c r="D367" s="63" t="s">
        <v>553</v>
      </c>
      <c r="E367" s="63" t="s">
        <v>554</v>
      </c>
      <c r="F367" s="63" t="s">
        <v>553</v>
      </c>
      <c r="G367" s="64" t="s">
        <v>157</v>
      </c>
      <c r="H367" s="65" t="s">
        <v>63</v>
      </c>
      <c r="I367" s="66" t="s">
        <v>44</v>
      </c>
      <c r="J367" s="66">
        <v>40</v>
      </c>
      <c r="K367" s="67">
        <v>10</v>
      </c>
      <c r="L367" s="68">
        <v>2.5199999999999996</v>
      </c>
      <c r="M367" s="69">
        <v>40324</v>
      </c>
      <c r="N367" s="70" t="s">
        <v>1103</v>
      </c>
      <c r="O367" s="71"/>
      <c r="P367" s="72">
        <f t="shared" si="12"/>
        <v>0</v>
      </c>
      <c r="Q367" s="73" t="str">
        <f t="shared" si="13"/>
        <v>-</v>
      </c>
      <c r="R367" s="74" t="str">
        <f>IF(O367/J367=0,"",IF(MOD(Таблица2333[[#This Row],[Заказ (упаковок)
↓]],Таблица2333[[#This Row],[Кратность заказа, упаковок]])&gt;0,"неверная кратность заказа",""))</f>
        <v/>
      </c>
      <c r="S367" s="75"/>
    </row>
    <row r="368" spans="1:19">
      <c r="A368" s="60"/>
      <c r="B368" s="61" t="s">
        <v>556</v>
      </c>
      <c r="C368" s="62" t="s">
        <v>20</v>
      </c>
      <c r="D368" s="63" t="s">
        <v>553</v>
      </c>
      <c r="E368" s="63" t="s">
        <v>554</v>
      </c>
      <c r="F368" s="63" t="s">
        <v>553</v>
      </c>
      <c r="G368" s="64" t="s">
        <v>946</v>
      </c>
      <c r="H368" s="65" t="s">
        <v>63</v>
      </c>
      <c r="I368" s="66" t="s">
        <v>44</v>
      </c>
      <c r="J368" s="66">
        <v>40</v>
      </c>
      <c r="K368" s="67">
        <v>10</v>
      </c>
      <c r="L368" s="68">
        <v>2.5199999999999996</v>
      </c>
      <c r="M368" s="69">
        <v>40325</v>
      </c>
      <c r="N368" s="70" t="s">
        <v>1104</v>
      </c>
      <c r="O368" s="71"/>
      <c r="P368" s="72">
        <f t="shared" si="12"/>
        <v>0</v>
      </c>
      <c r="Q368" s="73" t="str">
        <f t="shared" si="13"/>
        <v>-</v>
      </c>
      <c r="R368" s="74" t="str">
        <f>IF(O368/J368=0,"",IF(MOD(Таблица2333[[#This Row],[Заказ (упаковок)
↓]],Таблица2333[[#This Row],[Кратность заказа, упаковок]])&gt;0,"неверная кратность заказа",""))</f>
        <v/>
      </c>
      <c r="S368" s="75"/>
    </row>
    <row r="369" spans="1:19">
      <c r="A369" s="60"/>
      <c r="B369" s="61" t="s">
        <v>557</v>
      </c>
      <c r="C369" s="62" t="s">
        <v>20</v>
      </c>
      <c r="D369" s="63" t="s">
        <v>553</v>
      </c>
      <c r="E369" s="63" t="s">
        <v>554</v>
      </c>
      <c r="F369" s="63" t="s">
        <v>553</v>
      </c>
      <c r="G369" s="64" t="s">
        <v>947</v>
      </c>
      <c r="H369" s="65" t="s">
        <v>63</v>
      </c>
      <c r="I369" s="66" t="s">
        <v>44</v>
      </c>
      <c r="J369" s="66">
        <v>40</v>
      </c>
      <c r="K369" s="67">
        <v>10</v>
      </c>
      <c r="L369" s="68">
        <v>2.5199999999999996</v>
      </c>
      <c r="M369" s="69">
        <v>40326</v>
      </c>
      <c r="N369" s="70" t="s">
        <v>1105</v>
      </c>
      <c r="O369" s="71"/>
      <c r="P369" s="72">
        <f t="shared" si="12"/>
        <v>0</v>
      </c>
      <c r="Q369" s="73" t="str">
        <f t="shared" si="13"/>
        <v>-</v>
      </c>
      <c r="R369" s="74" t="str">
        <f>IF(O369/J369=0,"",IF(MOD(Таблица2333[[#This Row],[Заказ (упаковок)
↓]],Таблица2333[[#This Row],[Кратность заказа, упаковок]])&gt;0,"неверная кратность заказа",""))</f>
        <v/>
      </c>
      <c r="S369" s="75"/>
    </row>
    <row r="370" spans="1:19">
      <c r="A370" s="60"/>
      <c r="B370" s="61" t="s">
        <v>558</v>
      </c>
      <c r="C370" s="62" t="s">
        <v>20</v>
      </c>
      <c r="D370" s="63" t="s">
        <v>559</v>
      </c>
      <c r="E370" s="63" t="s">
        <v>560</v>
      </c>
      <c r="F370" s="63" t="s">
        <v>559</v>
      </c>
      <c r="G370" s="64" t="s">
        <v>61</v>
      </c>
      <c r="H370" s="65" t="s">
        <v>64</v>
      </c>
      <c r="I370" s="66" t="s">
        <v>45</v>
      </c>
      <c r="J370" s="66">
        <v>40</v>
      </c>
      <c r="K370" s="67">
        <v>10</v>
      </c>
      <c r="L370" s="68">
        <v>2.63</v>
      </c>
      <c r="M370" s="69">
        <v>40340</v>
      </c>
      <c r="N370" s="70">
        <v>8718036006027</v>
      </c>
      <c r="O370" s="71"/>
      <c r="P370" s="72">
        <f t="shared" si="12"/>
        <v>0</v>
      </c>
      <c r="Q370" s="73" t="str">
        <f t="shared" si="13"/>
        <v>-</v>
      </c>
      <c r="R370" s="74" t="str">
        <f>IF(O370/J370=0,"",IF(MOD(Таблица2333[[#This Row],[Заказ (упаковок)
↓]],Таблица2333[[#This Row],[Кратность заказа, упаковок]])&gt;0,"неверная кратность заказа",""))</f>
        <v/>
      </c>
      <c r="S370" s="75"/>
    </row>
    <row r="371" spans="1:19">
      <c r="A371" s="60"/>
      <c r="B371" s="61" t="s">
        <v>561</v>
      </c>
      <c r="C371" s="62" t="s">
        <v>20</v>
      </c>
      <c r="D371" s="63" t="s">
        <v>559</v>
      </c>
      <c r="E371" s="63" t="s">
        <v>560</v>
      </c>
      <c r="F371" s="63" t="s">
        <v>559</v>
      </c>
      <c r="G371" s="64" t="s">
        <v>55</v>
      </c>
      <c r="H371" s="65" t="s">
        <v>64</v>
      </c>
      <c r="I371" s="66" t="s">
        <v>45</v>
      </c>
      <c r="J371" s="66">
        <v>40</v>
      </c>
      <c r="K371" s="67">
        <v>10</v>
      </c>
      <c r="L371" s="68">
        <v>2.63</v>
      </c>
      <c r="M371" s="69">
        <v>40341</v>
      </c>
      <c r="N371" s="70">
        <v>8718036005983</v>
      </c>
      <c r="O371" s="71"/>
      <c r="P371" s="72">
        <f t="shared" si="12"/>
        <v>0</v>
      </c>
      <c r="Q371" s="73" t="str">
        <f t="shared" si="13"/>
        <v>-</v>
      </c>
      <c r="R371" s="74" t="str">
        <f>IF(O371/J371=0,"",IF(MOD(Таблица2333[[#This Row],[Заказ (упаковок)
↓]],Таблица2333[[#This Row],[Кратность заказа, упаковок]])&gt;0,"неверная кратность заказа",""))</f>
        <v/>
      </c>
      <c r="S371" s="75"/>
    </row>
    <row r="372" spans="1:19">
      <c r="A372" s="60"/>
      <c r="B372" s="61" t="s">
        <v>562</v>
      </c>
      <c r="C372" s="62" t="s">
        <v>20</v>
      </c>
      <c r="D372" s="63" t="s">
        <v>559</v>
      </c>
      <c r="E372" s="63" t="s">
        <v>560</v>
      </c>
      <c r="F372" s="63" t="s">
        <v>559</v>
      </c>
      <c r="G372" s="64" t="s">
        <v>59</v>
      </c>
      <c r="H372" s="65" t="s">
        <v>64</v>
      </c>
      <c r="I372" s="66" t="s">
        <v>45</v>
      </c>
      <c r="J372" s="66">
        <v>40</v>
      </c>
      <c r="K372" s="67">
        <v>10</v>
      </c>
      <c r="L372" s="68">
        <v>2.63</v>
      </c>
      <c r="M372" s="69">
        <v>40342</v>
      </c>
      <c r="N372" s="70">
        <v>8718036006034</v>
      </c>
      <c r="O372" s="71"/>
      <c r="P372" s="72">
        <f t="shared" si="12"/>
        <v>0</v>
      </c>
      <c r="Q372" s="73" t="str">
        <f t="shared" si="13"/>
        <v>-</v>
      </c>
      <c r="R372" s="74" t="str">
        <f>IF(O372/J372=0,"",IF(MOD(Таблица2333[[#This Row],[Заказ (упаковок)
↓]],Таблица2333[[#This Row],[Кратность заказа, упаковок]])&gt;0,"неверная кратность заказа",""))</f>
        <v/>
      </c>
      <c r="S372" s="75"/>
    </row>
    <row r="373" spans="1:19">
      <c r="A373" s="60"/>
      <c r="B373" s="61" t="s">
        <v>563</v>
      </c>
      <c r="C373" s="62" t="s">
        <v>20</v>
      </c>
      <c r="D373" s="63" t="s">
        <v>559</v>
      </c>
      <c r="E373" s="63" t="s">
        <v>560</v>
      </c>
      <c r="F373" s="63" t="s">
        <v>559</v>
      </c>
      <c r="G373" s="64" t="s">
        <v>60</v>
      </c>
      <c r="H373" s="65" t="s">
        <v>64</v>
      </c>
      <c r="I373" s="66" t="s">
        <v>45</v>
      </c>
      <c r="J373" s="66">
        <v>40</v>
      </c>
      <c r="K373" s="67">
        <v>10</v>
      </c>
      <c r="L373" s="68">
        <v>2.63</v>
      </c>
      <c r="M373" s="69">
        <v>40343</v>
      </c>
      <c r="N373" s="70">
        <v>8718036005990</v>
      </c>
      <c r="O373" s="71"/>
      <c r="P373" s="72">
        <f t="shared" si="12"/>
        <v>0</v>
      </c>
      <c r="Q373" s="73" t="str">
        <f t="shared" si="13"/>
        <v>-</v>
      </c>
      <c r="R373" s="74" t="str">
        <f>IF(O373/J373=0,"",IF(MOD(Таблица2333[[#This Row],[Заказ (упаковок)
↓]],Таблица2333[[#This Row],[Кратность заказа, упаковок]])&gt;0,"неверная кратность заказа",""))</f>
        <v/>
      </c>
      <c r="S373" s="75"/>
    </row>
    <row r="374" spans="1:19">
      <c r="A374" s="60"/>
      <c r="B374" s="61" t="s">
        <v>564</v>
      </c>
      <c r="C374" s="62" t="s">
        <v>20</v>
      </c>
      <c r="D374" s="63" t="s">
        <v>559</v>
      </c>
      <c r="E374" s="63" t="s">
        <v>560</v>
      </c>
      <c r="F374" s="63" t="s">
        <v>559</v>
      </c>
      <c r="G374" s="64" t="s">
        <v>149</v>
      </c>
      <c r="H374" s="65" t="s">
        <v>64</v>
      </c>
      <c r="I374" s="66" t="s">
        <v>45</v>
      </c>
      <c r="J374" s="66">
        <v>40</v>
      </c>
      <c r="K374" s="67">
        <v>10</v>
      </c>
      <c r="L374" s="68">
        <v>2.63</v>
      </c>
      <c r="M374" s="69">
        <v>40344</v>
      </c>
      <c r="N374" s="70">
        <v>8718036006003</v>
      </c>
      <c r="O374" s="71"/>
      <c r="P374" s="72">
        <f t="shared" si="12"/>
        <v>0</v>
      </c>
      <c r="Q374" s="73" t="str">
        <f t="shared" si="13"/>
        <v>-</v>
      </c>
      <c r="R374" s="74" t="str">
        <f>IF(O374/J374=0,"",IF(MOD(Таблица2333[[#This Row],[Заказ (упаковок)
↓]],Таблица2333[[#This Row],[Кратность заказа, упаковок]])&gt;0,"неверная кратность заказа",""))</f>
        <v/>
      </c>
      <c r="S374" s="75"/>
    </row>
    <row r="375" spans="1:19">
      <c r="A375" s="60"/>
      <c r="B375" s="61" t="s">
        <v>565</v>
      </c>
      <c r="C375" s="62" t="s">
        <v>20</v>
      </c>
      <c r="D375" s="63" t="s">
        <v>559</v>
      </c>
      <c r="E375" s="63" t="s">
        <v>560</v>
      </c>
      <c r="F375" s="63" t="s">
        <v>559</v>
      </c>
      <c r="G375" s="64" t="s">
        <v>151</v>
      </c>
      <c r="H375" s="65" t="s">
        <v>64</v>
      </c>
      <c r="I375" s="66" t="s">
        <v>45</v>
      </c>
      <c r="J375" s="66">
        <v>40</v>
      </c>
      <c r="K375" s="67">
        <v>10</v>
      </c>
      <c r="L375" s="68">
        <v>2.63</v>
      </c>
      <c r="M375" s="69">
        <v>40345</v>
      </c>
      <c r="N375" s="70">
        <v>8718036006010</v>
      </c>
      <c r="O375" s="71"/>
      <c r="P375" s="72">
        <f t="shared" si="12"/>
        <v>0</v>
      </c>
      <c r="Q375" s="73" t="str">
        <f t="shared" si="13"/>
        <v>-</v>
      </c>
      <c r="R375" s="74" t="str">
        <f>IF(O375/J375=0,"",IF(MOD(Таблица2333[[#This Row],[Заказ (упаковок)
↓]],Таблица2333[[#This Row],[Кратность заказа, упаковок]])&gt;0,"неверная кратность заказа",""))</f>
        <v/>
      </c>
      <c r="S375" s="75"/>
    </row>
    <row r="376" spans="1:19">
      <c r="A376" s="60"/>
      <c r="B376" s="61" t="s">
        <v>566</v>
      </c>
      <c r="C376" s="62" t="s">
        <v>20</v>
      </c>
      <c r="D376" s="63" t="s">
        <v>568</v>
      </c>
      <c r="E376" s="63" t="s">
        <v>567</v>
      </c>
      <c r="F376" s="63" t="s">
        <v>568</v>
      </c>
      <c r="G376" s="64" t="s">
        <v>948</v>
      </c>
      <c r="H376" s="65" t="s">
        <v>64</v>
      </c>
      <c r="I376" s="66" t="s">
        <v>46</v>
      </c>
      <c r="J376" s="66">
        <v>40</v>
      </c>
      <c r="K376" s="67">
        <v>10</v>
      </c>
      <c r="L376" s="68">
        <v>2.86</v>
      </c>
      <c r="M376" s="69">
        <v>40349</v>
      </c>
      <c r="N376" s="70" t="s">
        <v>1106</v>
      </c>
      <c r="O376" s="71"/>
      <c r="P376" s="72">
        <f t="shared" si="12"/>
        <v>0</v>
      </c>
      <c r="Q376" s="73" t="str">
        <f t="shared" si="13"/>
        <v>-</v>
      </c>
      <c r="R376" s="74" t="str">
        <f>IF(O376/J376=0,"",IF(MOD(Таблица2333[[#This Row],[Заказ (упаковок)
↓]],Таблица2333[[#This Row],[Кратность заказа, упаковок]])&gt;0,"неверная кратность заказа",""))</f>
        <v/>
      </c>
      <c r="S376" s="75"/>
    </row>
    <row r="377" spans="1:19">
      <c r="A377" s="60"/>
      <c r="B377" s="61" t="s">
        <v>569</v>
      </c>
      <c r="C377" s="62" t="s">
        <v>20</v>
      </c>
      <c r="D377" s="63" t="s">
        <v>568</v>
      </c>
      <c r="E377" s="63" t="s">
        <v>567</v>
      </c>
      <c r="F377" s="63" t="s">
        <v>568</v>
      </c>
      <c r="G377" s="64" t="s">
        <v>949</v>
      </c>
      <c r="H377" s="65" t="s">
        <v>64</v>
      </c>
      <c r="I377" s="66" t="s">
        <v>46</v>
      </c>
      <c r="J377" s="66">
        <v>40</v>
      </c>
      <c r="K377" s="67">
        <v>10</v>
      </c>
      <c r="L377" s="68">
        <v>2.7399999999999998</v>
      </c>
      <c r="M377" s="69">
        <v>40350</v>
      </c>
      <c r="N377" s="70">
        <v>8718036005877</v>
      </c>
      <c r="O377" s="71"/>
      <c r="P377" s="72">
        <f t="shared" si="12"/>
        <v>0</v>
      </c>
      <c r="Q377" s="73" t="str">
        <f t="shared" si="13"/>
        <v>-</v>
      </c>
      <c r="R377" s="74" t="str">
        <f>IF(O377/J377=0,"",IF(MOD(Таблица2333[[#This Row],[Заказ (упаковок)
↓]],Таблица2333[[#This Row],[Кратность заказа, упаковок]])&gt;0,"неверная кратность заказа",""))</f>
        <v/>
      </c>
      <c r="S377" s="75"/>
    </row>
    <row r="378" spans="1:19">
      <c r="A378" s="60"/>
      <c r="B378" s="61" t="s">
        <v>570</v>
      </c>
      <c r="C378" s="62" t="s">
        <v>20</v>
      </c>
      <c r="D378" s="63" t="s">
        <v>568</v>
      </c>
      <c r="E378" s="63" t="s">
        <v>567</v>
      </c>
      <c r="F378" s="63" t="s">
        <v>568</v>
      </c>
      <c r="G378" s="64" t="s">
        <v>151</v>
      </c>
      <c r="H378" s="65" t="s">
        <v>64</v>
      </c>
      <c r="I378" s="66" t="s">
        <v>46</v>
      </c>
      <c r="J378" s="66">
        <v>40</v>
      </c>
      <c r="K378" s="67">
        <v>10</v>
      </c>
      <c r="L378" s="68">
        <v>2.86</v>
      </c>
      <c r="M378" s="69">
        <v>40351</v>
      </c>
      <c r="N378" s="70" t="s">
        <v>1107</v>
      </c>
      <c r="O378" s="71"/>
      <c r="P378" s="72">
        <f t="shared" si="12"/>
        <v>0</v>
      </c>
      <c r="Q378" s="73" t="str">
        <f t="shared" si="13"/>
        <v>-</v>
      </c>
      <c r="R378" s="74" t="str">
        <f>IF(O378/J378=0,"",IF(MOD(Таблица2333[[#This Row],[Заказ (упаковок)
↓]],Таблица2333[[#This Row],[Кратность заказа, упаковок]])&gt;0,"неверная кратность заказа",""))</f>
        <v/>
      </c>
      <c r="S378" s="75"/>
    </row>
    <row r="379" spans="1:19">
      <c r="A379" s="60"/>
      <c r="B379" s="61" t="s">
        <v>571</v>
      </c>
      <c r="C379" s="62" t="s">
        <v>637</v>
      </c>
      <c r="D379" s="63" t="s">
        <v>172</v>
      </c>
      <c r="E379" s="63" t="s">
        <v>173</v>
      </c>
      <c r="F379" s="63" t="s">
        <v>174</v>
      </c>
      <c r="G379" s="64" t="s">
        <v>640</v>
      </c>
      <c r="H379" s="65" t="s">
        <v>972</v>
      </c>
      <c r="I379" s="66" t="s">
        <v>66</v>
      </c>
      <c r="J379" s="66" t="s">
        <v>974</v>
      </c>
      <c r="K379" s="67">
        <v>6</v>
      </c>
      <c r="L379" s="68">
        <v>6.2299999999999995</v>
      </c>
      <c r="M379" s="69">
        <v>45000</v>
      </c>
      <c r="N379" s="70">
        <v>8718036502970</v>
      </c>
      <c r="O379" s="71"/>
      <c r="P379" s="72">
        <f t="shared" si="12"/>
        <v>0</v>
      </c>
      <c r="Q379" s="73" t="str">
        <f t="shared" si="13"/>
        <v>-</v>
      </c>
      <c r="R379" s="74" t="str">
        <f>IF(O379/J379=0,"",IF(MOD(Таблица2333[[#This Row],[Заказ (упаковок)
↓]],Таблица2333[[#This Row],[Кратность заказа, упаковок]])&gt;0,"неверная кратность заказа",""))</f>
        <v/>
      </c>
      <c r="S379" s="75"/>
    </row>
    <row r="380" spans="1:19">
      <c r="A380" s="60"/>
      <c r="B380" s="61" t="s">
        <v>572</v>
      </c>
      <c r="C380" s="62" t="s">
        <v>637</v>
      </c>
      <c r="D380" s="63" t="s">
        <v>172</v>
      </c>
      <c r="E380" s="63" t="s">
        <v>173</v>
      </c>
      <c r="F380" s="63" t="s">
        <v>174</v>
      </c>
      <c r="G380" s="64" t="s">
        <v>643</v>
      </c>
      <c r="H380" s="65" t="s">
        <v>972</v>
      </c>
      <c r="I380" s="66" t="s">
        <v>66</v>
      </c>
      <c r="J380" s="66" t="s">
        <v>974</v>
      </c>
      <c r="K380" s="67">
        <v>6</v>
      </c>
      <c r="L380" s="68">
        <v>6.16</v>
      </c>
      <c r="M380" s="69">
        <v>45001</v>
      </c>
      <c r="N380" s="70">
        <v>8718036502987</v>
      </c>
      <c r="O380" s="71"/>
      <c r="P380" s="72">
        <f t="shared" si="12"/>
        <v>0</v>
      </c>
      <c r="Q380" s="73" t="str">
        <f t="shared" si="13"/>
        <v>-</v>
      </c>
      <c r="R380" s="74" t="str">
        <f>IF(O380/J380=0,"",IF(MOD(Таблица2333[[#This Row],[Заказ (упаковок)
↓]],Таблица2333[[#This Row],[Кратность заказа, упаковок]])&gt;0,"неверная кратность заказа",""))</f>
        <v/>
      </c>
      <c r="S380" s="75"/>
    </row>
    <row r="381" spans="1:19">
      <c r="A381" s="60"/>
      <c r="B381" s="61" t="s">
        <v>573</v>
      </c>
      <c r="C381" s="62" t="s">
        <v>637</v>
      </c>
      <c r="D381" s="63" t="s">
        <v>172</v>
      </c>
      <c r="E381" s="63" t="s">
        <v>173</v>
      </c>
      <c r="F381" s="63" t="s">
        <v>174</v>
      </c>
      <c r="G381" s="64" t="s">
        <v>655</v>
      </c>
      <c r="H381" s="65" t="s">
        <v>972</v>
      </c>
      <c r="I381" s="66" t="s">
        <v>66</v>
      </c>
      <c r="J381" s="66" t="s">
        <v>974</v>
      </c>
      <c r="K381" s="67">
        <v>6</v>
      </c>
      <c r="L381" s="68">
        <v>6.5</v>
      </c>
      <c r="M381" s="69">
        <v>45002</v>
      </c>
      <c r="N381" s="70">
        <v>8718036502994</v>
      </c>
      <c r="O381" s="71"/>
      <c r="P381" s="72">
        <f t="shared" si="12"/>
        <v>0</v>
      </c>
      <c r="Q381" s="73" t="str">
        <f t="shared" si="13"/>
        <v>-</v>
      </c>
      <c r="R381" s="74" t="str">
        <f>IF(O381/J381=0,"",IF(MOD(Таблица2333[[#This Row],[Заказ (упаковок)
↓]],Таблица2333[[#This Row],[Кратность заказа, упаковок]])&gt;0,"неверная кратность заказа",""))</f>
        <v/>
      </c>
      <c r="S381" s="75"/>
    </row>
    <row r="382" spans="1:19">
      <c r="A382" s="60"/>
      <c r="B382" s="61" t="s">
        <v>574</v>
      </c>
      <c r="C382" s="62" t="s">
        <v>637</v>
      </c>
      <c r="D382" s="63" t="s">
        <v>172</v>
      </c>
      <c r="E382" s="63" t="s">
        <v>173</v>
      </c>
      <c r="F382" s="63" t="s">
        <v>174</v>
      </c>
      <c r="G382" s="64" t="s">
        <v>950</v>
      </c>
      <c r="H382" s="65" t="s">
        <v>972</v>
      </c>
      <c r="I382" s="66" t="s">
        <v>66</v>
      </c>
      <c r="J382" s="66" t="s">
        <v>974</v>
      </c>
      <c r="K382" s="67">
        <v>6</v>
      </c>
      <c r="L382" s="68">
        <v>6.3599999999999994</v>
      </c>
      <c r="M382" s="69">
        <v>45003</v>
      </c>
      <c r="N382" s="70">
        <v>8720143934438</v>
      </c>
      <c r="O382" s="71"/>
      <c r="P382" s="72">
        <f t="shared" si="12"/>
        <v>0</v>
      </c>
      <c r="Q382" s="73" t="str">
        <f t="shared" si="13"/>
        <v>-</v>
      </c>
      <c r="R382" s="74" t="str">
        <f>IF(O382/J382=0,"",IF(MOD(Таблица2333[[#This Row],[Заказ (упаковок)
↓]],Таблица2333[[#This Row],[Кратность заказа, упаковок]])&gt;0,"неверная кратность заказа",""))</f>
        <v/>
      </c>
      <c r="S382" s="75"/>
    </row>
    <row r="383" spans="1:19">
      <c r="A383" s="60"/>
      <c r="B383" s="61" t="s">
        <v>575</v>
      </c>
      <c r="C383" s="62" t="s">
        <v>637</v>
      </c>
      <c r="D383" s="63" t="s">
        <v>172</v>
      </c>
      <c r="E383" s="63" t="s">
        <v>173</v>
      </c>
      <c r="F383" s="63" t="s">
        <v>174</v>
      </c>
      <c r="G383" s="64" t="s">
        <v>951</v>
      </c>
      <c r="H383" s="65" t="s">
        <v>972</v>
      </c>
      <c r="I383" s="66" t="s">
        <v>66</v>
      </c>
      <c r="J383" s="66" t="s">
        <v>974</v>
      </c>
      <c r="K383" s="67">
        <v>6</v>
      </c>
      <c r="L383" s="68">
        <v>6.3599999999999994</v>
      </c>
      <c r="M383" s="69">
        <v>45004</v>
      </c>
      <c r="N383" s="70">
        <v>8720143934445</v>
      </c>
      <c r="O383" s="71"/>
      <c r="P383" s="72">
        <f t="shared" si="12"/>
        <v>0</v>
      </c>
      <c r="Q383" s="73" t="str">
        <f t="shared" si="13"/>
        <v>-</v>
      </c>
      <c r="R383" s="74" t="str">
        <f>IF(O383/J383=0,"",IF(MOD(Таблица2333[[#This Row],[Заказ (упаковок)
↓]],Таблица2333[[#This Row],[Кратность заказа, упаковок]])&gt;0,"неверная кратность заказа",""))</f>
        <v/>
      </c>
      <c r="S383" s="75"/>
    </row>
    <row r="384" spans="1:19">
      <c r="A384" s="60"/>
      <c r="B384" s="61" t="s">
        <v>576</v>
      </c>
      <c r="C384" s="62" t="s">
        <v>637</v>
      </c>
      <c r="D384" s="63" t="s">
        <v>172</v>
      </c>
      <c r="E384" s="63" t="s">
        <v>173</v>
      </c>
      <c r="F384" s="63" t="s">
        <v>174</v>
      </c>
      <c r="G384" s="64" t="s">
        <v>952</v>
      </c>
      <c r="H384" s="65" t="s">
        <v>972</v>
      </c>
      <c r="I384" s="66" t="s">
        <v>66</v>
      </c>
      <c r="J384" s="66" t="s">
        <v>974</v>
      </c>
      <c r="K384" s="67">
        <v>6</v>
      </c>
      <c r="L384" s="68">
        <v>6.3599999999999994</v>
      </c>
      <c r="M384" s="69">
        <v>45005</v>
      </c>
      <c r="N384" s="70">
        <v>8718036503007</v>
      </c>
      <c r="O384" s="71"/>
      <c r="P384" s="72">
        <f t="shared" si="12"/>
        <v>0</v>
      </c>
      <c r="Q384" s="73" t="str">
        <f t="shared" si="13"/>
        <v>-</v>
      </c>
      <c r="R384" s="74" t="str">
        <f>IF(O384/J384=0,"",IF(MOD(Таблица2333[[#This Row],[Заказ (упаковок)
↓]],Таблица2333[[#This Row],[Кратность заказа, упаковок]])&gt;0,"неверная кратность заказа",""))</f>
        <v/>
      </c>
      <c r="S384" s="75"/>
    </row>
    <row r="385" spans="1:19">
      <c r="A385" s="60"/>
      <c r="B385" s="61" t="s">
        <v>577</v>
      </c>
      <c r="C385" s="62" t="s">
        <v>637</v>
      </c>
      <c r="D385" s="63" t="s">
        <v>172</v>
      </c>
      <c r="E385" s="63" t="s">
        <v>173</v>
      </c>
      <c r="F385" s="63" t="s">
        <v>174</v>
      </c>
      <c r="G385" s="64" t="s">
        <v>953</v>
      </c>
      <c r="H385" s="65" t="s">
        <v>972</v>
      </c>
      <c r="I385" s="66" t="s">
        <v>66</v>
      </c>
      <c r="J385" s="66" t="s">
        <v>974</v>
      </c>
      <c r="K385" s="67">
        <v>6</v>
      </c>
      <c r="L385" s="68">
        <v>6.3599999999999994</v>
      </c>
      <c r="M385" s="69">
        <v>45006</v>
      </c>
      <c r="N385" s="70">
        <v>8720143934452</v>
      </c>
      <c r="O385" s="71"/>
      <c r="P385" s="72">
        <f t="shared" si="12"/>
        <v>0</v>
      </c>
      <c r="Q385" s="73" t="str">
        <f t="shared" si="13"/>
        <v>-</v>
      </c>
      <c r="R385" s="74" t="str">
        <f>IF(O385/J385=0,"",IF(MOD(Таблица2333[[#This Row],[Заказ (упаковок)
↓]],Таблица2333[[#This Row],[Кратность заказа, упаковок]])&gt;0,"неверная кратность заказа",""))</f>
        <v/>
      </c>
      <c r="S385" s="75"/>
    </row>
    <row r="386" spans="1:19">
      <c r="A386" s="60"/>
      <c r="B386" s="61" t="s">
        <v>578</v>
      </c>
      <c r="C386" s="62" t="s">
        <v>637</v>
      </c>
      <c r="D386" s="63" t="s">
        <v>172</v>
      </c>
      <c r="E386" s="63" t="s">
        <v>173</v>
      </c>
      <c r="F386" s="63" t="s">
        <v>174</v>
      </c>
      <c r="G386" s="64" t="s">
        <v>674</v>
      </c>
      <c r="H386" s="65" t="s">
        <v>972</v>
      </c>
      <c r="I386" s="66" t="s">
        <v>66</v>
      </c>
      <c r="J386" s="66" t="s">
        <v>974</v>
      </c>
      <c r="K386" s="67">
        <v>6</v>
      </c>
      <c r="L386" s="68">
        <v>6.16</v>
      </c>
      <c r="M386" s="69">
        <v>45007</v>
      </c>
      <c r="N386" s="70">
        <v>8718036503014</v>
      </c>
      <c r="O386" s="71"/>
      <c r="P386" s="72">
        <f t="shared" si="12"/>
        <v>0</v>
      </c>
      <c r="Q386" s="73" t="str">
        <f t="shared" si="13"/>
        <v>-</v>
      </c>
      <c r="R386" s="74" t="str">
        <f>IF(O386/J386=0,"",IF(MOD(Таблица2333[[#This Row],[Заказ (упаковок)
↓]],Таблица2333[[#This Row],[Кратность заказа, упаковок]])&gt;0,"неверная кратность заказа",""))</f>
        <v/>
      </c>
      <c r="S386" s="75"/>
    </row>
    <row r="387" spans="1:19">
      <c r="A387" s="60"/>
      <c r="B387" s="61" t="s">
        <v>579</v>
      </c>
      <c r="C387" s="62" t="s">
        <v>637</v>
      </c>
      <c r="D387" s="63" t="s">
        <v>172</v>
      </c>
      <c r="E387" s="63" t="s">
        <v>173</v>
      </c>
      <c r="F387" s="63" t="s">
        <v>174</v>
      </c>
      <c r="G387" s="64" t="s">
        <v>954</v>
      </c>
      <c r="H387" s="65" t="s">
        <v>972</v>
      </c>
      <c r="I387" s="66" t="s">
        <v>66</v>
      </c>
      <c r="J387" s="66" t="s">
        <v>974</v>
      </c>
      <c r="K387" s="67">
        <v>6</v>
      </c>
      <c r="L387" s="68">
        <v>6.91</v>
      </c>
      <c r="M387" s="69">
        <v>45008</v>
      </c>
      <c r="N387" s="70">
        <v>8720143934476</v>
      </c>
      <c r="O387" s="71"/>
      <c r="P387" s="72">
        <f t="shared" si="12"/>
        <v>0</v>
      </c>
      <c r="Q387" s="73" t="str">
        <f t="shared" si="13"/>
        <v>-</v>
      </c>
      <c r="R387" s="74" t="str">
        <f>IF(O387/J387=0,"",IF(MOD(Таблица2333[[#This Row],[Заказ (упаковок)
↓]],Таблица2333[[#This Row],[Кратность заказа, упаковок]])&gt;0,"неверная кратность заказа",""))</f>
        <v/>
      </c>
      <c r="S387" s="75"/>
    </row>
    <row r="388" spans="1:19">
      <c r="A388" s="60"/>
      <c r="B388" s="61" t="s">
        <v>580</v>
      </c>
      <c r="C388" s="62" t="s">
        <v>637</v>
      </c>
      <c r="D388" s="63" t="s">
        <v>172</v>
      </c>
      <c r="E388" s="63" t="s">
        <v>173</v>
      </c>
      <c r="F388" s="63" t="s">
        <v>174</v>
      </c>
      <c r="G388" s="64" t="s">
        <v>955</v>
      </c>
      <c r="H388" s="65" t="s">
        <v>972</v>
      </c>
      <c r="I388" s="66" t="s">
        <v>66</v>
      </c>
      <c r="J388" s="66" t="s">
        <v>974</v>
      </c>
      <c r="K388" s="67">
        <v>6</v>
      </c>
      <c r="L388" s="68">
        <v>6.3599999999999994</v>
      </c>
      <c r="M388" s="69">
        <v>45009</v>
      </c>
      <c r="N388" s="70">
        <v>8720143934483</v>
      </c>
      <c r="O388" s="71"/>
      <c r="P388" s="72">
        <f t="shared" si="12"/>
        <v>0</v>
      </c>
      <c r="Q388" s="73" t="str">
        <f t="shared" si="13"/>
        <v>-</v>
      </c>
      <c r="R388" s="74" t="str">
        <f>IF(O388/J388=0,"",IF(MOD(Таблица2333[[#This Row],[Заказ (упаковок)
↓]],Таблица2333[[#This Row],[Кратность заказа, упаковок]])&gt;0,"неверная кратность заказа",""))</f>
        <v/>
      </c>
      <c r="S388" s="75"/>
    </row>
    <row r="389" spans="1:19">
      <c r="A389" s="60"/>
      <c r="B389" s="61" t="s">
        <v>581</v>
      </c>
      <c r="C389" s="62" t="s">
        <v>637</v>
      </c>
      <c r="D389" s="63" t="s">
        <v>172</v>
      </c>
      <c r="E389" s="63" t="s">
        <v>173</v>
      </c>
      <c r="F389" s="63" t="s">
        <v>174</v>
      </c>
      <c r="G389" s="64" t="s">
        <v>688</v>
      </c>
      <c r="H389" s="65" t="s">
        <v>972</v>
      </c>
      <c r="I389" s="66" t="s">
        <v>66</v>
      </c>
      <c r="J389" s="66" t="s">
        <v>974</v>
      </c>
      <c r="K389" s="67">
        <v>6</v>
      </c>
      <c r="L389" s="68">
        <v>6.29</v>
      </c>
      <c r="M389" s="69">
        <v>45010</v>
      </c>
      <c r="N389" s="70">
        <v>8718036503021</v>
      </c>
      <c r="O389" s="71"/>
      <c r="P389" s="72">
        <f t="shared" si="12"/>
        <v>0</v>
      </c>
      <c r="Q389" s="73" t="str">
        <f t="shared" si="13"/>
        <v>-</v>
      </c>
      <c r="R389" s="74" t="str">
        <f>IF(O389/J389=0,"",IF(MOD(Таблица2333[[#This Row],[Заказ (упаковок)
↓]],Таблица2333[[#This Row],[Кратность заказа, упаковок]])&gt;0,"неверная кратность заказа",""))</f>
        <v/>
      </c>
      <c r="S389" s="75"/>
    </row>
    <row r="390" spans="1:19">
      <c r="A390" s="60"/>
      <c r="B390" s="61" t="s">
        <v>582</v>
      </c>
      <c r="C390" s="62" t="s">
        <v>637</v>
      </c>
      <c r="D390" s="63" t="s">
        <v>172</v>
      </c>
      <c r="E390" s="63" t="s">
        <v>173</v>
      </c>
      <c r="F390" s="63" t="s">
        <v>174</v>
      </c>
      <c r="G390" s="64" t="s">
        <v>701</v>
      </c>
      <c r="H390" s="65" t="s">
        <v>972</v>
      </c>
      <c r="I390" s="66" t="s">
        <v>66</v>
      </c>
      <c r="J390" s="66" t="s">
        <v>974</v>
      </c>
      <c r="K390" s="67">
        <v>6</v>
      </c>
      <c r="L390" s="68">
        <v>6.16</v>
      </c>
      <c r="M390" s="69">
        <v>45011</v>
      </c>
      <c r="N390" s="70">
        <v>8718036503038</v>
      </c>
      <c r="O390" s="71"/>
      <c r="P390" s="72">
        <f t="shared" si="12"/>
        <v>0</v>
      </c>
      <c r="Q390" s="73" t="str">
        <f t="shared" si="13"/>
        <v>-</v>
      </c>
      <c r="R390" s="74" t="str">
        <f>IF(O390/J390=0,"",IF(MOD(Таблица2333[[#This Row],[Заказ (упаковок)
↓]],Таблица2333[[#This Row],[Кратность заказа, упаковок]])&gt;0,"неверная кратность заказа",""))</f>
        <v/>
      </c>
      <c r="S390" s="75"/>
    </row>
    <row r="391" spans="1:19">
      <c r="A391" s="60"/>
      <c r="B391" s="61" t="s">
        <v>583</v>
      </c>
      <c r="C391" s="62" t="s">
        <v>637</v>
      </c>
      <c r="D391" s="63" t="s">
        <v>172</v>
      </c>
      <c r="E391" s="63" t="s">
        <v>173</v>
      </c>
      <c r="F391" s="63" t="s">
        <v>174</v>
      </c>
      <c r="G391" s="64" t="s">
        <v>956</v>
      </c>
      <c r="H391" s="65" t="s">
        <v>972</v>
      </c>
      <c r="I391" s="66" t="s">
        <v>66</v>
      </c>
      <c r="J391" s="66" t="s">
        <v>974</v>
      </c>
      <c r="K391" s="67">
        <v>6</v>
      </c>
      <c r="L391" s="68">
        <v>6.3599999999999994</v>
      </c>
      <c r="M391" s="69">
        <v>45012</v>
      </c>
      <c r="N391" s="70">
        <v>8718036503045</v>
      </c>
      <c r="O391" s="71"/>
      <c r="P391" s="72">
        <f t="shared" si="12"/>
        <v>0</v>
      </c>
      <c r="Q391" s="73" t="str">
        <f t="shared" si="13"/>
        <v>-</v>
      </c>
      <c r="R391" s="74" t="str">
        <f>IF(O391/J391=0,"",IF(MOD(Таблица2333[[#This Row],[Заказ (упаковок)
↓]],Таблица2333[[#This Row],[Кратность заказа, упаковок]])&gt;0,"неверная кратность заказа",""))</f>
        <v/>
      </c>
      <c r="S391" s="75"/>
    </row>
    <row r="392" spans="1:19">
      <c r="A392" s="60"/>
      <c r="B392" s="61" t="s">
        <v>584</v>
      </c>
      <c r="C392" s="62" t="s">
        <v>637</v>
      </c>
      <c r="D392" s="63" t="s">
        <v>172</v>
      </c>
      <c r="E392" s="63" t="s">
        <v>173</v>
      </c>
      <c r="F392" s="63" t="s">
        <v>174</v>
      </c>
      <c r="G392" s="64" t="s">
        <v>957</v>
      </c>
      <c r="H392" s="65" t="s">
        <v>972</v>
      </c>
      <c r="I392" s="66" t="s">
        <v>66</v>
      </c>
      <c r="J392" s="66" t="s">
        <v>974</v>
      </c>
      <c r="K392" s="67">
        <v>6</v>
      </c>
      <c r="L392" s="68">
        <v>6.7</v>
      </c>
      <c r="M392" s="69">
        <v>45013</v>
      </c>
      <c r="N392" s="70">
        <v>8718036503052</v>
      </c>
      <c r="O392" s="71"/>
      <c r="P392" s="72">
        <f t="shared" si="12"/>
        <v>0</v>
      </c>
      <c r="Q392" s="73" t="str">
        <f t="shared" si="13"/>
        <v>-</v>
      </c>
      <c r="R392" s="74" t="str">
        <f>IF(O392/J392=0,"",IF(MOD(Таблица2333[[#This Row],[Заказ (упаковок)
↓]],Таблица2333[[#This Row],[Кратность заказа, упаковок]])&gt;0,"неверная кратность заказа",""))</f>
        <v/>
      </c>
      <c r="S392" s="75"/>
    </row>
    <row r="393" spans="1:19">
      <c r="A393" s="60"/>
      <c r="B393" s="61" t="s">
        <v>585</v>
      </c>
      <c r="C393" s="62" t="s">
        <v>637</v>
      </c>
      <c r="D393" s="63" t="s">
        <v>172</v>
      </c>
      <c r="E393" s="63" t="s">
        <v>173</v>
      </c>
      <c r="F393" s="63" t="s">
        <v>174</v>
      </c>
      <c r="G393" s="64" t="s">
        <v>958</v>
      </c>
      <c r="H393" s="65" t="s">
        <v>972</v>
      </c>
      <c r="I393" s="66" t="s">
        <v>66</v>
      </c>
      <c r="J393" s="66" t="s">
        <v>974</v>
      </c>
      <c r="K393" s="67">
        <v>6</v>
      </c>
      <c r="L393" s="68">
        <v>6.3599999999999994</v>
      </c>
      <c r="M393" s="69">
        <v>45014</v>
      </c>
      <c r="N393" s="70">
        <v>8718036503069</v>
      </c>
      <c r="O393" s="71"/>
      <c r="P393" s="72">
        <f t="shared" si="12"/>
        <v>0</v>
      </c>
      <c r="Q393" s="73" t="str">
        <f t="shared" si="13"/>
        <v>-</v>
      </c>
      <c r="R393" s="74" t="str">
        <f>IF(O393/J393=0,"",IF(MOD(Таблица2333[[#This Row],[Заказ (упаковок)
↓]],Таблица2333[[#This Row],[Кратность заказа, упаковок]])&gt;0,"неверная кратность заказа",""))</f>
        <v/>
      </c>
      <c r="S393" s="75"/>
    </row>
    <row r="394" spans="1:19">
      <c r="A394" s="60"/>
      <c r="B394" s="61" t="s">
        <v>586</v>
      </c>
      <c r="C394" s="62" t="s">
        <v>637</v>
      </c>
      <c r="D394" s="63" t="s">
        <v>172</v>
      </c>
      <c r="E394" s="63" t="s">
        <v>173</v>
      </c>
      <c r="F394" s="63" t="s">
        <v>174</v>
      </c>
      <c r="G394" s="64" t="s">
        <v>959</v>
      </c>
      <c r="H394" s="65" t="s">
        <v>972</v>
      </c>
      <c r="I394" s="66" t="s">
        <v>66</v>
      </c>
      <c r="J394" s="66" t="s">
        <v>974</v>
      </c>
      <c r="K394" s="67">
        <v>6</v>
      </c>
      <c r="L394" s="68">
        <v>6.3599999999999994</v>
      </c>
      <c r="M394" s="69">
        <v>45015</v>
      </c>
      <c r="N394" s="70">
        <v>8720143934506</v>
      </c>
      <c r="O394" s="71"/>
      <c r="P394" s="72">
        <f t="shared" si="12"/>
        <v>0</v>
      </c>
      <c r="Q394" s="73" t="str">
        <f t="shared" si="13"/>
        <v>-</v>
      </c>
      <c r="R394" s="74" t="str">
        <f>IF(O394/J394=0,"",IF(MOD(Таблица2333[[#This Row],[Заказ (упаковок)
↓]],Таблица2333[[#This Row],[Кратность заказа, упаковок]])&gt;0,"неверная кратность заказа",""))</f>
        <v/>
      </c>
      <c r="S394" s="75"/>
    </row>
    <row r="395" spans="1:19">
      <c r="A395" s="60"/>
      <c r="B395" s="61" t="s">
        <v>587</v>
      </c>
      <c r="C395" s="62" t="s">
        <v>637</v>
      </c>
      <c r="D395" s="63" t="s">
        <v>172</v>
      </c>
      <c r="E395" s="63" t="s">
        <v>173</v>
      </c>
      <c r="F395" s="63" t="s">
        <v>174</v>
      </c>
      <c r="G395" s="64" t="s">
        <v>960</v>
      </c>
      <c r="H395" s="65" t="s">
        <v>972</v>
      </c>
      <c r="I395" s="66" t="s">
        <v>66</v>
      </c>
      <c r="J395" s="66" t="s">
        <v>974</v>
      </c>
      <c r="K395" s="67">
        <v>6</v>
      </c>
      <c r="L395" s="68">
        <v>6.3599999999999994</v>
      </c>
      <c r="M395" s="69">
        <v>45016</v>
      </c>
      <c r="N395" s="70">
        <v>8720143934513</v>
      </c>
      <c r="O395" s="71"/>
      <c r="P395" s="72">
        <f t="shared" si="12"/>
        <v>0</v>
      </c>
      <c r="Q395" s="73" t="str">
        <f t="shared" si="13"/>
        <v>-</v>
      </c>
      <c r="R395" s="74" t="str">
        <f>IF(O395/J395=0,"",IF(MOD(Таблица2333[[#This Row],[Заказ (упаковок)
↓]],Таблица2333[[#This Row],[Кратность заказа, упаковок]])&gt;0,"неверная кратность заказа",""))</f>
        <v/>
      </c>
      <c r="S395" s="75"/>
    </row>
    <row r="396" spans="1:19">
      <c r="A396" s="60"/>
      <c r="B396" s="61" t="s">
        <v>588</v>
      </c>
      <c r="C396" s="62" t="s">
        <v>637</v>
      </c>
      <c r="D396" s="63" t="s">
        <v>172</v>
      </c>
      <c r="E396" s="63" t="s">
        <v>173</v>
      </c>
      <c r="F396" s="63" t="s">
        <v>174</v>
      </c>
      <c r="G396" s="64" t="s">
        <v>961</v>
      </c>
      <c r="H396" s="65" t="s">
        <v>972</v>
      </c>
      <c r="I396" s="66" t="s">
        <v>66</v>
      </c>
      <c r="J396" s="66" t="s">
        <v>974</v>
      </c>
      <c r="K396" s="67">
        <v>6</v>
      </c>
      <c r="L396" s="68">
        <v>6.3599999999999994</v>
      </c>
      <c r="M396" s="69">
        <v>45017</v>
      </c>
      <c r="N396" s="70">
        <v>8720143934520</v>
      </c>
      <c r="O396" s="71"/>
      <c r="P396" s="72">
        <f t="shared" si="12"/>
        <v>0</v>
      </c>
      <c r="Q396" s="73" t="str">
        <f t="shared" si="13"/>
        <v>-</v>
      </c>
      <c r="R396" s="74" t="str">
        <f>IF(O396/J396=0,"",IF(MOD(Таблица2333[[#This Row],[Заказ (упаковок)
↓]],Таблица2333[[#This Row],[Кратность заказа, упаковок]])&gt;0,"неверная кратность заказа",""))</f>
        <v/>
      </c>
      <c r="S396" s="75"/>
    </row>
    <row r="397" spans="1:19">
      <c r="A397" s="60"/>
      <c r="B397" s="61" t="s">
        <v>589</v>
      </c>
      <c r="C397" s="62" t="s">
        <v>637</v>
      </c>
      <c r="D397" s="63" t="s">
        <v>172</v>
      </c>
      <c r="E397" s="63" t="s">
        <v>173</v>
      </c>
      <c r="F397" s="63" t="s">
        <v>174</v>
      </c>
      <c r="G397" s="64" t="s">
        <v>731</v>
      </c>
      <c r="H397" s="65" t="s">
        <v>972</v>
      </c>
      <c r="I397" s="66" t="s">
        <v>66</v>
      </c>
      <c r="J397" s="66" t="s">
        <v>974</v>
      </c>
      <c r="K397" s="67">
        <v>6</v>
      </c>
      <c r="L397" s="68">
        <v>6.29</v>
      </c>
      <c r="M397" s="69">
        <v>45018</v>
      </c>
      <c r="N397" s="70">
        <v>8718036503076</v>
      </c>
      <c r="O397" s="71"/>
      <c r="P397" s="72">
        <f t="shared" si="12"/>
        <v>0</v>
      </c>
      <c r="Q397" s="73" t="str">
        <f t="shared" si="13"/>
        <v>-</v>
      </c>
      <c r="R397" s="74" t="str">
        <f>IF(O397/J397=0,"",IF(MOD(Таблица2333[[#This Row],[Заказ (упаковок)
↓]],Таблица2333[[#This Row],[Кратность заказа, упаковок]])&gt;0,"неверная кратность заказа",""))</f>
        <v/>
      </c>
      <c r="S397" s="75"/>
    </row>
    <row r="398" spans="1:19">
      <c r="A398" s="60"/>
      <c r="B398" s="61" t="s">
        <v>590</v>
      </c>
      <c r="C398" s="62" t="s">
        <v>637</v>
      </c>
      <c r="D398" s="63" t="s">
        <v>172</v>
      </c>
      <c r="E398" s="63" t="s">
        <v>173</v>
      </c>
      <c r="F398" s="63" t="s">
        <v>174</v>
      </c>
      <c r="G398" s="64" t="s">
        <v>55</v>
      </c>
      <c r="H398" s="65" t="s">
        <v>65</v>
      </c>
      <c r="I398" s="66" t="s">
        <v>66</v>
      </c>
      <c r="J398" s="66" t="s">
        <v>974</v>
      </c>
      <c r="K398" s="67">
        <v>6</v>
      </c>
      <c r="L398" s="68">
        <v>7.37</v>
      </c>
      <c r="M398" s="69">
        <v>45019</v>
      </c>
      <c r="N398" s="70">
        <v>8718036503083</v>
      </c>
      <c r="O398" s="71"/>
      <c r="P398" s="72">
        <f t="shared" si="12"/>
        <v>0</v>
      </c>
      <c r="Q398" s="73" t="str">
        <f t="shared" si="13"/>
        <v>-</v>
      </c>
      <c r="R398" s="74" t="str">
        <f>IF(O398/J398=0,"",IF(MOD(Таблица2333[[#This Row],[Заказ (упаковок)
↓]],Таблица2333[[#This Row],[Кратность заказа, упаковок]])&gt;0,"неверная кратность заказа",""))</f>
        <v/>
      </c>
      <c r="S398" s="75"/>
    </row>
    <row r="399" spans="1:19">
      <c r="A399" s="60"/>
      <c r="B399" s="61" t="s">
        <v>591</v>
      </c>
      <c r="C399" s="62" t="s">
        <v>637</v>
      </c>
      <c r="D399" s="63" t="s">
        <v>172</v>
      </c>
      <c r="E399" s="63" t="s">
        <v>173</v>
      </c>
      <c r="F399" s="63" t="s">
        <v>174</v>
      </c>
      <c r="G399" s="64" t="s">
        <v>767</v>
      </c>
      <c r="H399" s="65" t="s">
        <v>972</v>
      </c>
      <c r="I399" s="66" t="s">
        <v>66</v>
      </c>
      <c r="J399" s="66" t="s">
        <v>974</v>
      </c>
      <c r="K399" s="67">
        <v>6</v>
      </c>
      <c r="L399" s="68">
        <v>6.29</v>
      </c>
      <c r="M399" s="69">
        <v>45020</v>
      </c>
      <c r="N399" s="70">
        <v>8718036502895</v>
      </c>
      <c r="O399" s="71"/>
      <c r="P399" s="72">
        <f t="shared" si="12"/>
        <v>0</v>
      </c>
      <c r="Q399" s="73" t="str">
        <f t="shared" si="13"/>
        <v>-</v>
      </c>
      <c r="R399" s="74" t="str">
        <f>IF(O399/J399=0,"",IF(MOD(Таблица2333[[#This Row],[Заказ (упаковок)
↓]],Таблица2333[[#This Row],[Кратность заказа, упаковок]])&gt;0,"неверная кратность заказа",""))</f>
        <v/>
      </c>
      <c r="S399" s="75"/>
    </row>
    <row r="400" spans="1:19">
      <c r="A400" s="60"/>
      <c r="B400" s="61" t="s">
        <v>592</v>
      </c>
      <c r="C400" s="62" t="s">
        <v>637</v>
      </c>
      <c r="D400" s="63" t="s">
        <v>172</v>
      </c>
      <c r="E400" s="63" t="s">
        <v>173</v>
      </c>
      <c r="F400" s="63" t="s">
        <v>174</v>
      </c>
      <c r="G400" s="64" t="s">
        <v>768</v>
      </c>
      <c r="H400" s="65" t="s">
        <v>972</v>
      </c>
      <c r="I400" s="66" t="s">
        <v>66</v>
      </c>
      <c r="J400" s="66" t="s">
        <v>974</v>
      </c>
      <c r="K400" s="67">
        <v>6</v>
      </c>
      <c r="L400" s="68">
        <v>6.09</v>
      </c>
      <c r="M400" s="69">
        <v>45021</v>
      </c>
      <c r="N400" s="70">
        <v>8718036502901</v>
      </c>
      <c r="O400" s="71"/>
      <c r="P400" s="72">
        <f t="shared" si="12"/>
        <v>0</v>
      </c>
      <c r="Q400" s="73" t="str">
        <f t="shared" si="13"/>
        <v>-</v>
      </c>
      <c r="R400" s="74" t="str">
        <f>IF(O400/J400=0,"",IF(MOD(Таблица2333[[#This Row],[Заказ (упаковок)
↓]],Таблица2333[[#This Row],[Кратность заказа, упаковок]])&gt;0,"неверная кратность заказа",""))</f>
        <v/>
      </c>
      <c r="S400" s="75"/>
    </row>
    <row r="401" spans="1:19">
      <c r="A401" s="60"/>
      <c r="B401" s="61" t="s">
        <v>593</v>
      </c>
      <c r="C401" s="62" t="s">
        <v>637</v>
      </c>
      <c r="D401" s="63" t="s">
        <v>172</v>
      </c>
      <c r="E401" s="63" t="s">
        <v>173</v>
      </c>
      <c r="F401" s="63" t="s">
        <v>174</v>
      </c>
      <c r="G401" s="64" t="s">
        <v>773</v>
      </c>
      <c r="H401" s="65" t="s">
        <v>972</v>
      </c>
      <c r="I401" s="66" t="s">
        <v>66</v>
      </c>
      <c r="J401" s="66" t="s">
        <v>974</v>
      </c>
      <c r="K401" s="67">
        <v>6</v>
      </c>
      <c r="L401" s="68">
        <v>6.29</v>
      </c>
      <c r="M401" s="69">
        <v>45022</v>
      </c>
      <c r="N401" s="70">
        <v>8718036502918</v>
      </c>
      <c r="O401" s="71"/>
      <c r="P401" s="72">
        <f t="shared" si="12"/>
        <v>0</v>
      </c>
      <c r="Q401" s="73" t="str">
        <f t="shared" si="13"/>
        <v>-</v>
      </c>
      <c r="R401" s="74" t="str">
        <f>IF(O401/J401=0,"",IF(MOD(Таблица2333[[#This Row],[Заказ (упаковок)
↓]],Таблица2333[[#This Row],[Кратность заказа, упаковок]])&gt;0,"неверная кратность заказа",""))</f>
        <v/>
      </c>
      <c r="S401" s="75"/>
    </row>
    <row r="402" spans="1:19">
      <c r="A402" s="60"/>
      <c r="B402" s="61" t="s">
        <v>594</v>
      </c>
      <c r="C402" s="62" t="s">
        <v>637</v>
      </c>
      <c r="D402" s="63" t="s">
        <v>172</v>
      </c>
      <c r="E402" s="63" t="s">
        <v>173</v>
      </c>
      <c r="F402" s="63" t="s">
        <v>174</v>
      </c>
      <c r="G402" s="64" t="s">
        <v>962</v>
      </c>
      <c r="H402" s="65" t="s">
        <v>972</v>
      </c>
      <c r="I402" s="66" t="s">
        <v>66</v>
      </c>
      <c r="J402" s="66" t="s">
        <v>974</v>
      </c>
      <c r="K402" s="67">
        <v>6</v>
      </c>
      <c r="L402" s="68">
        <v>6.3599999999999994</v>
      </c>
      <c r="M402" s="69">
        <v>45023</v>
      </c>
      <c r="N402" s="70">
        <v>8718036502925</v>
      </c>
      <c r="O402" s="71"/>
      <c r="P402" s="72">
        <f t="shared" si="12"/>
        <v>0</v>
      </c>
      <c r="Q402" s="73" t="str">
        <f t="shared" si="13"/>
        <v>-</v>
      </c>
      <c r="R402" s="74" t="str">
        <f>IF(O402/J402=0,"",IF(MOD(Таблица2333[[#This Row],[Заказ (упаковок)
↓]],Таблица2333[[#This Row],[Кратность заказа, упаковок]])&gt;0,"неверная кратность заказа",""))</f>
        <v/>
      </c>
      <c r="S402" s="75"/>
    </row>
    <row r="403" spans="1:19">
      <c r="A403" s="60"/>
      <c r="B403" s="61" t="s">
        <v>595</v>
      </c>
      <c r="C403" s="62" t="s">
        <v>637</v>
      </c>
      <c r="D403" s="63" t="s">
        <v>172</v>
      </c>
      <c r="E403" s="63" t="s">
        <v>173</v>
      </c>
      <c r="F403" s="63" t="s">
        <v>174</v>
      </c>
      <c r="G403" s="64" t="s">
        <v>780</v>
      </c>
      <c r="H403" s="65" t="s">
        <v>972</v>
      </c>
      <c r="I403" s="66" t="s">
        <v>66</v>
      </c>
      <c r="J403" s="66" t="s">
        <v>974</v>
      </c>
      <c r="K403" s="67">
        <v>6</v>
      </c>
      <c r="L403" s="68">
        <v>6.02</v>
      </c>
      <c r="M403" s="69">
        <v>45024</v>
      </c>
      <c r="N403" s="70">
        <v>8718036502932</v>
      </c>
      <c r="O403" s="71"/>
      <c r="P403" s="72">
        <f t="shared" si="12"/>
        <v>0</v>
      </c>
      <c r="Q403" s="73" t="str">
        <f t="shared" si="13"/>
        <v>-</v>
      </c>
      <c r="R403" s="74" t="str">
        <f>IF(O403/J403=0,"",IF(MOD(Таблица2333[[#This Row],[Заказ (упаковок)
↓]],Таблица2333[[#This Row],[Кратность заказа, упаковок]])&gt;0,"неверная кратность заказа",""))</f>
        <v/>
      </c>
      <c r="S403" s="75"/>
    </row>
    <row r="404" spans="1:19">
      <c r="A404" s="60"/>
      <c r="B404" s="61" t="s">
        <v>596</v>
      </c>
      <c r="C404" s="62" t="s">
        <v>637</v>
      </c>
      <c r="D404" s="63" t="s">
        <v>172</v>
      </c>
      <c r="E404" s="63" t="s">
        <v>173</v>
      </c>
      <c r="F404" s="63" t="s">
        <v>174</v>
      </c>
      <c r="G404" s="64" t="s">
        <v>785</v>
      </c>
      <c r="H404" s="65" t="s">
        <v>972</v>
      </c>
      <c r="I404" s="66" t="s">
        <v>66</v>
      </c>
      <c r="J404" s="66" t="s">
        <v>974</v>
      </c>
      <c r="K404" s="67">
        <v>6</v>
      </c>
      <c r="L404" s="68">
        <v>6.16</v>
      </c>
      <c r="M404" s="69">
        <v>45025</v>
      </c>
      <c r="N404" s="70">
        <v>8718036502949</v>
      </c>
      <c r="O404" s="71"/>
      <c r="P404" s="72">
        <f t="shared" si="12"/>
        <v>0</v>
      </c>
      <c r="Q404" s="73" t="str">
        <f t="shared" si="13"/>
        <v>-</v>
      </c>
      <c r="R404" s="74" t="str">
        <f>IF(O404/J404=0,"",IF(MOD(Таблица2333[[#This Row],[Заказ (упаковок)
↓]],Таблица2333[[#This Row],[Кратность заказа, упаковок]])&gt;0,"неверная кратность заказа",""))</f>
        <v/>
      </c>
      <c r="S404" s="75"/>
    </row>
    <row r="405" spans="1:19">
      <c r="A405" s="60"/>
      <c r="B405" s="61" t="s">
        <v>597</v>
      </c>
      <c r="C405" s="62" t="s">
        <v>637</v>
      </c>
      <c r="D405" s="63" t="s">
        <v>172</v>
      </c>
      <c r="E405" s="63" t="s">
        <v>173</v>
      </c>
      <c r="F405" s="63" t="s">
        <v>174</v>
      </c>
      <c r="G405" s="64" t="s">
        <v>963</v>
      </c>
      <c r="H405" s="65">
        <v>3</v>
      </c>
      <c r="I405" s="66" t="s">
        <v>66</v>
      </c>
      <c r="J405" s="66" t="s">
        <v>974</v>
      </c>
      <c r="K405" s="67">
        <v>6</v>
      </c>
      <c r="L405" s="68">
        <v>6.3599999999999994</v>
      </c>
      <c r="M405" s="69">
        <v>45026</v>
      </c>
      <c r="N405" s="70">
        <v>8720143934490</v>
      </c>
      <c r="O405" s="71"/>
      <c r="P405" s="72">
        <f t="shared" si="12"/>
        <v>0</v>
      </c>
      <c r="Q405" s="73" t="str">
        <f t="shared" si="13"/>
        <v>-</v>
      </c>
      <c r="R405" s="74" t="str">
        <f>IF(O405/J405=0,"",IF(MOD(Таблица2333[[#This Row],[Заказ (упаковок)
↓]],Таблица2333[[#This Row],[Кратность заказа, упаковок]])&gt;0,"неверная кратность заказа",""))</f>
        <v/>
      </c>
      <c r="S405" s="75"/>
    </row>
    <row r="406" spans="1:19">
      <c r="A406" s="60"/>
      <c r="B406" s="61" t="s">
        <v>598</v>
      </c>
      <c r="C406" s="62" t="s">
        <v>637</v>
      </c>
      <c r="D406" s="63" t="s">
        <v>172</v>
      </c>
      <c r="E406" s="63" t="s">
        <v>173</v>
      </c>
      <c r="F406" s="63" t="s">
        <v>174</v>
      </c>
      <c r="G406" s="64" t="s">
        <v>794</v>
      </c>
      <c r="H406" s="65" t="s">
        <v>972</v>
      </c>
      <c r="I406" s="66" t="s">
        <v>66</v>
      </c>
      <c r="J406" s="66" t="s">
        <v>974</v>
      </c>
      <c r="K406" s="67">
        <v>6</v>
      </c>
      <c r="L406" s="68">
        <v>6.3599999999999994</v>
      </c>
      <c r="M406" s="69">
        <v>45027</v>
      </c>
      <c r="N406" s="70">
        <v>8718036502956</v>
      </c>
      <c r="O406" s="71"/>
      <c r="P406" s="72">
        <f t="shared" si="12"/>
        <v>0</v>
      </c>
      <c r="Q406" s="73" t="str">
        <f t="shared" si="13"/>
        <v>-</v>
      </c>
      <c r="R406" s="74" t="str">
        <f>IF(O406/J406=0,"",IF(MOD(Таблица2333[[#This Row],[Заказ (упаковок)
↓]],Таблица2333[[#This Row],[Кратность заказа, упаковок]])&gt;0,"неверная кратность заказа",""))</f>
        <v/>
      </c>
      <c r="S406" s="75"/>
    </row>
    <row r="407" spans="1:19">
      <c r="A407" s="60"/>
      <c r="B407" s="61" t="s">
        <v>599</v>
      </c>
      <c r="C407" s="62" t="s">
        <v>637</v>
      </c>
      <c r="D407" s="63" t="s">
        <v>172</v>
      </c>
      <c r="E407" s="63" t="s">
        <v>173</v>
      </c>
      <c r="F407" s="63" t="s">
        <v>174</v>
      </c>
      <c r="G407" s="64" t="s">
        <v>964</v>
      </c>
      <c r="H407" s="65" t="s">
        <v>972</v>
      </c>
      <c r="I407" s="66" t="s">
        <v>66</v>
      </c>
      <c r="J407" s="66" t="s">
        <v>974</v>
      </c>
      <c r="K407" s="67">
        <v>6</v>
      </c>
      <c r="L407" s="68">
        <v>6.3599999999999994</v>
      </c>
      <c r="M407" s="69">
        <v>45028</v>
      </c>
      <c r="N407" s="70">
        <v>8718036502963</v>
      </c>
      <c r="O407" s="71"/>
      <c r="P407" s="72">
        <f t="shared" si="12"/>
        <v>0</v>
      </c>
      <c r="Q407" s="73" t="str">
        <f t="shared" si="13"/>
        <v>-</v>
      </c>
      <c r="R407" s="74" t="str">
        <f>IF(O407/J407=0,"",IF(MOD(Таблица2333[[#This Row],[Заказ (упаковок)
↓]],Таблица2333[[#This Row],[Кратность заказа, упаковок]])&gt;0,"неверная кратность заказа",""))</f>
        <v/>
      </c>
      <c r="S407" s="75"/>
    </row>
    <row r="408" spans="1:19">
      <c r="A408" s="60"/>
      <c r="B408" s="61" t="s">
        <v>600</v>
      </c>
      <c r="C408" s="62" t="s">
        <v>637</v>
      </c>
      <c r="D408" s="63" t="s">
        <v>172</v>
      </c>
      <c r="E408" s="63" t="s">
        <v>173</v>
      </c>
      <c r="F408" s="63" t="s">
        <v>174</v>
      </c>
      <c r="G408" s="64" t="s">
        <v>55</v>
      </c>
      <c r="H408" s="65" t="s">
        <v>65</v>
      </c>
      <c r="I408" s="66" t="s">
        <v>66</v>
      </c>
      <c r="J408" s="66" t="s">
        <v>974</v>
      </c>
      <c r="K408" s="67">
        <v>6</v>
      </c>
      <c r="L408" s="68">
        <v>7.37</v>
      </c>
      <c r="M408" s="69">
        <v>45029</v>
      </c>
      <c r="N408" s="70">
        <v>8718036503090</v>
      </c>
      <c r="O408" s="71"/>
      <c r="P408" s="72">
        <f t="shared" si="12"/>
        <v>0</v>
      </c>
      <c r="Q408" s="73" t="str">
        <f t="shared" si="13"/>
        <v>-</v>
      </c>
      <c r="R408" s="74" t="str">
        <f>IF(O408/J408=0,"",IF(MOD(Таблица2333[[#This Row],[Заказ (упаковок)
↓]],Таблица2333[[#This Row],[Кратность заказа, упаковок]])&gt;0,"неверная кратность заказа",""))</f>
        <v/>
      </c>
      <c r="S408" s="75"/>
    </row>
    <row r="409" spans="1:19">
      <c r="A409" s="60"/>
      <c r="B409" s="61" t="s">
        <v>601</v>
      </c>
      <c r="C409" s="62" t="s">
        <v>637</v>
      </c>
      <c r="D409" s="63" t="s">
        <v>172</v>
      </c>
      <c r="E409" s="63" t="s">
        <v>290</v>
      </c>
      <c r="F409" s="63" t="s">
        <v>291</v>
      </c>
      <c r="G409" s="64" t="s">
        <v>965</v>
      </c>
      <c r="H409" s="65">
        <v>3</v>
      </c>
      <c r="I409" s="66" t="s">
        <v>66</v>
      </c>
      <c r="J409" s="66" t="s">
        <v>974</v>
      </c>
      <c r="K409" s="67">
        <v>6</v>
      </c>
      <c r="L409" s="68">
        <v>7.0299999999999994</v>
      </c>
      <c r="M409" s="69">
        <v>45030</v>
      </c>
      <c r="N409" s="70">
        <v>8720143934469</v>
      </c>
      <c r="O409" s="71"/>
      <c r="P409" s="72">
        <f t="shared" si="12"/>
        <v>0</v>
      </c>
      <c r="Q409" s="73" t="str">
        <f t="shared" si="13"/>
        <v>-</v>
      </c>
      <c r="R409" s="74" t="str">
        <f>IF(O409/J409=0,"",IF(MOD(Таблица2333[[#This Row],[Заказ (упаковок)
↓]],Таблица2333[[#This Row],[Кратность заказа, упаковок]])&gt;0,"неверная кратность заказа",""))</f>
        <v/>
      </c>
      <c r="S409" s="75"/>
    </row>
    <row r="410" spans="1:19">
      <c r="A410" s="60"/>
      <c r="B410" s="61" t="s">
        <v>602</v>
      </c>
      <c r="C410" s="62" t="s">
        <v>637</v>
      </c>
      <c r="D410" s="63" t="s">
        <v>172</v>
      </c>
      <c r="E410" s="63" t="s">
        <v>290</v>
      </c>
      <c r="F410" s="63" t="s">
        <v>291</v>
      </c>
      <c r="G410" s="64" t="s">
        <v>55</v>
      </c>
      <c r="H410" s="65" t="s">
        <v>65</v>
      </c>
      <c r="I410" s="66" t="s">
        <v>66</v>
      </c>
      <c r="J410" s="66" t="s">
        <v>974</v>
      </c>
      <c r="K410" s="67">
        <v>6</v>
      </c>
      <c r="L410" s="68">
        <v>7.37</v>
      </c>
      <c r="M410" s="69">
        <v>45031</v>
      </c>
      <c r="N410" s="70">
        <v>8718036503106</v>
      </c>
      <c r="O410" s="71"/>
      <c r="P410" s="72">
        <f t="shared" si="12"/>
        <v>0</v>
      </c>
      <c r="Q410" s="73" t="str">
        <f t="shared" si="13"/>
        <v>-</v>
      </c>
      <c r="R410" s="74" t="str">
        <f>IF(O410/J410=0,"",IF(MOD(Таблица2333[[#This Row],[Заказ (упаковок)
↓]],Таблица2333[[#This Row],[Кратность заказа, упаковок]])&gt;0,"неверная кратность заказа",""))</f>
        <v/>
      </c>
      <c r="S410" s="75"/>
    </row>
    <row r="411" spans="1:19">
      <c r="A411" s="60"/>
      <c r="B411" s="61" t="s">
        <v>603</v>
      </c>
      <c r="C411" s="62" t="s">
        <v>637</v>
      </c>
      <c r="D411" s="63" t="s">
        <v>172</v>
      </c>
      <c r="E411" s="63" t="s">
        <v>604</v>
      </c>
      <c r="F411" s="63" t="s">
        <v>638</v>
      </c>
      <c r="G411" s="64" t="s">
        <v>737</v>
      </c>
      <c r="H411" s="65" t="s">
        <v>972</v>
      </c>
      <c r="I411" s="66" t="s">
        <v>66</v>
      </c>
      <c r="J411" s="66" t="s">
        <v>974</v>
      </c>
      <c r="K411" s="67">
        <v>6</v>
      </c>
      <c r="L411" s="68">
        <v>6.3599999999999994</v>
      </c>
      <c r="M411" s="69">
        <v>45032</v>
      </c>
      <c r="N411" s="70">
        <v>8718036502888</v>
      </c>
      <c r="O411" s="71"/>
      <c r="P411" s="72">
        <f t="shared" ref="P411:P428" si="14">L411*O411</f>
        <v>0</v>
      </c>
      <c r="Q411" s="73" t="str">
        <f t="shared" ref="Q411:Q428" si="15">IF(O411/J411=0,"-",O411/J411)</f>
        <v>-</v>
      </c>
      <c r="R411" s="74" t="str">
        <f>IF(O411/J411=0,"",IF(MOD(Таблица2333[[#This Row],[Заказ (упаковок)
↓]],Таблица2333[[#This Row],[Кратность заказа, упаковок]])&gt;0,"неверная кратность заказа",""))</f>
        <v/>
      </c>
      <c r="S411" s="75"/>
    </row>
    <row r="412" spans="1:19">
      <c r="A412" s="60"/>
      <c r="B412" s="61" t="s">
        <v>605</v>
      </c>
      <c r="C412" s="62" t="s">
        <v>637</v>
      </c>
      <c r="D412" s="63" t="s">
        <v>172</v>
      </c>
      <c r="E412" s="63" t="s">
        <v>371</v>
      </c>
      <c r="F412" s="63" t="s">
        <v>372</v>
      </c>
      <c r="G412" s="64" t="s">
        <v>55</v>
      </c>
      <c r="H412" s="65" t="s">
        <v>65</v>
      </c>
      <c r="I412" s="66" t="s">
        <v>66</v>
      </c>
      <c r="J412" s="66" t="s">
        <v>974</v>
      </c>
      <c r="K412" s="67">
        <v>6</v>
      </c>
      <c r="L412" s="68">
        <v>7.37</v>
      </c>
      <c r="M412" s="69">
        <v>45033</v>
      </c>
      <c r="N412" s="70">
        <v>8718036503113</v>
      </c>
      <c r="O412" s="71"/>
      <c r="P412" s="72">
        <f t="shared" si="14"/>
        <v>0</v>
      </c>
      <c r="Q412" s="73" t="str">
        <f t="shared" si="15"/>
        <v>-</v>
      </c>
      <c r="R412" s="74" t="str">
        <f>IF(O412/J412=0,"",IF(MOD(Таблица2333[[#This Row],[Заказ (упаковок)
↓]],Таблица2333[[#This Row],[Кратность заказа, упаковок]])&gt;0,"неверная кратность заказа",""))</f>
        <v/>
      </c>
      <c r="S412" s="75"/>
    </row>
    <row r="413" spans="1:19">
      <c r="A413" s="60"/>
      <c r="B413" s="61" t="s">
        <v>606</v>
      </c>
      <c r="C413" s="62" t="s">
        <v>637</v>
      </c>
      <c r="D413" s="63" t="s">
        <v>172</v>
      </c>
      <c r="E413" s="63" t="s">
        <v>371</v>
      </c>
      <c r="F413" s="63" t="s">
        <v>372</v>
      </c>
      <c r="G413" s="64" t="s">
        <v>966</v>
      </c>
      <c r="H413" s="65" t="s">
        <v>972</v>
      </c>
      <c r="I413" s="66" t="s">
        <v>66</v>
      </c>
      <c r="J413" s="66" t="s">
        <v>974</v>
      </c>
      <c r="K413" s="67">
        <v>6</v>
      </c>
      <c r="L413" s="68">
        <v>6.5699999999999994</v>
      </c>
      <c r="M413" s="69">
        <v>45034</v>
      </c>
      <c r="N413" s="70">
        <v>8718036503144</v>
      </c>
      <c r="O413" s="71"/>
      <c r="P413" s="72">
        <f t="shared" si="14"/>
        <v>0</v>
      </c>
      <c r="Q413" s="73" t="str">
        <f t="shared" si="15"/>
        <v>-</v>
      </c>
      <c r="R413" s="74" t="str">
        <f>IF(O413/J413=0,"",IF(MOD(Таблица2333[[#This Row],[Заказ (упаковок)
↓]],Таблица2333[[#This Row],[Кратность заказа, упаковок]])&gt;0,"неверная кратность заказа",""))</f>
        <v/>
      </c>
      <c r="S413" s="75"/>
    </row>
    <row r="414" spans="1:19">
      <c r="A414" s="60"/>
      <c r="B414" s="61" t="s">
        <v>607</v>
      </c>
      <c r="C414" s="62" t="s">
        <v>637</v>
      </c>
      <c r="D414" s="63" t="s">
        <v>172</v>
      </c>
      <c r="E414" s="63" t="s">
        <v>371</v>
      </c>
      <c r="F414" s="63" t="s">
        <v>372</v>
      </c>
      <c r="G414" s="64" t="s">
        <v>830</v>
      </c>
      <c r="H414" s="65" t="s">
        <v>972</v>
      </c>
      <c r="I414" s="66" t="s">
        <v>66</v>
      </c>
      <c r="J414" s="66" t="s">
        <v>974</v>
      </c>
      <c r="K414" s="67">
        <v>6</v>
      </c>
      <c r="L414" s="68">
        <v>6.16</v>
      </c>
      <c r="M414" s="69">
        <v>45035</v>
      </c>
      <c r="N414" s="70">
        <v>8718036503151</v>
      </c>
      <c r="O414" s="71"/>
      <c r="P414" s="72">
        <f t="shared" si="14"/>
        <v>0</v>
      </c>
      <c r="Q414" s="73" t="str">
        <f t="shared" si="15"/>
        <v>-</v>
      </c>
      <c r="R414" s="74" t="str">
        <f>IF(O414/J414=0,"",IF(MOD(Таблица2333[[#This Row],[Заказ (упаковок)
↓]],Таблица2333[[#This Row],[Кратность заказа, упаковок]])&gt;0,"неверная кратность заказа",""))</f>
        <v/>
      </c>
      <c r="S414" s="75"/>
    </row>
    <row r="415" spans="1:19">
      <c r="A415" s="60"/>
      <c r="B415" s="61" t="s">
        <v>608</v>
      </c>
      <c r="C415" s="62" t="s">
        <v>637</v>
      </c>
      <c r="D415" s="63" t="s">
        <v>609</v>
      </c>
      <c r="E415" s="63" t="s">
        <v>610</v>
      </c>
      <c r="F415" s="63" t="s">
        <v>609</v>
      </c>
      <c r="G415" s="64" t="s">
        <v>967</v>
      </c>
      <c r="H415" s="65" t="s">
        <v>975</v>
      </c>
      <c r="I415" s="66" t="s">
        <v>46</v>
      </c>
      <c r="J415" s="66" t="s">
        <v>974</v>
      </c>
      <c r="K415" s="67">
        <v>6</v>
      </c>
      <c r="L415" s="68">
        <v>7.37</v>
      </c>
      <c r="M415" s="69">
        <v>45036</v>
      </c>
      <c r="N415" s="70">
        <v>8718036505377</v>
      </c>
      <c r="O415" s="71"/>
      <c r="P415" s="72">
        <f t="shared" si="14"/>
        <v>0</v>
      </c>
      <c r="Q415" s="73" t="str">
        <f t="shared" si="15"/>
        <v>-</v>
      </c>
      <c r="R415" s="74" t="str">
        <f>IF(O415/J415=0,"",IF(MOD(Таблица2333[[#This Row],[Заказ (упаковок)
↓]],Таблица2333[[#This Row],[Кратность заказа, упаковок]])&gt;0,"неверная кратность заказа",""))</f>
        <v/>
      </c>
      <c r="S415" s="75"/>
    </row>
    <row r="416" spans="1:19">
      <c r="A416" s="60"/>
      <c r="B416" s="61" t="s">
        <v>611</v>
      </c>
      <c r="C416" s="62" t="s">
        <v>637</v>
      </c>
      <c r="D416" s="63" t="s">
        <v>612</v>
      </c>
      <c r="E416" s="63" t="s">
        <v>74</v>
      </c>
      <c r="F416" s="63" t="s">
        <v>612</v>
      </c>
      <c r="G416" s="64" t="s">
        <v>968</v>
      </c>
      <c r="H416" s="65" t="s">
        <v>975</v>
      </c>
      <c r="I416" s="66" t="s">
        <v>44</v>
      </c>
      <c r="J416" s="66" t="s">
        <v>974</v>
      </c>
      <c r="K416" s="67">
        <v>6</v>
      </c>
      <c r="L416" s="68">
        <v>9.629999999999999</v>
      </c>
      <c r="M416" s="69">
        <v>45037</v>
      </c>
      <c r="N416" s="70" t="s">
        <v>1108</v>
      </c>
      <c r="O416" s="71"/>
      <c r="P416" s="72">
        <f t="shared" si="14"/>
        <v>0</v>
      </c>
      <c r="Q416" s="73" t="str">
        <f t="shared" si="15"/>
        <v>-</v>
      </c>
      <c r="R416" s="74" t="str">
        <f>IF(O416/J416=0,"",IF(MOD(Таблица2333[[#This Row],[Заказ (упаковок)
↓]],Таблица2333[[#This Row],[Кратность заказа, упаковок]])&gt;0,"неверная кратность заказа",""))</f>
        <v/>
      </c>
      <c r="S416" s="75"/>
    </row>
    <row r="417" spans="1:19">
      <c r="A417" s="60"/>
      <c r="B417" s="61" t="s">
        <v>613</v>
      </c>
      <c r="C417" s="62" t="s">
        <v>637</v>
      </c>
      <c r="D417" s="63" t="s">
        <v>408</v>
      </c>
      <c r="E417" s="63" t="s">
        <v>409</v>
      </c>
      <c r="F417" s="63" t="s">
        <v>410</v>
      </c>
      <c r="G417" s="64" t="s">
        <v>55</v>
      </c>
      <c r="H417" s="65" t="s">
        <v>73</v>
      </c>
      <c r="I417" s="66" t="s">
        <v>162</v>
      </c>
      <c r="J417" s="66" t="s">
        <v>974</v>
      </c>
      <c r="K417" s="67">
        <v>6</v>
      </c>
      <c r="L417" s="68">
        <v>7.1499999999999995</v>
      </c>
      <c r="M417" s="69">
        <v>45038</v>
      </c>
      <c r="N417" s="70" t="s">
        <v>1109</v>
      </c>
      <c r="O417" s="71"/>
      <c r="P417" s="72">
        <f t="shared" si="14"/>
        <v>0</v>
      </c>
      <c r="Q417" s="73" t="str">
        <f t="shared" si="15"/>
        <v>-</v>
      </c>
      <c r="R417" s="74" t="str">
        <f>IF(O417/J417=0,"",IF(MOD(Таблица2333[[#This Row],[Заказ (упаковок)
↓]],Таблица2333[[#This Row],[Кратность заказа, упаковок]])&gt;0,"неверная кратность заказа",""))</f>
        <v/>
      </c>
      <c r="S417" s="75"/>
    </row>
    <row r="418" spans="1:19">
      <c r="A418" s="60"/>
      <c r="B418" s="61" t="s">
        <v>614</v>
      </c>
      <c r="C418" s="62" t="s">
        <v>637</v>
      </c>
      <c r="D418" s="63" t="s">
        <v>615</v>
      </c>
      <c r="E418" s="63" t="s">
        <v>548</v>
      </c>
      <c r="F418" s="63" t="s">
        <v>547</v>
      </c>
      <c r="G418" s="64" t="s">
        <v>55</v>
      </c>
      <c r="H418" s="65" t="s">
        <v>976</v>
      </c>
      <c r="I418" s="66" t="s">
        <v>45</v>
      </c>
      <c r="J418" s="66" t="s">
        <v>974</v>
      </c>
      <c r="K418" s="67">
        <v>6</v>
      </c>
      <c r="L418" s="68">
        <v>8.5</v>
      </c>
      <c r="M418" s="69">
        <v>45039</v>
      </c>
      <c r="N418" s="70">
        <v>8718036505384</v>
      </c>
      <c r="O418" s="71"/>
      <c r="P418" s="72">
        <f t="shared" si="14"/>
        <v>0</v>
      </c>
      <c r="Q418" s="73" t="str">
        <f t="shared" si="15"/>
        <v>-</v>
      </c>
      <c r="R418" s="74" t="str">
        <f>IF(O418/J418=0,"",IF(MOD(Таблица2333[[#This Row],[Заказ (упаковок)
↓]],Таблица2333[[#This Row],[Кратность заказа, упаковок]])&gt;0,"неверная кратность заказа",""))</f>
        <v/>
      </c>
      <c r="S418" s="75"/>
    </row>
    <row r="419" spans="1:19">
      <c r="A419" s="60"/>
      <c r="B419" s="61" t="s">
        <v>616</v>
      </c>
      <c r="C419" s="62" t="s">
        <v>637</v>
      </c>
      <c r="D419" s="63" t="s">
        <v>617</v>
      </c>
      <c r="E419" s="63" t="s">
        <v>618</v>
      </c>
      <c r="F419" s="63" t="s">
        <v>619</v>
      </c>
      <c r="G419" s="64" t="s">
        <v>55</v>
      </c>
      <c r="H419" s="65" t="s">
        <v>65</v>
      </c>
      <c r="I419" s="66" t="s">
        <v>977</v>
      </c>
      <c r="J419" s="66" t="s">
        <v>974</v>
      </c>
      <c r="K419" s="67">
        <v>6</v>
      </c>
      <c r="L419" s="68">
        <v>7.9399999999999995</v>
      </c>
      <c r="M419" s="69">
        <v>45040</v>
      </c>
      <c r="N419" s="70">
        <v>8718036505698</v>
      </c>
      <c r="O419" s="71"/>
      <c r="P419" s="72">
        <f t="shared" si="14"/>
        <v>0</v>
      </c>
      <c r="Q419" s="73" t="str">
        <f t="shared" si="15"/>
        <v>-</v>
      </c>
      <c r="R419" s="74" t="str">
        <f>IF(O419/J419=0,"",IF(MOD(Таблица2333[[#This Row],[Заказ (упаковок)
↓]],Таблица2333[[#This Row],[Кратность заказа, упаковок]])&gt;0,"неверная кратность заказа",""))</f>
        <v/>
      </c>
      <c r="S419" s="75"/>
    </row>
    <row r="420" spans="1:19">
      <c r="A420" s="60"/>
      <c r="B420" s="61" t="s">
        <v>620</v>
      </c>
      <c r="C420" s="62" t="s">
        <v>637</v>
      </c>
      <c r="D420" s="63" t="s">
        <v>147</v>
      </c>
      <c r="E420" s="63" t="s">
        <v>621</v>
      </c>
      <c r="F420" s="63" t="s">
        <v>622</v>
      </c>
      <c r="G420" s="64" t="s">
        <v>55</v>
      </c>
      <c r="H420" s="65" t="s">
        <v>976</v>
      </c>
      <c r="I420" s="66" t="s">
        <v>44</v>
      </c>
      <c r="J420" s="66" t="s">
        <v>974</v>
      </c>
      <c r="K420" s="67">
        <v>6</v>
      </c>
      <c r="L420" s="68">
        <v>6.24</v>
      </c>
      <c r="M420" s="69">
        <v>45042</v>
      </c>
      <c r="N420" s="70">
        <v>8718036505360</v>
      </c>
      <c r="O420" s="71"/>
      <c r="P420" s="72">
        <f t="shared" si="14"/>
        <v>0</v>
      </c>
      <c r="Q420" s="73" t="str">
        <f t="shared" si="15"/>
        <v>-</v>
      </c>
      <c r="R420" s="74" t="str">
        <f>IF(O420/J420=0,"",IF(MOD(Таблица2333[[#This Row],[Заказ (упаковок)
↓]],Таблица2333[[#This Row],[Кратность заказа, упаковок]])&gt;0,"неверная кратность заказа",""))</f>
        <v/>
      </c>
      <c r="S420" s="75"/>
    </row>
    <row r="421" spans="1:19">
      <c r="A421" s="60"/>
      <c r="B421" s="61" t="s">
        <v>623</v>
      </c>
      <c r="C421" s="62" t="s">
        <v>637</v>
      </c>
      <c r="D421" s="63" t="s">
        <v>431</v>
      </c>
      <c r="E421" s="63" t="s">
        <v>448</v>
      </c>
      <c r="F421" s="63" t="s">
        <v>449</v>
      </c>
      <c r="G421" s="64" t="s">
        <v>969</v>
      </c>
      <c r="H421" s="65" t="s">
        <v>978</v>
      </c>
      <c r="I421" s="66" t="s">
        <v>50</v>
      </c>
      <c r="J421" s="66" t="s">
        <v>974</v>
      </c>
      <c r="K421" s="67">
        <v>6</v>
      </c>
      <c r="L421" s="68">
        <v>6.24</v>
      </c>
      <c r="M421" s="69">
        <v>45043</v>
      </c>
      <c r="N421" s="70">
        <v>8720143934537</v>
      </c>
      <c r="O421" s="71"/>
      <c r="P421" s="72">
        <f t="shared" si="14"/>
        <v>0</v>
      </c>
      <c r="Q421" s="73" t="str">
        <f t="shared" si="15"/>
        <v>-</v>
      </c>
      <c r="R421" s="74" t="str">
        <f>IF(O421/J421=0,"",IF(MOD(Таблица2333[[#This Row],[Заказ (упаковок)
↓]],Таблица2333[[#This Row],[Кратность заказа, упаковок]])&gt;0,"неверная кратность заказа",""))</f>
        <v/>
      </c>
      <c r="S421" s="75"/>
    </row>
    <row r="422" spans="1:19">
      <c r="A422" s="60"/>
      <c r="B422" s="61" t="s">
        <v>624</v>
      </c>
      <c r="C422" s="62" t="s">
        <v>637</v>
      </c>
      <c r="D422" s="63" t="s">
        <v>431</v>
      </c>
      <c r="E422" s="63" t="s">
        <v>448</v>
      </c>
      <c r="F422" s="63" t="s">
        <v>449</v>
      </c>
      <c r="G422" s="64" t="s">
        <v>55</v>
      </c>
      <c r="H422" s="65" t="s">
        <v>978</v>
      </c>
      <c r="I422" s="66" t="s">
        <v>50</v>
      </c>
      <c r="J422" s="66" t="s">
        <v>974</v>
      </c>
      <c r="K422" s="67">
        <v>6</v>
      </c>
      <c r="L422" s="68">
        <v>6.24</v>
      </c>
      <c r="M422" s="69">
        <v>45044</v>
      </c>
      <c r="N422" s="70">
        <v>8718036503120</v>
      </c>
      <c r="O422" s="71"/>
      <c r="P422" s="72">
        <f t="shared" si="14"/>
        <v>0</v>
      </c>
      <c r="Q422" s="73" t="str">
        <f t="shared" si="15"/>
        <v>-</v>
      </c>
      <c r="R422" s="74" t="str">
        <f>IF(O422/J422=0,"",IF(MOD(Таблица2333[[#This Row],[Заказ (упаковок)
↓]],Таблица2333[[#This Row],[Кратность заказа, упаковок]])&gt;0,"неверная кратность заказа",""))</f>
        <v/>
      </c>
      <c r="S422" s="75"/>
    </row>
    <row r="423" spans="1:19">
      <c r="A423" s="60"/>
      <c r="B423" s="61" t="s">
        <v>625</v>
      </c>
      <c r="C423" s="62" t="s">
        <v>637</v>
      </c>
      <c r="D423" s="63" t="s">
        <v>57</v>
      </c>
      <c r="E423" s="63" t="s">
        <v>62</v>
      </c>
      <c r="F423" s="63" t="s">
        <v>498</v>
      </c>
      <c r="G423" s="64" t="s">
        <v>55</v>
      </c>
      <c r="H423" s="65" t="s">
        <v>64</v>
      </c>
      <c r="I423" s="66" t="s">
        <v>54</v>
      </c>
      <c r="J423" s="66" t="s">
        <v>974</v>
      </c>
      <c r="K423" s="67">
        <v>6</v>
      </c>
      <c r="L423" s="68">
        <v>8.5</v>
      </c>
      <c r="M423" s="69">
        <v>45045</v>
      </c>
      <c r="N423" s="70">
        <v>8718036503137</v>
      </c>
      <c r="O423" s="71"/>
      <c r="P423" s="72">
        <f t="shared" si="14"/>
        <v>0</v>
      </c>
      <c r="Q423" s="73" t="str">
        <f t="shared" si="15"/>
        <v>-</v>
      </c>
      <c r="R423" s="74" t="str">
        <f>IF(O423/J423=0,"",IF(MOD(Таблица2333[[#This Row],[Заказ (упаковок)
↓]],Таблица2333[[#This Row],[Кратность заказа, упаковок]])&gt;0,"неверная кратность заказа",""))</f>
        <v/>
      </c>
      <c r="S423" s="75"/>
    </row>
    <row r="424" spans="1:19">
      <c r="A424" s="60"/>
      <c r="B424" s="61" t="s">
        <v>626</v>
      </c>
      <c r="C424" s="62" t="s">
        <v>637</v>
      </c>
      <c r="D424" s="63" t="s">
        <v>627</v>
      </c>
      <c r="E424" s="63" t="s">
        <v>628</v>
      </c>
      <c r="F424" s="63" t="s">
        <v>629</v>
      </c>
      <c r="G424" s="64" t="s">
        <v>55</v>
      </c>
      <c r="H424" s="65" t="s">
        <v>65</v>
      </c>
      <c r="I424" s="66" t="s">
        <v>50</v>
      </c>
      <c r="J424" s="66" t="s">
        <v>974</v>
      </c>
      <c r="K424" s="67">
        <v>6</v>
      </c>
      <c r="L424" s="68">
        <v>7.37</v>
      </c>
      <c r="M424" s="69">
        <v>45047</v>
      </c>
      <c r="N424" s="70">
        <v>8718036505711</v>
      </c>
      <c r="O424" s="71"/>
      <c r="P424" s="72">
        <f t="shared" si="14"/>
        <v>0</v>
      </c>
      <c r="Q424" s="73" t="str">
        <f t="shared" si="15"/>
        <v>-</v>
      </c>
      <c r="R424" s="74" t="str">
        <f>IF(O424/J424=0,"",IF(MOD(Таблица2333[[#This Row],[Заказ (упаковок)
↓]],Таблица2333[[#This Row],[Кратность заказа, упаковок]])&gt;0,"неверная кратность заказа",""))</f>
        <v/>
      </c>
      <c r="S424" s="75"/>
    </row>
    <row r="425" spans="1:19">
      <c r="A425" s="60"/>
      <c r="B425" s="61" t="s">
        <v>630</v>
      </c>
      <c r="C425" s="62" t="s">
        <v>637</v>
      </c>
      <c r="D425" s="63" t="s">
        <v>80</v>
      </c>
      <c r="E425" s="63" t="s">
        <v>560</v>
      </c>
      <c r="F425" s="63" t="s">
        <v>559</v>
      </c>
      <c r="G425" s="64" t="s">
        <v>55</v>
      </c>
      <c r="H425" s="65" t="s">
        <v>978</v>
      </c>
      <c r="I425" s="66" t="s">
        <v>44</v>
      </c>
      <c r="J425" s="66" t="s">
        <v>974</v>
      </c>
      <c r="K425" s="67">
        <v>6</v>
      </c>
      <c r="L425" s="68">
        <v>5.96</v>
      </c>
      <c r="M425" s="69">
        <v>45049</v>
      </c>
      <c r="N425" s="70">
        <v>8718036503922</v>
      </c>
      <c r="O425" s="71"/>
      <c r="P425" s="72">
        <f t="shared" si="14"/>
        <v>0</v>
      </c>
      <c r="Q425" s="73" t="str">
        <f t="shared" si="15"/>
        <v>-</v>
      </c>
      <c r="R425" s="74" t="str">
        <f>IF(O425/J425=0,"",IF(MOD(Таблица2333[[#This Row],[Заказ (упаковок)
↓]],Таблица2333[[#This Row],[Кратность заказа, упаковок]])&gt;0,"неверная кратность заказа",""))</f>
        <v/>
      </c>
      <c r="S425" s="75"/>
    </row>
    <row r="426" spans="1:19">
      <c r="A426" s="60"/>
      <c r="B426" s="61" t="s">
        <v>631</v>
      </c>
      <c r="C426" s="62" t="s">
        <v>637</v>
      </c>
      <c r="D426" s="63" t="s">
        <v>480</v>
      </c>
      <c r="E426" s="63" t="s">
        <v>481</v>
      </c>
      <c r="F426" s="63" t="s">
        <v>480</v>
      </c>
      <c r="G426" s="64" t="s">
        <v>55</v>
      </c>
      <c r="H426" s="65" t="s">
        <v>972</v>
      </c>
      <c r="I426" s="66" t="s">
        <v>979</v>
      </c>
      <c r="J426" s="66" t="s">
        <v>974</v>
      </c>
      <c r="K426" s="67">
        <v>6</v>
      </c>
      <c r="L426" s="68">
        <v>7.0299999999999994</v>
      </c>
      <c r="M426" s="69">
        <v>45051</v>
      </c>
      <c r="N426" s="70">
        <v>8718036505353</v>
      </c>
      <c r="O426" s="71"/>
      <c r="P426" s="72">
        <f t="shared" si="14"/>
        <v>0</v>
      </c>
      <c r="Q426" s="73" t="str">
        <f t="shared" si="15"/>
        <v>-</v>
      </c>
      <c r="R426" s="74" t="str">
        <f>IF(O426/J426=0,"",IF(MOD(Таблица2333[[#This Row],[Заказ (упаковок)
↓]],Таблица2333[[#This Row],[Кратность заказа, упаковок]])&gt;0,"неверная кратность заказа",""))</f>
        <v/>
      </c>
      <c r="S426" s="75"/>
    </row>
    <row r="427" spans="1:19">
      <c r="A427" s="60"/>
      <c r="B427" s="61" t="s">
        <v>632</v>
      </c>
      <c r="C427" s="62" t="s">
        <v>637</v>
      </c>
      <c r="D427" s="63" t="s">
        <v>57</v>
      </c>
      <c r="E427" s="63" t="s">
        <v>633</v>
      </c>
      <c r="F427" s="63" t="s">
        <v>634</v>
      </c>
      <c r="G427" s="64" t="s">
        <v>970</v>
      </c>
      <c r="H427" s="65" t="s">
        <v>972</v>
      </c>
      <c r="I427" s="66" t="s">
        <v>159</v>
      </c>
      <c r="J427" s="66" t="s">
        <v>974</v>
      </c>
      <c r="K427" s="67">
        <v>6</v>
      </c>
      <c r="L427" s="68">
        <v>7.37</v>
      </c>
      <c r="M427" s="69">
        <v>45057</v>
      </c>
      <c r="N427" s="70">
        <v>8718036505605</v>
      </c>
      <c r="O427" s="71"/>
      <c r="P427" s="72">
        <f t="shared" si="14"/>
        <v>0</v>
      </c>
      <c r="Q427" s="73" t="str">
        <f t="shared" si="15"/>
        <v>-</v>
      </c>
      <c r="R427" s="74" t="str">
        <f>IF(O427/J427=0,"",IF(MOD(Таблица2333[[#This Row],[Заказ (упаковок)
↓]],Таблица2333[[#This Row],[Кратность заказа, упаковок]])&gt;0,"неверная кратность заказа",""))</f>
        <v/>
      </c>
      <c r="S427" s="75"/>
    </row>
    <row r="428" spans="1:19">
      <c r="A428" s="60"/>
      <c r="B428" s="61" t="s">
        <v>635</v>
      </c>
      <c r="C428" s="62" t="s">
        <v>637</v>
      </c>
      <c r="D428" s="63" t="s">
        <v>57</v>
      </c>
      <c r="E428" s="63" t="s">
        <v>633</v>
      </c>
      <c r="F428" s="63" t="s">
        <v>634</v>
      </c>
      <c r="G428" s="64" t="s">
        <v>971</v>
      </c>
      <c r="H428" s="65" t="s">
        <v>972</v>
      </c>
      <c r="I428" s="66" t="s">
        <v>159</v>
      </c>
      <c r="J428" s="66" t="s">
        <v>974</v>
      </c>
      <c r="K428" s="67">
        <v>6</v>
      </c>
      <c r="L428" s="68">
        <v>7.37</v>
      </c>
      <c r="M428" s="69">
        <v>45058</v>
      </c>
      <c r="N428" s="70">
        <v>8718036505599</v>
      </c>
      <c r="O428" s="71"/>
      <c r="P428" s="72">
        <f t="shared" si="14"/>
        <v>0</v>
      </c>
      <c r="Q428" s="73" t="str">
        <f t="shared" si="15"/>
        <v>-</v>
      </c>
      <c r="R428" s="74" t="str">
        <f>IF(O428/J428=0,"",IF(MOD(Таблица2333[[#This Row],[Заказ (упаковок)
↓]],Таблица2333[[#This Row],[Кратность заказа, упаковок]])&gt;0,"неверная кратность заказа",""))</f>
        <v/>
      </c>
      <c r="S428" s="75"/>
    </row>
    <row r="429" spans="1:19">
      <c r="A429" s="60"/>
      <c r="B429" s="61" t="s">
        <v>636</v>
      </c>
      <c r="C429" s="62" t="s">
        <v>637</v>
      </c>
      <c r="D429" s="63" t="s">
        <v>57</v>
      </c>
      <c r="E429" s="63" t="s">
        <v>633</v>
      </c>
      <c r="F429" s="63" t="s">
        <v>634</v>
      </c>
      <c r="G429" s="64" t="s">
        <v>151</v>
      </c>
      <c r="H429" s="65" t="s">
        <v>972</v>
      </c>
      <c r="I429" s="66" t="s">
        <v>159</v>
      </c>
      <c r="J429" s="66" t="s">
        <v>974</v>
      </c>
      <c r="K429" s="67">
        <v>6</v>
      </c>
      <c r="L429" s="68">
        <v>7.37</v>
      </c>
      <c r="M429" s="69">
        <v>45059</v>
      </c>
      <c r="N429" s="70" t="s">
        <v>1110</v>
      </c>
      <c r="O429" s="71"/>
      <c r="P429" s="72">
        <f>L429*O429</f>
        <v>0</v>
      </c>
      <c r="Q429" s="73" t="str">
        <f>IF(O429/J429=0,"-",O429/J429)</f>
        <v>-</v>
      </c>
      <c r="R429" s="74" t="str">
        <f>IF(O429/J429=0,"",IF(MOD(Таблица2333[[#This Row],[Заказ (упаковок)
↓]],Таблица2333[[#This Row],[Кратность заказа, упаковок]])&gt;0,"неверная кратность заказа",""))</f>
        <v/>
      </c>
      <c r="S429" s="75"/>
    </row>
    <row r="430" spans="1:19" s="59" customFormat="1" ht="20.149999999999999">
      <c r="A430" s="55"/>
      <c r="B430" s="76" t="s">
        <v>39</v>
      </c>
      <c r="C430" s="76" t="s">
        <v>1111</v>
      </c>
      <c r="D430" s="77"/>
      <c r="E430" s="77"/>
      <c r="F430" s="77"/>
      <c r="G430" s="77"/>
      <c r="H430" s="77"/>
      <c r="I430" s="77"/>
      <c r="J430" s="77"/>
      <c r="K430" s="77"/>
      <c r="L430" s="78"/>
      <c r="M430" s="77" t="s">
        <v>41</v>
      </c>
      <c r="N430" s="77" t="s">
        <v>41</v>
      </c>
      <c r="O430" s="77"/>
      <c r="P430" s="77"/>
      <c r="Q430" s="77"/>
      <c r="R430" s="77"/>
      <c r="S430" s="54"/>
    </row>
    <row r="431" spans="1:19">
      <c r="A431" s="60"/>
      <c r="B431" s="167" t="s">
        <v>1112</v>
      </c>
      <c r="C431" s="168" t="s">
        <v>1111</v>
      </c>
      <c r="D431" s="169" t="s">
        <v>1114</v>
      </c>
      <c r="E431" s="63" t="s">
        <v>1115</v>
      </c>
      <c r="F431" s="63" t="s">
        <v>1116</v>
      </c>
      <c r="G431" s="170" t="s">
        <v>1137</v>
      </c>
      <c r="H431" s="67">
        <v>15</v>
      </c>
      <c r="I431" s="171" t="s">
        <v>1139</v>
      </c>
      <c r="J431" s="171">
        <v>1</v>
      </c>
      <c r="K431" s="67">
        <v>1</v>
      </c>
      <c r="L431" s="68">
        <v>84.78</v>
      </c>
      <c r="M431" s="69">
        <v>16000</v>
      </c>
      <c r="N431" s="70" t="s">
        <v>1141</v>
      </c>
      <c r="O431" s="71"/>
      <c r="P431" s="72">
        <f t="shared" ref="P431:P440" si="16">L431*O431</f>
        <v>0</v>
      </c>
      <c r="Q431" s="73" t="str">
        <f t="shared" ref="Q431:Q440" si="17">IF(O431/J431=0,"-",O431/J431)</f>
        <v>-</v>
      </c>
      <c r="R431" s="74" t="str">
        <f>IF(O431/J431=0,"",IF(MOD(Таблица2333[[#This Row],[Заказ (упаковок)
↓]],Таблица2333[[#This Row],[Кратность заказа, упаковок]])&gt;0,"неверная кратность заказа",""))</f>
        <v/>
      </c>
      <c r="S431" s="75"/>
    </row>
    <row r="432" spans="1:19">
      <c r="A432" s="60"/>
      <c r="B432" s="167" t="s">
        <v>1117</v>
      </c>
      <c r="C432" s="168" t="s">
        <v>1111</v>
      </c>
      <c r="D432" s="169" t="s">
        <v>408</v>
      </c>
      <c r="E432" s="63" t="s">
        <v>1118</v>
      </c>
      <c r="F432" s="63" t="s">
        <v>1119</v>
      </c>
      <c r="G432" s="170"/>
      <c r="H432" s="67">
        <v>20</v>
      </c>
      <c r="I432" s="171" t="s">
        <v>161</v>
      </c>
      <c r="J432" s="171">
        <v>1</v>
      </c>
      <c r="K432" s="67">
        <v>1</v>
      </c>
      <c r="L432" s="68">
        <v>85.84</v>
      </c>
      <c r="M432" s="69">
        <v>16010</v>
      </c>
      <c r="N432" s="70">
        <v>8718036503250</v>
      </c>
      <c r="O432" s="71"/>
      <c r="P432" s="72">
        <f t="shared" si="16"/>
        <v>0</v>
      </c>
      <c r="Q432" s="73" t="str">
        <f t="shared" si="17"/>
        <v>-</v>
      </c>
      <c r="R432" s="74" t="str">
        <f>IF(O432/J432=0,"",IF(MOD(Таблица2333[[#This Row],[Заказ (упаковок)
↓]],Таблица2333[[#This Row],[Кратность заказа, упаковок]])&gt;0,"неверная кратность заказа",""))</f>
        <v/>
      </c>
      <c r="S432" s="75"/>
    </row>
    <row r="433" spans="1:19">
      <c r="A433" s="60"/>
      <c r="B433" s="167" t="s">
        <v>1120</v>
      </c>
      <c r="C433" s="168" t="s">
        <v>1111</v>
      </c>
      <c r="D433" s="169" t="s">
        <v>408</v>
      </c>
      <c r="E433" s="63" t="s">
        <v>1121</v>
      </c>
      <c r="F433" s="63" t="s">
        <v>1122</v>
      </c>
      <c r="G433" s="170" t="s">
        <v>60</v>
      </c>
      <c r="H433" s="67">
        <v>40</v>
      </c>
      <c r="I433" s="171" t="s">
        <v>49</v>
      </c>
      <c r="J433" s="171">
        <v>1</v>
      </c>
      <c r="K433" s="67">
        <v>1</v>
      </c>
      <c r="L433" s="68">
        <v>83.02000000000001</v>
      </c>
      <c r="M433" s="69">
        <v>16015</v>
      </c>
      <c r="N433" s="70">
        <v>8718036503236</v>
      </c>
      <c r="O433" s="71"/>
      <c r="P433" s="72">
        <f t="shared" si="16"/>
        <v>0</v>
      </c>
      <c r="Q433" s="73" t="str">
        <f t="shared" si="17"/>
        <v>-</v>
      </c>
      <c r="R433" s="74" t="str">
        <f>IF(O433/J433=0,"",IF(MOD(Таблица2333[[#This Row],[Заказ (упаковок)
↓]],Таблица2333[[#This Row],[Кратность заказа, упаковок]])&gt;0,"неверная кратность заказа",""))</f>
        <v/>
      </c>
      <c r="S433" s="75"/>
    </row>
    <row r="434" spans="1:19">
      <c r="A434" s="60"/>
      <c r="B434" s="167" t="s">
        <v>1123</v>
      </c>
      <c r="C434" s="168" t="s">
        <v>1111</v>
      </c>
      <c r="D434" s="169" t="s">
        <v>408</v>
      </c>
      <c r="E434" s="63" t="s">
        <v>1121</v>
      </c>
      <c r="F434" s="63" t="s">
        <v>1122</v>
      </c>
      <c r="G434" s="170" t="s">
        <v>151</v>
      </c>
      <c r="H434" s="67">
        <v>40</v>
      </c>
      <c r="I434" s="171" t="s">
        <v>49</v>
      </c>
      <c r="J434" s="171">
        <v>1</v>
      </c>
      <c r="K434" s="67">
        <v>1</v>
      </c>
      <c r="L434" s="68">
        <v>83.02000000000001</v>
      </c>
      <c r="M434" s="69">
        <v>16020</v>
      </c>
      <c r="N434" s="70">
        <v>8718036503243</v>
      </c>
      <c r="O434" s="71"/>
      <c r="P434" s="72">
        <f t="shared" si="16"/>
        <v>0</v>
      </c>
      <c r="Q434" s="73" t="str">
        <f t="shared" si="17"/>
        <v>-</v>
      </c>
      <c r="R434" s="74" t="str">
        <f>IF(O434/J434=0,"",IF(MOD(Таблица2333[[#This Row],[Заказ (упаковок)
↓]],Таблица2333[[#This Row],[Кратность заказа, упаковок]])&gt;0,"неверная кратность заказа",""))</f>
        <v/>
      </c>
      <c r="S434" s="75"/>
    </row>
    <row r="435" spans="1:19">
      <c r="A435" s="60"/>
      <c r="B435" s="167" t="s">
        <v>1124</v>
      </c>
      <c r="C435" s="168" t="s">
        <v>1111</v>
      </c>
      <c r="D435" s="169" t="s">
        <v>1125</v>
      </c>
      <c r="E435" s="63" t="s">
        <v>1126</v>
      </c>
      <c r="F435" s="63" t="s">
        <v>1127</v>
      </c>
      <c r="G435" s="170"/>
      <c r="H435" s="67">
        <v>25</v>
      </c>
      <c r="I435" s="171" t="s">
        <v>160</v>
      </c>
      <c r="J435" s="171">
        <v>1</v>
      </c>
      <c r="K435" s="67">
        <v>1</v>
      </c>
      <c r="L435" s="68">
        <v>96.42</v>
      </c>
      <c r="M435" s="69">
        <v>16025</v>
      </c>
      <c r="N435" s="70">
        <v>8718036503199</v>
      </c>
      <c r="O435" s="71"/>
      <c r="P435" s="72">
        <f t="shared" si="16"/>
        <v>0</v>
      </c>
      <c r="Q435" s="73" t="str">
        <f t="shared" si="17"/>
        <v>-</v>
      </c>
      <c r="R435" s="74" t="str">
        <f>IF(O435/J435=0,"",IF(MOD(Таблица2333[[#This Row],[Заказ (упаковок)
↓]],Таблица2333[[#This Row],[Кратность заказа, упаковок]])&gt;0,"неверная кратность заказа",""))</f>
        <v/>
      </c>
      <c r="S435" s="75"/>
    </row>
    <row r="436" spans="1:19">
      <c r="A436" s="60"/>
      <c r="B436" s="167" t="s">
        <v>1128</v>
      </c>
      <c r="C436" s="168" t="s">
        <v>1111</v>
      </c>
      <c r="D436" s="169" t="s">
        <v>1125</v>
      </c>
      <c r="E436" s="63" t="s">
        <v>1129</v>
      </c>
      <c r="F436" s="63" t="s">
        <v>1130</v>
      </c>
      <c r="G436" s="170" t="s">
        <v>1138</v>
      </c>
      <c r="H436" s="67">
        <v>25</v>
      </c>
      <c r="I436" s="171" t="s">
        <v>72</v>
      </c>
      <c r="J436" s="171">
        <v>1</v>
      </c>
      <c r="K436" s="67">
        <v>1</v>
      </c>
      <c r="L436" s="68">
        <v>94.300000000000011</v>
      </c>
      <c r="M436" s="69">
        <v>16030</v>
      </c>
      <c r="N436" s="70">
        <v>8718036503274</v>
      </c>
      <c r="O436" s="71"/>
      <c r="P436" s="72">
        <f t="shared" si="16"/>
        <v>0</v>
      </c>
      <c r="Q436" s="73" t="str">
        <f t="shared" si="17"/>
        <v>-</v>
      </c>
      <c r="R436" s="74" t="str">
        <f>IF(O436/J436=0,"",IF(MOD(Таблица2333[[#This Row],[Заказ (упаковок)
↓]],Таблица2333[[#This Row],[Кратность заказа, упаковок]])&gt;0,"неверная кратность заказа",""))</f>
        <v/>
      </c>
      <c r="S436" s="75"/>
    </row>
    <row r="437" spans="1:19">
      <c r="A437" s="60"/>
      <c r="B437" s="167" t="s">
        <v>1131</v>
      </c>
      <c r="C437" s="168" t="s">
        <v>1111</v>
      </c>
      <c r="D437" s="169" t="s">
        <v>1125</v>
      </c>
      <c r="E437" s="63" t="s">
        <v>1129</v>
      </c>
      <c r="F437" s="63"/>
      <c r="G437" s="170" t="s">
        <v>895</v>
      </c>
      <c r="H437" s="67">
        <v>25</v>
      </c>
      <c r="I437" s="171" t="s">
        <v>72</v>
      </c>
      <c r="J437" s="171">
        <v>1</v>
      </c>
      <c r="K437" s="67">
        <v>1</v>
      </c>
      <c r="L437" s="68">
        <v>94.300000000000011</v>
      </c>
      <c r="M437" s="69">
        <v>16035</v>
      </c>
      <c r="N437" s="70">
        <v>8718036503281</v>
      </c>
      <c r="O437" s="71"/>
      <c r="P437" s="72">
        <f t="shared" si="16"/>
        <v>0</v>
      </c>
      <c r="Q437" s="73" t="str">
        <f t="shared" si="17"/>
        <v>-</v>
      </c>
      <c r="R437" s="74" t="str">
        <f>IF(O437/J437=0,"",IF(MOD(Таблица2333[[#This Row],[Заказ (упаковок)
↓]],Таблица2333[[#This Row],[Кратность заказа, упаковок]])&gt;0,"неверная кратность заказа",""))</f>
        <v/>
      </c>
      <c r="S437" s="75"/>
    </row>
    <row r="438" spans="1:19">
      <c r="A438" s="60"/>
      <c r="B438" s="167" t="s">
        <v>1132</v>
      </c>
      <c r="C438" s="168" t="s">
        <v>1111</v>
      </c>
      <c r="D438" s="169" t="s">
        <v>1125</v>
      </c>
      <c r="E438" s="63" t="s">
        <v>1129</v>
      </c>
      <c r="F438" s="63"/>
      <c r="G438" s="170" t="s">
        <v>898</v>
      </c>
      <c r="H438" s="67">
        <v>25</v>
      </c>
      <c r="I438" s="171" t="s">
        <v>72</v>
      </c>
      <c r="J438" s="171">
        <v>1</v>
      </c>
      <c r="K438" s="67">
        <v>1</v>
      </c>
      <c r="L438" s="68">
        <v>94.300000000000011</v>
      </c>
      <c r="M438" s="69">
        <v>16040</v>
      </c>
      <c r="N438" s="70">
        <v>8718036503298</v>
      </c>
      <c r="O438" s="71"/>
      <c r="P438" s="72">
        <f t="shared" si="16"/>
        <v>0</v>
      </c>
      <c r="Q438" s="73" t="str">
        <f t="shared" si="17"/>
        <v>-</v>
      </c>
      <c r="R438" s="74" t="str">
        <f>IF(O438/J438=0,"",IF(MOD(Таблица2333[[#This Row],[Заказ (упаковок)
↓]],Таблица2333[[#This Row],[Кратность заказа, упаковок]])&gt;0,"неверная кратность заказа",""))</f>
        <v/>
      </c>
      <c r="S438" s="75"/>
    </row>
    <row r="439" spans="1:19">
      <c r="A439" s="60"/>
      <c r="B439" s="167" t="s">
        <v>1133</v>
      </c>
      <c r="C439" s="168" t="s">
        <v>1111</v>
      </c>
      <c r="D439" s="169" t="s">
        <v>1125</v>
      </c>
      <c r="E439" s="63" t="s">
        <v>1129</v>
      </c>
      <c r="F439" s="63"/>
      <c r="G439" s="170" t="s">
        <v>899</v>
      </c>
      <c r="H439" s="67">
        <v>25</v>
      </c>
      <c r="I439" s="171" t="s">
        <v>72</v>
      </c>
      <c r="J439" s="171">
        <v>1</v>
      </c>
      <c r="K439" s="67">
        <v>1</v>
      </c>
      <c r="L439" s="68">
        <v>104.88000000000001</v>
      </c>
      <c r="M439" s="69">
        <v>16045</v>
      </c>
      <c r="N439" s="70">
        <v>8718036503304</v>
      </c>
      <c r="O439" s="71"/>
      <c r="P439" s="72">
        <f t="shared" si="16"/>
        <v>0</v>
      </c>
      <c r="Q439" s="73" t="str">
        <f t="shared" si="17"/>
        <v>-</v>
      </c>
      <c r="R439" s="74" t="str">
        <f>IF(O439/J439=0,"",IF(MOD(Таблица2333[[#This Row],[Заказ (упаковок)
↓]],Таблица2333[[#This Row],[Кратность заказа, упаковок]])&gt;0,"неверная кратность заказа",""))</f>
        <v/>
      </c>
      <c r="S439" s="75"/>
    </row>
    <row r="440" spans="1:19">
      <c r="A440" s="60"/>
      <c r="B440" s="167" t="s">
        <v>1134</v>
      </c>
      <c r="C440" s="168" t="s">
        <v>1111</v>
      </c>
      <c r="D440" s="169" t="s">
        <v>1125</v>
      </c>
      <c r="E440" s="63" t="s">
        <v>1129</v>
      </c>
      <c r="F440" s="63"/>
      <c r="G440" s="170" t="s">
        <v>890</v>
      </c>
      <c r="H440" s="67">
        <v>25</v>
      </c>
      <c r="I440" s="171" t="s">
        <v>72</v>
      </c>
      <c r="J440" s="171">
        <v>1</v>
      </c>
      <c r="K440" s="67">
        <v>1</v>
      </c>
      <c r="L440" s="68">
        <v>94.300000000000011</v>
      </c>
      <c r="M440" s="69">
        <v>16055</v>
      </c>
      <c r="N440" s="70">
        <v>8718036503267</v>
      </c>
      <c r="O440" s="71"/>
      <c r="P440" s="72">
        <f t="shared" si="16"/>
        <v>0</v>
      </c>
      <c r="Q440" s="73" t="str">
        <f t="shared" si="17"/>
        <v>-</v>
      </c>
      <c r="R440" s="74" t="str">
        <f>IF(O440/J440=0,"",IF(MOD(Таблица2333[[#This Row],[Заказ (упаковок)
↓]],Таблица2333[[#This Row],[Кратность заказа, упаковок]])&gt;0,"неверная кратность заказа",""))</f>
        <v/>
      </c>
      <c r="S440" s="75"/>
    </row>
    <row r="441" spans="1:19">
      <c r="B441" s="54" t="s">
        <v>1135</v>
      </c>
      <c r="C441" s="168" t="s">
        <v>1111</v>
      </c>
      <c r="D441" s="54" t="s">
        <v>617</v>
      </c>
      <c r="E441" s="63" t="s">
        <v>618</v>
      </c>
      <c r="F441" s="63" t="s">
        <v>1136</v>
      </c>
      <c r="H441" s="67">
        <v>25</v>
      </c>
      <c r="I441" s="171" t="s">
        <v>1140</v>
      </c>
      <c r="J441" s="171">
        <v>1</v>
      </c>
      <c r="K441" s="67">
        <v>1</v>
      </c>
      <c r="L441" s="68">
        <v>94.300000000000011</v>
      </c>
      <c r="M441" s="69">
        <v>16065</v>
      </c>
      <c r="N441" s="70" t="s">
        <v>1142</v>
      </c>
      <c r="O441" s="71"/>
      <c r="P441" s="72">
        <f t="shared" ref="P441" si="18">L441*O441</f>
        <v>0</v>
      </c>
      <c r="Q441" s="73" t="str">
        <f t="shared" ref="Q441" si="19">IF(O441/J441=0,"-",O441/J441)</f>
        <v>-</v>
      </c>
      <c r="R441" s="74" t="str">
        <f>IF(O441/J441=0,"",IF(MOD(Таблица2333[[#This Row],[Заказ (упаковок)
↓]],Таблица2333[[#This Row],[Кратность заказа, упаковок]])&gt;0,"неверная кратность заказа",""))</f>
        <v/>
      </c>
    </row>
    <row r="442" spans="1:19" s="59" customFormat="1" ht="20.149999999999999">
      <c r="A442" s="55"/>
      <c r="B442" s="76" t="s">
        <v>39</v>
      </c>
      <c r="C442" s="76" t="s">
        <v>21</v>
      </c>
      <c r="D442" s="77"/>
      <c r="E442" s="77"/>
      <c r="F442" s="77"/>
      <c r="G442" s="77"/>
      <c r="H442" s="77"/>
      <c r="I442" s="77"/>
      <c r="J442" s="77"/>
      <c r="K442" s="77"/>
      <c r="L442" s="78"/>
      <c r="M442" s="77" t="s">
        <v>41</v>
      </c>
      <c r="N442" s="77" t="s">
        <v>41</v>
      </c>
      <c r="O442" s="77"/>
      <c r="P442" s="77"/>
      <c r="Q442" s="77"/>
      <c r="R442" s="77"/>
      <c r="S442" s="54"/>
    </row>
    <row r="443" spans="1:19">
      <c r="A443" s="60"/>
      <c r="B443" s="61" t="s">
        <v>1143</v>
      </c>
      <c r="C443" s="62" t="s">
        <v>1113</v>
      </c>
      <c r="D443" s="63" t="s">
        <v>172</v>
      </c>
      <c r="E443" s="63" t="s">
        <v>173</v>
      </c>
      <c r="F443" s="79" t="s">
        <v>174</v>
      </c>
      <c r="G443" s="64"/>
      <c r="H443" s="65">
        <v>20</v>
      </c>
      <c r="I443" s="66" t="s">
        <v>66</v>
      </c>
      <c r="J443" s="66">
        <v>1</v>
      </c>
      <c r="K443" s="67">
        <v>1</v>
      </c>
      <c r="L443" s="68">
        <v>53.739999999999995</v>
      </c>
      <c r="M443" s="69">
        <v>19500</v>
      </c>
      <c r="N443" s="80"/>
      <c r="O443" s="71"/>
      <c r="P443" s="72">
        <f>L443*O443</f>
        <v>0</v>
      </c>
      <c r="Q443" s="73" t="str">
        <f>IF(O443/J443=0,"-",O443/J443)</f>
        <v>-</v>
      </c>
      <c r="R443" s="81"/>
      <c r="S443" s="75"/>
    </row>
    <row r="444" spans="1:19">
      <c r="A444" s="60"/>
      <c r="B444" s="82"/>
      <c r="C444" s="83" t="s">
        <v>21</v>
      </c>
      <c r="D444" s="84"/>
      <c r="E444" s="84"/>
      <c r="F444" s="84"/>
      <c r="G444" s="85" t="s">
        <v>644</v>
      </c>
      <c r="H444" s="86">
        <v>5</v>
      </c>
      <c r="I444" s="86" t="s">
        <v>66</v>
      </c>
      <c r="J444" s="86"/>
      <c r="K444" s="86"/>
      <c r="L444" s="87"/>
      <c r="M444" s="88"/>
      <c r="N444" s="89"/>
      <c r="O444" s="90"/>
      <c r="P444" s="91"/>
      <c r="Q444" s="87"/>
      <c r="R444" s="81"/>
      <c r="S444" s="75"/>
    </row>
    <row r="445" spans="1:19">
      <c r="A445" s="60"/>
      <c r="B445" s="82"/>
      <c r="C445" s="83" t="s">
        <v>21</v>
      </c>
      <c r="D445" s="84"/>
      <c r="E445" s="84"/>
      <c r="F445" s="84"/>
      <c r="G445" s="85" t="s">
        <v>640</v>
      </c>
      <c r="H445" s="86">
        <v>5</v>
      </c>
      <c r="I445" s="86" t="s">
        <v>66</v>
      </c>
      <c r="J445" s="86"/>
      <c r="K445" s="86"/>
      <c r="L445" s="87"/>
      <c r="M445" s="88"/>
      <c r="N445" s="89"/>
      <c r="O445" s="90"/>
      <c r="P445" s="91"/>
      <c r="Q445" s="87"/>
      <c r="R445" s="81"/>
      <c r="S445" s="75"/>
    </row>
    <row r="446" spans="1:19">
      <c r="A446" s="60"/>
      <c r="B446" s="82"/>
      <c r="C446" s="83" t="s">
        <v>21</v>
      </c>
      <c r="D446" s="84"/>
      <c r="E446" s="84"/>
      <c r="F446" s="84"/>
      <c r="G446" s="85" t="s">
        <v>643</v>
      </c>
      <c r="H446" s="86">
        <v>5</v>
      </c>
      <c r="I446" s="86" t="s">
        <v>66</v>
      </c>
      <c r="J446" s="86"/>
      <c r="K446" s="86"/>
      <c r="L446" s="87"/>
      <c r="M446" s="88"/>
      <c r="N446" s="89"/>
      <c r="O446" s="90"/>
      <c r="P446" s="91"/>
      <c r="Q446" s="87"/>
      <c r="R446" s="81"/>
      <c r="S446" s="75"/>
    </row>
    <row r="447" spans="1:19">
      <c r="A447" s="60"/>
      <c r="B447" s="82"/>
      <c r="C447" s="83" t="s">
        <v>21</v>
      </c>
      <c r="D447" s="84"/>
      <c r="E447" s="84"/>
      <c r="F447" s="84"/>
      <c r="G447" s="85" t="s">
        <v>645</v>
      </c>
      <c r="H447" s="86">
        <v>5</v>
      </c>
      <c r="I447" s="86" t="s">
        <v>66</v>
      </c>
      <c r="J447" s="86"/>
      <c r="K447" s="86"/>
      <c r="L447" s="87"/>
      <c r="M447" s="88"/>
      <c r="N447" s="89"/>
      <c r="O447" s="90"/>
      <c r="P447" s="91"/>
      <c r="Q447" s="87"/>
      <c r="R447" s="81"/>
      <c r="S447" s="75"/>
    </row>
    <row r="448" spans="1:19">
      <c r="A448" s="60"/>
      <c r="B448" s="61" t="s">
        <v>1144</v>
      </c>
      <c r="C448" s="62" t="s">
        <v>1113</v>
      </c>
      <c r="D448" s="63" t="s">
        <v>172</v>
      </c>
      <c r="E448" s="63" t="s">
        <v>173</v>
      </c>
      <c r="F448" s="79" t="s">
        <v>174</v>
      </c>
      <c r="G448" s="64"/>
      <c r="H448" s="65">
        <v>20</v>
      </c>
      <c r="I448" s="66" t="s">
        <v>66</v>
      </c>
      <c r="J448" s="66">
        <v>1</v>
      </c>
      <c r="K448" s="67">
        <v>1</v>
      </c>
      <c r="L448" s="68">
        <v>60.089999999999996</v>
      </c>
      <c r="M448" s="69">
        <v>19505</v>
      </c>
      <c r="N448" s="80"/>
      <c r="O448" s="71"/>
      <c r="P448" s="72">
        <f>L448*O448</f>
        <v>0</v>
      </c>
      <c r="Q448" s="73" t="str">
        <f>IF(O448/J448=0,"-",O448/J448)</f>
        <v>-</v>
      </c>
      <c r="R448" s="81"/>
      <c r="S448" s="75"/>
    </row>
    <row r="449" spans="1:19">
      <c r="A449" s="60"/>
      <c r="B449" s="82"/>
      <c r="C449" s="83" t="s">
        <v>21</v>
      </c>
      <c r="D449" s="84"/>
      <c r="E449" s="84"/>
      <c r="F449" s="84"/>
      <c r="G449" s="85" t="s">
        <v>1177</v>
      </c>
      <c r="H449" s="86">
        <v>5</v>
      </c>
      <c r="I449" s="86" t="s">
        <v>66</v>
      </c>
      <c r="J449" s="86"/>
      <c r="K449" s="86"/>
      <c r="L449" s="87"/>
      <c r="M449" s="88"/>
      <c r="N449" s="89"/>
      <c r="O449" s="90"/>
      <c r="P449" s="91"/>
      <c r="Q449" s="87"/>
      <c r="R449" s="81"/>
      <c r="S449" s="75"/>
    </row>
    <row r="450" spans="1:19">
      <c r="A450" s="60"/>
      <c r="B450" s="82"/>
      <c r="C450" s="83" t="s">
        <v>21</v>
      </c>
      <c r="D450" s="84"/>
      <c r="E450" s="84"/>
      <c r="F450" s="84"/>
      <c r="G450" s="85" t="s">
        <v>648</v>
      </c>
      <c r="H450" s="86">
        <v>5</v>
      </c>
      <c r="I450" s="86" t="s">
        <v>66</v>
      </c>
      <c r="J450" s="86"/>
      <c r="K450" s="86"/>
      <c r="L450" s="87"/>
      <c r="M450" s="88"/>
      <c r="N450" s="89"/>
      <c r="O450" s="90"/>
      <c r="P450" s="91"/>
      <c r="Q450" s="87"/>
      <c r="R450" s="81"/>
      <c r="S450" s="75"/>
    </row>
    <row r="451" spans="1:19">
      <c r="A451" s="60"/>
      <c r="B451" s="82"/>
      <c r="C451" s="83" t="s">
        <v>21</v>
      </c>
      <c r="D451" s="84"/>
      <c r="E451" s="84"/>
      <c r="F451" s="84"/>
      <c r="G451" s="85" t="s">
        <v>649</v>
      </c>
      <c r="H451" s="86">
        <v>5</v>
      </c>
      <c r="I451" s="86" t="s">
        <v>66</v>
      </c>
      <c r="J451" s="86"/>
      <c r="K451" s="86"/>
      <c r="L451" s="87"/>
      <c r="M451" s="88"/>
      <c r="N451" s="89"/>
      <c r="O451" s="90"/>
      <c r="P451" s="91"/>
      <c r="Q451" s="87"/>
      <c r="R451" s="81"/>
      <c r="S451" s="75"/>
    </row>
    <row r="452" spans="1:19">
      <c r="A452" s="60"/>
      <c r="B452" s="82"/>
      <c r="C452" s="83" t="s">
        <v>21</v>
      </c>
      <c r="D452" s="84"/>
      <c r="E452" s="84"/>
      <c r="F452" s="84"/>
      <c r="G452" s="85" t="s">
        <v>1178</v>
      </c>
      <c r="H452" s="86">
        <v>5</v>
      </c>
      <c r="I452" s="86" t="s">
        <v>66</v>
      </c>
      <c r="J452" s="86"/>
      <c r="K452" s="86"/>
      <c r="L452" s="87"/>
      <c r="M452" s="88"/>
      <c r="N452" s="89"/>
      <c r="O452" s="90"/>
      <c r="P452" s="91"/>
      <c r="Q452" s="87"/>
      <c r="R452" s="81"/>
      <c r="S452" s="75"/>
    </row>
    <row r="453" spans="1:19">
      <c r="A453" s="60"/>
      <c r="B453" s="61" t="s">
        <v>1145</v>
      </c>
      <c r="C453" s="62" t="s">
        <v>1113</v>
      </c>
      <c r="D453" s="63" t="s">
        <v>172</v>
      </c>
      <c r="E453" s="63" t="s">
        <v>173</v>
      </c>
      <c r="F453" s="79" t="s">
        <v>174</v>
      </c>
      <c r="G453" s="64"/>
      <c r="H453" s="65">
        <v>20</v>
      </c>
      <c r="I453" s="66" t="s">
        <v>66</v>
      </c>
      <c r="J453" s="66">
        <v>1</v>
      </c>
      <c r="K453" s="67">
        <v>1</v>
      </c>
      <c r="L453" s="68">
        <v>53.46</v>
      </c>
      <c r="M453" s="69">
        <v>19510</v>
      </c>
      <c r="N453" s="80"/>
      <c r="O453" s="71"/>
      <c r="P453" s="72">
        <f>L453*O453</f>
        <v>0</v>
      </c>
      <c r="Q453" s="73" t="str">
        <f>IF(O453/J453=0,"-",O453/J453)</f>
        <v>-</v>
      </c>
      <c r="R453" s="81"/>
      <c r="S453" s="75"/>
    </row>
    <row r="454" spans="1:19">
      <c r="A454" s="60"/>
      <c r="B454" s="82"/>
      <c r="C454" s="83" t="s">
        <v>21</v>
      </c>
      <c r="D454" s="84"/>
      <c r="E454" s="84"/>
      <c r="F454" s="84"/>
      <c r="G454" s="85" t="s">
        <v>655</v>
      </c>
      <c r="H454" s="86">
        <v>5</v>
      </c>
      <c r="I454" s="86" t="s">
        <v>66</v>
      </c>
      <c r="J454" s="86"/>
      <c r="K454" s="86"/>
      <c r="L454" s="87"/>
      <c r="M454" s="88"/>
      <c r="N454" s="89"/>
      <c r="O454" s="90"/>
      <c r="P454" s="91"/>
      <c r="Q454" s="87"/>
      <c r="R454" s="81"/>
      <c r="S454" s="75"/>
    </row>
    <row r="455" spans="1:19">
      <c r="A455" s="60"/>
      <c r="B455" s="82"/>
      <c r="C455" s="83" t="s">
        <v>21</v>
      </c>
      <c r="D455" s="84"/>
      <c r="E455" s="84"/>
      <c r="F455" s="84"/>
      <c r="G455" s="85" t="s">
        <v>1179</v>
      </c>
      <c r="H455" s="86">
        <v>5</v>
      </c>
      <c r="I455" s="86" t="s">
        <v>66</v>
      </c>
      <c r="J455" s="86"/>
      <c r="K455" s="86"/>
      <c r="L455" s="87"/>
      <c r="M455" s="88"/>
      <c r="N455" s="89"/>
      <c r="O455" s="90"/>
      <c r="P455" s="91"/>
      <c r="Q455" s="87"/>
      <c r="R455" s="81"/>
      <c r="S455" s="75"/>
    </row>
    <row r="456" spans="1:19">
      <c r="A456" s="60"/>
      <c r="B456" s="82"/>
      <c r="C456" s="83" t="s">
        <v>21</v>
      </c>
      <c r="D456" s="84"/>
      <c r="E456" s="84"/>
      <c r="F456" s="84"/>
      <c r="G456" s="85" t="s">
        <v>665</v>
      </c>
      <c r="H456" s="86">
        <v>5</v>
      </c>
      <c r="I456" s="86" t="s">
        <v>66</v>
      </c>
      <c r="J456" s="86"/>
      <c r="K456" s="86"/>
      <c r="L456" s="87"/>
      <c r="M456" s="88"/>
      <c r="N456" s="89"/>
      <c r="O456" s="90"/>
      <c r="P456" s="91"/>
      <c r="Q456" s="87"/>
      <c r="R456" s="81"/>
      <c r="S456" s="75"/>
    </row>
    <row r="457" spans="1:19">
      <c r="A457" s="60"/>
      <c r="B457" s="82"/>
      <c r="C457" s="83" t="s">
        <v>21</v>
      </c>
      <c r="D457" s="84"/>
      <c r="E457" s="84"/>
      <c r="F457" s="84"/>
      <c r="G457" s="85" t="s">
        <v>659</v>
      </c>
      <c r="H457" s="86">
        <v>5</v>
      </c>
      <c r="I457" s="86" t="s">
        <v>66</v>
      </c>
      <c r="J457" s="86"/>
      <c r="K457" s="86"/>
      <c r="L457" s="87"/>
      <c r="M457" s="88"/>
      <c r="N457" s="89"/>
      <c r="O457" s="90"/>
      <c r="P457" s="91"/>
      <c r="Q457" s="87"/>
      <c r="R457" s="81"/>
      <c r="S457" s="75"/>
    </row>
    <row r="458" spans="1:19">
      <c r="A458" s="60"/>
      <c r="B458" s="61" t="s">
        <v>1146</v>
      </c>
      <c r="C458" s="62" t="s">
        <v>1113</v>
      </c>
      <c r="D458" s="63" t="s">
        <v>172</v>
      </c>
      <c r="E458" s="63" t="s">
        <v>173</v>
      </c>
      <c r="F458" s="79" t="s">
        <v>174</v>
      </c>
      <c r="G458" s="64"/>
      <c r="H458" s="65">
        <v>20</v>
      </c>
      <c r="I458" s="66" t="s">
        <v>66</v>
      </c>
      <c r="J458" s="66">
        <v>1</v>
      </c>
      <c r="K458" s="67">
        <v>1</v>
      </c>
      <c r="L458" s="68">
        <v>55.01</v>
      </c>
      <c r="M458" s="69">
        <v>19515</v>
      </c>
      <c r="N458" s="80"/>
      <c r="O458" s="71"/>
      <c r="P458" s="72">
        <f>L458*O458</f>
        <v>0</v>
      </c>
      <c r="Q458" s="73" t="str">
        <f>IF(O458/J458=0,"-",O458/J458)</f>
        <v>-</v>
      </c>
      <c r="R458" s="81"/>
      <c r="S458" s="75"/>
    </row>
    <row r="459" spans="1:19">
      <c r="A459" s="60"/>
      <c r="B459" s="82"/>
      <c r="C459" s="83" t="s">
        <v>21</v>
      </c>
      <c r="D459" s="84"/>
      <c r="E459" s="84"/>
      <c r="F459" s="84"/>
      <c r="G459" s="85" t="s">
        <v>1180</v>
      </c>
      <c r="H459" s="86">
        <v>5</v>
      </c>
      <c r="I459" s="86" t="s">
        <v>66</v>
      </c>
      <c r="J459" s="86"/>
      <c r="K459" s="86"/>
      <c r="L459" s="87"/>
      <c r="M459" s="88"/>
      <c r="N459" s="89"/>
      <c r="O459" s="90"/>
      <c r="P459" s="91"/>
      <c r="Q459" s="87"/>
      <c r="R459" s="81"/>
      <c r="S459" s="75"/>
    </row>
    <row r="460" spans="1:19">
      <c r="A460" s="60"/>
      <c r="B460" s="82"/>
      <c r="C460" s="83" t="s">
        <v>21</v>
      </c>
      <c r="D460" s="84"/>
      <c r="E460" s="84"/>
      <c r="F460" s="84"/>
      <c r="G460" s="85" t="s">
        <v>664</v>
      </c>
      <c r="H460" s="86">
        <v>5</v>
      </c>
      <c r="I460" s="86" t="s">
        <v>66</v>
      </c>
      <c r="J460" s="86"/>
      <c r="K460" s="86"/>
      <c r="L460" s="87"/>
      <c r="M460" s="88"/>
      <c r="N460" s="89"/>
      <c r="O460" s="90"/>
      <c r="P460" s="91"/>
      <c r="Q460" s="87"/>
      <c r="R460" s="81"/>
      <c r="S460" s="75"/>
    </row>
    <row r="461" spans="1:19">
      <c r="A461" s="60"/>
      <c r="B461" s="82"/>
      <c r="C461" s="83" t="s">
        <v>21</v>
      </c>
      <c r="D461" s="84"/>
      <c r="E461" s="84"/>
      <c r="F461" s="84"/>
      <c r="G461" s="85" t="s">
        <v>666</v>
      </c>
      <c r="H461" s="86">
        <v>5</v>
      </c>
      <c r="I461" s="86" t="s">
        <v>66</v>
      </c>
      <c r="J461" s="86"/>
      <c r="K461" s="86"/>
      <c r="L461" s="87"/>
      <c r="M461" s="88"/>
      <c r="N461" s="89"/>
      <c r="O461" s="90"/>
      <c r="P461" s="91"/>
      <c r="Q461" s="87"/>
      <c r="R461" s="81"/>
      <c r="S461" s="75"/>
    </row>
    <row r="462" spans="1:19">
      <c r="A462" s="60"/>
      <c r="B462" s="82"/>
      <c r="C462" s="83" t="s">
        <v>21</v>
      </c>
      <c r="D462" s="84"/>
      <c r="E462" s="84"/>
      <c r="F462" s="84"/>
      <c r="G462" s="85" t="s">
        <v>148</v>
      </c>
      <c r="H462" s="86">
        <v>5</v>
      </c>
      <c r="I462" s="86" t="s">
        <v>66</v>
      </c>
      <c r="J462" s="86"/>
      <c r="K462" s="86"/>
      <c r="L462" s="87"/>
      <c r="M462" s="88"/>
      <c r="N462" s="89"/>
      <c r="O462" s="90"/>
      <c r="P462" s="91"/>
      <c r="Q462" s="87"/>
      <c r="R462" s="81"/>
      <c r="S462" s="75"/>
    </row>
    <row r="463" spans="1:19">
      <c r="A463" s="60"/>
      <c r="B463" s="61" t="s">
        <v>1147</v>
      </c>
      <c r="C463" s="62" t="s">
        <v>1113</v>
      </c>
      <c r="D463" s="63" t="s">
        <v>172</v>
      </c>
      <c r="E463" s="63" t="s">
        <v>173</v>
      </c>
      <c r="F463" s="79" t="s">
        <v>174</v>
      </c>
      <c r="G463" s="64"/>
      <c r="H463" s="65">
        <v>20</v>
      </c>
      <c r="I463" s="66" t="s">
        <v>66</v>
      </c>
      <c r="J463" s="66">
        <v>1</v>
      </c>
      <c r="K463" s="67">
        <v>1</v>
      </c>
      <c r="L463" s="68">
        <v>53.04</v>
      </c>
      <c r="M463" s="69">
        <v>19520</v>
      </c>
      <c r="N463" s="80"/>
      <c r="O463" s="71"/>
      <c r="P463" s="72">
        <f>L463*O463</f>
        <v>0</v>
      </c>
      <c r="Q463" s="73" t="str">
        <f>IF(O463/J463=0,"-",O463/J463)</f>
        <v>-</v>
      </c>
      <c r="R463" s="81"/>
      <c r="S463" s="75"/>
    </row>
    <row r="464" spans="1:19">
      <c r="A464" s="60"/>
      <c r="B464" s="82"/>
      <c r="C464" s="83" t="s">
        <v>21</v>
      </c>
      <c r="D464" s="84"/>
      <c r="E464" s="84"/>
      <c r="F464" s="84"/>
      <c r="G464" s="85" t="s">
        <v>673</v>
      </c>
      <c r="H464" s="86">
        <v>5</v>
      </c>
      <c r="I464" s="86" t="s">
        <v>66</v>
      </c>
      <c r="J464" s="86"/>
      <c r="K464" s="86"/>
      <c r="L464" s="87"/>
      <c r="M464" s="88"/>
      <c r="N464" s="89"/>
      <c r="O464" s="90"/>
      <c r="P464" s="91"/>
      <c r="Q464" s="87"/>
      <c r="R464" s="81"/>
      <c r="S464" s="75"/>
    </row>
    <row r="465" spans="1:19">
      <c r="A465" s="60"/>
      <c r="B465" s="82"/>
      <c r="C465" s="83" t="s">
        <v>21</v>
      </c>
      <c r="D465" s="84"/>
      <c r="E465" s="84"/>
      <c r="F465" s="84"/>
      <c r="G465" s="85" t="s">
        <v>674</v>
      </c>
      <c r="H465" s="86">
        <v>5</v>
      </c>
      <c r="I465" s="86" t="s">
        <v>66</v>
      </c>
      <c r="J465" s="86"/>
      <c r="K465" s="86"/>
      <c r="L465" s="87"/>
      <c r="M465" s="88"/>
      <c r="N465" s="89"/>
      <c r="O465" s="90"/>
      <c r="P465" s="91"/>
      <c r="Q465" s="87"/>
      <c r="R465" s="81"/>
      <c r="S465" s="75"/>
    </row>
    <row r="466" spans="1:19">
      <c r="A466" s="60"/>
      <c r="B466" s="82"/>
      <c r="C466" s="83" t="s">
        <v>21</v>
      </c>
      <c r="D466" s="84"/>
      <c r="E466" s="84"/>
      <c r="F466" s="84"/>
      <c r="G466" s="85" t="s">
        <v>676</v>
      </c>
      <c r="H466" s="86">
        <v>5</v>
      </c>
      <c r="I466" s="86" t="s">
        <v>66</v>
      </c>
      <c r="J466" s="86"/>
      <c r="K466" s="86"/>
      <c r="L466" s="87"/>
      <c r="M466" s="88"/>
      <c r="N466" s="89"/>
      <c r="O466" s="90"/>
      <c r="P466" s="91"/>
      <c r="Q466" s="87"/>
      <c r="R466" s="81"/>
      <c r="S466" s="75"/>
    </row>
    <row r="467" spans="1:19">
      <c r="A467" s="60"/>
      <c r="B467" s="82"/>
      <c r="C467" s="83" t="s">
        <v>21</v>
      </c>
      <c r="D467" s="84"/>
      <c r="E467" s="84"/>
      <c r="F467" s="84"/>
      <c r="G467" s="85" t="s">
        <v>688</v>
      </c>
      <c r="H467" s="86">
        <v>5</v>
      </c>
      <c r="I467" s="86" t="s">
        <v>66</v>
      </c>
      <c r="J467" s="86"/>
      <c r="K467" s="86"/>
      <c r="L467" s="87"/>
      <c r="M467" s="88"/>
      <c r="N467" s="89"/>
      <c r="O467" s="90"/>
      <c r="P467" s="91"/>
      <c r="Q467" s="87"/>
      <c r="R467" s="81"/>
      <c r="S467" s="75"/>
    </row>
    <row r="468" spans="1:19">
      <c r="A468" s="60"/>
      <c r="B468" s="61" t="s">
        <v>1148</v>
      </c>
      <c r="C468" s="62" t="s">
        <v>1113</v>
      </c>
      <c r="D468" s="63" t="s">
        <v>172</v>
      </c>
      <c r="E468" s="63" t="s">
        <v>173</v>
      </c>
      <c r="F468" s="79" t="s">
        <v>174</v>
      </c>
      <c r="G468" s="64"/>
      <c r="H468" s="65">
        <v>20</v>
      </c>
      <c r="I468" s="66" t="s">
        <v>66</v>
      </c>
      <c r="J468" s="66">
        <v>1</v>
      </c>
      <c r="K468" s="67">
        <v>1</v>
      </c>
      <c r="L468" s="68">
        <v>55.57</v>
      </c>
      <c r="M468" s="69">
        <v>19525</v>
      </c>
      <c r="N468" s="80"/>
      <c r="O468" s="71"/>
      <c r="P468" s="72">
        <f>L468*O468</f>
        <v>0</v>
      </c>
      <c r="Q468" s="73" t="str">
        <f>IF(O468/J468=0,"-",O468/J468)</f>
        <v>-</v>
      </c>
      <c r="R468" s="81"/>
      <c r="S468" s="75"/>
    </row>
    <row r="469" spans="1:19">
      <c r="A469" s="60"/>
      <c r="B469" s="82"/>
      <c r="C469" s="83" t="s">
        <v>21</v>
      </c>
      <c r="D469" s="84"/>
      <c r="E469" s="84"/>
      <c r="F469" s="84"/>
      <c r="G469" s="85" t="s">
        <v>155</v>
      </c>
      <c r="H469" s="86">
        <v>5</v>
      </c>
      <c r="I469" s="86" t="s">
        <v>66</v>
      </c>
      <c r="J469" s="86"/>
      <c r="K469" s="86"/>
      <c r="L469" s="87"/>
      <c r="M469" s="88"/>
      <c r="N469" s="89"/>
      <c r="O469" s="90"/>
      <c r="P469" s="91"/>
      <c r="Q469" s="87"/>
      <c r="R469" s="81"/>
      <c r="S469" s="75"/>
    </row>
    <row r="470" spans="1:19">
      <c r="A470" s="60"/>
      <c r="B470" s="82"/>
      <c r="C470" s="83" t="s">
        <v>21</v>
      </c>
      <c r="D470" s="84"/>
      <c r="E470" s="84"/>
      <c r="F470" s="84"/>
      <c r="G470" s="85" t="s">
        <v>691</v>
      </c>
      <c r="H470" s="86">
        <v>5</v>
      </c>
      <c r="I470" s="86" t="s">
        <v>66</v>
      </c>
      <c r="J470" s="86"/>
      <c r="K470" s="86"/>
      <c r="L470" s="87"/>
      <c r="M470" s="88"/>
      <c r="N470" s="89"/>
      <c r="O470" s="90"/>
      <c r="P470" s="91"/>
      <c r="Q470" s="87"/>
      <c r="R470" s="81"/>
      <c r="S470" s="75"/>
    </row>
    <row r="471" spans="1:19">
      <c r="A471" s="60"/>
      <c r="B471" s="82"/>
      <c r="C471" s="83" t="s">
        <v>21</v>
      </c>
      <c r="D471" s="84"/>
      <c r="E471" s="84"/>
      <c r="F471" s="84"/>
      <c r="G471" s="85" t="s">
        <v>755</v>
      </c>
      <c r="H471" s="86">
        <v>5</v>
      </c>
      <c r="I471" s="86" t="s">
        <v>66</v>
      </c>
      <c r="J471" s="86"/>
      <c r="K471" s="86"/>
      <c r="L471" s="87"/>
      <c r="M471" s="88"/>
      <c r="N471" s="89"/>
      <c r="O471" s="90"/>
      <c r="P471" s="91"/>
      <c r="Q471" s="87"/>
      <c r="R471" s="81"/>
      <c r="S471" s="75"/>
    </row>
    <row r="472" spans="1:19">
      <c r="A472" s="60"/>
      <c r="B472" s="82"/>
      <c r="C472" s="83" t="s">
        <v>21</v>
      </c>
      <c r="D472" s="84"/>
      <c r="E472" s="84"/>
      <c r="F472" s="84"/>
      <c r="G472" s="85" t="s">
        <v>761</v>
      </c>
      <c r="H472" s="86">
        <v>5</v>
      </c>
      <c r="I472" s="86" t="s">
        <v>66</v>
      </c>
      <c r="J472" s="86"/>
      <c r="K472" s="86"/>
      <c r="L472" s="87"/>
      <c r="M472" s="88"/>
      <c r="N472" s="89"/>
      <c r="O472" s="90"/>
      <c r="P472" s="91"/>
      <c r="Q472" s="87"/>
      <c r="R472" s="81"/>
      <c r="S472" s="75"/>
    </row>
    <row r="473" spans="1:19">
      <c r="A473" s="60"/>
      <c r="B473" s="61" t="s">
        <v>1149</v>
      </c>
      <c r="C473" s="62" t="s">
        <v>1113</v>
      </c>
      <c r="D473" s="63" t="s">
        <v>172</v>
      </c>
      <c r="E473" s="63" t="s">
        <v>173</v>
      </c>
      <c r="F473" s="79" t="s">
        <v>174</v>
      </c>
      <c r="G473" s="64"/>
      <c r="H473" s="65">
        <v>20</v>
      </c>
      <c r="I473" s="66" t="s">
        <v>66</v>
      </c>
      <c r="J473" s="66">
        <v>1</v>
      </c>
      <c r="K473" s="67">
        <v>1</v>
      </c>
      <c r="L473" s="68">
        <v>54.73</v>
      </c>
      <c r="M473" s="69">
        <v>19530</v>
      </c>
      <c r="N473" s="80"/>
      <c r="O473" s="71"/>
      <c r="P473" s="72">
        <f>L473*O473</f>
        <v>0</v>
      </c>
      <c r="Q473" s="73" t="str">
        <f>IF(O473/J473=0,"-",O473/J473)</f>
        <v>-</v>
      </c>
      <c r="R473" s="81"/>
      <c r="S473" s="75"/>
    </row>
    <row r="474" spans="1:19">
      <c r="A474" s="60"/>
      <c r="B474" s="82"/>
      <c r="C474" s="83" t="s">
        <v>21</v>
      </c>
      <c r="D474" s="84"/>
      <c r="E474" s="84"/>
      <c r="F474" s="84"/>
      <c r="G474" s="85" t="s">
        <v>698</v>
      </c>
      <c r="H474" s="86">
        <v>5</v>
      </c>
      <c r="I474" s="86" t="s">
        <v>66</v>
      </c>
      <c r="J474" s="86"/>
      <c r="K474" s="86"/>
      <c r="L474" s="87"/>
      <c r="M474" s="88"/>
      <c r="N474" s="89"/>
      <c r="O474" s="90"/>
      <c r="P474" s="91"/>
      <c r="Q474" s="87"/>
      <c r="R474" s="81"/>
      <c r="S474" s="75"/>
    </row>
    <row r="475" spans="1:19">
      <c r="A475" s="60"/>
      <c r="B475" s="82"/>
      <c r="C475" s="83" t="s">
        <v>21</v>
      </c>
      <c r="D475" s="84"/>
      <c r="E475" s="84"/>
      <c r="F475" s="84"/>
      <c r="G475" s="85" t="s">
        <v>702</v>
      </c>
      <c r="H475" s="86">
        <v>5</v>
      </c>
      <c r="I475" s="86" t="s">
        <v>66</v>
      </c>
      <c r="J475" s="86"/>
      <c r="K475" s="86"/>
      <c r="L475" s="87"/>
      <c r="M475" s="88"/>
      <c r="N475" s="89"/>
      <c r="O475" s="90"/>
      <c r="P475" s="91"/>
      <c r="Q475" s="87"/>
      <c r="R475" s="81"/>
      <c r="S475" s="75"/>
    </row>
    <row r="476" spans="1:19">
      <c r="A476" s="60"/>
      <c r="B476" s="82"/>
      <c r="C476" s="83" t="s">
        <v>21</v>
      </c>
      <c r="D476" s="84"/>
      <c r="E476" s="84"/>
      <c r="F476" s="84"/>
      <c r="G476" s="85" t="s">
        <v>697</v>
      </c>
      <c r="H476" s="86">
        <v>5</v>
      </c>
      <c r="I476" s="86" t="s">
        <v>66</v>
      </c>
      <c r="J476" s="86"/>
      <c r="K476" s="86"/>
      <c r="L476" s="87"/>
      <c r="M476" s="88"/>
      <c r="N476" s="89"/>
      <c r="O476" s="90"/>
      <c r="P476" s="91"/>
      <c r="Q476" s="87"/>
      <c r="R476" s="81"/>
      <c r="S476" s="75"/>
    </row>
    <row r="477" spans="1:19">
      <c r="A477" s="60"/>
      <c r="B477" s="82"/>
      <c r="C477" s="83" t="s">
        <v>21</v>
      </c>
      <c r="D477" s="84"/>
      <c r="E477" s="84"/>
      <c r="F477" s="84"/>
      <c r="G477" s="85" t="s">
        <v>706</v>
      </c>
      <c r="H477" s="86">
        <v>5</v>
      </c>
      <c r="I477" s="86" t="s">
        <v>66</v>
      </c>
      <c r="J477" s="86"/>
      <c r="K477" s="86"/>
      <c r="L477" s="87"/>
      <c r="M477" s="88"/>
      <c r="N477" s="89"/>
      <c r="O477" s="90"/>
      <c r="P477" s="91"/>
      <c r="Q477" s="87"/>
      <c r="R477" s="81"/>
      <c r="S477" s="75"/>
    </row>
    <row r="478" spans="1:19">
      <c r="A478" s="60"/>
      <c r="B478" s="61" t="s">
        <v>1150</v>
      </c>
      <c r="C478" s="62" t="s">
        <v>1113</v>
      </c>
      <c r="D478" s="63" t="s">
        <v>172</v>
      </c>
      <c r="E478" s="63" t="s">
        <v>173</v>
      </c>
      <c r="F478" s="79" t="s">
        <v>174</v>
      </c>
      <c r="G478" s="64"/>
      <c r="H478" s="65">
        <v>20</v>
      </c>
      <c r="I478" s="66" t="s">
        <v>66</v>
      </c>
      <c r="J478" s="66">
        <v>1</v>
      </c>
      <c r="K478" s="67">
        <v>1</v>
      </c>
      <c r="L478" s="68">
        <v>54.449999999999996</v>
      </c>
      <c r="M478" s="69">
        <v>19535</v>
      </c>
      <c r="N478" s="80"/>
      <c r="O478" s="71"/>
      <c r="P478" s="72">
        <f>L478*O478</f>
        <v>0</v>
      </c>
      <c r="Q478" s="73" t="str">
        <f>IF(O478/J478=0,"-",O478/J478)</f>
        <v>-</v>
      </c>
      <c r="R478" s="81"/>
      <c r="S478" s="75"/>
    </row>
    <row r="479" spans="1:19">
      <c r="A479" s="60"/>
      <c r="B479" s="82"/>
      <c r="C479" s="83" t="s">
        <v>21</v>
      </c>
      <c r="D479" s="84"/>
      <c r="E479" s="84"/>
      <c r="F479" s="84"/>
      <c r="G479" s="85" t="s">
        <v>1181</v>
      </c>
      <c r="H479" s="86">
        <v>5</v>
      </c>
      <c r="I479" s="86" t="s">
        <v>66</v>
      </c>
      <c r="J479" s="86"/>
      <c r="K479" s="86"/>
      <c r="L479" s="87"/>
      <c r="M479" s="88"/>
      <c r="N479" s="89"/>
      <c r="O479" s="90"/>
      <c r="P479" s="91"/>
      <c r="Q479" s="87"/>
      <c r="R479" s="81"/>
      <c r="S479" s="75"/>
    </row>
    <row r="480" spans="1:19">
      <c r="A480" s="60"/>
      <c r="B480" s="82"/>
      <c r="C480" s="83" t="s">
        <v>21</v>
      </c>
      <c r="D480" s="84"/>
      <c r="E480" s="84"/>
      <c r="F480" s="84"/>
      <c r="G480" s="85" t="s">
        <v>728</v>
      </c>
      <c r="H480" s="86">
        <v>5</v>
      </c>
      <c r="I480" s="86" t="s">
        <v>66</v>
      </c>
      <c r="J480" s="86"/>
      <c r="K480" s="86"/>
      <c r="L480" s="87"/>
      <c r="M480" s="88"/>
      <c r="N480" s="89"/>
      <c r="O480" s="90"/>
      <c r="P480" s="91"/>
      <c r="Q480" s="87"/>
      <c r="R480" s="81"/>
      <c r="S480" s="75"/>
    </row>
    <row r="481" spans="1:19">
      <c r="A481" s="60"/>
      <c r="B481" s="82"/>
      <c r="C481" s="83" t="s">
        <v>21</v>
      </c>
      <c r="D481" s="84"/>
      <c r="E481" s="84"/>
      <c r="F481" s="84"/>
      <c r="G481" s="85" t="s">
        <v>721</v>
      </c>
      <c r="H481" s="86">
        <v>5</v>
      </c>
      <c r="I481" s="86" t="s">
        <v>66</v>
      </c>
      <c r="J481" s="86"/>
      <c r="K481" s="86"/>
      <c r="L481" s="87"/>
      <c r="M481" s="88"/>
      <c r="N481" s="89"/>
      <c r="O481" s="90"/>
      <c r="P481" s="91"/>
      <c r="Q481" s="87"/>
      <c r="R481" s="81"/>
      <c r="S481" s="75"/>
    </row>
    <row r="482" spans="1:19">
      <c r="A482" s="60"/>
      <c r="B482" s="82"/>
      <c r="C482" s="83" t="s">
        <v>21</v>
      </c>
      <c r="D482" s="84"/>
      <c r="E482" s="84"/>
      <c r="F482" s="84"/>
      <c r="G482" s="85" t="s">
        <v>710</v>
      </c>
      <c r="H482" s="86">
        <v>5</v>
      </c>
      <c r="I482" s="86" t="s">
        <v>66</v>
      </c>
      <c r="J482" s="86"/>
      <c r="K482" s="86"/>
      <c r="L482" s="87"/>
      <c r="M482" s="88"/>
      <c r="N482" s="89"/>
      <c r="O482" s="90"/>
      <c r="P482" s="91"/>
      <c r="Q482" s="87"/>
      <c r="R482" s="81"/>
      <c r="S482" s="75"/>
    </row>
    <row r="483" spans="1:19">
      <c r="A483" s="60"/>
      <c r="B483" s="61" t="s">
        <v>1151</v>
      </c>
      <c r="C483" s="62" t="s">
        <v>1113</v>
      </c>
      <c r="D483" s="63" t="s">
        <v>172</v>
      </c>
      <c r="E483" s="63" t="s">
        <v>308</v>
      </c>
      <c r="F483" s="79" t="s">
        <v>309</v>
      </c>
      <c r="G483" s="64"/>
      <c r="H483" s="65">
        <v>20</v>
      </c>
      <c r="I483" s="66" t="s">
        <v>66</v>
      </c>
      <c r="J483" s="66">
        <v>1</v>
      </c>
      <c r="K483" s="67">
        <v>1</v>
      </c>
      <c r="L483" s="68">
        <v>54.3</v>
      </c>
      <c r="M483" s="69">
        <v>19540</v>
      </c>
      <c r="N483" s="80"/>
      <c r="O483" s="71"/>
      <c r="P483" s="72">
        <f>L483*O483</f>
        <v>0</v>
      </c>
      <c r="Q483" s="73" t="str">
        <f>IF(O483/J483=0,"-",O483/J483)</f>
        <v>-</v>
      </c>
      <c r="R483" s="81"/>
      <c r="S483" s="75"/>
    </row>
    <row r="484" spans="1:19">
      <c r="A484" s="60"/>
      <c r="B484" s="82"/>
      <c r="C484" s="83" t="s">
        <v>21</v>
      </c>
      <c r="D484" s="84"/>
      <c r="E484" s="84"/>
      <c r="F484" s="84"/>
      <c r="G484" s="85" t="s">
        <v>724</v>
      </c>
      <c r="H484" s="86">
        <v>5</v>
      </c>
      <c r="I484" s="86" t="s">
        <v>66</v>
      </c>
      <c r="J484" s="86"/>
      <c r="K484" s="86"/>
      <c r="L484" s="87"/>
      <c r="M484" s="88"/>
      <c r="N484" s="89"/>
      <c r="O484" s="90"/>
      <c r="P484" s="91"/>
      <c r="Q484" s="87"/>
      <c r="R484" s="81"/>
      <c r="S484" s="75"/>
    </row>
    <row r="485" spans="1:19">
      <c r="A485" s="60"/>
      <c r="B485" s="82"/>
      <c r="C485" s="83" t="s">
        <v>21</v>
      </c>
      <c r="D485" s="84"/>
      <c r="E485" s="84"/>
      <c r="F485" s="84"/>
      <c r="G485" s="85" t="s">
        <v>725</v>
      </c>
      <c r="H485" s="86">
        <v>5</v>
      </c>
      <c r="I485" s="86" t="s">
        <v>66</v>
      </c>
      <c r="J485" s="86"/>
      <c r="K485" s="86"/>
      <c r="L485" s="87"/>
      <c r="M485" s="88"/>
      <c r="N485" s="89"/>
      <c r="O485" s="90"/>
      <c r="P485" s="91"/>
      <c r="Q485" s="87"/>
      <c r="R485" s="81"/>
      <c r="S485" s="75"/>
    </row>
    <row r="486" spans="1:19">
      <c r="A486" s="60"/>
      <c r="B486" s="82"/>
      <c r="C486" s="83" t="s">
        <v>21</v>
      </c>
      <c r="D486" s="84"/>
      <c r="E486" s="84"/>
      <c r="F486" s="84"/>
      <c r="G486" s="85" t="s">
        <v>734</v>
      </c>
      <c r="H486" s="86">
        <v>5</v>
      </c>
      <c r="I486" s="86" t="s">
        <v>66</v>
      </c>
      <c r="J486" s="86"/>
      <c r="K486" s="86"/>
      <c r="L486" s="87"/>
      <c r="M486" s="88"/>
      <c r="N486" s="89"/>
      <c r="O486" s="90"/>
      <c r="P486" s="91"/>
      <c r="Q486" s="87"/>
      <c r="R486" s="81"/>
      <c r="S486" s="75"/>
    </row>
    <row r="487" spans="1:19">
      <c r="A487" s="60"/>
      <c r="B487" s="82"/>
      <c r="C487" s="83" t="s">
        <v>21</v>
      </c>
      <c r="D487" s="84"/>
      <c r="E487" s="84"/>
      <c r="F487" s="84"/>
      <c r="G487" s="85" t="s">
        <v>773</v>
      </c>
      <c r="H487" s="86">
        <v>5</v>
      </c>
      <c r="I487" s="86" t="s">
        <v>66</v>
      </c>
      <c r="J487" s="86"/>
      <c r="K487" s="86"/>
      <c r="L487" s="87"/>
      <c r="M487" s="88"/>
      <c r="N487" s="89"/>
      <c r="O487" s="90"/>
      <c r="P487" s="91"/>
      <c r="Q487" s="87"/>
      <c r="R487" s="81"/>
      <c r="S487" s="75"/>
    </row>
    <row r="488" spans="1:19">
      <c r="A488" s="60"/>
      <c r="B488" s="61" t="s">
        <v>1152</v>
      </c>
      <c r="C488" s="62" t="s">
        <v>1113</v>
      </c>
      <c r="D488" s="63" t="s">
        <v>172</v>
      </c>
      <c r="E488" s="63" t="s">
        <v>290</v>
      </c>
      <c r="F488" s="79" t="s">
        <v>291</v>
      </c>
      <c r="G488" s="64"/>
      <c r="H488" s="65">
        <v>20</v>
      </c>
      <c r="I488" s="66" t="s">
        <v>66</v>
      </c>
      <c r="J488" s="66">
        <v>1</v>
      </c>
      <c r="K488" s="67">
        <v>1</v>
      </c>
      <c r="L488" s="68">
        <v>52.89</v>
      </c>
      <c r="M488" s="69">
        <v>19550</v>
      </c>
      <c r="N488" s="80"/>
      <c r="O488" s="71"/>
      <c r="P488" s="72">
        <f>L488*O488</f>
        <v>0</v>
      </c>
      <c r="Q488" s="73" t="str">
        <f>IF(O488/J488=0,"-",O488/J488)</f>
        <v>-</v>
      </c>
      <c r="R488" s="81"/>
      <c r="S488" s="75"/>
    </row>
    <row r="489" spans="1:19">
      <c r="A489" s="60"/>
      <c r="B489" s="82"/>
      <c r="C489" s="83" t="s">
        <v>21</v>
      </c>
      <c r="D489" s="84"/>
      <c r="E489" s="84"/>
      <c r="F489" s="84"/>
      <c r="G489" s="85" t="s">
        <v>750</v>
      </c>
      <c r="H489" s="86">
        <v>5</v>
      </c>
      <c r="I489" s="86" t="s">
        <v>66</v>
      </c>
      <c r="J489" s="86"/>
      <c r="K489" s="86"/>
      <c r="L489" s="87"/>
      <c r="M489" s="88"/>
      <c r="N489" s="89"/>
      <c r="O489" s="90"/>
      <c r="P489" s="91"/>
      <c r="Q489" s="87"/>
      <c r="R489" s="81"/>
      <c r="S489" s="75"/>
    </row>
    <row r="490" spans="1:19">
      <c r="A490" s="60"/>
      <c r="B490" s="82"/>
      <c r="C490" s="83" t="s">
        <v>21</v>
      </c>
      <c r="D490" s="84"/>
      <c r="E490" s="84"/>
      <c r="F490" s="84"/>
      <c r="G490" s="85" t="s">
        <v>751</v>
      </c>
      <c r="H490" s="86">
        <v>5</v>
      </c>
      <c r="I490" s="86" t="s">
        <v>66</v>
      </c>
      <c r="J490" s="86"/>
      <c r="K490" s="86"/>
      <c r="L490" s="87"/>
      <c r="M490" s="88"/>
      <c r="N490" s="89"/>
      <c r="O490" s="90"/>
      <c r="P490" s="91"/>
      <c r="Q490" s="87"/>
      <c r="R490" s="81"/>
      <c r="S490" s="75"/>
    </row>
    <row r="491" spans="1:19">
      <c r="A491" s="60"/>
      <c r="B491" s="82"/>
      <c r="C491" s="83" t="s">
        <v>21</v>
      </c>
      <c r="D491" s="84"/>
      <c r="E491" s="84"/>
      <c r="F491" s="84"/>
      <c r="G491" s="85" t="s">
        <v>752</v>
      </c>
      <c r="H491" s="86">
        <v>5</v>
      </c>
      <c r="I491" s="86" t="s">
        <v>66</v>
      </c>
      <c r="J491" s="86"/>
      <c r="K491" s="86"/>
      <c r="L491" s="87"/>
      <c r="M491" s="88"/>
      <c r="N491" s="89"/>
      <c r="O491" s="90"/>
      <c r="P491" s="91"/>
      <c r="Q491" s="87"/>
      <c r="R491" s="81"/>
      <c r="S491" s="75"/>
    </row>
    <row r="492" spans="1:19">
      <c r="A492" s="60"/>
      <c r="B492" s="82"/>
      <c r="C492" s="83" t="s">
        <v>21</v>
      </c>
      <c r="D492" s="84"/>
      <c r="E492" s="84"/>
      <c r="F492" s="84"/>
      <c r="G492" s="85" t="s">
        <v>759</v>
      </c>
      <c r="H492" s="86">
        <v>5</v>
      </c>
      <c r="I492" s="86" t="s">
        <v>66</v>
      </c>
      <c r="J492" s="86"/>
      <c r="K492" s="86"/>
      <c r="L492" s="87"/>
      <c r="M492" s="88"/>
      <c r="N492" s="89"/>
      <c r="O492" s="90"/>
      <c r="P492" s="91"/>
      <c r="Q492" s="87"/>
      <c r="R492" s="81"/>
      <c r="S492" s="75"/>
    </row>
    <row r="493" spans="1:19">
      <c r="A493" s="60"/>
      <c r="B493" s="61" t="s">
        <v>1153</v>
      </c>
      <c r="C493" s="62" t="s">
        <v>1113</v>
      </c>
      <c r="D493" s="63" t="s">
        <v>172</v>
      </c>
      <c r="E493" s="63" t="s">
        <v>308</v>
      </c>
      <c r="F493" s="79" t="s">
        <v>309</v>
      </c>
      <c r="G493" s="64"/>
      <c r="H493" s="65">
        <v>20</v>
      </c>
      <c r="I493" s="66" t="s">
        <v>66</v>
      </c>
      <c r="J493" s="66">
        <v>1</v>
      </c>
      <c r="K493" s="67">
        <v>1</v>
      </c>
      <c r="L493" s="68">
        <v>53.18</v>
      </c>
      <c r="M493" s="69">
        <v>19555</v>
      </c>
      <c r="N493" s="80"/>
      <c r="O493" s="71"/>
      <c r="P493" s="72">
        <f>L493*O493</f>
        <v>0</v>
      </c>
      <c r="Q493" s="73" t="str">
        <f>IF(O493/J493=0,"-",O493/J493)</f>
        <v>-</v>
      </c>
      <c r="R493" s="81"/>
      <c r="S493" s="75"/>
    </row>
    <row r="494" spans="1:19">
      <c r="A494" s="60"/>
      <c r="B494" s="82"/>
      <c r="C494" s="83" t="s">
        <v>21</v>
      </c>
      <c r="D494" s="84"/>
      <c r="E494" s="84"/>
      <c r="F494" s="84"/>
      <c r="G494" s="85" t="s">
        <v>764</v>
      </c>
      <c r="H494" s="86">
        <v>5</v>
      </c>
      <c r="I494" s="86" t="s">
        <v>66</v>
      </c>
      <c r="J494" s="86"/>
      <c r="K494" s="86"/>
      <c r="L494" s="87"/>
      <c r="M494" s="88"/>
      <c r="N494" s="89"/>
      <c r="O494" s="90"/>
      <c r="P494" s="91"/>
      <c r="Q494" s="87"/>
      <c r="R494" s="81"/>
      <c r="S494" s="75"/>
    </row>
    <row r="495" spans="1:19">
      <c r="A495" s="60"/>
      <c r="B495" s="82"/>
      <c r="C495" s="83" t="s">
        <v>21</v>
      </c>
      <c r="D495" s="84"/>
      <c r="E495" s="84"/>
      <c r="F495" s="84"/>
      <c r="G495" s="85" t="s">
        <v>765</v>
      </c>
      <c r="H495" s="86">
        <v>5</v>
      </c>
      <c r="I495" s="86" t="s">
        <v>66</v>
      </c>
      <c r="J495" s="86"/>
      <c r="K495" s="86"/>
      <c r="L495" s="87"/>
      <c r="M495" s="88"/>
      <c r="N495" s="89"/>
      <c r="O495" s="90"/>
      <c r="P495" s="91"/>
      <c r="Q495" s="87"/>
      <c r="R495" s="81"/>
      <c r="S495" s="75"/>
    </row>
    <row r="496" spans="1:19">
      <c r="A496" s="60"/>
      <c r="B496" s="82"/>
      <c r="C496" s="83" t="s">
        <v>21</v>
      </c>
      <c r="D496" s="84"/>
      <c r="E496" s="84"/>
      <c r="F496" s="84"/>
      <c r="G496" s="85" t="s">
        <v>766</v>
      </c>
      <c r="H496" s="86">
        <v>5</v>
      </c>
      <c r="I496" s="86" t="s">
        <v>66</v>
      </c>
      <c r="J496" s="86"/>
      <c r="K496" s="86"/>
      <c r="L496" s="87"/>
      <c r="M496" s="88"/>
      <c r="N496" s="89"/>
      <c r="O496" s="90"/>
      <c r="P496" s="91"/>
      <c r="Q496" s="87"/>
      <c r="R496" s="81"/>
      <c r="S496" s="75"/>
    </row>
    <row r="497" spans="1:19">
      <c r="A497" s="60"/>
      <c r="B497" s="82"/>
      <c r="C497" s="83" t="s">
        <v>21</v>
      </c>
      <c r="D497" s="84"/>
      <c r="E497" s="84"/>
      <c r="F497" s="84"/>
      <c r="G497" s="85" t="s">
        <v>767</v>
      </c>
      <c r="H497" s="86">
        <v>5</v>
      </c>
      <c r="I497" s="86" t="s">
        <v>66</v>
      </c>
      <c r="J497" s="86"/>
      <c r="K497" s="86"/>
      <c r="L497" s="87"/>
      <c r="M497" s="88"/>
      <c r="N497" s="89"/>
      <c r="O497" s="90"/>
      <c r="P497" s="91"/>
      <c r="Q497" s="87"/>
      <c r="R497" s="81"/>
      <c r="S497" s="75"/>
    </row>
    <row r="498" spans="1:19">
      <c r="A498" s="60"/>
      <c r="B498" s="61" t="s">
        <v>1154</v>
      </c>
      <c r="C498" s="62" t="s">
        <v>1113</v>
      </c>
      <c r="D498" s="63" t="s">
        <v>172</v>
      </c>
      <c r="E498" s="63" t="s">
        <v>308</v>
      </c>
      <c r="F498" s="79" t="s">
        <v>309</v>
      </c>
      <c r="G498" s="64"/>
      <c r="H498" s="65">
        <v>20</v>
      </c>
      <c r="I498" s="66" t="s">
        <v>66</v>
      </c>
      <c r="J498" s="66">
        <v>1</v>
      </c>
      <c r="K498" s="67">
        <v>1</v>
      </c>
      <c r="L498" s="68">
        <v>54.16</v>
      </c>
      <c r="M498" s="69">
        <v>19560</v>
      </c>
      <c r="N498" s="80"/>
      <c r="O498" s="71"/>
      <c r="P498" s="72">
        <f>L498*O498</f>
        <v>0</v>
      </c>
      <c r="Q498" s="73" t="str">
        <f>IF(O498/J498=0,"-",O498/J498)</f>
        <v>-</v>
      </c>
      <c r="R498" s="81"/>
      <c r="S498" s="75"/>
    </row>
    <row r="499" spans="1:19">
      <c r="A499" s="60"/>
      <c r="B499" s="82"/>
      <c r="C499" s="83" t="s">
        <v>21</v>
      </c>
      <c r="D499" s="84"/>
      <c r="E499" s="84"/>
      <c r="F499" s="84"/>
      <c r="G499" s="85" t="s">
        <v>1182</v>
      </c>
      <c r="H499" s="86">
        <v>5</v>
      </c>
      <c r="I499" s="86" t="s">
        <v>66</v>
      </c>
      <c r="J499" s="86"/>
      <c r="K499" s="86"/>
      <c r="L499" s="87"/>
      <c r="M499" s="88"/>
      <c r="N499" s="89"/>
      <c r="O499" s="90"/>
      <c r="P499" s="91"/>
      <c r="Q499" s="87"/>
      <c r="R499" s="81"/>
      <c r="S499" s="75"/>
    </row>
    <row r="500" spans="1:19">
      <c r="A500" s="60"/>
      <c r="B500" s="82"/>
      <c r="C500" s="83" t="s">
        <v>21</v>
      </c>
      <c r="D500" s="84"/>
      <c r="E500" s="84"/>
      <c r="F500" s="84"/>
      <c r="G500" s="85" t="s">
        <v>770</v>
      </c>
      <c r="H500" s="86">
        <v>5</v>
      </c>
      <c r="I500" s="86" t="s">
        <v>66</v>
      </c>
      <c r="J500" s="86"/>
      <c r="K500" s="86"/>
      <c r="L500" s="87"/>
      <c r="M500" s="88"/>
      <c r="N500" s="89"/>
      <c r="O500" s="90"/>
      <c r="P500" s="91"/>
      <c r="Q500" s="87"/>
      <c r="R500" s="81"/>
      <c r="S500" s="75"/>
    </row>
    <row r="501" spans="1:19">
      <c r="A501" s="60"/>
      <c r="B501" s="82"/>
      <c r="C501" s="83" t="s">
        <v>21</v>
      </c>
      <c r="D501" s="84"/>
      <c r="E501" s="84"/>
      <c r="F501" s="84"/>
      <c r="G501" s="85" t="s">
        <v>773</v>
      </c>
      <c r="H501" s="86">
        <v>5</v>
      </c>
      <c r="I501" s="86" t="s">
        <v>66</v>
      </c>
      <c r="J501" s="86"/>
      <c r="K501" s="86"/>
      <c r="L501" s="87"/>
      <c r="M501" s="88"/>
      <c r="N501" s="89"/>
      <c r="O501" s="90"/>
      <c r="P501" s="91"/>
      <c r="Q501" s="87"/>
      <c r="R501" s="81"/>
      <c r="S501" s="75"/>
    </row>
    <row r="502" spans="1:19">
      <c r="A502" s="60"/>
      <c r="B502" s="82"/>
      <c r="C502" s="83" t="s">
        <v>21</v>
      </c>
      <c r="D502" s="84"/>
      <c r="E502" s="84"/>
      <c r="F502" s="84"/>
      <c r="G502" s="85" t="s">
        <v>780</v>
      </c>
      <c r="H502" s="86">
        <v>5</v>
      </c>
      <c r="I502" s="86" t="s">
        <v>66</v>
      </c>
      <c r="J502" s="86"/>
      <c r="K502" s="86"/>
      <c r="L502" s="87"/>
      <c r="M502" s="88"/>
      <c r="N502" s="89"/>
      <c r="O502" s="90"/>
      <c r="P502" s="91"/>
      <c r="Q502" s="87"/>
      <c r="R502" s="81"/>
      <c r="S502" s="75"/>
    </row>
    <row r="503" spans="1:19">
      <c r="A503" s="60"/>
      <c r="B503" s="61" t="s">
        <v>1155</v>
      </c>
      <c r="C503" s="62" t="s">
        <v>1113</v>
      </c>
      <c r="D503" s="63" t="s">
        <v>172</v>
      </c>
      <c r="E503" s="63" t="s">
        <v>308</v>
      </c>
      <c r="F503" s="79" t="s">
        <v>309</v>
      </c>
      <c r="G503" s="64"/>
      <c r="H503" s="65">
        <v>20</v>
      </c>
      <c r="I503" s="66" t="s">
        <v>66</v>
      </c>
      <c r="J503" s="66">
        <v>1</v>
      </c>
      <c r="K503" s="67">
        <v>1</v>
      </c>
      <c r="L503" s="68">
        <v>54.3</v>
      </c>
      <c r="M503" s="69">
        <v>19565</v>
      </c>
      <c r="N503" s="80"/>
      <c r="O503" s="71"/>
      <c r="P503" s="72">
        <f>L503*O503</f>
        <v>0</v>
      </c>
      <c r="Q503" s="73" t="str">
        <f>IF(O503/J503=0,"-",O503/J503)</f>
        <v>-</v>
      </c>
      <c r="R503" s="81"/>
      <c r="S503" s="75"/>
    </row>
    <row r="504" spans="1:19">
      <c r="A504" s="60"/>
      <c r="B504" s="82"/>
      <c r="C504" s="83" t="s">
        <v>21</v>
      </c>
      <c r="D504" s="84"/>
      <c r="E504" s="84"/>
      <c r="F504" s="84"/>
      <c r="G504" s="85" t="s">
        <v>781</v>
      </c>
      <c r="H504" s="86">
        <v>5</v>
      </c>
      <c r="I504" s="86" t="s">
        <v>66</v>
      </c>
      <c r="J504" s="86"/>
      <c r="K504" s="86"/>
      <c r="L504" s="87"/>
      <c r="M504" s="88"/>
      <c r="N504" s="89"/>
      <c r="O504" s="90"/>
      <c r="P504" s="91"/>
      <c r="Q504" s="87"/>
      <c r="R504" s="81"/>
      <c r="S504" s="75"/>
    </row>
    <row r="505" spans="1:19">
      <c r="A505" s="60"/>
      <c r="B505" s="82"/>
      <c r="C505" s="83" t="s">
        <v>21</v>
      </c>
      <c r="D505" s="84"/>
      <c r="E505" s="84"/>
      <c r="F505" s="84"/>
      <c r="G505" s="85" t="s">
        <v>782</v>
      </c>
      <c r="H505" s="86">
        <v>5</v>
      </c>
      <c r="I505" s="86" t="s">
        <v>66</v>
      </c>
      <c r="J505" s="86"/>
      <c r="K505" s="86"/>
      <c r="L505" s="87"/>
      <c r="M505" s="88"/>
      <c r="N505" s="89"/>
      <c r="O505" s="90"/>
      <c r="P505" s="91"/>
      <c r="Q505" s="87"/>
      <c r="R505" s="81"/>
      <c r="S505" s="75"/>
    </row>
    <row r="506" spans="1:19">
      <c r="A506" s="60"/>
      <c r="B506" s="82"/>
      <c r="C506" s="83" t="s">
        <v>21</v>
      </c>
      <c r="D506" s="84"/>
      <c r="E506" s="84"/>
      <c r="F506" s="84"/>
      <c r="G506" s="85" t="s">
        <v>785</v>
      </c>
      <c r="H506" s="86">
        <v>5</v>
      </c>
      <c r="I506" s="86" t="s">
        <v>66</v>
      </c>
      <c r="J506" s="86"/>
      <c r="K506" s="86"/>
      <c r="L506" s="87"/>
      <c r="M506" s="88"/>
      <c r="N506" s="89"/>
      <c r="O506" s="90"/>
      <c r="P506" s="91"/>
      <c r="Q506" s="87"/>
      <c r="R506" s="81"/>
      <c r="S506" s="75"/>
    </row>
    <row r="507" spans="1:19">
      <c r="A507" s="60"/>
      <c r="B507" s="82"/>
      <c r="C507" s="83" t="s">
        <v>21</v>
      </c>
      <c r="D507" s="84"/>
      <c r="E507" s="84"/>
      <c r="F507" s="84"/>
      <c r="G507" s="85" t="s">
        <v>788</v>
      </c>
      <c r="H507" s="86">
        <v>5</v>
      </c>
      <c r="I507" s="86" t="s">
        <v>66</v>
      </c>
      <c r="J507" s="86"/>
      <c r="K507" s="86"/>
      <c r="L507" s="87"/>
      <c r="M507" s="88"/>
      <c r="N507" s="89"/>
      <c r="O507" s="90"/>
      <c r="P507" s="91"/>
      <c r="Q507" s="87"/>
      <c r="R507" s="81"/>
      <c r="S507" s="75"/>
    </row>
    <row r="508" spans="1:19">
      <c r="A508" s="60"/>
      <c r="B508" s="61" t="s">
        <v>1156</v>
      </c>
      <c r="C508" s="62" t="s">
        <v>1113</v>
      </c>
      <c r="D508" s="63" t="s">
        <v>172</v>
      </c>
      <c r="E508" s="63" t="s">
        <v>354</v>
      </c>
      <c r="F508" s="79" t="s">
        <v>355</v>
      </c>
      <c r="G508" s="64"/>
      <c r="H508" s="65">
        <v>20</v>
      </c>
      <c r="I508" s="66" t="s">
        <v>66</v>
      </c>
      <c r="J508" s="66">
        <v>1</v>
      </c>
      <c r="K508" s="67">
        <v>1</v>
      </c>
      <c r="L508" s="68">
        <v>55.29</v>
      </c>
      <c r="M508" s="69">
        <v>19570</v>
      </c>
      <c r="N508" s="80"/>
      <c r="O508" s="71"/>
      <c r="P508" s="72">
        <f>L508*O508</f>
        <v>0</v>
      </c>
      <c r="Q508" s="73" t="str">
        <f>IF(O508/J508=0,"-",O508/J508)</f>
        <v>-</v>
      </c>
      <c r="R508" s="81"/>
      <c r="S508" s="75"/>
    </row>
    <row r="509" spans="1:19">
      <c r="A509" s="60"/>
      <c r="B509" s="82"/>
      <c r="C509" s="83" t="s">
        <v>21</v>
      </c>
      <c r="D509" s="84"/>
      <c r="E509" s="84"/>
      <c r="F509" s="84"/>
      <c r="G509" s="85" t="s">
        <v>813</v>
      </c>
      <c r="H509" s="86">
        <v>5</v>
      </c>
      <c r="I509" s="86" t="s">
        <v>66</v>
      </c>
      <c r="J509" s="86"/>
      <c r="K509" s="86"/>
      <c r="L509" s="87"/>
      <c r="M509" s="88"/>
      <c r="N509" s="89"/>
      <c r="O509" s="90"/>
      <c r="P509" s="91"/>
      <c r="Q509" s="87"/>
      <c r="R509" s="81"/>
      <c r="S509" s="75"/>
    </row>
    <row r="510" spans="1:19">
      <c r="A510" s="60"/>
      <c r="B510" s="82"/>
      <c r="C510" s="83" t="s">
        <v>21</v>
      </c>
      <c r="D510" s="84"/>
      <c r="E510" s="84"/>
      <c r="F510" s="84"/>
      <c r="G510" s="85" t="s">
        <v>806</v>
      </c>
      <c r="H510" s="86">
        <v>5</v>
      </c>
      <c r="I510" s="86" t="s">
        <v>66</v>
      </c>
      <c r="J510" s="86"/>
      <c r="K510" s="86"/>
      <c r="L510" s="87"/>
      <c r="M510" s="88"/>
      <c r="N510" s="89"/>
      <c r="O510" s="90"/>
      <c r="P510" s="91"/>
      <c r="Q510" s="87"/>
      <c r="R510" s="81"/>
      <c r="S510" s="75"/>
    </row>
    <row r="511" spans="1:19">
      <c r="A511" s="60"/>
      <c r="B511" s="82"/>
      <c r="C511" s="83" t="s">
        <v>21</v>
      </c>
      <c r="D511" s="84"/>
      <c r="E511" s="84"/>
      <c r="F511" s="84"/>
      <c r="G511" s="85" t="s">
        <v>799</v>
      </c>
      <c r="H511" s="86">
        <v>5</v>
      </c>
      <c r="I511" s="86" t="s">
        <v>66</v>
      </c>
      <c r="J511" s="86"/>
      <c r="K511" s="86"/>
      <c r="L511" s="87"/>
      <c r="M511" s="88"/>
      <c r="N511" s="89"/>
      <c r="O511" s="90"/>
      <c r="P511" s="91"/>
      <c r="Q511" s="87"/>
      <c r="R511" s="81"/>
      <c r="S511" s="75"/>
    </row>
    <row r="512" spans="1:19">
      <c r="A512" s="60"/>
      <c r="B512" s="82"/>
      <c r="C512" s="83" t="s">
        <v>21</v>
      </c>
      <c r="D512" s="84"/>
      <c r="E512" s="84"/>
      <c r="F512" s="84"/>
      <c r="G512" s="85" t="s">
        <v>802</v>
      </c>
      <c r="H512" s="86">
        <v>5</v>
      </c>
      <c r="I512" s="86" t="s">
        <v>66</v>
      </c>
      <c r="J512" s="86"/>
      <c r="K512" s="86"/>
      <c r="L512" s="87"/>
      <c r="M512" s="88"/>
      <c r="N512" s="89"/>
      <c r="O512" s="90"/>
      <c r="P512" s="91"/>
      <c r="Q512" s="87"/>
      <c r="R512" s="81"/>
      <c r="S512" s="75"/>
    </row>
    <row r="513" spans="1:19">
      <c r="A513" s="60"/>
      <c r="B513" s="61" t="s">
        <v>1157</v>
      </c>
      <c r="C513" s="62" t="s">
        <v>1113</v>
      </c>
      <c r="D513" s="63" t="s">
        <v>172</v>
      </c>
      <c r="E513" s="63" t="s">
        <v>354</v>
      </c>
      <c r="F513" s="79" t="s">
        <v>355</v>
      </c>
      <c r="G513" s="64"/>
      <c r="H513" s="65">
        <v>20</v>
      </c>
      <c r="I513" s="66" t="s">
        <v>66</v>
      </c>
      <c r="J513" s="66">
        <v>1</v>
      </c>
      <c r="K513" s="67">
        <v>1</v>
      </c>
      <c r="L513" s="68">
        <v>55.29</v>
      </c>
      <c r="M513" s="69">
        <v>19575</v>
      </c>
      <c r="N513" s="80"/>
      <c r="O513" s="71"/>
      <c r="P513" s="72">
        <f>L513*O513</f>
        <v>0</v>
      </c>
      <c r="Q513" s="73" t="str">
        <f>IF(O513/J513=0,"-",O513/J513)</f>
        <v>-</v>
      </c>
      <c r="R513" s="81"/>
      <c r="S513" s="75"/>
    </row>
    <row r="514" spans="1:19">
      <c r="A514" s="60"/>
      <c r="B514" s="82"/>
      <c r="C514" s="83" t="s">
        <v>21</v>
      </c>
      <c r="D514" s="84"/>
      <c r="E514" s="84"/>
      <c r="F514" s="84"/>
      <c r="G514" s="85" t="s">
        <v>806</v>
      </c>
      <c r="H514" s="86">
        <v>5</v>
      </c>
      <c r="I514" s="86" t="s">
        <v>66</v>
      </c>
      <c r="J514" s="86"/>
      <c r="K514" s="86"/>
      <c r="L514" s="87"/>
      <c r="M514" s="88"/>
      <c r="N514" s="89"/>
      <c r="O514" s="90"/>
      <c r="P514" s="91"/>
      <c r="Q514" s="87"/>
      <c r="R514" s="81"/>
      <c r="S514" s="75"/>
    </row>
    <row r="515" spans="1:19">
      <c r="A515" s="60"/>
      <c r="B515" s="82"/>
      <c r="C515" s="83" t="s">
        <v>21</v>
      </c>
      <c r="D515" s="84"/>
      <c r="E515" s="84"/>
      <c r="F515" s="84"/>
      <c r="G515" s="85" t="s">
        <v>1183</v>
      </c>
      <c r="H515" s="86">
        <v>5</v>
      </c>
      <c r="I515" s="86" t="s">
        <v>66</v>
      </c>
      <c r="J515" s="86"/>
      <c r="K515" s="86"/>
      <c r="L515" s="87"/>
      <c r="M515" s="88"/>
      <c r="N515" s="89"/>
      <c r="O515" s="90"/>
      <c r="P515" s="91"/>
      <c r="Q515" s="87"/>
      <c r="R515" s="81"/>
      <c r="S515" s="75"/>
    </row>
    <row r="516" spans="1:19">
      <c r="A516" s="60"/>
      <c r="B516" s="82"/>
      <c r="C516" s="83" t="s">
        <v>21</v>
      </c>
      <c r="D516" s="84"/>
      <c r="E516" s="84"/>
      <c r="F516" s="84"/>
      <c r="G516" s="85" t="s">
        <v>813</v>
      </c>
      <c r="H516" s="86">
        <v>5</v>
      </c>
      <c r="I516" s="86" t="s">
        <v>66</v>
      </c>
      <c r="J516" s="86"/>
      <c r="K516" s="86"/>
      <c r="L516" s="87"/>
      <c r="M516" s="88"/>
      <c r="N516" s="89"/>
      <c r="O516" s="90"/>
      <c r="P516" s="91"/>
      <c r="Q516" s="87"/>
      <c r="R516" s="81"/>
      <c r="S516" s="75"/>
    </row>
    <row r="517" spans="1:19">
      <c r="A517" s="60"/>
      <c r="B517" s="82"/>
      <c r="C517" s="83" t="s">
        <v>21</v>
      </c>
      <c r="D517" s="84"/>
      <c r="E517" s="84"/>
      <c r="F517" s="84"/>
      <c r="G517" s="85" t="s">
        <v>659</v>
      </c>
      <c r="H517" s="86">
        <v>5</v>
      </c>
      <c r="I517" s="86" t="s">
        <v>66</v>
      </c>
      <c r="J517" s="86"/>
      <c r="K517" s="86"/>
      <c r="L517" s="87"/>
      <c r="M517" s="88"/>
      <c r="N517" s="89"/>
      <c r="O517" s="90"/>
      <c r="P517" s="91"/>
      <c r="Q517" s="87"/>
      <c r="R517" s="81"/>
      <c r="S517" s="75"/>
    </row>
    <row r="518" spans="1:19">
      <c r="A518" s="60"/>
      <c r="B518" s="61" t="s">
        <v>1158</v>
      </c>
      <c r="C518" s="62" t="s">
        <v>1113</v>
      </c>
      <c r="D518" s="63" t="s">
        <v>172</v>
      </c>
      <c r="E518" s="63" t="s">
        <v>371</v>
      </c>
      <c r="F518" s="79" t="s">
        <v>372</v>
      </c>
      <c r="G518" s="64"/>
      <c r="H518" s="65">
        <v>20</v>
      </c>
      <c r="I518" s="66" t="s">
        <v>66</v>
      </c>
      <c r="J518" s="66">
        <v>1</v>
      </c>
      <c r="K518" s="67">
        <v>1</v>
      </c>
      <c r="L518" s="68">
        <v>52.05</v>
      </c>
      <c r="M518" s="69">
        <v>19580</v>
      </c>
      <c r="N518" s="80"/>
      <c r="O518" s="71"/>
      <c r="P518" s="72">
        <f>L518*O518</f>
        <v>0</v>
      </c>
      <c r="Q518" s="73" t="str">
        <f>IF(O518/J518=0,"-",O518/J518)</f>
        <v>-</v>
      </c>
      <c r="R518" s="81"/>
      <c r="S518" s="75"/>
    </row>
    <row r="519" spans="1:19">
      <c r="A519" s="60"/>
      <c r="B519" s="82"/>
      <c r="C519" s="83" t="s">
        <v>21</v>
      </c>
      <c r="D519" s="84"/>
      <c r="E519" s="84"/>
      <c r="F519" s="84"/>
      <c r="G519" s="85" t="s">
        <v>819</v>
      </c>
      <c r="H519" s="86">
        <v>5</v>
      </c>
      <c r="I519" s="86" t="s">
        <v>66</v>
      </c>
      <c r="J519" s="86"/>
      <c r="K519" s="86"/>
      <c r="L519" s="87"/>
      <c r="M519" s="88"/>
      <c r="N519" s="89"/>
      <c r="O519" s="90"/>
      <c r="P519" s="91"/>
      <c r="Q519" s="87"/>
      <c r="R519" s="81"/>
      <c r="S519" s="75"/>
    </row>
    <row r="520" spans="1:19">
      <c r="A520" s="60"/>
      <c r="B520" s="82"/>
      <c r="C520" s="83" t="s">
        <v>21</v>
      </c>
      <c r="D520" s="84"/>
      <c r="E520" s="84"/>
      <c r="F520" s="84"/>
      <c r="G520" s="85" t="s">
        <v>821</v>
      </c>
      <c r="H520" s="86">
        <v>5</v>
      </c>
      <c r="I520" s="86" t="s">
        <v>66</v>
      </c>
      <c r="J520" s="86"/>
      <c r="K520" s="86"/>
      <c r="L520" s="87"/>
      <c r="M520" s="88"/>
      <c r="N520" s="89"/>
      <c r="O520" s="90"/>
      <c r="P520" s="91"/>
      <c r="Q520" s="87"/>
      <c r="R520" s="81"/>
      <c r="S520" s="75"/>
    </row>
    <row r="521" spans="1:19">
      <c r="A521" s="60"/>
      <c r="B521" s="82"/>
      <c r="C521" s="83" t="s">
        <v>21</v>
      </c>
      <c r="D521" s="84"/>
      <c r="E521" s="84"/>
      <c r="F521" s="84"/>
      <c r="G521" s="85" t="s">
        <v>826</v>
      </c>
      <c r="H521" s="86">
        <v>5</v>
      </c>
      <c r="I521" s="86" t="s">
        <v>66</v>
      </c>
      <c r="J521" s="86"/>
      <c r="K521" s="86"/>
      <c r="L521" s="87"/>
      <c r="M521" s="88"/>
      <c r="N521" s="89"/>
      <c r="O521" s="90"/>
      <c r="P521" s="91"/>
      <c r="Q521" s="87"/>
      <c r="R521" s="81"/>
      <c r="S521" s="75"/>
    </row>
    <row r="522" spans="1:19">
      <c r="A522" s="60"/>
      <c r="B522" s="82"/>
      <c r="C522" s="83" t="s">
        <v>21</v>
      </c>
      <c r="D522" s="84"/>
      <c r="E522" s="84"/>
      <c r="F522" s="84"/>
      <c r="G522" s="85" t="s">
        <v>838</v>
      </c>
      <c r="H522" s="86">
        <v>5</v>
      </c>
      <c r="I522" s="86" t="s">
        <v>66</v>
      </c>
      <c r="J522" s="86"/>
      <c r="K522" s="86"/>
      <c r="L522" s="87"/>
      <c r="M522" s="88"/>
      <c r="N522" s="89"/>
      <c r="O522" s="90"/>
      <c r="P522" s="91"/>
      <c r="Q522" s="87"/>
      <c r="R522" s="81"/>
      <c r="S522" s="75"/>
    </row>
    <row r="523" spans="1:19">
      <c r="A523" s="60"/>
      <c r="B523" s="61" t="s">
        <v>1159</v>
      </c>
      <c r="C523" s="62" t="s">
        <v>1113</v>
      </c>
      <c r="D523" s="63" t="s">
        <v>431</v>
      </c>
      <c r="E523" s="63" t="s">
        <v>432</v>
      </c>
      <c r="F523" s="79" t="s">
        <v>433</v>
      </c>
      <c r="G523" s="64"/>
      <c r="H523" s="65">
        <v>300</v>
      </c>
      <c r="I523" s="66" t="s">
        <v>50</v>
      </c>
      <c r="J523" s="66">
        <v>1</v>
      </c>
      <c r="K523" s="67">
        <v>1</v>
      </c>
      <c r="L523" s="68">
        <v>64.88000000000001</v>
      </c>
      <c r="M523" s="69">
        <v>19585</v>
      </c>
      <c r="N523" s="80"/>
      <c r="O523" s="71"/>
      <c r="P523" s="72">
        <f>L523*O523</f>
        <v>0</v>
      </c>
      <c r="Q523" s="73" t="str">
        <f>IF(O523/J523=0,"-",O523/J523)</f>
        <v>-</v>
      </c>
      <c r="R523" s="81"/>
      <c r="S523" s="75"/>
    </row>
    <row r="524" spans="1:19">
      <c r="A524" s="60"/>
      <c r="B524" s="82"/>
      <c r="C524" s="83" t="s">
        <v>21</v>
      </c>
      <c r="D524" s="84"/>
      <c r="E524" s="84"/>
      <c r="F524" s="84"/>
      <c r="G524" s="85" t="s">
        <v>1184</v>
      </c>
      <c r="H524" s="86">
        <v>75</v>
      </c>
      <c r="I524" s="86" t="s">
        <v>50</v>
      </c>
      <c r="J524" s="86"/>
      <c r="K524" s="86"/>
      <c r="L524" s="87"/>
      <c r="M524" s="88"/>
      <c r="N524" s="89"/>
      <c r="O524" s="90"/>
      <c r="P524" s="91"/>
      <c r="Q524" s="87"/>
      <c r="R524" s="81"/>
      <c r="S524" s="75"/>
    </row>
    <row r="525" spans="1:19">
      <c r="A525" s="60"/>
      <c r="B525" s="82"/>
      <c r="C525" s="83" t="s">
        <v>21</v>
      </c>
      <c r="D525" s="84"/>
      <c r="E525" s="84"/>
      <c r="F525" s="84"/>
      <c r="G525" s="85" t="s">
        <v>855</v>
      </c>
      <c r="H525" s="86">
        <v>75</v>
      </c>
      <c r="I525" s="86" t="s">
        <v>50</v>
      </c>
      <c r="J525" s="86"/>
      <c r="K525" s="86"/>
      <c r="L525" s="87"/>
      <c r="M525" s="88"/>
      <c r="N525" s="89"/>
      <c r="O525" s="90"/>
      <c r="P525" s="91"/>
      <c r="Q525" s="87"/>
      <c r="R525" s="81"/>
      <c r="S525" s="75"/>
    </row>
    <row r="526" spans="1:19">
      <c r="A526" s="60"/>
      <c r="B526" s="82"/>
      <c r="C526" s="83" t="s">
        <v>21</v>
      </c>
      <c r="D526" s="84"/>
      <c r="E526" s="84"/>
      <c r="F526" s="84"/>
      <c r="G526" s="85" t="s">
        <v>1185</v>
      </c>
      <c r="H526" s="86">
        <v>75</v>
      </c>
      <c r="I526" s="86" t="s">
        <v>50</v>
      </c>
      <c r="J526" s="86"/>
      <c r="K526" s="86"/>
      <c r="L526" s="87"/>
      <c r="M526" s="88"/>
      <c r="N526" s="89"/>
      <c r="O526" s="90"/>
      <c r="P526" s="91"/>
      <c r="Q526" s="87"/>
      <c r="R526" s="81"/>
      <c r="S526" s="75"/>
    </row>
    <row r="527" spans="1:19">
      <c r="A527" s="60"/>
      <c r="B527" s="82"/>
      <c r="C527" s="83" t="s">
        <v>21</v>
      </c>
      <c r="D527" s="84"/>
      <c r="E527" s="84"/>
      <c r="F527" s="84"/>
      <c r="G527" s="85" t="s">
        <v>1186</v>
      </c>
      <c r="H527" s="86">
        <v>75</v>
      </c>
      <c r="I527" s="86" t="s">
        <v>50</v>
      </c>
      <c r="J527" s="86"/>
      <c r="K527" s="86"/>
      <c r="L527" s="87"/>
      <c r="M527" s="88"/>
      <c r="N527" s="89"/>
      <c r="O527" s="90"/>
      <c r="P527" s="91"/>
      <c r="Q527" s="87"/>
      <c r="R527" s="81"/>
      <c r="S527" s="75"/>
    </row>
    <row r="528" spans="1:19">
      <c r="A528" s="60"/>
      <c r="B528" s="61" t="s">
        <v>1160</v>
      </c>
      <c r="C528" s="62" t="s">
        <v>1113</v>
      </c>
      <c r="D528" s="63" t="s">
        <v>431</v>
      </c>
      <c r="E528" s="63" t="s">
        <v>432</v>
      </c>
      <c r="F528" s="79" t="s">
        <v>433</v>
      </c>
      <c r="G528" s="64"/>
      <c r="H528" s="65">
        <v>300</v>
      </c>
      <c r="I528" s="66" t="s">
        <v>50</v>
      </c>
      <c r="J528" s="66">
        <v>1</v>
      </c>
      <c r="K528" s="67">
        <v>1</v>
      </c>
      <c r="L528" s="68">
        <v>65.73</v>
      </c>
      <c r="M528" s="69">
        <v>19590</v>
      </c>
      <c r="N528" s="80"/>
      <c r="O528" s="71"/>
      <c r="P528" s="72">
        <f>L528*O528</f>
        <v>0</v>
      </c>
      <c r="Q528" s="73" t="str">
        <f>IF(O528/J528=0,"-",O528/J528)</f>
        <v>-</v>
      </c>
      <c r="R528" s="81"/>
      <c r="S528" s="75"/>
    </row>
    <row r="529" spans="1:19">
      <c r="A529" s="60"/>
      <c r="B529" s="82"/>
      <c r="C529" s="83" t="s">
        <v>21</v>
      </c>
      <c r="D529" s="84"/>
      <c r="E529" s="84"/>
      <c r="F529" s="84"/>
      <c r="G529" s="85" t="s">
        <v>881</v>
      </c>
      <c r="H529" s="86">
        <v>75</v>
      </c>
      <c r="I529" s="86" t="s">
        <v>50</v>
      </c>
      <c r="J529" s="86"/>
      <c r="K529" s="86"/>
      <c r="L529" s="87"/>
      <c r="M529" s="88"/>
      <c r="N529" s="89"/>
      <c r="O529" s="90"/>
      <c r="P529" s="91"/>
      <c r="Q529" s="87"/>
      <c r="R529" s="81"/>
      <c r="S529" s="75"/>
    </row>
    <row r="530" spans="1:19">
      <c r="A530" s="60"/>
      <c r="B530" s="82"/>
      <c r="C530" s="83" t="s">
        <v>21</v>
      </c>
      <c r="D530" s="84"/>
      <c r="E530" s="84"/>
      <c r="F530" s="84"/>
      <c r="G530" s="85" t="s">
        <v>1187</v>
      </c>
      <c r="H530" s="86">
        <v>75</v>
      </c>
      <c r="I530" s="86" t="s">
        <v>50</v>
      </c>
      <c r="J530" s="86"/>
      <c r="K530" s="86"/>
      <c r="L530" s="87"/>
      <c r="M530" s="88"/>
      <c r="N530" s="89"/>
      <c r="O530" s="90"/>
      <c r="P530" s="91"/>
      <c r="Q530" s="87"/>
      <c r="R530" s="81"/>
      <c r="S530" s="75"/>
    </row>
    <row r="531" spans="1:19">
      <c r="A531" s="60"/>
      <c r="B531" s="82"/>
      <c r="C531" s="83" t="s">
        <v>21</v>
      </c>
      <c r="D531" s="84"/>
      <c r="E531" s="84"/>
      <c r="F531" s="84"/>
      <c r="G531" s="85" t="s">
        <v>866</v>
      </c>
      <c r="H531" s="86">
        <v>75</v>
      </c>
      <c r="I531" s="86" t="s">
        <v>50</v>
      </c>
      <c r="J531" s="86"/>
      <c r="K531" s="86"/>
      <c r="L531" s="87"/>
      <c r="M531" s="88"/>
      <c r="N531" s="89"/>
      <c r="O531" s="90"/>
      <c r="P531" s="91"/>
      <c r="Q531" s="87"/>
      <c r="R531" s="81"/>
      <c r="S531" s="75"/>
    </row>
    <row r="532" spans="1:19">
      <c r="A532" s="60"/>
      <c r="B532" s="82"/>
      <c r="C532" s="83" t="s">
        <v>21</v>
      </c>
      <c r="D532" s="84"/>
      <c r="E532" s="84"/>
      <c r="F532" s="84"/>
      <c r="G532" s="85" t="s">
        <v>887</v>
      </c>
      <c r="H532" s="86">
        <v>75</v>
      </c>
      <c r="I532" s="86" t="s">
        <v>50</v>
      </c>
      <c r="J532" s="86"/>
      <c r="K532" s="86"/>
      <c r="L532" s="87"/>
      <c r="M532" s="88"/>
      <c r="N532" s="89"/>
      <c r="O532" s="90"/>
      <c r="P532" s="91"/>
      <c r="Q532" s="87"/>
      <c r="R532" s="81"/>
      <c r="S532" s="75"/>
    </row>
    <row r="533" spans="1:19">
      <c r="A533" s="60"/>
      <c r="B533" s="61" t="s">
        <v>1161</v>
      </c>
      <c r="C533" s="62" t="s">
        <v>1113</v>
      </c>
      <c r="D533" s="63" t="s">
        <v>431</v>
      </c>
      <c r="E533" s="63" t="s">
        <v>432</v>
      </c>
      <c r="F533" s="79" t="s">
        <v>433</v>
      </c>
      <c r="G533" s="64"/>
      <c r="H533" s="65">
        <v>300</v>
      </c>
      <c r="I533" s="66" t="s">
        <v>50</v>
      </c>
      <c r="J533" s="66">
        <v>1</v>
      </c>
      <c r="K533" s="67">
        <v>1</v>
      </c>
      <c r="L533" s="68">
        <v>65.73</v>
      </c>
      <c r="M533" s="69">
        <v>19595</v>
      </c>
      <c r="N533" s="80"/>
      <c r="O533" s="71"/>
      <c r="P533" s="72">
        <f>L533*O533</f>
        <v>0</v>
      </c>
      <c r="Q533" s="73" t="str">
        <f>IF(O533/J533=0,"-",O533/J533)</f>
        <v>-</v>
      </c>
      <c r="R533" s="81"/>
      <c r="S533" s="75"/>
    </row>
    <row r="534" spans="1:19">
      <c r="A534" s="60"/>
      <c r="B534" s="82"/>
      <c r="C534" s="83" t="s">
        <v>21</v>
      </c>
      <c r="D534" s="84"/>
      <c r="E534" s="84"/>
      <c r="F534" s="84"/>
      <c r="G534" s="85" t="s">
        <v>1188</v>
      </c>
      <c r="H534" s="86">
        <v>75</v>
      </c>
      <c r="I534" s="86" t="s">
        <v>50</v>
      </c>
      <c r="J534" s="86"/>
      <c r="K534" s="86"/>
      <c r="L534" s="87"/>
      <c r="M534" s="88"/>
      <c r="N534" s="89"/>
      <c r="O534" s="90"/>
      <c r="P534" s="91"/>
      <c r="Q534" s="87"/>
      <c r="R534" s="81"/>
      <c r="S534" s="75"/>
    </row>
    <row r="535" spans="1:19">
      <c r="A535" s="60"/>
      <c r="B535" s="82"/>
      <c r="C535" s="83" t="s">
        <v>21</v>
      </c>
      <c r="D535" s="84"/>
      <c r="E535" s="84"/>
      <c r="F535" s="84"/>
      <c r="G535" s="85" t="s">
        <v>1189</v>
      </c>
      <c r="H535" s="86">
        <v>75</v>
      </c>
      <c r="I535" s="86" t="s">
        <v>50</v>
      </c>
      <c r="J535" s="86"/>
      <c r="K535" s="86"/>
      <c r="L535" s="87"/>
      <c r="M535" s="88"/>
      <c r="N535" s="89"/>
      <c r="O535" s="90"/>
      <c r="P535" s="91"/>
      <c r="Q535" s="87"/>
      <c r="R535" s="81"/>
      <c r="S535" s="75"/>
    </row>
    <row r="536" spans="1:19">
      <c r="A536" s="60"/>
      <c r="B536" s="82"/>
      <c r="C536" s="83" t="s">
        <v>21</v>
      </c>
      <c r="D536" s="84"/>
      <c r="E536" s="84"/>
      <c r="F536" s="84"/>
      <c r="G536" s="85" t="s">
        <v>880</v>
      </c>
      <c r="H536" s="86">
        <v>75</v>
      </c>
      <c r="I536" s="86" t="s">
        <v>50</v>
      </c>
      <c r="J536" s="86"/>
      <c r="K536" s="86"/>
      <c r="L536" s="87"/>
      <c r="M536" s="88"/>
      <c r="N536" s="89"/>
      <c r="O536" s="90"/>
      <c r="P536" s="91"/>
      <c r="Q536" s="87"/>
      <c r="R536" s="81"/>
      <c r="S536" s="75"/>
    </row>
    <row r="537" spans="1:19">
      <c r="A537" s="60"/>
      <c r="B537" s="82"/>
      <c r="C537" s="83" t="s">
        <v>21</v>
      </c>
      <c r="D537" s="84"/>
      <c r="E537" s="84"/>
      <c r="F537" s="84"/>
      <c r="G537" s="85" t="s">
        <v>1190</v>
      </c>
      <c r="H537" s="86">
        <v>75</v>
      </c>
      <c r="I537" s="86" t="s">
        <v>50</v>
      </c>
      <c r="J537" s="86"/>
      <c r="K537" s="86"/>
      <c r="L537" s="87"/>
      <c r="M537" s="88"/>
      <c r="N537" s="89"/>
      <c r="O537" s="90"/>
      <c r="P537" s="91"/>
      <c r="Q537" s="87"/>
      <c r="R537" s="81"/>
      <c r="S537" s="75"/>
    </row>
    <row r="538" spans="1:19">
      <c r="A538" s="60"/>
      <c r="B538" s="61" t="s">
        <v>1162</v>
      </c>
      <c r="C538" s="62" t="s">
        <v>1113</v>
      </c>
      <c r="D538" s="63" t="s">
        <v>431</v>
      </c>
      <c r="E538" s="63" t="s">
        <v>432</v>
      </c>
      <c r="F538" s="79" t="s">
        <v>433</v>
      </c>
      <c r="G538" s="64"/>
      <c r="H538" s="65">
        <v>200</v>
      </c>
      <c r="I538" s="66" t="s">
        <v>158</v>
      </c>
      <c r="J538" s="66">
        <v>1</v>
      </c>
      <c r="K538" s="67">
        <v>1</v>
      </c>
      <c r="L538" s="68">
        <v>57.55</v>
      </c>
      <c r="M538" s="69">
        <v>19600</v>
      </c>
      <c r="N538" s="80"/>
      <c r="O538" s="71"/>
      <c r="P538" s="72">
        <f>L538*O538</f>
        <v>0</v>
      </c>
      <c r="Q538" s="73" t="str">
        <f>IF(O538/J538=0,"-",O538/J538)</f>
        <v>-</v>
      </c>
      <c r="R538" s="81"/>
      <c r="S538" s="75"/>
    </row>
    <row r="539" spans="1:19">
      <c r="A539" s="60"/>
      <c r="B539" s="82"/>
      <c r="C539" s="83" t="s">
        <v>21</v>
      </c>
      <c r="D539" s="84"/>
      <c r="E539" s="84"/>
      <c r="F539" s="84"/>
      <c r="G539" s="85" t="s">
        <v>875</v>
      </c>
      <c r="H539" s="86">
        <v>50</v>
      </c>
      <c r="I539" s="86" t="s">
        <v>158</v>
      </c>
      <c r="J539" s="86"/>
      <c r="K539" s="86"/>
      <c r="L539" s="87"/>
      <c r="M539" s="88"/>
      <c r="N539" s="89"/>
      <c r="O539" s="90"/>
      <c r="P539" s="91"/>
      <c r="Q539" s="87"/>
      <c r="R539" s="81"/>
      <c r="S539" s="75"/>
    </row>
    <row r="540" spans="1:19">
      <c r="A540" s="60"/>
      <c r="B540" s="82"/>
      <c r="C540" s="83" t="s">
        <v>21</v>
      </c>
      <c r="D540" s="84"/>
      <c r="E540" s="84"/>
      <c r="F540" s="84"/>
      <c r="G540" s="85" t="s">
        <v>1191</v>
      </c>
      <c r="H540" s="86">
        <v>50</v>
      </c>
      <c r="I540" s="86" t="s">
        <v>158</v>
      </c>
      <c r="J540" s="86"/>
      <c r="K540" s="86"/>
      <c r="L540" s="87"/>
      <c r="M540" s="88"/>
      <c r="N540" s="89"/>
      <c r="O540" s="90"/>
      <c r="P540" s="91"/>
      <c r="Q540" s="87"/>
      <c r="R540" s="81"/>
      <c r="S540" s="75"/>
    </row>
    <row r="541" spans="1:19">
      <c r="A541" s="60"/>
      <c r="B541" s="82"/>
      <c r="C541" s="83" t="s">
        <v>21</v>
      </c>
      <c r="D541" s="84"/>
      <c r="E541" s="84"/>
      <c r="F541" s="84"/>
      <c r="G541" s="85" t="s">
        <v>886</v>
      </c>
      <c r="H541" s="86">
        <v>50</v>
      </c>
      <c r="I541" s="86" t="s">
        <v>158</v>
      </c>
      <c r="J541" s="86"/>
      <c r="K541" s="86"/>
      <c r="L541" s="87"/>
      <c r="M541" s="88"/>
      <c r="N541" s="89"/>
      <c r="O541" s="90"/>
      <c r="P541" s="91"/>
      <c r="Q541" s="87"/>
      <c r="R541" s="81"/>
      <c r="S541" s="75"/>
    </row>
    <row r="542" spans="1:19">
      <c r="A542" s="60"/>
      <c r="B542" s="82"/>
      <c r="C542" s="83" t="s">
        <v>21</v>
      </c>
      <c r="D542" s="84"/>
      <c r="E542" s="84"/>
      <c r="F542" s="84"/>
      <c r="G542" s="85" t="s">
        <v>154</v>
      </c>
      <c r="H542" s="86">
        <v>50</v>
      </c>
      <c r="I542" s="86" t="s">
        <v>158</v>
      </c>
      <c r="J542" s="86"/>
      <c r="K542" s="86"/>
      <c r="L542" s="87"/>
      <c r="M542" s="88"/>
      <c r="N542" s="89"/>
      <c r="O542" s="90"/>
      <c r="P542" s="91"/>
      <c r="Q542" s="87"/>
      <c r="R542" s="81"/>
      <c r="S542" s="75"/>
    </row>
    <row r="543" spans="1:19">
      <c r="A543" s="60"/>
      <c r="B543" s="61" t="s">
        <v>1163</v>
      </c>
      <c r="C543" s="62" t="s">
        <v>1113</v>
      </c>
      <c r="D543" s="63" t="s">
        <v>480</v>
      </c>
      <c r="E543" s="63" t="s">
        <v>481</v>
      </c>
      <c r="F543" s="79" t="s">
        <v>482</v>
      </c>
      <c r="G543" s="64"/>
      <c r="H543" s="65">
        <v>40</v>
      </c>
      <c r="I543" s="66" t="s">
        <v>51</v>
      </c>
      <c r="J543" s="66">
        <v>1</v>
      </c>
      <c r="K543" s="67">
        <v>1</v>
      </c>
      <c r="L543" s="68">
        <v>78.42</v>
      </c>
      <c r="M543" s="69">
        <v>19605</v>
      </c>
      <c r="N543" s="80"/>
      <c r="O543" s="71"/>
      <c r="P543" s="72">
        <f>L543*O543</f>
        <v>0</v>
      </c>
      <c r="Q543" s="73" t="str">
        <f>IF(O543/J543=0,"-",O543/J543)</f>
        <v>-</v>
      </c>
      <c r="R543" s="81"/>
      <c r="S543" s="75"/>
    </row>
    <row r="544" spans="1:19">
      <c r="A544" s="60"/>
      <c r="B544" s="82"/>
      <c r="C544" s="83" t="s">
        <v>21</v>
      </c>
      <c r="D544" s="84"/>
      <c r="E544" s="84"/>
      <c r="F544" s="84"/>
      <c r="G544" s="85" t="s">
        <v>889</v>
      </c>
      <c r="H544" s="86">
        <v>10</v>
      </c>
      <c r="I544" s="86" t="s">
        <v>51</v>
      </c>
      <c r="J544" s="86"/>
      <c r="K544" s="86"/>
      <c r="L544" s="87"/>
      <c r="M544" s="88"/>
      <c r="N544" s="89"/>
      <c r="O544" s="90"/>
      <c r="P544" s="91"/>
      <c r="Q544" s="87"/>
      <c r="R544" s="81"/>
      <c r="S544" s="75"/>
    </row>
    <row r="545" spans="1:19">
      <c r="A545" s="60"/>
      <c r="B545" s="82"/>
      <c r="C545" s="83" t="s">
        <v>21</v>
      </c>
      <c r="D545" s="84"/>
      <c r="E545" s="84"/>
      <c r="F545" s="84"/>
      <c r="G545" s="85" t="s">
        <v>894</v>
      </c>
      <c r="H545" s="86">
        <v>10</v>
      </c>
      <c r="I545" s="86" t="s">
        <v>51</v>
      </c>
      <c r="J545" s="86"/>
      <c r="K545" s="86"/>
      <c r="L545" s="87"/>
      <c r="M545" s="88"/>
      <c r="N545" s="89"/>
      <c r="O545" s="90"/>
      <c r="P545" s="91"/>
      <c r="Q545" s="87"/>
      <c r="R545" s="81"/>
      <c r="S545" s="75"/>
    </row>
    <row r="546" spans="1:19">
      <c r="A546" s="60"/>
      <c r="B546" s="82"/>
      <c r="C546" s="83" t="s">
        <v>21</v>
      </c>
      <c r="D546" s="84"/>
      <c r="E546" s="84"/>
      <c r="F546" s="84"/>
      <c r="G546" s="85" t="s">
        <v>897</v>
      </c>
      <c r="H546" s="86">
        <v>10</v>
      </c>
      <c r="I546" s="86" t="s">
        <v>51</v>
      </c>
      <c r="J546" s="86"/>
      <c r="K546" s="86"/>
      <c r="L546" s="87"/>
      <c r="M546" s="88"/>
      <c r="N546" s="89"/>
      <c r="O546" s="90"/>
      <c r="P546" s="91"/>
      <c r="Q546" s="87"/>
      <c r="R546" s="81"/>
      <c r="S546" s="75"/>
    </row>
    <row r="547" spans="1:19">
      <c r="A547" s="60"/>
      <c r="B547" s="82"/>
      <c r="C547" s="83" t="s">
        <v>21</v>
      </c>
      <c r="D547" s="84"/>
      <c r="E547" s="84"/>
      <c r="F547" s="84"/>
      <c r="G547" s="85" t="s">
        <v>899</v>
      </c>
      <c r="H547" s="86">
        <v>10</v>
      </c>
      <c r="I547" s="86" t="s">
        <v>51</v>
      </c>
      <c r="J547" s="86"/>
      <c r="K547" s="86"/>
      <c r="L547" s="87"/>
      <c r="M547" s="88"/>
      <c r="N547" s="89"/>
      <c r="O547" s="90"/>
      <c r="P547" s="91"/>
      <c r="Q547" s="87"/>
      <c r="R547" s="81"/>
      <c r="S547" s="75"/>
    </row>
    <row r="548" spans="1:19">
      <c r="A548" s="60"/>
      <c r="B548" s="61" t="s">
        <v>1164</v>
      </c>
      <c r="C548" s="62" t="s">
        <v>1113</v>
      </c>
      <c r="D548" s="63" t="s">
        <v>57</v>
      </c>
      <c r="E548" s="63" t="s">
        <v>62</v>
      </c>
      <c r="F548" s="79" t="s">
        <v>498</v>
      </c>
      <c r="G548" s="64"/>
      <c r="H548" s="65">
        <v>120</v>
      </c>
      <c r="I548" s="66" t="s">
        <v>1192</v>
      </c>
      <c r="J548" s="66">
        <v>1</v>
      </c>
      <c r="K548" s="67">
        <v>1</v>
      </c>
      <c r="L548" s="68">
        <v>83.78</v>
      </c>
      <c r="M548" s="69">
        <v>19610</v>
      </c>
      <c r="N548" s="80"/>
      <c r="O548" s="71"/>
      <c r="P548" s="72">
        <f>L548*O548</f>
        <v>0</v>
      </c>
      <c r="Q548" s="73" t="str">
        <f>IF(O548/J548=0,"-",O548/J548)</f>
        <v>-</v>
      </c>
      <c r="R548" s="81"/>
      <c r="S548" s="75"/>
    </row>
    <row r="549" spans="1:19">
      <c r="A549" s="60"/>
      <c r="B549" s="82"/>
      <c r="C549" s="83" t="s">
        <v>21</v>
      </c>
      <c r="D549" s="84"/>
      <c r="E549" s="84"/>
      <c r="F549" s="84"/>
      <c r="G549" s="85" t="s">
        <v>78</v>
      </c>
      <c r="H549" s="86">
        <v>30</v>
      </c>
      <c r="I549" s="86" t="s">
        <v>1192</v>
      </c>
      <c r="J549" s="86"/>
      <c r="K549" s="86"/>
      <c r="L549" s="87"/>
      <c r="M549" s="88"/>
      <c r="N549" s="89"/>
      <c r="O549" s="90"/>
      <c r="P549" s="91"/>
      <c r="Q549" s="87"/>
      <c r="R549" s="81"/>
      <c r="S549" s="75"/>
    </row>
    <row r="550" spans="1:19">
      <c r="A550" s="60"/>
      <c r="B550" s="82"/>
      <c r="C550" s="83" t="s">
        <v>21</v>
      </c>
      <c r="D550" s="84"/>
      <c r="E550" s="84"/>
      <c r="F550" s="84"/>
      <c r="G550" s="85" t="s">
        <v>1193</v>
      </c>
      <c r="H550" s="86">
        <v>30</v>
      </c>
      <c r="I550" s="86" t="s">
        <v>1192</v>
      </c>
      <c r="J550" s="86"/>
      <c r="K550" s="86"/>
      <c r="L550" s="87"/>
      <c r="M550" s="88"/>
      <c r="N550" s="89"/>
      <c r="O550" s="90"/>
      <c r="P550" s="91"/>
      <c r="Q550" s="87"/>
      <c r="R550" s="81"/>
      <c r="S550" s="75"/>
    </row>
    <row r="551" spans="1:19">
      <c r="A551" s="60"/>
      <c r="B551" s="82"/>
      <c r="C551" s="83" t="s">
        <v>21</v>
      </c>
      <c r="D551" s="84"/>
      <c r="E551" s="84"/>
      <c r="F551" s="84"/>
      <c r="G551" s="85" t="s">
        <v>1194</v>
      </c>
      <c r="H551" s="86">
        <v>30</v>
      </c>
      <c r="I551" s="86" t="s">
        <v>1192</v>
      </c>
      <c r="J551" s="86"/>
      <c r="K551" s="86"/>
      <c r="L551" s="87"/>
      <c r="M551" s="88"/>
      <c r="N551" s="89"/>
      <c r="O551" s="90"/>
      <c r="P551" s="91"/>
      <c r="Q551" s="87"/>
      <c r="R551" s="81"/>
      <c r="S551" s="75"/>
    </row>
    <row r="552" spans="1:19">
      <c r="A552" s="60"/>
      <c r="B552" s="82"/>
      <c r="C552" s="83" t="s">
        <v>21</v>
      </c>
      <c r="D552" s="84"/>
      <c r="E552" s="84"/>
      <c r="F552" s="84"/>
      <c r="G552" s="85" t="s">
        <v>79</v>
      </c>
      <c r="H552" s="86">
        <v>30</v>
      </c>
      <c r="I552" s="86" t="s">
        <v>1192</v>
      </c>
      <c r="J552" s="86"/>
      <c r="K552" s="86"/>
      <c r="L552" s="87"/>
      <c r="M552" s="88"/>
      <c r="N552" s="89"/>
      <c r="O552" s="90"/>
      <c r="P552" s="91"/>
      <c r="Q552" s="87"/>
      <c r="R552" s="81"/>
      <c r="S552" s="75"/>
    </row>
    <row r="553" spans="1:19">
      <c r="A553" s="60"/>
      <c r="B553" s="61" t="s">
        <v>1165</v>
      </c>
      <c r="C553" s="62" t="s">
        <v>1113</v>
      </c>
      <c r="D553" s="63" t="s">
        <v>57</v>
      </c>
      <c r="E553" s="63" t="s">
        <v>62</v>
      </c>
      <c r="F553" s="79" t="s">
        <v>498</v>
      </c>
      <c r="G553" s="64"/>
      <c r="H553" s="65">
        <v>120</v>
      </c>
      <c r="I553" s="66" t="s">
        <v>1192</v>
      </c>
      <c r="J553" s="66">
        <v>1</v>
      </c>
      <c r="K553" s="67">
        <v>1</v>
      </c>
      <c r="L553" s="68">
        <v>98.02000000000001</v>
      </c>
      <c r="M553" s="69">
        <v>19615</v>
      </c>
      <c r="N553" s="80"/>
      <c r="O553" s="71"/>
      <c r="P553" s="72">
        <f>L553*O553</f>
        <v>0</v>
      </c>
      <c r="Q553" s="73" t="str">
        <f>IF(O553/J553=0,"-",O553/J553)</f>
        <v>-</v>
      </c>
      <c r="R553" s="81"/>
      <c r="S553" s="75"/>
    </row>
    <row r="554" spans="1:19">
      <c r="A554" s="60"/>
      <c r="B554" s="82"/>
      <c r="C554" s="83" t="s">
        <v>21</v>
      </c>
      <c r="D554" s="84"/>
      <c r="E554" s="84"/>
      <c r="F554" s="84"/>
      <c r="G554" s="85" t="s">
        <v>907</v>
      </c>
      <c r="H554" s="86">
        <v>30</v>
      </c>
      <c r="I554" s="86" t="s">
        <v>1192</v>
      </c>
      <c r="J554" s="86"/>
      <c r="K554" s="86"/>
      <c r="L554" s="87"/>
      <c r="M554" s="88"/>
      <c r="N554" s="89"/>
      <c r="O554" s="90"/>
      <c r="P554" s="91"/>
      <c r="Q554" s="87"/>
      <c r="R554" s="81"/>
      <c r="S554" s="75"/>
    </row>
    <row r="555" spans="1:19">
      <c r="A555" s="60"/>
      <c r="B555" s="82"/>
      <c r="C555" s="83" t="s">
        <v>21</v>
      </c>
      <c r="D555" s="84"/>
      <c r="E555" s="84"/>
      <c r="F555" s="84"/>
      <c r="G555" s="85" t="s">
        <v>909</v>
      </c>
      <c r="H555" s="86">
        <v>30</v>
      </c>
      <c r="I555" s="86" t="s">
        <v>1192</v>
      </c>
      <c r="J555" s="86"/>
      <c r="K555" s="86"/>
      <c r="L555" s="87"/>
      <c r="M555" s="88"/>
      <c r="N555" s="89"/>
      <c r="O555" s="90"/>
      <c r="P555" s="91"/>
      <c r="Q555" s="87"/>
      <c r="R555" s="81"/>
      <c r="S555" s="75"/>
    </row>
    <row r="556" spans="1:19">
      <c r="A556" s="60"/>
      <c r="B556" s="82"/>
      <c r="C556" s="83" t="s">
        <v>21</v>
      </c>
      <c r="D556" s="84"/>
      <c r="E556" s="84"/>
      <c r="F556" s="84"/>
      <c r="G556" s="85" t="s">
        <v>910</v>
      </c>
      <c r="H556" s="86">
        <v>30</v>
      </c>
      <c r="I556" s="86" t="s">
        <v>1192</v>
      </c>
      <c r="J556" s="86"/>
      <c r="K556" s="86"/>
      <c r="L556" s="87"/>
      <c r="M556" s="88"/>
      <c r="N556" s="89"/>
      <c r="O556" s="90"/>
      <c r="P556" s="91"/>
      <c r="Q556" s="87"/>
      <c r="R556" s="81"/>
      <c r="S556" s="75"/>
    </row>
    <row r="557" spans="1:19">
      <c r="A557" s="60"/>
      <c r="B557" s="82"/>
      <c r="C557" s="83" t="s">
        <v>21</v>
      </c>
      <c r="D557" s="84"/>
      <c r="E557" s="84"/>
      <c r="F557" s="84"/>
      <c r="G557" s="85" t="s">
        <v>913</v>
      </c>
      <c r="H557" s="86">
        <v>30</v>
      </c>
      <c r="I557" s="86" t="s">
        <v>1192</v>
      </c>
      <c r="J557" s="86"/>
      <c r="K557" s="86"/>
      <c r="L557" s="87"/>
      <c r="M557" s="88"/>
      <c r="N557" s="89"/>
      <c r="O557" s="90"/>
      <c r="P557" s="91"/>
      <c r="Q557" s="87"/>
      <c r="R557" s="81"/>
      <c r="S557" s="75"/>
    </row>
    <row r="558" spans="1:19">
      <c r="A558" s="60"/>
      <c r="B558" s="61" t="s">
        <v>1166</v>
      </c>
      <c r="C558" s="62" t="s">
        <v>1113</v>
      </c>
      <c r="D558" s="63" t="s">
        <v>57</v>
      </c>
      <c r="E558" s="63" t="s">
        <v>62</v>
      </c>
      <c r="F558" s="79" t="s">
        <v>498</v>
      </c>
      <c r="G558" s="64"/>
      <c r="H558" s="65">
        <v>120</v>
      </c>
      <c r="I558" s="66" t="s">
        <v>1192</v>
      </c>
      <c r="J558" s="66">
        <v>1</v>
      </c>
      <c r="K558" s="67">
        <v>1</v>
      </c>
      <c r="L558" s="68">
        <v>131.87</v>
      </c>
      <c r="M558" s="69">
        <v>19620</v>
      </c>
      <c r="N558" s="80"/>
      <c r="O558" s="71"/>
      <c r="P558" s="72">
        <f>L558*O558</f>
        <v>0</v>
      </c>
      <c r="Q558" s="73" t="str">
        <f>IF(O558/J558=0,"-",O558/J558)</f>
        <v>-</v>
      </c>
      <c r="R558" s="81"/>
      <c r="S558" s="75"/>
    </row>
    <row r="559" spans="1:19">
      <c r="A559" s="60"/>
      <c r="B559" s="82"/>
      <c r="C559" s="83" t="s">
        <v>21</v>
      </c>
      <c r="D559" s="84"/>
      <c r="E559" s="84"/>
      <c r="F559" s="84"/>
      <c r="G559" s="85" t="s">
        <v>921</v>
      </c>
      <c r="H559" s="86">
        <v>30</v>
      </c>
      <c r="I559" s="86" t="s">
        <v>1192</v>
      </c>
      <c r="J559" s="86"/>
      <c r="K559" s="86"/>
      <c r="L559" s="87"/>
      <c r="M559" s="88"/>
      <c r="N559" s="89"/>
      <c r="O559" s="90"/>
      <c r="P559" s="91"/>
      <c r="Q559" s="87"/>
      <c r="R559" s="81"/>
      <c r="S559" s="75"/>
    </row>
    <row r="560" spans="1:19">
      <c r="A560" s="60"/>
      <c r="B560" s="82"/>
      <c r="C560" s="83" t="s">
        <v>21</v>
      </c>
      <c r="D560" s="84"/>
      <c r="E560" s="84"/>
      <c r="F560" s="84"/>
      <c r="G560" s="85" t="s">
        <v>911</v>
      </c>
      <c r="H560" s="86">
        <v>30</v>
      </c>
      <c r="I560" s="86" t="s">
        <v>1192</v>
      </c>
      <c r="J560" s="86"/>
      <c r="K560" s="86"/>
      <c r="L560" s="87"/>
      <c r="M560" s="88"/>
      <c r="N560" s="89"/>
      <c r="O560" s="90"/>
      <c r="P560" s="91"/>
      <c r="Q560" s="87"/>
      <c r="R560" s="81"/>
      <c r="S560" s="75"/>
    </row>
    <row r="561" spans="1:19">
      <c r="A561" s="60"/>
      <c r="B561" s="82"/>
      <c r="C561" s="83" t="s">
        <v>21</v>
      </c>
      <c r="D561" s="84"/>
      <c r="E561" s="84"/>
      <c r="F561" s="84"/>
      <c r="G561" s="85" t="s">
        <v>930</v>
      </c>
      <c r="H561" s="86">
        <v>30</v>
      </c>
      <c r="I561" s="86" t="s">
        <v>1192</v>
      </c>
      <c r="J561" s="86"/>
      <c r="K561" s="86"/>
      <c r="L561" s="87"/>
      <c r="M561" s="88"/>
      <c r="N561" s="89"/>
      <c r="O561" s="90"/>
      <c r="P561" s="91"/>
      <c r="Q561" s="87"/>
      <c r="R561" s="81"/>
      <c r="S561" s="75"/>
    </row>
    <row r="562" spans="1:19">
      <c r="A562" s="60"/>
      <c r="B562" s="82"/>
      <c r="C562" s="83" t="s">
        <v>21</v>
      </c>
      <c r="D562" s="84"/>
      <c r="E562" s="84"/>
      <c r="F562" s="84"/>
      <c r="G562" s="85" t="s">
        <v>935</v>
      </c>
      <c r="H562" s="86">
        <v>30</v>
      </c>
      <c r="I562" s="86" t="s">
        <v>1192</v>
      </c>
      <c r="J562" s="86"/>
      <c r="K562" s="86"/>
      <c r="L562" s="87"/>
      <c r="M562" s="88"/>
      <c r="N562" s="89"/>
      <c r="O562" s="90"/>
      <c r="P562" s="91"/>
      <c r="Q562" s="87"/>
      <c r="R562" s="81"/>
      <c r="S562" s="75"/>
    </row>
    <row r="563" spans="1:19">
      <c r="A563" s="60"/>
      <c r="B563" s="61" t="s">
        <v>1167</v>
      </c>
      <c r="C563" s="62" t="s">
        <v>1113</v>
      </c>
      <c r="D563" s="63" t="s">
        <v>57</v>
      </c>
      <c r="E563" s="63" t="s">
        <v>62</v>
      </c>
      <c r="F563" s="79" t="s">
        <v>498</v>
      </c>
      <c r="G563" s="64"/>
      <c r="H563" s="65">
        <v>120</v>
      </c>
      <c r="I563" s="66" t="s">
        <v>1192</v>
      </c>
      <c r="J563" s="66">
        <v>1</v>
      </c>
      <c r="K563" s="67">
        <v>1</v>
      </c>
      <c r="L563" s="68">
        <v>121.01</v>
      </c>
      <c r="M563" s="69">
        <v>19625</v>
      </c>
      <c r="N563" s="80"/>
      <c r="O563" s="71"/>
      <c r="P563" s="72">
        <f>L563*O563</f>
        <v>0</v>
      </c>
      <c r="Q563" s="73" t="str">
        <f>IF(O563/J563=0,"-",O563/J563)</f>
        <v>-</v>
      </c>
      <c r="R563" s="81"/>
      <c r="S563" s="75"/>
    </row>
    <row r="564" spans="1:19">
      <c r="A564" s="60"/>
      <c r="B564" s="82"/>
      <c r="C564" s="83" t="s">
        <v>21</v>
      </c>
      <c r="D564" s="84"/>
      <c r="E564" s="84"/>
      <c r="F564" s="84"/>
      <c r="G564" s="85" t="s">
        <v>1195</v>
      </c>
      <c r="H564" s="86">
        <v>30</v>
      </c>
      <c r="I564" s="86" t="s">
        <v>1192</v>
      </c>
      <c r="J564" s="86"/>
      <c r="K564" s="86"/>
      <c r="L564" s="87"/>
      <c r="M564" s="88"/>
      <c r="N564" s="89"/>
      <c r="O564" s="90"/>
      <c r="P564" s="91"/>
      <c r="Q564" s="87"/>
      <c r="R564" s="81"/>
      <c r="S564" s="75"/>
    </row>
    <row r="565" spans="1:19">
      <c r="A565" s="60"/>
      <c r="B565" s="82"/>
      <c r="C565" s="83" t="s">
        <v>21</v>
      </c>
      <c r="D565" s="84"/>
      <c r="E565" s="84"/>
      <c r="F565" s="84"/>
      <c r="G565" s="85" t="s">
        <v>1196</v>
      </c>
      <c r="H565" s="86">
        <v>30</v>
      </c>
      <c r="I565" s="86" t="s">
        <v>1192</v>
      </c>
      <c r="J565" s="86"/>
      <c r="K565" s="86"/>
      <c r="L565" s="87"/>
      <c r="M565" s="88"/>
      <c r="N565" s="89"/>
      <c r="O565" s="90"/>
      <c r="P565" s="91"/>
      <c r="Q565" s="87"/>
      <c r="R565" s="81"/>
      <c r="S565" s="75"/>
    </row>
    <row r="566" spans="1:19">
      <c r="A566" s="60"/>
      <c r="B566" s="82"/>
      <c r="C566" s="83" t="s">
        <v>21</v>
      </c>
      <c r="D566" s="84"/>
      <c r="E566" s="84"/>
      <c r="F566" s="84"/>
      <c r="G566" s="85" t="s">
        <v>1197</v>
      </c>
      <c r="H566" s="86">
        <v>30</v>
      </c>
      <c r="I566" s="86" t="s">
        <v>1192</v>
      </c>
      <c r="J566" s="86"/>
      <c r="K566" s="86"/>
      <c r="L566" s="87"/>
      <c r="M566" s="88"/>
      <c r="N566" s="89"/>
      <c r="O566" s="90"/>
      <c r="P566" s="91"/>
      <c r="Q566" s="87"/>
      <c r="R566" s="81"/>
      <c r="S566" s="75"/>
    </row>
    <row r="567" spans="1:19">
      <c r="A567" s="60"/>
      <c r="B567" s="82"/>
      <c r="C567" s="83" t="s">
        <v>21</v>
      </c>
      <c r="D567" s="84"/>
      <c r="E567" s="84"/>
      <c r="F567" s="84"/>
      <c r="G567" s="85" t="s">
        <v>1198</v>
      </c>
      <c r="H567" s="86">
        <v>30</v>
      </c>
      <c r="I567" s="86" t="s">
        <v>1192</v>
      </c>
      <c r="J567" s="86"/>
      <c r="K567" s="86"/>
      <c r="L567" s="87"/>
      <c r="M567" s="88"/>
      <c r="N567" s="89"/>
      <c r="O567" s="90"/>
      <c r="P567" s="91"/>
      <c r="Q567" s="87"/>
      <c r="R567" s="81"/>
      <c r="S567" s="75"/>
    </row>
    <row r="568" spans="1:19">
      <c r="A568" s="60"/>
      <c r="B568" s="61" t="s">
        <v>1168</v>
      </c>
      <c r="C568" s="62" t="s">
        <v>1113</v>
      </c>
      <c r="D568" s="63" t="s">
        <v>147</v>
      </c>
      <c r="E568" s="63" t="s">
        <v>621</v>
      </c>
      <c r="F568" s="79" t="s">
        <v>1169</v>
      </c>
      <c r="G568" s="64"/>
      <c r="H568" s="65">
        <v>600</v>
      </c>
      <c r="I568" s="66" t="s">
        <v>44</v>
      </c>
      <c r="J568" s="66">
        <v>1</v>
      </c>
      <c r="K568" s="67">
        <v>1</v>
      </c>
      <c r="L568" s="68">
        <v>68.97</v>
      </c>
      <c r="M568" s="69">
        <v>19630</v>
      </c>
      <c r="N568" s="80"/>
      <c r="O568" s="71"/>
      <c r="P568" s="72">
        <f>L568*O568</f>
        <v>0</v>
      </c>
      <c r="Q568" s="73" t="str">
        <f>IF(O568/J568=0,"-",O568/J568)</f>
        <v>-</v>
      </c>
      <c r="R568" s="81"/>
      <c r="S568" s="75"/>
    </row>
    <row r="569" spans="1:19">
      <c r="A569" s="60"/>
      <c r="B569" s="82"/>
      <c r="C569" s="83" t="s">
        <v>21</v>
      </c>
      <c r="D569" s="84"/>
      <c r="E569" s="84"/>
      <c r="F569" s="84"/>
      <c r="G569" s="85" t="s">
        <v>1199</v>
      </c>
      <c r="H569" s="86">
        <v>150</v>
      </c>
      <c r="I569" s="86" t="s">
        <v>44</v>
      </c>
      <c r="J569" s="86"/>
      <c r="K569" s="86"/>
      <c r="L569" s="87"/>
      <c r="M569" s="88"/>
      <c r="N569" s="89"/>
      <c r="O569" s="90"/>
      <c r="P569" s="91"/>
      <c r="Q569" s="87"/>
      <c r="R569" s="81"/>
      <c r="S569" s="75"/>
    </row>
    <row r="570" spans="1:19">
      <c r="A570" s="60"/>
      <c r="B570" s="82"/>
      <c r="C570" s="83" t="s">
        <v>21</v>
      </c>
      <c r="D570" s="84"/>
      <c r="E570" s="84"/>
      <c r="F570" s="84"/>
      <c r="G570" s="85" t="s">
        <v>1200</v>
      </c>
      <c r="H570" s="86">
        <v>150</v>
      </c>
      <c r="I570" s="86" t="s">
        <v>44</v>
      </c>
      <c r="J570" s="86"/>
      <c r="K570" s="86"/>
      <c r="L570" s="87"/>
      <c r="M570" s="88"/>
      <c r="N570" s="89"/>
      <c r="O570" s="90"/>
      <c r="P570" s="91"/>
      <c r="Q570" s="87"/>
      <c r="R570" s="81"/>
      <c r="S570" s="75"/>
    </row>
    <row r="571" spans="1:19">
      <c r="A571" s="60"/>
      <c r="B571" s="82"/>
      <c r="C571" s="83" t="s">
        <v>21</v>
      </c>
      <c r="D571" s="84"/>
      <c r="E571" s="84"/>
      <c r="F571" s="84"/>
      <c r="G571" s="85" t="s">
        <v>1201</v>
      </c>
      <c r="H571" s="86">
        <v>150</v>
      </c>
      <c r="I571" s="86" t="s">
        <v>44</v>
      </c>
      <c r="J571" s="86"/>
      <c r="K571" s="86"/>
      <c r="L571" s="87"/>
      <c r="M571" s="88"/>
      <c r="N571" s="89"/>
      <c r="O571" s="90"/>
      <c r="P571" s="91"/>
      <c r="Q571" s="87"/>
      <c r="R571" s="81"/>
      <c r="S571" s="75"/>
    </row>
    <row r="572" spans="1:19">
      <c r="A572" s="60"/>
      <c r="B572" s="82"/>
      <c r="C572" s="83" t="s">
        <v>21</v>
      </c>
      <c r="D572" s="84"/>
      <c r="E572" s="84"/>
      <c r="F572" s="84"/>
      <c r="G572" s="85" t="s">
        <v>1202</v>
      </c>
      <c r="H572" s="86">
        <v>150</v>
      </c>
      <c r="I572" s="86" t="s">
        <v>44</v>
      </c>
      <c r="J572" s="86"/>
      <c r="K572" s="86"/>
      <c r="L572" s="87"/>
      <c r="M572" s="88"/>
      <c r="N572" s="89"/>
      <c r="O572" s="90"/>
      <c r="P572" s="91"/>
      <c r="Q572" s="87"/>
      <c r="R572" s="81"/>
      <c r="S572" s="75"/>
    </row>
    <row r="573" spans="1:19">
      <c r="A573" s="60"/>
      <c r="B573" s="61" t="s">
        <v>1170</v>
      </c>
      <c r="C573" s="62" t="s">
        <v>1113</v>
      </c>
      <c r="D573" s="63" t="s">
        <v>537</v>
      </c>
      <c r="E573" s="63" t="s">
        <v>538</v>
      </c>
      <c r="F573" s="79" t="s">
        <v>539</v>
      </c>
      <c r="G573" s="64"/>
      <c r="H573" s="65">
        <v>800</v>
      </c>
      <c r="I573" s="66" t="s">
        <v>44</v>
      </c>
      <c r="J573" s="66">
        <v>1</v>
      </c>
      <c r="K573" s="67">
        <v>1</v>
      </c>
      <c r="L573" s="68">
        <v>128.06</v>
      </c>
      <c r="M573" s="69">
        <v>19635</v>
      </c>
      <c r="N573" s="80"/>
      <c r="O573" s="71"/>
      <c r="P573" s="72">
        <f>L573*O573</f>
        <v>0</v>
      </c>
      <c r="Q573" s="73" t="str">
        <f>IF(O573/J573=0,"-",O573/J573)</f>
        <v>-</v>
      </c>
      <c r="R573" s="81"/>
      <c r="S573" s="75"/>
    </row>
    <row r="574" spans="1:19">
      <c r="A574" s="60"/>
      <c r="B574" s="82"/>
      <c r="C574" s="83" t="s">
        <v>21</v>
      </c>
      <c r="D574" s="84"/>
      <c r="E574" s="84"/>
      <c r="F574" s="84"/>
      <c r="G574" s="85" t="s">
        <v>1203</v>
      </c>
      <c r="H574" s="86">
        <v>200</v>
      </c>
      <c r="I574" s="86" t="s">
        <v>44</v>
      </c>
      <c r="J574" s="86"/>
      <c r="K574" s="86"/>
      <c r="L574" s="87"/>
      <c r="M574" s="88"/>
      <c r="N574" s="89"/>
      <c r="O574" s="90"/>
      <c r="P574" s="91"/>
      <c r="Q574" s="87"/>
      <c r="R574" s="81"/>
      <c r="S574" s="75"/>
    </row>
    <row r="575" spans="1:19">
      <c r="A575" s="60"/>
      <c r="B575" s="82"/>
      <c r="C575" s="83" t="s">
        <v>21</v>
      </c>
      <c r="D575" s="84"/>
      <c r="E575" s="84"/>
      <c r="F575" s="84"/>
      <c r="G575" s="85" t="s">
        <v>1204</v>
      </c>
      <c r="H575" s="86">
        <v>200</v>
      </c>
      <c r="I575" s="86" t="s">
        <v>44</v>
      </c>
      <c r="J575" s="86"/>
      <c r="K575" s="86"/>
      <c r="L575" s="87"/>
      <c r="M575" s="88"/>
      <c r="N575" s="89"/>
      <c r="O575" s="90"/>
      <c r="P575" s="91"/>
      <c r="Q575" s="87"/>
      <c r="R575" s="81"/>
      <c r="S575" s="75"/>
    </row>
    <row r="576" spans="1:19">
      <c r="A576" s="60"/>
      <c r="B576" s="82"/>
      <c r="C576" s="83" t="s">
        <v>21</v>
      </c>
      <c r="D576" s="84"/>
      <c r="E576" s="84"/>
      <c r="F576" s="84"/>
      <c r="G576" s="85" t="s">
        <v>1205</v>
      </c>
      <c r="H576" s="86">
        <v>200</v>
      </c>
      <c r="I576" s="86" t="s">
        <v>44</v>
      </c>
      <c r="J576" s="86"/>
      <c r="K576" s="86"/>
      <c r="L576" s="87"/>
      <c r="M576" s="88"/>
      <c r="N576" s="89"/>
      <c r="O576" s="90"/>
      <c r="P576" s="91"/>
      <c r="Q576" s="87"/>
      <c r="R576" s="81"/>
      <c r="S576" s="75"/>
    </row>
    <row r="577" spans="1:19">
      <c r="A577" s="60"/>
      <c r="B577" s="82"/>
      <c r="C577" s="83" t="s">
        <v>21</v>
      </c>
      <c r="D577" s="84"/>
      <c r="E577" s="84"/>
      <c r="F577" s="84"/>
      <c r="G577" s="85" t="s">
        <v>1206</v>
      </c>
      <c r="H577" s="86">
        <v>200</v>
      </c>
      <c r="I577" s="86" t="s">
        <v>44</v>
      </c>
      <c r="J577" s="86"/>
      <c r="K577" s="86"/>
      <c r="L577" s="87"/>
      <c r="M577" s="88"/>
      <c r="N577" s="89"/>
      <c r="O577" s="90"/>
      <c r="P577" s="91"/>
      <c r="Q577" s="87"/>
      <c r="R577" s="81"/>
      <c r="S577" s="75"/>
    </row>
    <row r="578" spans="1:19">
      <c r="A578" s="60"/>
      <c r="B578" s="61" t="s">
        <v>1171</v>
      </c>
      <c r="C578" s="62" t="s">
        <v>1113</v>
      </c>
      <c r="D578" s="63" t="s">
        <v>80</v>
      </c>
      <c r="E578" s="63" t="s">
        <v>1172</v>
      </c>
      <c r="F578" s="79" t="s">
        <v>1173</v>
      </c>
      <c r="G578" s="64"/>
      <c r="H578" s="65">
        <v>600</v>
      </c>
      <c r="I578" s="66" t="s">
        <v>45</v>
      </c>
      <c r="J578" s="66">
        <v>1</v>
      </c>
      <c r="K578" s="67">
        <v>1</v>
      </c>
      <c r="L578" s="68">
        <v>91.960000000000008</v>
      </c>
      <c r="M578" s="69" t="s">
        <v>1215</v>
      </c>
      <c r="N578" s="80"/>
      <c r="O578" s="71"/>
      <c r="P578" s="72">
        <f>L578*O578</f>
        <v>0</v>
      </c>
      <c r="Q578" s="73" t="str">
        <f>IF(O578/J578=0,"-",O578/J578)</f>
        <v>-</v>
      </c>
      <c r="R578" s="81"/>
      <c r="S578" s="75"/>
    </row>
    <row r="579" spans="1:19">
      <c r="A579" s="60"/>
      <c r="B579" s="82"/>
      <c r="C579" s="83" t="s">
        <v>21</v>
      </c>
      <c r="D579" s="84"/>
      <c r="E579" s="84"/>
      <c r="F579" s="84"/>
      <c r="G579" s="85" t="s">
        <v>1193</v>
      </c>
      <c r="H579" s="86">
        <v>150</v>
      </c>
      <c r="I579" s="86" t="s">
        <v>45</v>
      </c>
      <c r="J579" s="86"/>
      <c r="K579" s="86"/>
      <c r="L579" s="87"/>
      <c r="M579" s="88"/>
      <c r="N579" s="89"/>
      <c r="O579" s="90"/>
      <c r="P579" s="91"/>
      <c r="Q579" s="87"/>
      <c r="R579" s="81"/>
      <c r="S579" s="75"/>
    </row>
    <row r="580" spans="1:19">
      <c r="A580" s="60"/>
      <c r="B580" s="82"/>
      <c r="C580" s="83" t="s">
        <v>21</v>
      </c>
      <c r="D580" s="84"/>
      <c r="E580" s="84"/>
      <c r="F580" s="84"/>
      <c r="G580" s="85" t="s">
        <v>78</v>
      </c>
      <c r="H580" s="86">
        <v>150</v>
      </c>
      <c r="I580" s="86" t="s">
        <v>45</v>
      </c>
      <c r="J580" s="86"/>
      <c r="K580" s="86"/>
      <c r="L580" s="87"/>
      <c r="M580" s="88"/>
      <c r="N580" s="89"/>
      <c r="O580" s="90"/>
      <c r="P580" s="91"/>
      <c r="Q580" s="87"/>
      <c r="R580" s="81"/>
      <c r="S580" s="75"/>
    </row>
    <row r="581" spans="1:19">
      <c r="A581" s="60"/>
      <c r="B581" s="82"/>
      <c r="C581" s="83" t="s">
        <v>21</v>
      </c>
      <c r="D581" s="84"/>
      <c r="E581" s="84"/>
      <c r="F581" s="84"/>
      <c r="G581" s="85" t="s">
        <v>79</v>
      </c>
      <c r="H581" s="86">
        <v>150</v>
      </c>
      <c r="I581" s="86" t="s">
        <v>45</v>
      </c>
      <c r="J581" s="86"/>
      <c r="K581" s="86"/>
      <c r="L581" s="87"/>
      <c r="M581" s="88"/>
      <c r="N581" s="89"/>
      <c r="O581" s="90"/>
      <c r="P581" s="91"/>
      <c r="Q581" s="87"/>
      <c r="R581" s="81"/>
      <c r="S581" s="75"/>
    </row>
    <row r="582" spans="1:19">
      <c r="A582" s="60"/>
      <c r="B582" s="82"/>
      <c r="C582" s="83" t="s">
        <v>21</v>
      </c>
      <c r="D582" s="84"/>
      <c r="E582" s="84"/>
      <c r="F582" s="84"/>
      <c r="G582" s="85" t="s">
        <v>1194</v>
      </c>
      <c r="H582" s="86">
        <v>150</v>
      </c>
      <c r="I582" s="86" t="s">
        <v>45</v>
      </c>
      <c r="J582" s="86"/>
      <c r="K582" s="86"/>
      <c r="L582" s="87"/>
      <c r="M582" s="88"/>
      <c r="N582" s="89"/>
      <c r="O582" s="90"/>
      <c r="P582" s="91"/>
      <c r="Q582" s="87"/>
      <c r="R582" s="81"/>
      <c r="S582" s="75"/>
    </row>
    <row r="583" spans="1:19">
      <c r="A583" s="60"/>
      <c r="B583" s="61" t="s">
        <v>1174</v>
      </c>
      <c r="C583" s="62" t="s">
        <v>1113</v>
      </c>
      <c r="D583" s="63" t="s">
        <v>408</v>
      </c>
      <c r="E583" s="63" t="s">
        <v>409</v>
      </c>
      <c r="F583" s="79" t="s">
        <v>410</v>
      </c>
      <c r="G583" s="64"/>
      <c r="H583" s="65">
        <v>60</v>
      </c>
      <c r="I583" s="66" t="s">
        <v>44</v>
      </c>
      <c r="J583" s="66">
        <v>1</v>
      </c>
      <c r="K583" s="67">
        <v>1</v>
      </c>
      <c r="L583" s="68">
        <v>63.47</v>
      </c>
      <c r="M583" s="69" t="s">
        <v>1216</v>
      </c>
      <c r="N583" s="80"/>
      <c r="O583" s="71"/>
      <c r="P583" s="72">
        <f>L583*O583</f>
        <v>0</v>
      </c>
      <c r="Q583" s="73" t="str">
        <f>IF(O583/J583=0,"-",O583/J583)</f>
        <v>-</v>
      </c>
      <c r="R583" s="81"/>
      <c r="S583" s="75"/>
    </row>
    <row r="584" spans="1:19">
      <c r="A584" s="60"/>
      <c r="B584" s="82"/>
      <c r="C584" s="83" t="s">
        <v>21</v>
      </c>
      <c r="D584" s="84"/>
      <c r="E584" s="84"/>
      <c r="F584" s="84"/>
      <c r="G584" s="85" t="s">
        <v>1207</v>
      </c>
      <c r="H584" s="86">
        <v>15</v>
      </c>
      <c r="I584" s="86" t="s">
        <v>44</v>
      </c>
      <c r="J584" s="86"/>
      <c r="K584" s="86"/>
      <c r="L584" s="87"/>
      <c r="M584" s="88"/>
      <c r="N584" s="89"/>
      <c r="O584" s="90"/>
      <c r="P584" s="91"/>
      <c r="Q584" s="87"/>
      <c r="R584" s="81"/>
      <c r="S584" s="75"/>
    </row>
    <row r="585" spans="1:19">
      <c r="A585" s="60"/>
      <c r="B585" s="82"/>
      <c r="C585" s="83" t="s">
        <v>21</v>
      </c>
      <c r="D585" s="84"/>
      <c r="E585" s="84"/>
      <c r="F585" s="84"/>
      <c r="G585" s="85" t="s">
        <v>1208</v>
      </c>
      <c r="H585" s="86">
        <v>15</v>
      </c>
      <c r="I585" s="86" t="s">
        <v>44</v>
      </c>
      <c r="J585" s="86"/>
      <c r="K585" s="86"/>
      <c r="L585" s="87"/>
      <c r="M585" s="88"/>
      <c r="N585" s="89"/>
      <c r="O585" s="90"/>
      <c r="P585" s="91"/>
      <c r="Q585" s="87"/>
      <c r="R585" s="81"/>
      <c r="S585" s="75"/>
    </row>
    <row r="586" spans="1:19">
      <c r="A586" s="60"/>
      <c r="B586" s="82"/>
      <c r="C586" s="83" t="s">
        <v>21</v>
      </c>
      <c r="D586" s="84"/>
      <c r="E586" s="84"/>
      <c r="F586" s="84"/>
      <c r="G586" s="85" t="s">
        <v>1209</v>
      </c>
      <c r="H586" s="86">
        <v>15</v>
      </c>
      <c r="I586" s="86" t="s">
        <v>44</v>
      </c>
      <c r="J586" s="86"/>
      <c r="K586" s="86"/>
      <c r="L586" s="87"/>
      <c r="M586" s="88"/>
      <c r="N586" s="89"/>
      <c r="O586" s="90"/>
      <c r="P586" s="91"/>
      <c r="Q586" s="87"/>
      <c r="R586" s="81"/>
      <c r="S586" s="75"/>
    </row>
    <row r="587" spans="1:19">
      <c r="A587" s="60"/>
      <c r="B587" s="82"/>
      <c r="C587" s="83" t="s">
        <v>21</v>
      </c>
      <c r="D587" s="84"/>
      <c r="E587" s="84"/>
      <c r="F587" s="84"/>
      <c r="G587" s="85" t="s">
        <v>1210</v>
      </c>
      <c r="H587" s="86">
        <v>15</v>
      </c>
      <c r="I587" s="86" t="s">
        <v>44</v>
      </c>
      <c r="J587" s="86"/>
      <c r="K587" s="86"/>
      <c r="L587" s="87"/>
      <c r="M587" s="88"/>
      <c r="N587" s="89"/>
      <c r="O587" s="90"/>
      <c r="P587" s="91"/>
      <c r="Q587" s="87"/>
      <c r="R587" s="81"/>
      <c r="S587" s="75"/>
    </row>
    <row r="588" spans="1:19">
      <c r="A588" s="60"/>
      <c r="B588" s="61" t="s">
        <v>1175</v>
      </c>
      <c r="C588" s="62" t="s">
        <v>1113</v>
      </c>
      <c r="D588" s="63" t="s">
        <v>408</v>
      </c>
      <c r="E588" s="63" t="s">
        <v>1121</v>
      </c>
      <c r="F588" s="79" t="s">
        <v>1176</v>
      </c>
      <c r="G588" s="64"/>
      <c r="H588" s="65">
        <v>60</v>
      </c>
      <c r="I588" s="66" t="s">
        <v>44</v>
      </c>
      <c r="J588" s="66">
        <v>1</v>
      </c>
      <c r="K588" s="67">
        <v>1</v>
      </c>
      <c r="L588" s="68">
        <v>70.240000000000009</v>
      </c>
      <c r="M588" s="69" t="s">
        <v>1217</v>
      </c>
      <c r="N588" s="80"/>
      <c r="O588" s="71"/>
      <c r="P588" s="72">
        <f>L588*O588</f>
        <v>0</v>
      </c>
      <c r="Q588" s="73" t="str">
        <f>IF(O588/J588=0,"-",O588/J588)</f>
        <v>-</v>
      </c>
      <c r="R588" s="81"/>
      <c r="S588" s="75"/>
    </row>
    <row r="589" spans="1:19">
      <c r="A589" s="60"/>
      <c r="B589" s="82"/>
      <c r="C589" s="83" t="s">
        <v>21</v>
      </c>
      <c r="D589" s="84"/>
      <c r="E589" s="84"/>
      <c r="F589" s="84"/>
      <c r="G589" s="85" t="s">
        <v>1211</v>
      </c>
      <c r="H589" s="86">
        <v>15</v>
      </c>
      <c r="I589" s="86" t="s">
        <v>44</v>
      </c>
      <c r="J589" s="86"/>
      <c r="K589" s="86"/>
      <c r="L589" s="87"/>
      <c r="M589" s="88"/>
      <c r="N589" s="89"/>
      <c r="O589" s="90"/>
      <c r="P589" s="91"/>
      <c r="Q589" s="87"/>
      <c r="R589" s="81"/>
      <c r="S589" s="75"/>
    </row>
    <row r="590" spans="1:19">
      <c r="A590" s="60"/>
      <c r="B590" s="82"/>
      <c r="C590" s="83" t="s">
        <v>21</v>
      </c>
      <c r="D590" s="84"/>
      <c r="E590" s="84"/>
      <c r="F590" s="84"/>
      <c r="G590" s="85" t="s">
        <v>1212</v>
      </c>
      <c r="H590" s="86">
        <v>15</v>
      </c>
      <c r="I590" s="86" t="s">
        <v>44</v>
      </c>
      <c r="J590" s="86"/>
      <c r="K590" s="86"/>
      <c r="L590" s="87"/>
      <c r="M590" s="88"/>
      <c r="N590" s="89"/>
      <c r="O590" s="90"/>
      <c r="P590" s="91"/>
      <c r="Q590" s="87"/>
      <c r="R590" s="81"/>
      <c r="S590" s="75"/>
    </row>
    <row r="591" spans="1:19">
      <c r="A591" s="60"/>
      <c r="B591" s="82"/>
      <c r="C591" s="83" t="s">
        <v>21</v>
      </c>
      <c r="D591" s="84"/>
      <c r="E591" s="84"/>
      <c r="F591" s="84"/>
      <c r="G591" s="85" t="s">
        <v>1213</v>
      </c>
      <c r="H591" s="86">
        <v>15</v>
      </c>
      <c r="I591" s="86" t="s">
        <v>44</v>
      </c>
      <c r="J591" s="86"/>
      <c r="K591" s="86"/>
      <c r="L591" s="87"/>
      <c r="M591" s="88"/>
      <c r="N591" s="89"/>
      <c r="O591" s="90"/>
      <c r="P591" s="91"/>
      <c r="Q591" s="87"/>
      <c r="R591" s="81"/>
      <c r="S591" s="75"/>
    </row>
    <row r="592" spans="1:19">
      <c r="A592" s="60"/>
      <c r="B592" s="82"/>
      <c r="C592" s="83" t="s">
        <v>21</v>
      </c>
      <c r="D592" s="84"/>
      <c r="E592" s="84"/>
      <c r="F592" s="84"/>
      <c r="G592" s="85" t="s">
        <v>1214</v>
      </c>
      <c r="H592" s="86">
        <v>15</v>
      </c>
      <c r="I592" s="86" t="s">
        <v>44</v>
      </c>
      <c r="J592" s="86"/>
      <c r="K592" s="86"/>
      <c r="L592" s="87"/>
      <c r="M592" s="88"/>
      <c r="N592" s="89"/>
      <c r="O592" s="90"/>
      <c r="P592" s="91"/>
      <c r="Q592" s="87"/>
      <c r="R592" s="81"/>
      <c r="S592" s="75"/>
    </row>
    <row r="593" spans="1:19" s="59" customFormat="1" ht="20.149999999999999">
      <c r="A593" s="55"/>
      <c r="B593" s="76" t="s">
        <v>39</v>
      </c>
      <c r="C593" s="76" t="s">
        <v>165</v>
      </c>
      <c r="D593" s="77"/>
      <c r="E593" s="77"/>
      <c r="F593" s="77"/>
      <c r="G593" s="77"/>
      <c r="H593" s="77"/>
      <c r="I593" s="77"/>
      <c r="J593" s="77"/>
      <c r="K593" s="77"/>
      <c r="L593" s="78"/>
      <c r="M593" s="77" t="s">
        <v>41</v>
      </c>
      <c r="N593" s="77" t="s">
        <v>41</v>
      </c>
      <c r="O593" s="77"/>
      <c r="P593" s="77"/>
      <c r="Q593" s="77"/>
      <c r="R593" s="77"/>
      <c r="S593" s="54"/>
    </row>
    <row r="594" spans="1:19" s="59" customFormat="1" ht="49.75">
      <c r="A594" s="55"/>
      <c r="B594" s="156" t="s">
        <v>23</v>
      </c>
      <c r="C594" s="157" t="s">
        <v>24</v>
      </c>
      <c r="D594" s="157" t="s">
        <v>25</v>
      </c>
      <c r="E594" s="157" t="s">
        <v>26</v>
      </c>
      <c r="F594" s="157" t="s">
        <v>27</v>
      </c>
      <c r="G594" s="158" t="s">
        <v>28</v>
      </c>
      <c r="H594" s="156" t="s">
        <v>170</v>
      </c>
      <c r="I594" s="156" t="s">
        <v>30</v>
      </c>
      <c r="J594" s="159"/>
      <c r="K594" s="160" t="s">
        <v>167</v>
      </c>
      <c r="L594" s="160" t="s">
        <v>168</v>
      </c>
      <c r="M594" s="159" t="s">
        <v>34</v>
      </c>
      <c r="N594" s="159" t="s">
        <v>35</v>
      </c>
      <c r="O594" s="161" t="s">
        <v>169</v>
      </c>
      <c r="P594" s="156" t="s">
        <v>37</v>
      </c>
      <c r="Q594" s="156" t="s">
        <v>38</v>
      </c>
      <c r="R594" s="156"/>
      <c r="S594" s="54"/>
    </row>
    <row r="595" spans="1:19">
      <c r="A595" s="60"/>
      <c r="B595" s="61" t="s">
        <v>1218</v>
      </c>
      <c r="C595" s="154" t="s">
        <v>1219</v>
      </c>
      <c r="D595" s="63" t="s">
        <v>1220</v>
      </c>
      <c r="E595" s="63" t="s">
        <v>1221</v>
      </c>
      <c r="F595" s="63" t="s">
        <v>1222</v>
      </c>
      <c r="G595" s="64" t="s">
        <v>55</v>
      </c>
      <c r="H595" s="65" t="s">
        <v>1631</v>
      </c>
      <c r="I595" s="66" t="s">
        <v>66</v>
      </c>
      <c r="J595" s="66"/>
      <c r="K595" s="155" t="s">
        <v>1631</v>
      </c>
      <c r="L595" s="68">
        <v>0.15000000000000002</v>
      </c>
      <c r="M595" s="69"/>
      <c r="N595" s="70"/>
      <c r="O595" s="71"/>
      <c r="P595" s="72">
        <f t="shared" ref="P595:P658" si="20">O595*L595</f>
        <v>0</v>
      </c>
      <c r="Q595" s="73" t="str">
        <f t="shared" ref="Q595:Q658" si="21">IF(O595/H595=0,"-",O595/H595)</f>
        <v>-</v>
      </c>
      <c r="R595" s="74" t="str">
        <f t="shared" ref="R595:R658" si="22">IF(O595=0,"",IF(MOD(O595,K595)&gt;0,"неверная кратность заказа",""))</f>
        <v/>
      </c>
      <c r="S595" s="75"/>
    </row>
    <row r="596" spans="1:19">
      <c r="A596" s="60"/>
      <c r="B596" s="61" t="s">
        <v>1223</v>
      </c>
      <c r="C596" s="154" t="s">
        <v>1219</v>
      </c>
      <c r="D596" s="63" t="s">
        <v>69</v>
      </c>
      <c r="E596" s="63" t="s">
        <v>75</v>
      </c>
      <c r="F596" s="63" t="s">
        <v>1224</v>
      </c>
      <c r="G596" s="64" t="s">
        <v>76</v>
      </c>
      <c r="H596" s="65" t="s">
        <v>1632</v>
      </c>
      <c r="I596" s="66" t="s">
        <v>48</v>
      </c>
      <c r="J596" s="66"/>
      <c r="K596" s="155" t="s">
        <v>1632</v>
      </c>
      <c r="L596" s="68">
        <v>0.05</v>
      </c>
      <c r="M596" s="69"/>
      <c r="N596" s="70"/>
      <c r="O596" s="71"/>
      <c r="P596" s="72">
        <f t="shared" si="20"/>
        <v>0</v>
      </c>
      <c r="Q596" s="73" t="str">
        <f t="shared" si="21"/>
        <v>-</v>
      </c>
      <c r="R596" s="74" t="str">
        <f t="shared" si="22"/>
        <v/>
      </c>
      <c r="S596" s="75"/>
    </row>
    <row r="597" spans="1:19">
      <c r="A597" s="60"/>
      <c r="B597" s="61" t="s">
        <v>1225</v>
      </c>
      <c r="C597" s="154" t="s">
        <v>1219</v>
      </c>
      <c r="D597" s="63" t="s">
        <v>1226</v>
      </c>
      <c r="E597" s="63" t="s">
        <v>1227</v>
      </c>
      <c r="F597" s="63" t="s">
        <v>1228</v>
      </c>
      <c r="G597" s="64" t="s">
        <v>1633</v>
      </c>
      <c r="H597" s="65" t="s">
        <v>1634</v>
      </c>
      <c r="I597" s="66" t="s">
        <v>1192</v>
      </c>
      <c r="J597" s="66"/>
      <c r="K597" s="155" t="s">
        <v>1634</v>
      </c>
      <c r="L597" s="68">
        <v>1.49</v>
      </c>
      <c r="M597" s="69"/>
      <c r="N597" s="70"/>
      <c r="O597" s="71"/>
      <c r="P597" s="72">
        <f t="shared" si="20"/>
        <v>0</v>
      </c>
      <c r="Q597" s="73" t="str">
        <f t="shared" si="21"/>
        <v>-</v>
      </c>
      <c r="R597" s="74" t="str">
        <f t="shared" si="22"/>
        <v/>
      </c>
      <c r="S597" s="75"/>
    </row>
    <row r="598" spans="1:19">
      <c r="A598" s="60"/>
      <c r="B598" s="61" t="s">
        <v>1229</v>
      </c>
      <c r="C598" s="154" t="s">
        <v>1219</v>
      </c>
      <c r="D598" s="63" t="s">
        <v>1114</v>
      </c>
      <c r="E598" s="63" t="s">
        <v>1115</v>
      </c>
      <c r="F598" s="63" t="s">
        <v>1116</v>
      </c>
      <c r="G598" s="64" t="s">
        <v>1635</v>
      </c>
      <c r="H598" s="65" t="s">
        <v>1636</v>
      </c>
      <c r="I598" s="66" t="s">
        <v>164</v>
      </c>
      <c r="J598" s="66"/>
      <c r="K598" s="155" t="s">
        <v>1636</v>
      </c>
      <c r="L598" s="68">
        <v>2.8</v>
      </c>
      <c r="M598" s="69"/>
      <c r="N598" s="70"/>
      <c r="O598" s="71"/>
      <c r="P598" s="72">
        <f t="shared" si="20"/>
        <v>0</v>
      </c>
      <c r="Q598" s="73" t="str">
        <f t="shared" si="21"/>
        <v>-</v>
      </c>
      <c r="R598" s="74" t="str">
        <f t="shared" si="22"/>
        <v/>
      </c>
      <c r="S598" s="75"/>
    </row>
    <row r="599" spans="1:19">
      <c r="A599" s="60"/>
      <c r="B599" s="61" t="s">
        <v>1230</v>
      </c>
      <c r="C599" s="154" t="s">
        <v>1219</v>
      </c>
      <c r="D599" s="63" t="s">
        <v>1114</v>
      </c>
      <c r="E599" s="63" t="s">
        <v>1115</v>
      </c>
      <c r="F599" s="63" t="s">
        <v>1116</v>
      </c>
      <c r="G599" s="64" t="s">
        <v>1635</v>
      </c>
      <c r="H599" s="65" t="s">
        <v>1637</v>
      </c>
      <c r="I599" s="66" t="s">
        <v>70</v>
      </c>
      <c r="J599" s="66"/>
      <c r="K599" s="155" t="s">
        <v>1637</v>
      </c>
      <c r="L599" s="68">
        <v>2.2599999999999998</v>
      </c>
      <c r="M599" s="69"/>
      <c r="N599" s="70"/>
      <c r="O599" s="71"/>
      <c r="P599" s="72">
        <f t="shared" si="20"/>
        <v>0</v>
      </c>
      <c r="Q599" s="73" t="str">
        <f t="shared" si="21"/>
        <v>-</v>
      </c>
      <c r="R599" s="74" t="str">
        <f t="shared" si="22"/>
        <v/>
      </c>
      <c r="S599" s="75"/>
    </row>
    <row r="600" spans="1:19">
      <c r="A600" s="60"/>
      <c r="B600" s="61" t="s">
        <v>1231</v>
      </c>
      <c r="C600" s="154" t="s">
        <v>1219</v>
      </c>
      <c r="D600" s="63" t="s">
        <v>537</v>
      </c>
      <c r="E600" s="63" t="s">
        <v>74</v>
      </c>
      <c r="F600" s="63" t="s">
        <v>612</v>
      </c>
      <c r="G600" s="64" t="s">
        <v>1638</v>
      </c>
      <c r="H600" s="65" t="s">
        <v>1639</v>
      </c>
      <c r="I600" s="66" t="s">
        <v>48</v>
      </c>
      <c r="J600" s="66"/>
      <c r="K600" s="155" t="s">
        <v>1639</v>
      </c>
      <c r="L600" s="68">
        <v>0.11</v>
      </c>
      <c r="M600" s="69"/>
      <c r="N600" s="70"/>
      <c r="O600" s="71"/>
      <c r="P600" s="72">
        <f t="shared" si="20"/>
        <v>0</v>
      </c>
      <c r="Q600" s="73" t="str">
        <f t="shared" si="21"/>
        <v>-</v>
      </c>
      <c r="R600" s="74" t="str">
        <f t="shared" si="22"/>
        <v/>
      </c>
      <c r="S600" s="75"/>
    </row>
    <row r="601" spans="1:19">
      <c r="A601" s="60"/>
      <c r="B601" s="61" t="s">
        <v>1232</v>
      </c>
      <c r="C601" s="154" t="s">
        <v>1219</v>
      </c>
      <c r="D601" s="63" t="s">
        <v>537</v>
      </c>
      <c r="E601" s="63" t="s">
        <v>74</v>
      </c>
      <c r="F601" s="63" t="s">
        <v>612</v>
      </c>
      <c r="G601" s="64" t="s">
        <v>1640</v>
      </c>
      <c r="H601" s="65" t="s">
        <v>1639</v>
      </c>
      <c r="I601" s="66" t="s">
        <v>48</v>
      </c>
      <c r="J601" s="66"/>
      <c r="K601" s="155" t="s">
        <v>1639</v>
      </c>
      <c r="L601" s="68">
        <v>0.25</v>
      </c>
      <c r="M601" s="69"/>
      <c r="N601" s="70"/>
      <c r="O601" s="71"/>
      <c r="P601" s="72">
        <f t="shared" si="20"/>
        <v>0</v>
      </c>
      <c r="Q601" s="73" t="str">
        <f t="shared" si="21"/>
        <v>-</v>
      </c>
      <c r="R601" s="74" t="str">
        <f t="shared" si="22"/>
        <v/>
      </c>
      <c r="S601" s="75"/>
    </row>
    <row r="602" spans="1:19">
      <c r="A602" s="60"/>
      <c r="B602" s="61" t="s">
        <v>1233</v>
      </c>
      <c r="C602" s="154" t="s">
        <v>1219</v>
      </c>
      <c r="D602" s="63" t="s">
        <v>537</v>
      </c>
      <c r="E602" s="63" t="s">
        <v>74</v>
      </c>
      <c r="F602" s="63" t="s">
        <v>612</v>
      </c>
      <c r="G602" s="64" t="s">
        <v>68</v>
      </c>
      <c r="H602" s="65" t="s">
        <v>1639</v>
      </c>
      <c r="I602" s="66" t="s">
        <v>48</v>
      </c>
      <c r="J602" s="66"/>
      <c r="K602" s="155" t="s">
        <v>1639</v>
      </c>
      <c r="L602" s="68">
        <v>0.11</v>
      </c>
      <c r="M602" s="69"/>
      <c r="N602" s="70"/>
      <c r="O602" s="71"/>
      <c r="P602" s="72">
        <f t="shared" si="20"/>
        <v>0</v>
      </c>
      <c r="Q602" s="73" t="str">
        <f t="shared" si="21"/>
        <v>-</v>
      </c>
      <c r="R602" s="74" t="str">
        <f t="shared" si="22"/>
        <v/>
      </c>
      <c r="S602" s="75"/>
    </row>
    <row r="603" spans="1:19">
      <c r="A603" s="60"/>
      <c r="B603" s="61" t="s">
        <v>1234</v>
      </c>
      <c r="C603" s="154" t="s">
        <v>1219</v>
      </c>
      <c r="D603" s="63" t="s">
        <v>1235</v>
      </c>
      <c r="E603" s="63" t="s">
        <v>1236</v>
      </c>
      <c r="F603" s="63" t="s">
        <v>1237</v>
      </c>
      <c r="G603" s="64" t="s">
        <v>1641</v>
      </c>
      <c r="H603" s="65">
        <v>3000</v>
      </c>
      <c r="I603" s="66" t="s">
        <v>48</v>
      </c>
      <c r="J603" s="66"/>
      <c r="K603" s="155">
        <v>3000</v>
      </c>
      <c r="L603" s="68">
        <v>0.08</v>
      </c>
      <c r="M603" s="69"/>
      <c r="N603" s="70"/>
      <c r="O603" s="71"/>
      <c r="P603" s="72">
        <f t="shared" si="20"/>
        <v>0</v>
      </c>
      <c r="Q603" s="73" t="str">
        <f t="shared" si="21"/>
        <v>-</v>
      </c>
      <c r="R603" s="74" t="str">
        <f t="shared" si="22"/>
        <v/>
      </c>
      <c r="S603" s="75"/>
    </row>
    <row r="604" spans="1:19">
      <c r="A604" s="60"/>
      <c r="B604" s="61" t="s">
        <v>1238</v>
      </c>
      <c r="C604" s="154" t="s">
        <v>1219</v>
      </c>
      <c r="D604" s="63" t="s">
        <v>408</v>
      </c>
      <c r="E604" s="63" t="s">
        <v>1239</v>
      </c>
      <c r="F604" s="63" t="s">
        <v>1240</v>
      </c>
      <c r="G604" s="64" t="s">
        <v>1642</v>
      </c>
      <c r="H604" s="65">
        <v>300</v>
      </c>
      <c r="I604" s="66" t="s">
        <v>44</v>
      </c>
      <c r="J604" s="66"/>
      <c r="K604" s="155">
        <v>300</v>
      </c>
      <c r="L604" s="68">
        <v>0.7</v>
      </c>
      <c r="M604" s="69"/>
      <c r="N604" s="70"/>
      <c r="O604" s="71"/>
      <c r="P604" s="72">
        <f t="shared" si="20"/>
        <v>0</v>
      </c>
      <c r="Q604" s="73" t="str">
        <f t="shared" si="21"/>
        <v>-</v>
      </c>
      <c r="R604" s="74" t="str">
        <f t="shared" si="22"/>
        <v/>
      </c>
      <c r="S604" s="75"/>
    </row>
    <row r="605" spans="1:19">
      <c r="A605" s="60"/>
      <c r="B605" s="61" t="s">
        <v>1241</v>
      </c>
      <c r="C605" s="154" t="s">
        <v>1219</v>
      </c>
      <c r="D605" s="63" t="s">
        <v>408</v>
      </c>
      <c r="E605" s="63" t="s">
        <v>1239</v>
      </c>
      <c r="F605" s="63" t="s">
        <v>1240</v>
      </c>
      <c r="G605" s="64" t="s">
        <v>1643</v>
      </c>
      <c r="H605" s="65">
        <v>300</v>
      </c>
      <c r="I605" s="66" t="s">
        <v>44</v>
      </c>
      <c r="J605" s="66"/>
      <c r="K605" s="155">
        <v>300</v>
      </c>
      <c r="L605" s="68">
        <v>0.7</v>
      </c>
      <c r="M605" s="69"/>
      <c r="N605" s="70"/>
      <c r="O605" s="71"/>
      <c r="P605" s="72">
        <f t="shared" si="20"/>
        <v>0</v>
      </c>
      <c r="Q605" s="73" t="str">
        <f t="shared" si="21"/>
        <v>-</v>
      </c>
      <c r="R605" s="74" t="str">
        <f t="shared" si="22"/>
        <v/>
      </c>
      <c r="S605" s="75"/>
    </row>
    <row r="606" spans="1:19">
      <c r="A606" s="60"/>
      <c r="B606" s="61" t="s">
        <v>1242</v>
      </c>
      <c r="C606" s="154" t="s">
        <v>1219</v>
      </c>
      <c r="D606" s="63" t="s">
        <v>408</v>
      </c>
      <c r="E606" s="63" t="s">
        <v>1239</v>
      </c>
      <c r="F606" s="63" t="s">
        <v>1240</v>
      </c>
      <c r="G606" s="64" t="s">
        <v>1644</v>
      </c>
      <c r="H606" s="65">
        <v>300</v>
      </c>
      <c r="I606" s="66" t="s">
        <v>44</v>
      </c>
      <c r="J606" s="66"/>
      <c r="K606" s="155">
        <v>300</v>
      </c>
      <c r="L606" s="68">
        <v>0.8</v>
      </c>
      <c r="M606" s="69"/>
      <c r="N606" s="70"/>
      <c r="O606" s="71"/>
      <c r="P606" s="72">
        <f t="shared" si="20"/>
        <v>0</v>
      </c>
      <c r="Q606" s="73" t="str">
        <f t="shared" si="21"/>
        <v>-</v>
      </c>
      <c r="R606" s="74" t="str">
        <f t="shared" si="22"/>
        <v/>
      </c>
      <c r="S606" s="75"/>
    </row>
    <row r="607" spans="1:19">
      <c r="A607" s="60"/>
      <c r="B607" s="61" t="s">
        <v>1243</v>
      </c>
      <c r="C607" s="154" t="s">
        <v>1219</v>
      </c>
      <c r="D607" s="63" t="s">
        <v>408</v>
      </c>
      <c r="E607" s="63" t="s">
        <v>1239</v>
      </c>
      <c r="F607" s="63" t="s">
        <v>1240</v>
      </c>
      <c r="G607" s="64" t="s">
        <v>1645</v>
      </c>
      <c r="H607" s="65">
        <v>300</v>
      </c>
      <c r="I607" s="66" t="s">
        <v>44</v>
      </c>
      <c r="J607" s="66"/>
      <c r="K607" s="155">
        <v>300</v>
      </c>
      <c r="L607" s="68">
        <v>0.8</v>
      </c>
      <c r="M607" s="69"/>
      <c r="N607" s="70"/>
      <c r="O607" s="71"/>
      <c r="P607" s="72">
        <f t="shared" si="20"/>
        <v>0</v>
      </c>
      <c r="Q607" s="73" t="str">
        <f t="shared" si="21"/>
        <v>-</v>
      </c>
      <c r="R607" s="74" t="str">
        <f t="shared" si="22"/>
        <v/>
      </c>
      <c r="S607" s="75"/>
    </row>
    <row r="608" spans="1:19">
      <c r="A608" s="60"/>
      <c r="B608" s="61" t="s">
        <v>1244</v>
      </c>
      <c r="C608" s="154" t="s">
        <v>1219</v>
      </c>
      <c r="D608" s="63" t="s">
        <v>408</v>
      </c>
      <c r="E608" s="63" t="s">
        <v>1239</v>
      </c>
      <c r="F608" s="63" t="s">
        <v>1240</v>
      </c>
      <c r="G608" s="64" t="s">
        <v>1646</v>
      </c>
      <c r="H608" s="65">
        <v>300</v>
      </c>
      <c r="I608" s="66" t="s">
        <v>44</v>
      </c>
      <c r="J608" s="66"/>
      <c r="K608" s="155">
        <v>300</v>
      </c>
      <c r="L608" s="68">
        <v>0.65</v>
      </c>
      <c r="M608" s="69"/>
      <c r="N608" s="70"/>
      <c r="O608" s="71"/>
      <c r="P608" s="72">
        <f t="shared" si="20"/>
        <v>0</v>
      </c>
      <c r="Q608" s="73" t="str">
        <f t="shared" si="21"/>
        <v>-</v>
      </c>
      <c r="R608" s="74" t="str">
        <f t="shared" si="22"/>
        <v/>
      </c>
      <c r="S608" s="75"/>
    </row>
    <row r="609" spans="1:19">
      <c r="A609" s="60"/>
      <c r="B609" s="61" t="s">
        <v>1245</v>
      </c>
      <c r="C609" s="154" t="s">
        <v>1219</v>
      </c>
      <c r="D609" s="63" t="s">
        <v>408</v>
      </c>
      <c r="E609" s="63" t="s">
        <v>1239</v>
      </c>
      <c r="F609" s="63" t="s">
        <v>1240</v>
      </c>
      <c r="G609" s="64" t="s">
        <v>1647</v>
      </c>
      <c r="H609" s="65">
        <v>300</v>
      </c>
      <c r="I609" s="66" t="s">
        <v>44</v>
      </c>
      <c r="J609" s="66"/>
      <c r="K609" s="155">
        <v>300</v>
      </c>
      <c r="L609" s="68">
        <v>0.65</v>
      </c>
      <c r="M609" s="69"/>
      <c r="N609" s="70"/>
      <c r="O609" s="71"/>
      <c r="P609" s="72">
        <f t="shared" si="20"/>
        <v>0</v>
      </c>
      <c r="Q609" s="73" t="str">
        <f t="shared" si="21"/>
        <v>-</v>
      </c>
      <c r="R609" s="74" t="str">
        <f t="shared" si="22"/>
        <v/>
      </c>
      <c r="S609" s="75"/>
    </row>
    <row r="610" spans="1:19">
      <c r="A610" s="60"/>
      <c r="B610" s="61" t="s">
        <v>1246</v>
      </c>
      <c r="C610" s="154" t="s">
        <v>1219</v>
      </c>
      <c r="D610" s="63" t="s">
        <v>408</v>
      </c>
      <c r="E610" s="63" t="s">
        <v>1239</v>
      </c>
      <c r="F610" s="63" t="s">
        <v>1240</v>
      </c>
      <c r="G610" s="64" t="s">
        <v>1648</v>
      </c>
      <c r="H610" s="65">
        <v>300</v>
      </c>
      <c r="I610" s="66" t="s">
        <v>44</v>
      </c>
      <c r="J610" s="66"/>
      <c r="K610" s="155">
        <v>300</v>
      </c>
      <c r="L610" s="68">
        <v>0.76</v>
      </c>
      <c r="M610" s="69"/>
      <c r="N610" s="70"/>
      <c r="O610" s="71"/>
      <c r="P610" s="72">
        <f t="shared" si="20"/>
        <v>0</v>
      </c>
      <c r="Q610" s="73" t="str">
        <f t="shared" si="21"/>
        <v>-</v>
      </c>
      <c r="R610" s="74" t="str">
        <f t="shared" si="22"/>
        <v/>
      </c>
      <c r="S610" s="75"/>
    </row>
    <row r="611" spans="1:19">
      <c r="A611" s="60"/>
      <c r="B611" s="61" t="s">
        <v>1247</v>
      </c>
      <c r="C611" s="154" t="s">
        <v>1219</v>
      </c>
      <c r="D611" s="63" t="s">
        <v>408</v>
      </c>
      <c r="E611" s="63" t="s">
        <v>1239</v>
      </c>
      <c r="F611" s="63" t="s">
        <v>1240</v>
      </c>
      <c r="G611" s="64" t="s">
        <v>1649</v>
      </c>
      <c r="H611" s="65">
        <v>300</v>
      </c>
      <c r="I611" s="66" t="s">
        <v>44</v>
      </c>
      <c r="J611" s="66"/>
      <c r="K611" s="155">
        <v>300</v>
      </c>
      <c r="L611" s="68">
        <v>0.76</v>
      </c>
      <c r="M611" s="69"/>
      <c r="N611" s="70"/>
      <c r="O611" s="71"/>
      <c r="P611" s="72">
        <f t="shared" si="20"/>
        <v>0</v>
      </c>
      <c r="Q611" s="73" t="str">
        <f t="shared" si="21"/>
        <v>-</v>
      </c>
      <c r="R611" s="74" t="str">
        <f t="shared" si="22"/>
        <v/>
      </c>
      <c r="S611" s="75"/>
    </row>
    <row r="612" spans="1:19">
      <c r="A612" s="60"/>
      <c r="B612" s="61" t="s">
        <v>1248</v>
      </c>
      <c r="C612" s="154" t="s">
        <v>1219</v>
      </c>
      <c r="D612" s="63" t="s">
        <v>408</v>
      </c>
      <c r="E612" s="63" t="s">
        <v>1239</v>
      </c>
      <c r="F612" s="63" t="s">
        <v>1240</v>
      </c>
      <c r="G612" s="64" t="s">
        <v>1650</v>
      </c>
      <c r="H612" s="65">
        <v>100</v>
      </c>
      <c r="I612" s="66" t="s">
        <v>164</v>
      </c>
      <c r="J612" s="66"/>
      <c r="K612" s="155">
        <v>100</v>
      </c>
      <c r="L612" s="68">
        <v>3.28</v>
      </c>
      <c r="M612" s="69"/>
      <c r="N612" s="70"/>
      <c r="O612" s="71"/>
      <c r="P612" s="72">
        <f t="shared" si="20"/>
        <v>0</v>
      </c>
      <c r="Q612" s="73" t="str">
        <f t="shared" si="21"/>
        <v>-</v>
      </c>
      <c r="R612" s="74" t="str">
        <f t="shared" si="22"/>
        <v/>
      </c>
      <c r="S612" s="75"/>
    </row>
    <row r="613" spans="1:19">
      <c r="A613" s="60"/>
      <c r="B613" s="61" t="s">
        <v>1249</v>
      </c>
      <c r="C613" s="154" t="s">
        <v>1219</v>
      </c>
      <c r="D613" s="63" t="s">
        <v>408</v>
      </c>
      <c r="E613" s="63" t="s">
        <v>1239</v>
      </c>
      <c r="F613" s="63" t="s">
        <v>1240</v>
      </c>
      <c r="G613" s="64" t="s">
        <v>1651</v>
      </c>
      <c r="H613" s="65">
        <v>300</v>
      </c>
      <c r="I613" s="66" t="s">
        <v>44</v>
      </c>
      <c r="J613" s="66"/>
      <c r="K613" s="155">
        <v>300</v>
      </c>
      <c r="L613" s="68">
        <v>0.89</v>
      </c>
      <c r="M613" s="69"/>
      <c r="N613" s="70"/>
      <c r="O613" s="71"/>
      <c r="P613" s="72">
        <f t="shared" si="20"/>
        <v>0</v>
      </c>
      <c r="Q613" s="73" t="str">
        <f t="shared" si="21"/>
        <v>-</v>
      </c>
      <c r="R613" s="74" t="str">
        <f t="shared" si="22"/>
        <v/>
      </c>
      <c r="S613" s="75"/>
    </row>
    <row r="614" spans="1:19">
      <c r="A614" s="60"/>
      <c r="B614" s="61" t="s">
        <v>1250</v>
      </c>
      <c r="C614" s="154" t="s">
        <v>1219</v>
      </c>
      <c r="D614" s="63" t="s">
        <v>408</v>
      </c>
      <c r="E614" s="63" t="s">
        <v>1239</v>
      </c>
      <c r="F614" s="63" t="s">
        <v>1240</v>
      </c>
      <c r="G614" s="64" t="s">
        <v>56</v>
      </c>
      <c r="H614" s="65">
        <v>300</v>
      </c>
      <c r="I614" s="66" t="s">
        <v>44</v>
      </c>
      <c r="J614" s="66"/>
      <c r="K614" s="155">
        <v>300</v>
      </c>
      <c r="L614" s="68">
        <v>0.8</v>
      </c>
      <c r="M614" s="69"/>
      <c r="N614" s="70"/>
      <c r="O614" s="71"/>
      <c r="P614" s="72">
        <f t="shared" si="20"/>
        <v>0</v>
      </c>
      <c r="Q614" s="73" t="str">
        <f t="shared" si="21"/>
        <v>-</v>
      </c>
      <c r="R614" s="74" t="str">
        <f t="shared" si="22"/>
        <v/>
      </c>
      <c r="S614" s="75"/>
    </row>
    <row r="615" spans="1:19">
      <c r="A615" s="60"/>
      <c r="B615" s="61" t="s">
        <v>1251</v>
      </c>
      <c r="C615" s="154" t="s">
        <v>1219</v>
      </c>
      <c r="D615" s="63" t="s">
        <v>1252</v>
      </c>
      <c r="E615" s="63" t="s">
        <v>1253</v>
      </c>
      <c r="F615" s="63" t="s">
        <v>1254</v>
      </c>
      <c r="G615" s="64" t="s">
        <v>1652</v>
      </c>
      <c r="H615" s="65">
        <v>1500</v>
      </c>
      <c r="I615" s="66" t="s">
        <v>66</v>
      </c>
      <c r="J615" s="66"/>
      <c r="K615" s="155">
        <v>1500</v>
      </c>
      <c r="L615" s="68">
        <v>0.34</v>
      </c>
      <c r="M615" s="69"/>
      <c r="N615" s="70"/>
      <c r="O615" s="71"/>
      <c r="P615" s="72">
        <f t="shared" si="20"/>
        <v>0</v>
      </c>
      <c r="Q615" s="73" t="str">
        <f t="shared" si="21"/>
        <v>-</v>
      </c>
      <c r="R615" s="74" t="str">
        <f t="shared" si="22"/>
        <v/>
      </c>
      <c r="S615" s="75"/>
    </row>
    <row r="616" spans="1:19">
      <c r="A616" s="60"/>
      <c r="B616" s="61" t="s">
        <v>1255</v>
      </c>
      <c r="C616" s="154" t="s">
        <v>1219</v>
      </c>
      <c r="D616" s="63" t="s">
        <v>1256</v>
      </c>
      <c r="E616" s="63" t="s">
        <v>1257</v>
      </c>
      <c r="F616" s="63" t="s">
        <v>1258</v>
      </c>
      <c r="G616" s="64" t="s">
        <v>1653</v>
      </c>
      <c r="H616" s="65">
        <v>150</v>
      </c>
      <c r="I616" s="66" t="s">
        <v>66</v>
      </c>
      <c r="J616" s="66"/>
      <c r="K616" s="155">
        <v>150</v>
      </c>
      <c r="L616" s="68">
        <v>2.23</v>
      </c>
      <c r="M616" s="69"/>
      <c r="N616" s="70"/>
      <c r="O616" s="71"/>
      <c r="P616" s="72">
        <f t="shared" si="20"/>
        <v>0</v>
      </c>
      <c r="Q616" s="73" t="str">
        <f t="shared" si="21"/>
        <v>-</v>
      </c>
      <c r="R616" s="74" t="str">
        <f t="shared" si="22"/>
        <v/>
      </c>
      <c r="S616" s="75"/>
    </row>
    <row r="617" spans="1:19">
      <c r="A617" s="60"/>
      <c r="B617" s="61" t="s">
        <v>1259</v>
      </c>
      <c r="C617" s="154" t="s">
        <v>1219</v>
      </c>
      <c r="D617" s="63" t="s">
        <v>1256</v>
      </c>
      <c r="E617" s="63" t="s">
        <v>1257</v>
      </c>
      <c r="F617" s="63" t="s">
        <v>1258</v>
      </c>
      <c r="G617" s="64" t="s">
        <v>1654</v>
      </c>
      <c r="H617" s="65">
        <v>150</v>
      </c>
      <c r="I617" s="66" t="s">
        <v>66</v>
      </c>
      <c r="J617" s="66"/>
      <c r="K617" s="155">
        <v>150</v>
      </c>
      <c r="L617" s="68">
        <v>2.23</v>
      </c>
      <c r="M617" s="69"/>
      <c r="N617" s="70"/>
      <c r="O617" s="71"/>
      <c r="P617" s="72">
        <f t="shared" si="20"/>
        <v>0</v>
      </c>
      <c r="Q617" s="73" t="str">
        <f t="shared" si="21"/>
        <v>-</v>
      </c>
      <c r="R617" s="74" t="str">
        <f t="shared" si="22"/>
        <v/>
      </c>
      <c r="S617" s="75"/>
    </row>
    <row r="618" spans="1:19">
      <c r="A618" s="60"/>
      <c r="B618" s="61" t="s">
        <v>1260</v>
      </c>
      <c r="C618" s="154" t="s">
        <v>1219</v>
      </c>
      <c r="D618" s="63" t="s">
        <v>617</v>
      </c>
      <c r="E618" s="63" t="s">
        <v>1261</v>
      </c>
      <c r="F618" s="63" t="s">
        <v>1262</v>
      </c>
      <c r="G618" s="64" t="s">
        <v>1655</v>
      </c>
      <c r="H618" s="65" t="s">
        <v>1637</v>
      </c>
      <c r="I618" s="66" t="s">
        <v>1656</v>
      </c>
      <c r="J618" s="66"/>
      <c r="K618" s="155" t="s">
        <v>1637</v>
      </c>
      <c r="L618" s="68">
        <v>2.0099999999999998</v>
      </c>
      <c r="M618" s="69"/>
      <c r="N618" s="70"/>
      <c r="O618" s="71"/>
      <c r="P618" s="72">
        <f t="shared" si="20"/>
        <v>0</v>
      </c>
      <c r="Q618" s="73" t="str">
        <f t="shared" si="21"/>
        <v>-</v>
      </c>
      <c r="R618" s="74" t="str">
        <f t="shared" si="22"/>
        <v/>
      </c>
      <c r="S618" s="75"/>
    </row>
    <row r="619" spans="1:19">
      <c r="A619" s="60"/>
      <c r="B619" s="61" t="s">
        <v>1263</v>
      </c>
      <c r="C619" s="154" t="s">
        <v>1219</v>
      </c>
      <c r="D619" s="63" t="s">
        <v>172</v>
      </c>
      <c r="E619" s="63" t="s">
        <v>341</v>
      </c>
      <c r="F619" s="63" t="s">
        <v>342</v>
      </c>
      <c r="G619" s="64" t="s">
        <v>1657</v>
      </c>
      <c r="H619" s="65">
        <v>60</v>
      </c>
      <c r="I619" s="66" t="s">
        <v>66</v>
      </c>
      <c r="J619" s="66"/>
      <c r="K619" s="155">
        <v>60</v>
      </c>
      <c r="L619" s="68">
        <v>1.81</v>
      </c>
      <c r="M619" s="69"/>
      <c r="N619" s="70"/>
      <c r="O619" s="71"/>
      <c r="P619" s="72">
        <f t="shared" si="20"/>
        <v>0</v>
      </c>
      <c r="Q619" s="73" t="str">
        <f t="shared" si="21"/>
        <v>-</v>
      </c>
      <c r="R619" s="74" t="str">
        <f t="shared" si="22"/>
        <v/>
      </c>
      <c r="S619" s="75"/>
    </row>
    <row r="620" spans="1:19">
      <c r="A620" s="60"/>
      <c r="B620" s="61" t="s">
        <v>1264</v>
      </c>
      <c r="C620" s="154" t="s">
        <v>1219</v>
      </c>
      <c r="D620" s="63" t="s">
        <v>172</v>
      </c>
      <c r="E620" s="63" t="s">
        <v>341</v>
      </c>
      <c r="F620" s="63" t="s">
        <v>342</v>
      </c>
      <c r="G620" s="64" t="s">
        <v>1658</v>
      </c>
      <c r="H620" s="65">
        <v>60</v>
      </c>
      <c r="I620" s="66" t="s">
        <v>66</v>
      </c>
      <c r="J620" s="66"/>
      <c r="K620" s="155">
        <v>60</v>
      </c>
      <c r="L620" s="68">
        <v>2.3099999999999996</v>
      </c>
      <c r="M620" s="69"/>
      <c r="N620" s="70"/>
      <c r="O620" s="71"/>
      <c r="P620" s="72">
        <f t="shared" si="20"/>
        <v>0</v>
      </c>
      <c r="Q620" s="73" t="str">
        <f t="shared" si="21"/>
        <v>-</v>
      </c>
      <c r="R620" s="74" t="str">
        <f t="shared" si="22"/>
        <v/>
      </c>
      <c r="S620" s="75"/>
    </row>
    <row r="621" spans="1:19">
      <c r="A621" s="60"/>
      <c r="B621" s="61" t="s">
        <v>1265</v>
      </c>
      <c r="C621" s="154" t="s">
        <v>1219</v>
      </c>
      <c r="D621" s="63" t="s">
        <v>172</v>
      </c>
      <c r="E621" s="63" t="s">
        <v>341</v>
      </c>
      <c r="F621" s="63" t="s">
        <v>342</v>
      </c>
      <c r="G621" s="64" t="s">
        <v>1659</v>
      </c>
      <c r="H621" s="65">
        <v>60</v>
      </c>
      <c r="I621" s="66" t="s">
        <v>66</v>
      </c>
      <c r="J621" s="66"/>
      <c r="K621" s="155">
        <v>60</v>
      </c>
      <c r="L621" s="68">
        <v>2.3099999999999996</v>
      </c>
      <c r="M621" s="69"/>
      <c r="N621" s="70"/>
      <c r="O621" s="71"/>
      <c r="P621" s="72">
        <f t="shared" si="20"/>
        <v>0</v>
      </c>
      <c r="Q621" s="73" t="str">
        <f t="shared" si="21"/>
        <v>-</v>
      </c>
      <c r="R621" s="74" t="str">
        <f t="shared" si="22"/>
        <v/>
      </c>
      <c r="S621" s="75"/>
    </row>
    <row r="622" spans="1:19">
      <c r="A622" s="60"/>
      <c r="B622" s="61" t="s">
        <v>1266</v>
      </c>
      <c r="C622" s="154" t="s">
        <v>1219</v>
      </c>
      <c r="D622" s="63" t="s">
        <v>172</v>
      </c>
      <c r="E622" s="63" t="s">
        <v>341</v>
      </c>
      <c r="F622" s="63" t="s">
        <v>342</v>
      </c>
      <c r="G622" s="64" t="s">
        <v>1660</v>
      </c>
      <c r="H622" s="65">
        <v>60</v>
      </c>
      <c r="I622" s="66" t="s">
        <v>66</v>
      </c>
      <c r="J622" s="66"/>
      <c r="K622" s="155">
        <v>60</v>
      </c>
      <c r="L622" s="68">
        <v>2.3099999999999996</v>
      </c>
      <c r="M622" s="69"/>
      <c r="N622" s="70"/>
      <c r="O622" s="71"/>
      <c r="P622" s="72">
        <f t="shared" si="20"/>
        <v>0</v>
      </c>
      <c r="Q622" s="73" t="str">
        <f t="shared" si="21"/>
        <v>-</v>
      </c>
      <c r="R622" s="74" t="str">
        <f t="shared" si="22"/>
        <v/>
      </c>
      <c r="S622" s="75"/>
    </row>
    <row r="623" spans="1:19">
      <c r="A623" s="60"/>
      <c r="B623" s="61" t="s">
        <v>1267</v>
      </c>
      <c r="C623" s="154" t="s">
        <v>1219</v>
      </c>
      <c r="D623" s="63" t="s">
        <v>172</v>
      </c>
      <c r="E623" s="63" t="s">
        <v>341</v>
      </c>
      <c r="F623" s="63" t="s">
        <v>342</v>
      </c>
      <c r="G623" s="64" t="s">
        <v>1661</v>
      </c>
      <c r="H623" s="65">
        <v>60</v>
      </c>
      <c r="I623" s="66" t="s">
        <v>66</v>
      </c>
      <c r="J623" s="66"/>
      <c r="K623" s="155">
        <v>60</v>
      </c>
      <c r="L623" s="68">
        <v>2.3099999999999996</v>
      </c>
      <c r="M623" s="69"/>
      <c r="N623" s="70"/>
      <c r="O623" s="71"/>
      <c r="P623" s="72">
        <f t="shared" si="20"/>
        <v>0</v>
      </c>
      <c r="Q623" s="73" t="str">
        <f t="shared" si="21"/>
        <v>-</v>
      </c>
      <c r="R623" s="74" t="str">
        <f t="shared" si="22"/>
        <v/>
      </c>
      <c r="S623" s="75"/>
    </row>
    <row r="624" spans="1:19">
      <c r="A624" s="60"/>
      <c r="B624" s="61" t="s">
        <v>1268</v>
      </c>
      <c r="C624" s="154" t="s">
        <v>1219</v>
      </c>
      <c r="D624" s="63" t="s">
        <v>172</v>
      </c>
      <c r="E624" s="63" t="s">
        <v>341</v>
      </c>
      <c r="F624" s="63" t="s">
        <v>342</v>
      </c>
      <c r="G624" s="64" t="s">
        <v>1662</v>
      </c>
      <c r="H624" s="65">
        <v>60</v>
      </c>
      <c r="I624" s="66" t="s">
        <v>66</v>
      </c>
      <c r="J624" s="66"/>
      <c r="K624" s="155">
        <v>60</v>
      </c>
      <c r="L624" s="68">
        <v>2.3099999999999996</v>
      </c>
      <c r="M624" s="69"/>
      <c r="N624" s="70"/>
      <c r="O624" s="71"/>
      <c r="P624" s="72">
        <f t="shared" si="20"/>
        <v>0</v>
      </c>
      <c r="Q624" s="73" t="str">
        <f t="shared" si="21"/>
        <v>-</v>
      </c>
      <c r="R624" s="74" t="str">
        <f t="shared" si="22"/>
        <v/>
      </c>
      <c r="S624" s="75"/>
    </row>
    <row r="625" spans="1:19">
      <c r="A625" s="60"/>
      <c r="B625" s="61" t="s">
        <v>1269</v>
      </c>
      <c r="C625" s="154" t="s">
        <v>1219</v>
      </c>
      <c r="D625" s="63" t="s">
        <v>172</v>
      </c>
      <c r="E625" s="63" t="s">
        <v>341</v>
      </c>
      <c r="F625" s="63" t="s">
        <v>342</v>
      </c>
      <c r="G625" s="64" t="s">
        <v>797</v>
      </c>
      <c r="H625" s="65">
        <v>60</v>
      </c>
      <c r="I625" s="66" t="s">
        <v>66</v>
      </c>
      <c r="J625" s="66"/>
      <c r="K625" s="155">
        <v>60</v>
      </c>
      <c r="L625" s="68">
        <v>1.67</v>
      </c>
      <c r="M625" s="69"/>
      <c r="N625" s="70"/>
      <c r="O625" s="71"/>
      <c r="P625" s="72">
        <f t="shared" si="20"/>
        <v>0</v>
      </c>
      <c r="Q625" s="73" t="str">
        <f t="shared" si="21"/>
        <v>-</v>
      </c>
      <c r="R625" s="74" t="str">
        <f t="shared" si="22"/>
        <v/>
      </c>
      <c r="S625" s="75"/>
    </row>
    <row r="626" spans="1:19">
      <c r="A626" s="60"/>
      <c r="B626" s="61" t="s">
        <v>1270</v>
      </c>
      <c r="C626" s="154" t="s">
        <v>1219</v>
      </c>
      <c r="D626" s="63" t="s">
        <v>172</v>
      </c>
      <c r="E626" s="63" t="s">
        <v>341</v>
      </c>
      <c r="F626" s="63" t="s">
        <v>342</v>
      </c>
      <c r="G626" s="64" t="s">
        <v>798</v>
      </c>
      <c r="H626" s="65">
        <v>60</v>
      </c>
      <c r="I626" s="66" t="s">
        <v>66</v>
      </c>
      <c r="J626" s="66"/>
      <c r="K626" s="155">
        <v>60</v>
      </c>
      <c r="L626" s="68">
        <v>1.81</v>
      </c>
      <c r="M626" s="69"/>
      <c r="N626" s="70"/>
      <c r="O626" s="71"/>
      <c r="P626" s="72">
        <f t="shared" si="20"/>
        <v>0</v>
      </c>
      <c r="Q626" s="73" t="str">
        <f t="shared" si="21"/>
        <v>-</v>
      </c>
      <c r="R626" s="74" t="str">
        <f t="shared" si="22"/>
        <v/>
      </c>
      <c r="S626" s="75"/>
    </row>
    <row r="627" spans="1:19">
      <c r="A627" s="60"/>
      <c r="B627" s="61" t="s">
        <v>1271</v>
      </c>
      <c r="C627" s="154" t="s">
        <v>1219</v>
      </c>
      <c r="D627" s="63" t="s">
        <v>172</v>
      </c>
      <c r="E627" s="63" t="s">
        <v>341</v>
      </c>
      <c r="F627" s="63" t="s">
        <v>342</v>
      </c>
      <c r="G627" s="64" t="s">
        <v>799</v>
      </c>
      <c r="H627" s="65">
        <v>60</v>
      </c>
      <c r="I627" s="66" t="s">
        <v>66</v>
      </c>
      <c r="J627" s="66"/>
      <c r="K627" s="155">
        <v>60</v>
      </c>
      <c r="L627" s="68">
        <v>1.75</v>
      </c>
      <c r="M627" s="69"/>
      <c r="N627" s="70"/>
      <c r="O627" s="71"/>
      <c r="P627" s="72">
        <f t="shared" si="20"/>
        <v>0</v>
      </c>
      <c r="Q627" s="73" t="str">
        <f t="shared" si="21"/>
        <v>-</v>
      </c>
      <c r="R627" s="74" t="str">
        <f t="shared" si="22"/>
        <v/>
      </c>
      <c r="S627" s="75"/>
    </row>
    <row r="628" spans="1:19">
      <c r="A628" s="60"/>
      <c r="B628" s="61" t="s">
        <v>1272</v>
      </c>
      <c r="C628" s="154" t="s">
        <v>1219</v>
      </c>
      <c r="D628" s="63" t="s">
        <v>172</v>
      </c>
      <c r="E628" s="63" t="s">
        <v>341</v>
      </c>
      <c r="F628" s="63" t="s">
        <v>342</v>
      </c>
      <c r="G628" s="64" t="s">
        <v>1663</v>
      </c>
      <c r="H628" s="65">
        <v>60</v>
      </c>
      <c r="I628" s="66" t="s">
        <v>66</v>
      </c>
      <c r="J628" s="66"/>
      <c r="K628" s="155">
        <v>60</v>
      </c>
      <c r="L628" s="68">
        <v>1.77</v>
      </c>
      <c r="M628" s="69"/>
      <c r="N628" s="70"/>
      <c r="O628" s="71"/>
      <c r="P628" s="72">
        <f t="shared" si="20"/>
        <v>0</v>
      </c>
      <c r="Q628" s="73" t="str">
        <f t="shared" si="21"/>
        <v>-</v>
      </c>
      <c r="R628" s="74" t="str">
        <f t="shared" si="22"/>
        <v/>
      </c>
      <c r="S628" s="75"/>
    </row>
    <row r="629" spans="1:19">
      <c r="A629" s="60"/>
      <c r="B629" s="61" t="s">
        <v>1273</v>
      </c>
      <c r="C629" s="154" t="s">
        <v>1219</v>
      </c>
      <c r="D629" s="63" t="s">
        <v>172</v>
      </c>
      <c r="E629" s="63" t="s">
        <v>341</v>
      </c>
      <c r="F629" s="63" t="s">
        <v>342</v>
      </c>
      <c r="G629" s="64" t="s">
        <v>1664</v>
      </c>
      <c r="H629" s="65">
        <v>60</v>
      </c>
      <c r="I629" s="66" t="s">
        <v>66</v>
      </c>
      <c r="J629" s="66"/>
      <c r="K629" s="155">
        <v>60</v>
      </c>
      <c r="L629" s="68">
        <v>1.7</v>
      </c>
      <c r="M629" s="69"/>
      <c r="N629" s="70"/>
      <c r="O629" s="71"/>
      <c r="P629" s="72">
        <f t="shared" si="20"/>
        <v>0</v>
      </c>
      <c r="Q629" s="73" t="str">
        <f t="shared" si="21"/>
        <v>-</v>
      </c>
      <c r="R629" s="74" t="str">
        <f t="shared" si="22"/>
        <v/>
      </c>
      <c r="S629" s="75"/>
    </row>
    <row r="630" spans="1:19">
      <c r="A630" s="60"/>
      <c r="B630" s="61" t="s">
        <v>1274</v>
      </c>
      <c r="C630" s="154" t="s">
        <v>1219</v>
      </c>
      <c r="D630" s="63" t="s">
        <v>172</v>
      </c>
      <c r="E630" s="63" t="s">
        <v>341</v>
      </c>
      <c r="F630" s="63" t="s">
        <v>342</v>
      </c>
      <c r="G630" s="64" t="s">
        <v>1665</v>
      </c>
      <c r="H630" s="65">
        <v>60</v>
      </c>
      <c r="I630" s="66" t="s">
        <v>66</v>
      </c>
      <c r="J630" s="66"/>
      <c r="K630" s="155">
        <v>60</v>
      </c>
      <c r="L630" s="68">
        <v>1.8</v>
      </c>
      <c r="M630" s="69"/>
      <c r="N630" s="70"/>
      <c r="O630" s="71"/>
      <c r="P630" s="72">
        <f t="shared" si="20"/>
        <v>0</v>
      </c>
      <c r="Q630" s="73" t="str">
        <f t="shared" si="21"/>
        <v>-</v>
      </c>
      <c r="R630" s="74" t="str">
        <f t="shared" si="22"/>
        <v/>
      </c>
      <c r="S630" s="75"/>
    </row>
    <row r="631" spans="1:19">
      <c r="A631" s="60"/>
      <c r="B631" s="61" t="s">
        <v>1275</v>
      </c>
      <c r="C631" s="154" t="s">
        <v>1219</v>
      </c>
      <c r="D631" s="63" t="s">
        <v>172</v>
      </c>
      <c r="E631" s="63" t="s">
        <v>341</v>
      </c>
      <c r="F631" s="63" t="s">
        <v>342</v>
      </c>
      <c r="G631" s="64" t="s">
        <v>1666</v>
      </c>
      <c r="H631" s="65">
        <v>60</v>
      </c>
      <c r="I631" s="66" t="s">
        <v>66</v>
      </c>
      <c r="J631" s="66"/>
      <c r="K631" s="155">
        <v>60</v>
      </c>
      <c r="L631" s="68">
        <v>1.75</v>
      </c>
      <c r="M631" s="69"/>
      <c r="N631" s="70"/>
      <c r="O631" s="71"/>
      <c r="P631" s="72">
        <f t="shared" si="20"/>
        <v>0</v>
      </c>
      <c r="Q631" s="73" t="str">
        <f t="shared" si="21"/>
        <v>-</v>
      </c>
      <c r="R631" s="74" t="str">
        <f t="shared" si="22"/>
        <v/>
      </c>
      <c r="S631" s="75"/>
    </row>
    <row r="632" spans="1:19">
      <c r="A632" s="60"/>
      <c r="B632" s="61" t="s">
        <v>1276</v>
      </c>
      <c r="C632" s="154" t="s">
        <v>1219</v>
      </c>
      <c r="D632" s="63" t="s">
        <v>172</v>
      </c>
      <c r="E632" s="63" t="s">
        <v>341</v>
      </c>
      <c r="F632" s="63" t="s">
        <v>342</v>
      </c>
      <c r="G632" s="64" t="s">
        <v>152</v>
      </c>
      <c r="H632" s="65">
        <v>60</v>
      </c>
      <c r="I632" s="66" t="s">
        <v>66</v>
      </c>
      <c r="J632" s="66"/>
      <c r="K632" s="155">
        <v>60</v>
      </c>
      <c r="L632" s="68">
        <v>1.67</v>
      </c>
      <c r="M632" s="69"/>
      <c r="N632" s="70"/>
      <c r="O632" s="71"/>
      <c r="P632" s="72">
        <f t="shared" si="20"/>
        <v>0</v>
      </c>
      <c r="Q632" s="73" t="str">
        <f t="shared" si="21"/>
        <v>-</v>
      </c>
      <c r="R632" s="74" t="str">
        <f t="shared" si="22"/>
        <v/>
      </c>
      <c r="S632" s="75"/>
    </row>
    <row r="633" spans="1:19">
      <c r="A633" s="60"/>
      <c r="B633" s="61" t="s">
        <v>1277</v>
      </c>
      <c r="C633" s="154" t="s">
        <v>1219</v>
      </c>
      <c r="D633" s="63" t="s">
        <v>172</v>
      </c>
      <c r="E633" s="63" t="s">
        <v>341</v>
      </c>
      <c r="F633" s="63" t="s">
        <v>342</v>
      </c>
      <c r="G633" s="64" t="s">
        <v>1667</v>
      </c>
      <c r="H633" s="65">
        <v>60</v>
      </c>
      <c r="I633" s="66" t="s">
        <v>66</v>
      </c>
      <c r="J633" s="66"/>
      <c r="K633" s="155">
        <v>60</v>
      </c>
      <c r="L633" s="68">
        <v>1.81</v>
      </c>
      <c r="M633" s="69"/>
      <c r="N633" s="70"/>
      <c r="O633" s="71"/>
      <c r="P633" s="72">
        <f t="shared" si="20"/>
        <v>0</v>
      </c>
      <c r="Q633" s="73" t="str">
        <f t="shared" si="21"/>
        <v>-</v>
      </c>
      <c r="R633" s="74" t="str">
        <f t="shared" si="22"/>
        <v/>
      </c>
      <c r="S633" s="75"/>
    </row>
    <row r="634" spans="1:19">
      <c r="A634" s="60"/>
      <c r="B634" s="61" t="s">
        <v>1278</v>
      </c>
      <c r="C634" s="154" t="s">
        <v>1219</v>
      </c>
      <c r="D634" s="63" t="s">
        <v>172</v>
      </c>
      <c r="E634" s="63" t="s">
        <v>273</v>
      </c>
      <c r="F634" s="63" t="s">
        <v>274</v>
      </c>
      <c r="G634" s="64" t="s">
        <v>734</v>
      </c>
      <c r="H634" s="65">
        <v>60</v>
      </c>
      <c r="I634" s="66" t="s">
        <v>66</v>
      </c>
      <c r="J634" s="66"/>
      <c r="K634" s="155">
        <v>60</v>
      </c>
      <c r="L634" s="68">
        <v>1.74</v>
      </c>
      <c r="M634" s="69"/>
      <c r="N634" s="70"/>
      <c r="O634" s="71"/>
      <c r="P634" s="72">
        <f t="shared" si="20"/>
        <v>0</v>
      </c>
      <c r="Q634" s="73" t="str">
        <f t="shared" si="21"/>
        <v>-</v>
      </c>
      <c r="R634" s="74" t="str">
        <f t="shared" si="22"/>
        <v/>
      </c>
      <c r="S634" s="75"/>
    </row>
    <row r="635" spans="1:19">
      <c r="A635" s="60"/>
      <c r="B635" s="61" t="s">
        <v>1279</v>
      </c>
      <c r="C635" s="154" t="s">
        <v>1219</v>
      </c>
      <c r="D635" s="63" t="s">
        <v>172</v>
      </c>
      <c r="E635" s="63" t="s">
        <v>273</v>
      </c>
      <c r="F635" s="63" t="s">
        <v>274</v>
      </c>
      <c r="G635" s="64" t="s">
        <v>736</v>
      </c>
      <c r="H635" s="65">
        <v>60</v>
      </c>
      <c r="I635" s="66" t="s">
        <v>66</v>
      </c>
      <c r="J635" s="66"/>
      <c r="K635" s="155">
        <v>60</v>
      </c>
      <c r="L635" s="68">
        <v>1.6</v>
      </c>
      <c r="M635" s="69"/>
      <c r="N635" s="70"/>
      <c r="O635" s="71"/>
      <c r="P635" s="72">
        <f t="shared" si="20"/>
        <v>0</v>
      </c>
      <c r="Q635" s="73" t="str">
        <f t="shared" si="21"/>
        <v>-</v>
      </c>
      <c r="R635" s="74" t="str">
        <f t="shared" si="22"/>
        <v/>
      </c>
      <c r="S635" s="75"/>
    </row>
    <row r="636" spans="1:19">
      <c r="A636" s="60"/>
      <c r="B636" s="61" t="s">
        <v>1280</v>
      </c>
      <c r="C636" s="154" t="s">
        <v>1219</v>
      </c>
      <c r="D636" s="63" t="s">
        <v>172</v>
      </c>
      <c r="E636" s="63" t="s">
        <v>273</v>
      </c>
      <c r="F636" s="63" t="s">
        <v>274</v>
      </c>
      <c r="G636" s="64" t="s">
        <v>737</v>
      </c>
      <c r="H636" s="65">
        <v>60</v>
      </c>
      <c r="I636" s="66" t="s">
        <v>66</v>
      </c>
      <c r="J636" s="66"/>
      <c r="K636" s="155">
        <v>60</v>
      </c>
      <c r="L636" s="68">
        <v>1.66</v>
      </c>
      <c r="M636" s="69"/>
      <c r="N636" s="70"/>
      <c r="O636" s="71"/>
      <c r="P636" s="72">
        <f t="shared" si="20"/>
        <v>0</v>
      </c>
      <c r="Q636" s="73" t="str">
        <f t="shared" si="21"/>
        <v>-</v>
      </c>
      <c r="R636" s="74" t="str">
        <f t="shared" si="22"/>
        <v/>
      </c>
      <c r="S636" s="75"/>
    </row>
    <row r="637" spans="1:19">
      <c r="A637" s="60"/>
      <c r="B637" s="61" t="s">
        <v>1281</v>
      </c>
      <c r="C637" s="154" t="s">
        <v>1219</v>
      </c>
      <c r="D637" s="63" t="s">
        <v>172</v>
      </c>
      <c r="E637" s="63" t="s">
        <v>273</v>
      </c>
      <c r="F637" s="63" t="s">
        <v>274</v>
      </c>
      <c r="G637" s="64" t="s">
        <v>745</v>
      </c>
      <c r="H637" s="65">
        <v>60</v>
      </c>
      <c r="I637" s="66" t="s">
        <v>66</v>
      </c>
      <c r="J637" s="66"/>
      <c r="K637" s="155">
        <v>60</v>
      </c>
      <c r="L637" s="68">
        <v>1.8</v>
      </c>
      <c r="M637" s="69"/>
      <c r="N637" s="70"/>
      <c r="O637" s="71"/>
      <c r="P637" s="72">
        <f t="shared" si="20"/>
        <v>0</v>
      </c>
      <c r="Q637" s="73" t="str">
        <f t="shared" si="21"/>
        <v>-</v>
      </c>
      <c r="R637" s="74" t="str">
        <f t="shared" si="22"/>
        <v/>
      </c>
      <c r="S637" s="75"/>
    </row>
    <row r="638" spans="1:19">
      <c r="A638" s="60"/>
      <c r="B638" s="61" t="s">
        <v>1282</v>
      </c>
      <c r="C638" s="154" t="s">
        <v>1219</v>
      </c>
      <c r="D638" s="63" t="s">
        <v>172</v>
      </c>
      <c r="E638" s="63" t="s">
        <v>273</v>
      </c>
      <c r="F638" s="63" t="s">
        <v>274</v>
      </c>
      <c r="G638" s="64" t="s">
        <v>746</v>
      </c>
      <c r="H638" s="65">
        <v>60</v>
      </c>
      <c r="I638" s="66" t="s">
        <v>66</v>
      </c>
      <c r="J638" s="66"/>
      <c r="K638" s="155">
        <v>60</v>
      </c>
      <c r="L638" s="68">
        <v>1.6</v>
      </c>
      <c r="M638" s="69"/>
      <c r="N638" s="70"/>
      <c r="O638" s="71"/>
      <c r="P638" s="72">
        <f t="shared" si="20"/>
        <v>0</v>
      </c>
      <c r="Q638" s="73" t="str">
        <f t="shared" si="21"/>
        <v>-</v>
      </c>
      <c r="R638" s="74" t="str">
        <f t="shared" si="22"/>
        <v/>
      </c>
      <c r="S638" s="75"/>
    </row>
    <row r="639" spans="1:19">
      <c r="A639" s="60"/>
      <c r="B639" s="61" t="s">
        <v>1283</v>
      </c>
      <c r="C639" s="154" t="s">
        <v>1219</v>
      </c>
      <c r="D639" s="63" t="s">
        <v>172</v>
      </c>
      <c r="E639" s="63" t="s">
        <v>273</v>
      </c>
      <c r="F639" s="63" t="s">
        <v>274</v>
      </c>
      <c r="G639" s="64" t="s">
        <v>748</v>
      </c>
      <c r="H639" s="65">
        <v>60</v>
      </c>
      <c r="I639" s="66" t="s">
        <v>66</v>
      </c>
      <c r="J639" s="66"/>
      <c r="K639" s="155">
        <v>60</v>
      </c>
      <c r="L639" s="68">
        <v>1.57</v>
      </c>
      <c r="M639" s="69"/>
      <c r="N639" s="70"/>
      <c r="O639" s="71"/>
      <c r="P639" s="72">
        <f t="shared" si="20"/>
        <v>0</v>
      </c>
      <c r="Q639" s="73" t="str">
        <f t="shared" si="21"/>
        <v>-</v>
      </c>
      <c r="R639" s="74" t="str">
        <f t="shared" si="22"/>
        <v/>
      </c>
      <c r="S639" s="75"/>
    </row>
    <row r="640" spans="1:19">
      <c r="A640" s="60"/>
      <c r="B640" s="61" t="s">
        <v>1284</v>
      </c>
      <c r="C640" s="154" t="s">
        <v>1219</v>
      </c>
      <c r="D640" s="63" t="s">
        <v>172</v>
      </c>
      <c r="E640" s="63" t="s">
        <v>273</v>
      </c>
      <c r="F640" s="63" t="s">
        <v>274</v>
      </c>
      <c r="G640" s="64" t="s">
        <v>1668</v>
      </c>
      <c r="H640" s="65">
        <v>60</v>
      </c>
      <c r="I640" s="66" t="s">
        <v>66</v>
      </c>
      <c r="J640" s="66"/>
      <c r="K640" s="155">
        <v>60</v>
      </c>
      <c r="L640" s="68">
        <v>1.93</v>
      </c>
      <c r="M640" s="69"/>
      <c r="N640" s="70"/>
      <c r="O640" s="71"/>
      <c r="P640" s="72">
        <f t="shared" si="20"/>
        <v>0</v>
      </c>
      <c r="Q640" s="73" t="str">
        <f t="shared" si="21"/>
        <v>-</v>
      </c>
      <c r="R640" s="74" t="str">
        <f t="shared" si="22"/>
        <v/>
      </c>
      <c r="S640" s="75"/>
    </row>
    <row r="641" spans="1:19">
      <c r="A641" s="60"/>
      <c r="B641" s="61" t="s">
        <v>1285</v>
      </c>
      <c r="C641" s="154" t="s">
        <v>1219</v>
      </c>
      <c r="D641" s="63" t="s">
        <v>172</v>
      </c>
      <c r="E641" s="63" t="s">
        <v>1286</v>
      </c>
      <c r="F641" s="63" t="s">
        <v>1287</v>
      </c>
      <c r="G641" s="64" t="s">
        <v>764</v>
      </c>
      <c r="H641" s="65">
        <v>60</v>
      </c>
      <c r="I641" s="66" t="s">
        <v>66</v>
      </c>
      <c r="J641" s="66"/>
      <c r="K641" s="155">
        <v>60</v>
      </c>
      <c r="L641" s="68">
        <v>1.55</v>
      </c>
      <c r="M641" s="69"/>
      <c r="N641" s="70"/>
      <c r="O641" s="71"/>
      <c r="P641" s="72">
        <f t="shared" si="20"/>
        <v>0</v>
      </c>
      <c r="Q641" s="73" t="str">
        <f t="shared" si="21"/>
        <v>-</v>
      </c>
      <c r="R641" s="74" t="str">
        <f t="shared" si="22"/>
        <v/>
      </c>
      <c r="S641" s="75"/>
    </row>
    <row r="642" spans="1:19">
      <c r="A642" s="60"/>
      <c r="B642" s="61" t="s">
        <v>1288</v>
      </c>
      <c r="C642" s="154" t="s">
        <v>1219</v>
      </c>
      <c r="D642" s="63" t="s">
        <v>172</v>
      </c>
      <c r="E642" s="63" t="s">
        <v>1286</v>
      </c>
      <c r="F642" s="63" t="s">
        <v>1287</v>
      </c>
      <c r="G642" s="64" t="s">
        <v>765</v>
      </c>
      <c r="H642" s="65">
        <v>60</v>
      </c>
      <c r="I642" s="66" t="s">
        <v>66</v>
      </c>
      <c r="J642" s="66"/>
      <c r="K642" s="155">
        <v>60</v>
      </c>
      <c r="L642" s="68">
        <v>1.58</v>
      </c>
      <c r="M642" s="69"/>
      <c r="N642" s="70"/>
      <c r="O642" s="71"/>
      <c r="P642" s="72">
        <f t="shared" si="20"/>
        <v>0</v>
      </c>
      <c r="Q642" s="73" t="str">
        <f t="shared" si="21"/>
        <v>-</v>
      </c>
      <c r="R642" s="74" t="str">
        <f t="shared" si="22"/>
        <v/>
      </c>
      <c r="S642" s="75"/>
    </row>
    <row r="643" spans="1:19">
      <c r="A643" s="60"/>
      <c r="B643" s="61" t="s">
        <v>1289</v>
      </c>
      <c r="C643" s="154" t="s">
        <v>1219</v>
      </c>
      <c r="D643" s="63" t="s">
        <v>172</v>
      </c>
      <c r="E643" s="63" t="s">
        <v>1286</v>
      </c>
      <c r="F643" s="63" t="s">
        <v>1287</v>
      </c>
      <c r="G643" s="64" t="s">
        <v>766</v>
      </c>
      <c r="H643" s="65">
        <v>60</v>
      </c>
      <c r="I643" s="66" t="s">
        <v>66</v>
      </c>
      <c r="J643" s="66"/>
      <c r="K643" s="155">
        <v>60</v>
      </c>
      <c r="L643" s="68">
        <v>0.8</v>
      </c>
      <c r="M643" s="69"/>
      <c r="N643" s="70"/>
      <c r="O643" s="71"/>
      <c r="P643" s="72">
        <f t="shared" si="20"/>
        <v>0</v>
      </c>
      <c r="Q643" s="73" t="str">
        <f t="shared" si="21"/>
        <v>-</v>
      </c>
      <c r="R643" s="74" t="str">
        <f t="shared" si="22"/>
        <v/>
      </c>
      <c r="S643" s="75"/>
    </row>
    <row r="644" spans="1:19">
      <c r="A644" s="60"/>
      <c r="B644" s="61" t="s">
        <v>1290</v>
      </c>
      <c r="C644" s="154" t="s">
        <v>1219</v>
      </c>
      <c r="D644" s="63" t="s">
        <v>172</v>
      </c>
      <c r="E644" s="63" t="s">
        <v>1286</v>
      </c>
      <c r="F644" s="63" t="s">
        <v>1287</v>
      </c>
      <c r="G644" s="64" t="s">
        <v>1669</v>
      </c>
      <c r="H644" s="65">
        <v>60</v>
      </c>
      <c r="I644" s="66" t="s">
        <v>66</v>
      </c>
      <c r="J644" s="66"/>
      <c r="K644" s="155">
        <v>60</v>
      </c>
      <c r="L644" s="68">
        <v>1.65</v>
      </c>
      <c r="M644" s="69"/>
      <c r="N644" s="70"/>
      <c r="O644" s="71"/>
      <c r="P644" s="72">
        <f t="shared" si="20"/>
        <v>0</v>
      </c>
      <c r="Q644" s="73" t="str">
        <f t="shared" si="21"/>
        <v>-</v>
      </c>
      <c r="R644" s="74" t="str">
        <f t="shared" si="22"/>
        <v/>
      </c>
      <c r="S644" s="75"/>
    </row>
    <row r="645" spans="1:19">
      <c r="A645" s="60"/>
      <c r="B645" s="61" t="s">
        <v>1291</v>
      </c>
      <c r="C645" s="154" t="s">
        <v>1219</v>
      </c>
      <c r="D645" s="63" t="s">
        <v>172</v>
      </c>
      <c r="E645" s="63" t="s">
        <v>1286</v>
      </c>
      <c r="F645" s="63" t="s">
        <v>1287</v>
      </c>
      <c r="G645" s="64" t="s">
        <v>768</v>
      </c>
      <c r="H645" s="65">
        <v>60</v>
      </c>
      <c r="I645" s="66" t="s">
        <v>66</v>
      </c>
      <c r="J645" s="66"/>
      <c r="K645" s="155">
        <v>60</v>
      </c>
      <c r="L645" s="68">
        <v>1.56</v>
      </c>
      <c r="M645" s="69"/>
      <c r="N645" s="70"/>
      <c r="O645" s="71"/>
      <c r="P645" s="72">
        <f t="shared" si="20"/>
        <v>0</v>
      </c>
      <c r="Q645" s="73" t="str">
        <f t="shared" si="21"/>
        <v>-</v>
      </c>
      <c r="R645" s="74" t="str">
        <f t="shared" si="22"/>
        <v/>
      </c>
      <c r="S645" s="75"/>
    </row>
    <row r="646" spans="1:19">
      <c r="A646" s="60"/>
      <c r="B646" s="61" t="s">
        <v>1292</v>
      </c>
      <c r="C646" s="154" t="s">
        <v>1219</v>
      </c>
      <c r="D646" s="63" t="s">
        <v>172</v>
      </c>
      <c r="E646" s="63" t="s">
        <v>1286</v>
      </c>
      <c r="F646" s="63" t="s">
        <v>1287</v>
      </c>
      <c r="G646" s="64" t="s">
        <v>769</v>
      </c>
      <c r="H646" s="65">
        <v>60</v>
      </c>
      <c r="I646" s="66" t="s">
        <v>66</v>
      </c>
      <c r="J646" s="66"/>
      <c r="K646" s="155">
        <v>60</v>
      </c>
      <c r="L646" s="68">
        <v>1.81</v>
      </c>
      <c r="M646" s="69"/>
      <c r="N646" s="70"/>
      <c r="O646" s="71"/>
      <c r="P646" s="72">
        <f t="shared" si="20"/>
        <v>0</v>
      </c>
      <c r="Q646" s="73" t="str">
        <f t="shared" si="21"/>
        <v>-</v>
      </c>
      <c r="R646" s="74" t="str">
        <f t="shared" si="22"/>
        <v/>
      </c>
      <c r="S646" s="75"/>
    </row>
    <row r="647" spans="1:19">
      <c r="A647" s="60"/>
      <c r="B647" s="61" t="s">
        <v>1293</v>
      </c>
      <c r="C647" s="154" t="s">
        <v>1219</v>
      </c>
      <c r="D647" s="63" t="s">
        <v>172</v>
      </c>
      <c r="E647" s="63" t="s">
        <v>1286</v>
      </c>
      <c r="F647" s="63" t="s">
        <v>1287</v>
      </c>
      <c r="G647" s="64" t="s">
        <v>770</v>
      </c>
      <c r="H647" s="65">
        <v>60</v>
      </c>
      <c r="I647" s="66" t="s">
        <v>66</v>
      </c>
      <c r="J647" s="66"/>
      <c r="K647" s="155">
        <v>60</v>
      </c>
      <c r="L647" s="68">
        <v>1.65</v>
      </c>
      <c r="M647" s="69"/>
      <c r="N647" s="70"/>
      <c r="O647" s="71"/>
      <c r="P647" s="72">
        <f t="shared" si="20"/>
        <v>0</v>
      </c>
      <c r="Q647" s="73" t="str">
        <f t="shared" si="21"/>
        <v>-</v>
      </c>
      <c r="R647" s="74" t="str">
        <f t="shared" si="22"/>
        <v/>
      </c>
      <c r="S647" s="75"/>
    </row>
    <row r="648" spans="1:19">
      <c r="A648" s="60"/>
      <c r="B648" s="61" t="s">
        <v>1294</v>
      </c>
      <c r="C648" s="154" t="s">
        <v>1219</v>
      </c>
      <c r="D648" s="63" t="s">
        <v>172</v>
      </c>
      <c r="E648" s="63" t="s">
        <v>1286</v>
      </c>
      <c r="F648" s="63" t="s">
        <v>1287</v>
      </c>
      <c r="G648" s="64" t="s">
        <v>771</v>
      </c>
      <c r="H648" s="65">
        <v>60</v>
      </c>
      <c r="I648" s="66" t="s">
        <v>66</v>
      </c>
      <c r="J648" s="66"/>
      <c r="K648" s="155">
        <v>60</v>
      </c>
      <c r="L648" s="68">
        <v>1.81</v>
      </c>
      <c r="M648" s="69"/>
      <c r="N648" s="70"/>
      <c r="O648" s="71"/>
      <c r="P648" s="72">
        <f t="shared" si="20"/>
        <v>0</v>
      </c>
      <c r="Q648" s="73" t="str">
        <f t="shared" si="21"/>
        <v>-</v>
      </c>
      <c r="R648" s="74" t="str">
        <f t="shared" si="22"/>
        <v/>
      </c>
      <c r="S648" s="75"/>
    </row>
    <row r="649" spans="1:19">
      <c r="A649" s="60"/>
      <c r="B649" s="61" t="s">
        <v>1295</v>
      </c>
      <c r="C649" s="154" t="s">
        <v>1219</v>
      </c>
      <c r="D649" s="63" t="s">
        <v>172</v>
      </c>
      <c r="E649" s="63" t="s">
        <v>1286</v>
      </c>
      <c r="F649" s="63" t="s">
        <v>1287</v>
      </c>
      <c r="G649" s="64" t="s">
        <v>772</v>
      </c>
      <c r="H649" s="65">
        <v>60</v>
      </c>
      <c r="I649" s="66" t="s">
        <v>66</v>
      </c>
      <c r="J649" s="66"/>
      <c r="K649" s="155">
        <v>60</v>
      </c>
      <c r="L649" s="68">
        <v>1.6</v>
      </c>
      <c r="M649" s="69"/>
      <c r="N649" s="70"/>
      <c r="O649" s="71"/>
      <c r="P649" s="72">
        <f t="shared" si="20"/>
        <v>0</v>
      </c>
      <c r="Q649" s="73" t="str">
        <f t="shared" si="21"/>
        <v>-</v>
      </c>
      <c r="R649" s="74" t="str">
        <f t="shared" si="22"/>
        <v/>
      </c>
      <c r="S649" s="75"/>
    </row>
    <row r="650" spans="1:19">
      <c r="A650" s="60"/>
      <c r="B650" s="61" t="s">
        <v>1296</v>
      </c>
      <c r="C650" s="154" t="s">
        <v>1219</v>
      </c>
      <c r="D650" s="63" t="s">
        <v>172</v>
      </c>
      <c r="E650" s="63" t="s">
        <v>1286</v>
      </c>
      <c r="F650" s="63" t="s">
        <v>1287</v>
      </c>
      <c r="G650" s="64" t="s">
        <v>1670</v>
      </c>
      <c r="H650" s="65">
        <v>60</v>
      </c>
      <c r="I650" s="66" t="s">
        <v>66</v>
      </c>
      <c r="J650" s="66"/>
      <c r="K650" s="155">
        <v>60</v>
      </c>
      <c r="L650" s="68">
        <v>1.55</v>
      </c>
      <c r="M650" s="69"/>
      <c r="N650" s="70"/>
      <c r="O650" s="71"/>
      <c r="P650" s="72">
        <f t="shared" si="20"/>
        <v>0</v>
      </c>
      <c r="Q650" s="73" t="str">
        <f t="shared" si="21"/>
        <v>-</v>
      </c>
      <c r="R650" s="74" t="str">
        <f t="shared" si="22"/>
        <v/>
      </c>
      <c r="S650" s="75"/>
    </row>
    <row r="651" spans="1:19">
      <c r="A651" s="60"/>
      <c r="B651" s="61" t="s">
        <v>1297</v>
      </c>
      <c r="C651" s="154" t="s">
        <v>1219</v>
      </c>
      <c r="D651" s="63" t="s">
        <v>172</v>
      </c>
      <c r="E651" s="63" t="s">
        <v>1286</v>
      </c>
      <c r="F651" s="63" t="s">
        <v>1287</v>
      </c>
      <c r="G651" s="64" t="s">
        <v>773</v>
      </c>
      <c r="H651" s="65">
        <v>60</v>
      </c>
      <c r="I651" s="66" t="s">
        <v>66</v>
      </c>
      <c r="J651" s="66"/>
      <c r="K651" s="155">
        <v>60</v>
      </c>
      <c r="L651" s="68">
        <v>1.66</v>
      </c>
      <c r="M651" s="69"/>
      <c r="N651" s="70"/>
      <c r="O651" s="71"/>
      <c r="P651" s="72">
        <f t="shared" si="20"/>
        <v>0</v>
      </c>
      <c r="Q651" s="73" t="str">
        <f t="shared" si="21"/>
        <v>-</v>
      </c>
      <c r="R651" s="74" t="str">
        <f t="shared" si="22"/>
        <v/>
      </c>
      <c r="S651" s="75"/>
    </row>
    <row r="652" spans="1:19">
      <c r="A652" s="60"/>
      <c r="B652" s="61" t="s">
        <v>1298</v>
      </c>
      <c r="C652" s="154" t="s">
        <v>1219</v>
      </c>
      <c r="D652" s="63" t="s">
        <v>172</v>
      </c>
      <c r="E652" s="63" t="s">
        <v>1286</v>
      </c>
      <c r="F652" s="63" t="s">
        <v>1287</v>
      </c>
      <c r="G652" s="64" t="s">
        <v>1671</v>
      </c>
      <c r="H652" s="65">
        <v>60</v>
      </c>
      <c r="I652" s="66" t="s">
        <v>66</v>
      </c>
      <c r="J652" s="66"/>
      <c r="K652" s="155">
        <v>60</v>
      </c>
      <c r="L652" s="68">
        <v>1.74</v>
      </c>
      <c r="M652" s="69"/>
      <c r="N652" s="70"/>
      <c r="O652" s="71"/>
      <c r="P652" s="72">
        <f t="shared" si="20"/>
        <v>0</v>
      </c>
      <c r="Q652" s="73" t="str">
        <f t="shared" si="21"/>
        <v>-</v>
      </c>
      <c r="R652" s="74" t="str">
        <f t="shared" si="22"/>
        <v/>
      </c>
      <c r="S652" s="75"/>
    </row>
    <row r="653" spans="1:19">
      <c r="A653" s="60"/>
      <c r="B653" s="61" t="s">
        <v>1299</v>
      </c>
      <c r="C653" s="154" t="s">
        <v>1219</v>
      </c>
      <c r="D653" s="63" t="s">
        <v>172</v>
      </c>
      <c r="E653" s="63" t="s">
        <v>1286</v>
      </c>
      <c r="F653" s="63" t="s">
        <v>1287</v>
      </c>
      <c r="G653" s="64" t="s">
        <v>775</v>
      </c>
      <c r="H653" s="65">
        <v>60</v>
      </c>
      <c r="I653" s="66" t="s">
        <v>66</v>
      </c>
      <c r="J653" s="66"/>
      <c r="K653" s="155">
        <v>60</v>
      </c>
      <c r="L653" s="68">
        <v>1.55</v>
      </c>
      <c r="M653" s="69"/>
      <c r="N653" s="70"/>
      <c r="O653" s="71"/>
      <c r="P653" s="72">
        <f t="shared" si="20"/>
        <v>0</v>
      </c>
      <c r="Q653" s="73" t="str">
        <f t="shared" si="21"/>
        <v>-</v>
      </c>
      <c r="R653" s="74" t="str">
        <f t="shared" si="22"/>
        <v/>
      </c>
      <c r="S653" s="75"/>
    </row>
    <row r="654" spans="1:19">
      <c r="A654" s="60"/>
      <c r="B654" s="61" t="s">
        <v>1300</v>
      </c>
      <c r="C654" s="154" t="s">
        <v>1219</v>
      </c>
      <c r="D654" s="63" t="s">
        <v>172</v>
      </c>
      <c r="E654" s="63" t="s">
        <v>1286</v>
      </c>
      <c r="F654" s="63" t="s">
        <v>1287</v>
      </c>
      <c r="G654" s="64" t="s">
        <v>776</v>
      </c>
      <c r="H654" s="65">
        <v>60</v>
      </c>
      <c r="I654" s="66" t="s">
        <v>66</v>
      </c>
      <c r="J654" s="66"/>
      <c r="K654" s="155">
        <v>60</v>
      </c>
      <c r="L654" s="68">
        <v>1.71</v>
      </c>
      <c r="M654" s="69"/>
      <c r="N654" s="70"/>
      <c r="O654" s="71"/>
      <c r="P654" s="72">
        <f t="shared" si="20"/>
        <v>0</v>
      </c>
      <c r="Q654" s="73" t="str">
        <f t="shared" si="21"/>
        <v>-</v>
      </c>
      <c r="R654" s="74" t="str">
        <f t="shared" si="22"/>
        <v/>
      </c>
      <c r="S654" s="75"/>
    </row>
    <row r="655" spans="1:19">
      <c r="A655" s="60"/>
      <c r="B655" s="61" t="s">
        <v>1301</v>
      </c>
      <c r="C655" s="154" t="s">
        <v>1219</v>
      </c>
      <c r="D655" s="63" t="s">
        <v>172</v>
      </c>
      <c r="E655" s="63" t="s">
        <v>1286</v>
      </c>
      <c r="F655" s="63" t="s">
        <v>1287</v>
      </c>
      <c r="G655" s="64" t="s">
        <v>962</v>
      </c>
      <c r="H655" s="65">
        <v>60</v>
      </c>
      <c r="I655" s="66" t="s">
        <v>66</v>
      </c>
      <c r="J655" s="66"/>
      <c r="K655" s="155">
        <v>60</v>
      </c>
      <c r="L655" s="68">
        <v>1.55</v>
      </c>
      <c r="M655" s="69"/>
      <c r="N655" s="70"/>
      <c r="O655" s="71"/>
      <c r="P655" s="72">
        <f t="shared" si="20"/>
        <v>0</v>
      </c>
      <c r="Q655" s="73" t="str">
        <f t="shared" si="21"/>
        <v>-</v>
      </c>
      <c r="R655" s="74" t="str">
        <f t="shared" si="22"/>
        <v/>
      </c>
      <c r="S655" s="75"/>
    </row>
    <row r="656" spans="1:19">
      <c r="A656" s="60"/>
      <c r="B656" s="61" t="s">
        <v>1302</v>
      </c>
      <c r="C656" s="154" t="s">
        <v>1219</v>
      </c>
      <c r="D656" s="63" t="s">
        <v>172</v>
      </c>
      <c r="E656" s="63" t="s">
        <v>1286</v>
      </c>
      <c r="F656" s="63" t="s">
        <v>1287</v>
      </c>
      <c r="G656" s="64" t="s">
        <v>778</v>
      </c>
      <c r="H656" s="65">
        <v>60</v>
      </c>
      <c r="I656" s="66" t="s">
        <v>66</v>
      </c>
      <c r="J656" s="66"/>
      <c r="K656" s="155">
        <v>60</v>
      </c>
      <c r="L656" s="68">
        <v>1.97</v>
      </c>
      <c r="M656" s="69"/>
      <c r="N656" s="70"/>
      <c r="O656" s="71"/>
      <c r="P656" s="72">
        <f t="shared" si="20"/>
        <v>0</v>
      </c>
      <c r="Q656" s="73" t="str">
        <f t="shared" si="21"/>
        <v>-</v>
      </c>
      <c r="R656" s="74" t="str">
        <f t="shared" si="22"/>
        <v/>
      </c>
      <c r="S656" s="75"/>
    </row>
    <row r="657" spans="1:19">
      <c r="A657" s="60"/>
      <c r="B657" s="61" t="s">
        <v>1303</v>
      </c>
      <c r="C657" s="154" t="s">
        <v>1219</v>
      </c>
      <c r="D657" s="63" t="s">
        <v>172</v>
      </c>
      <c r="E657" s="63" t="s">
        <v>1286</v>
      </c>
      <c r="F657" s="63" t="s">
        <v>1287</v>
      </c>
      <c r="G657" s="64" t="s">
        <v>779</v>
      </c>
      <c r="H657" s="65">
        <v>60</v>
      </c>
      <c r="I657" s="66" t="s">
        <v>66</v>
      </c>
      <c r="J657" s="66"/>
      <c r="K657" s="155">
        <v>60</v>
      </c>
      <c r="L657" s="68">
        <v>1.97</v>
      </c>
      <c r="M657" s="69"/>
      <c r="N657" s="70"/>
      <c r="O657" s="71"/>
      <c r="P657" s="72">
        <f t="shared" si="20"/>
        <v>0</v>
      </c>
      <c r="Q657" s="73" t="str">
        <f t="shared" si="21"/>
        <v>-</v>
      </c>
      <c r="R657" s="74" t="str">
        <f t="shared" si="22"/>
        <v/>
      </c>
      <c r="S657" s="75"/>
    </row>
    <row r="658" spans="1:19">
      <c r="A658" s="60"/>
      <c r="B658" s="61" t="s">
        <v>1304</v>
      </c>
      <c r="C658" s="154" t="s">
        <v>1219</v>
      </c>
      <c r="D658" s="63" t="s">
        <v>172</v>
      </c>
      <c r="E658" s="63" t="s">
        <v>1286</v>
      </c>
      <c r="F658" s="63" t="s">
        <v>1287</v>
      </c>
      <c r="G658" s="64" t="s">
        <v>780</v>
      </c>
      <c r="H658" s="65">
        <v>60</v>
      </c>
      <c r="I658" s="66" t="s">
        <v>66</v>
      </c>
      <c r="J658" s="66"/>
      <c r="K658" s="155">
        <v>60</v>
      </c>
      <c r="L658" s="68">
        <v>1.55</v>
      </c>
      <c r="M658" s="69"/>
      <c r="N658" s="70"/>
      <c r="O658" s="71"/>
      <c r="P658" s="72">
        <f t="shared" si="20"/>
        <v>0</v>
      </c>
      <c r="Q658" s="73" t="str">
        <f t="shared" si="21"/>
        <v>-</v>
      </c>
      <c r="R658" s="74" t="str">
        <f t="shared" si="22"/>
        <v/>
      </c>
      <c r="S658" s="75"/>
    </row>
    <row r="659" spans="1:19">
      <c r="A659" s="60"/>
      <c r="B659" s="61" t="s">
        <v>1305</v>
      </c>
      <c r="C659" s="154" t="s">
        <v>1219</v>
      </c>
      <c r="D659" s="63" t="s">
        <v>172</v>
      </c>
      <c r="E659" s="63" t="s">
        <v>1286</v>
      </c>
      <c r="F659" s="63" t="s">
        <v>1287</v>
      </c>
      <c r="G659" s="64" t="s">
        <v>1672</v>
      </c>
      <c r="H659" s="65">
        <v>60</v>
      </c>
      <c r="I659" s="66" t="s">
        <v>66</v>
      </c>
      <c r="J659" s="66"/>
      <c r="K659" s="155">
        <v>60</v>
      </c>
      <c r="L659" s="68">
        <v>1.81</v>
      </c>
      <c r="M659" s="69"/>
      <c r="N659" s="70"/>
      <c r="O659" s="71"/>
      <c r="P659" s="72">
        <f t="shared" ref="P659:P722" si="23">O659*L659</f>
        <v>0</v>
      </c>
      <c r="Q659" s="73" t="str">
        <f t="shared" ref="Q659:Q722" si="24">IF(O659/H659=0,"-",O659/H659)</f>
        <v>-</v>
      </c>
      <c r="R659" s="74" t="str">
        <f t="shared" ref="R659:R722" si="25">IF(O659=0,"",IF(MOD(O659,K659)&gt;0,"неверная кратность заказа",""))</f>
        <v/>
      </c>
      <c r="S659" s="75"/>
    </row>
    <row r="660" spans="1:19">
      <c r="A660" s="60"/>
      <c r="B660" s="61" t="s">
        <v>1306</v>
      </c>
      <c r="C660" s="154" t="s">
        <v>1219</v>
      </c>
      <c r="D660" s="63" t="s">
        <v>172</v>
      </c>
      <c r="E660" s="63" t="s">
        <v>1286</v>
      </c>
      <c r="F660" s="63" t="s">
        <v>1287</v>
      </c>
      <c r="G660" s="64" t="s">
        <v>781</v>
      </c>
      <c r="H660" s="65">
        <v>60</v>
      </c>
      <c r="I660" s="66" t="s">
        <v>66</v>
      </c>
      <c r="J660" s="66"/>
      <c r="K660" s="155">
        <v>60</v>
      </c>
      <c r="L660" s="68">
        <v>1.81</v>
      </c>
      <c r="M660" s="69"/>
      <c r="N660" s="70"/>
      <c r="O660" s="71"/>
      <c r="P660" s="72">
        <f t="shared" si="23"/>
        <v>0</v>
      </c>
      <c r="Q660" s="73" t="str">
        <f t="shared" si="24"/>
        <v>-</v>
      </c>
      <c r="R660" s="74" t="str">
        <f t="shared" si="25"/>
        <v/>
      </c>
      <c r="S660" s="75"/>
    </row>
    <row r="661" spans="1:19">
      <c r="A661" s="60"/>
      <c r="B661" s="61" t="s">
        <v>1307</v>
      </c>
      <c r="C661" s="154" t="s">
        <v>1219</v>
      </c>
      <c r="D661" s="63" t="s">
        <v>172</v>
      </c>
      <c r="E661" s="63" t="s">
        <v>1286</v>
      </c>
      <c r="F661" s="63" t="s">
        <v>1287</v>
      </c>
      <c r="G661" s="64" t="s">
        <v>782</v>
      </c>
      <c r="H661" s="65">
        <v>60</v>
      </c>
      <c r="I661" s="66" t="s">
        <v>66</v>
      </c>
      <c r="J661" s="66"/>
      <c r="K661" s="155">
        <v>60</v>
      </c>
      <c r="L661" s="68">
        <v>1.62</v>
      </c>
      <c r="M661" s="69"/>
      <c r="N661" s="70"/>
      <c r="O661" s="71"/>
      <c r="P661" s="72">
        <f t="shared" si="23"/>
        <v>0</v>
      </c>
      <c r="Q661" s="73" t="str">
        <f t="shared" si="24"/>
        <v>-</v>
      </c>
      <c r="R661" s="74" t="str">
        <f t="shared" si="25"/>
        <v/>
      </c>
      <c r="S661" s="75"/>
    </row>
    <row r="662" spans="1:19">
      <c r="A662" s="60"/>
      <c r="B662" s="61" t="s">
        <v>1308</v>
      </c>
      <c r="C662" s="154" t="s">
        <v>1219</v>
      </c>
      <c r="D662" s="63" t="s">
        <v>172</v>
      </c>
      <c r="E662" s="63" t="s">
        <v>1286</v>
      </c>
      <c r="F662" s="63" t="s">
        <v>1287</v>
      </c>
      <c r="G662" s="64" t="s">
        <v>783</v>
      </c>
      <c r="H662" s="65">
        <v>60</v>
      </c>
      <c r="I662" s="66" t="s">
        <v>66</v>
      </c>
      <c r="J662" s="66"/>
      <c r="K662" s="155">
        <v>60</v>
      </c>
      <c r="L662" s="68">
        <v>1.81</v>
      </c>
      <c r="M662" s="69"/>
      <c r="N662" s="70"/>
      <c r="O662" s="71"/>
      <c r="P662" s="72">
        <f t="shared" si="23"/>
        <v>0</v>
      </c>
      <c r="Q662" s="73" t="str">
        <f t="shared" si="24"/>
        <v>-</v>
      </c>
      <c r="R662" s="74" t="str">
        <f t="shared" si="25"/>
        <v/>
      </c>
      <c r="S662" s="75"/>
    </row>
    <row r="663" spans="1:19">
      <c r="A663" s="60"/>
      <c r="B663" s="61" t="s">
        <v>1309</v>
      </c>
      <c r="C663" s="154" t="s">
        <v>1219</v>
      </c>
      <c r="D663" s="63" t="s">
        <v>172</v>
      </c>
      <c r="E663" s="63" t="s">
        <v>1286</v>
      </c>
      <c r="F663" s="63" t="s">
        <v>1287</v>
      </c>
      <c r="G663" s="64" t="s">
        <v>784</v>
      </c>
      <c r="H663" s="65">
        <v>60</v>
      </c>
      <c r="I663" s="66" t="s">
        <v>66</v>
      </c>
      <c r="J663" s="66"/>
      <c r="K663" s="155">
        <v>60</v>
      </c>
      <c r="L663" s="68">
        <v>1.62</v>
      </c>
      <c r="M663" s="69"/>
      <c r="N663" s="70"/>
      <c r="O663" s="71"/>
      <c r="P663" s="72">
        <f t="shared" si="23"/>
        <v>0</v>
      </c>
      <c r="Q663" s="73" t="str">
        <f t="shared" si="24"/>
        <v>-</v>
      </c>
      <c r="R663" s="74" t="str">
        <f t="shared" si="25"/>
        <v/>
      </c>
      <c r="S663" s="75"/>
    </row>
    <row r="664" spans="1:19">
      <c r="A664" s="60"/>
      <c r="B664" s="61" t="s">
        <v>1310</v>
      </c>
      <c r="C664" s="154" t="s">
        <v>1219</v>
      </c>
      <c r="D664" s="63" t="s">
        <v>172</v>
      </c>
      <c r="E664" s="63" t="s">
        <v>1286</v>
      </c>
      <c r="F664" s="63" t="s">
        <v>1287</v>
      </c>
      <c r="G664" s="64" t="s">
        <v>785</v>
      </c>
      <c r="H664" s="65">
        <v>60</v>
      </c>
      <c r="I664" s="66" t="s">
        <v>66</v>
      </c>
      <c r="J664" s="66"/>
      <c r="K664" s="155">
        <v>60</v>
      </c>
      <c r="L664" s="68">
        <v>1.6</v>
      </c>
      <c r="M664" s="69"/>
      <c r="N664" s="70"/>
      <c r="O664" s="71"/>
      <c r="P664" s="72">
        <f t="shared" si="23"/>
        <v>0</v>
      </c>
      <c r="Q664" s="73" t="str">
        <f t="shared" si="24"/>
        <v>-</v>
      </c>
      <c r="R664" s="74" t="str">
        <f t="shared" si="25"/>
        <v/>
      </c>
      <c r="S664" s="75"/>
    </row>
    <row r="665" spans="1:19">
      <c r="A665" s="60"/>
      <c r="B665" s="61" t="s">
        <v>1311</v>
      </c>
      <c r="C665" s="154" t="s">
        <v>1219</v>
      </c>
      <c r="D665" s="63" t="s">
        <v>172</v>
      </c>
      <c r="E665" s="63" t="s">
        <v>1286</v>
      </c>
      <c r="F665" s="63" t="s">
        <v>1287</v>
      </c>
      <c r="G665" s="64" t="s">
        <v>786</v>
      </c>
      <c r="H665" s="65">
        <v>60</v>
      </c>
      <c r="I665" s="66" t="s">
        <v>66</v>
      </c>
      <c r="J665" s="66"/>
      <c r="K665" s="155">
        <v>60</v>
      </c>
      <c r="L665" s="68">
        <v>1.86</v>
      </c>
      <c r="M665" s="69"/>
      <c r="N665" s="70"/>
      <c r="O665" s="71"/>
      <c r="P665" s="72">
        <f t="shared" si="23"/>
        <v>0</v>
      </c>
      <c r="Q665" s="73" t="str">
        <f t="shared" si="24"/>
        <v>-</v>
      </c>
      <c r="R665" s="74" t="str">
        <f t="shared" si="25"/>
        <v/>
      </c>
      <c r="S665" s="75"/>
    </row>
    <row r="666" spans="1:19">
      <c r="A666" s="60"/>
      <c r="B666" s="61" t="s">
        <v>1312</v>
      </c>
      <c r="C666" s="154" t="s">
        <v>1219</v>
      </c>
      <c r="D666" s="63" t="s">
        <v>172</v>
      </c>
      <c r="E666" s="63" t="s">
        <v>1286</v>
      </c>
      <c r="F666" s="63" t="s">
        <v>1287</v>
      </c>
      <c r="G666" s="64" t="s">
        <v>788</v>
      </c>
      <c r="H666" s="65">
        <v>60</v>
      </c>
      <c r="I666" s="66" t="s">
        <v>66</v>
      </c>
      <c r="J666" s="66"/>
      <c r="K666" s="155">
        <v>60</v>
      </c>
      <c r="L666" s="68">
        <v>1.81</v>
      </c>
      <c r="M666" s="69"/>
      <c r="N666" s="70"/>
      <c r="O666" s="71"/>
      <c r="P666" s="72">
        <f t="shared" si="23"/>
        <v>0</v>
      </c>
      <c r="Q666" s="73" t="str">
        <f t="shared" si="24"/>
        <v>-</v>
      </c>
      <c r="R666" s="74" t="str">
        <f t="shared" si="25"/>
        <v/>
      </c>
      <c r="S666" s="75"/>
    </row>
    <row r="667" spans="1:19">
      <c r="A667" s="60"/>
      <c r="B667" s="61" t="s">
        <v>1313</v>
      </c>
      <c r="C667" s="154" t="s">
        <v>1219</v>
      </c>
      <c r="D667" s="63" t="s">
        <v>172</v>
      </c>
      <c r="E667" s="63" t="s">
        <v>1286</v>
      </c>
      <c r="F667" s="63" t="s">
        <v>1287</v>
      </c>
      <c r="G667" s="64" t="s">
        <v>789</v>
      </c>
      <c r="H667" s="65">
        <v>60</v>
      </c>
      <c r="I667" s="66" t="s">
        <v>66</v>
      </c>
      <c r="J667" s="66"/>
      <c r="K667" s="155">
        <v>60</v>
      </c>
      <c r="L667" s="68">
        <v>1.8</v>
      </c>
      <c r="M667" s="69"/>
      <c r="N667" s="70"/>
      <c r="O667" s="71"/>
      <c r="P667" s="72">
        <f t="shared" si="23"/>
        <v>0</v>
      </c>
      <c r="Q667" s="73" t="str">
        <f t="shared" si="24"/>
        <v>-</v>
      </c>
      <c r="R667" s="74" t="str">
        <f t="shared" si="25"/>
        <v/>
      </c>
      <c r="S667" s="75"/>
    </row>
    <row r="668" spans="1:19">
      <c r="A668" s="60"/>
      <c r="B668" s="61" t="s">
        <v>1314</v>
      </c>
      <c r="C668" s="154" t="s">
        <v>1219</v>
      </c>
      <c r="D668" s="63" t="s">
        <v>172</v>
      </c>
      <c r="E668" s="63" t="s">
        <v>1286</v>
      </c>
      <c r="F668" s="63" t="s">
        <v>1287</v>
      </c>
      <c r="G668" s="64" t="s">
        <v>1673</v>
      </c>
      <c r="H668" s="65">
        <v>60</v>
      </c>
      <c r="I668" s="66" t="s">
        <v>66</v>
      </c>
      <c r="J668" s="66"/>
      <c r="K668" s="155">
        <v>60</v>
      </c>
      <c r="L668" s="68">
        <v>1.8</v>
      </c>
      <c r="M668" s="69"/>
      <c r="N668" s="70"/>
      <c r="O668" s="71"/>
      <c r="P668" s="72">
        <f t="shared" si="23"/>
        <v>0</v>
      </c>
      <c r="Q668" s="73" t="str">
        <f t="shared" si="24"/>
        <v>-</v>
      </c>
      <c r="R668" s="74" t="str">
        <f t="shared" si="25"/>
        <v/>
      </c>
      <c r="S668" s="75"/>
    </row>
    <row r="669" spans="1:19">
      <c r="A669" s="60"/>
      <c r="B669" s="61" t="s">
        <v>1315</v>
      </c>
      <c r="C669" s="154" t="s">
        <v>1219</v>
      </c>
      <c r="D669" s="63" t="s">
        <v>172</v>
      </c>
      <c r="E669" s="63" t="s">
        <v>1286</v>
      </c>
      <c r="F669" s="63" t="s">
        <v>1287</v>
      </c>
      <c r="G669" s="64" t="s">
        <v>791</v>
      </c>
      <c r="H669" s="65">
        <v>60</v>
      </c>
      <c r="I669" s="66" t="s">
        <v>66</v>
      </c>
      <c r="J669" s="66"/>
      <c r="K669" s="155">
        <v>60</v>
      </c>
      <c r="L669" s="68">
        <v>1.55</v>
      </c>
      <c r="M669" s="69"/>
      <c r="N669" s="70"/>
      <c r="O669" s="71"/>
      <c r="P669" s="72">
        <f t="shared" si="23"/>
        <v>0</v>
      </c>
      <c r="Q669" s="73" t="str">
        <f t="shared" si="24"/>
        <v>-</v>
      </c>
      <c r="R669" s="74" t="str">
        <f t="shared" si="25"/>
        <v/>
      </c>
      <c r="S669" s="75"/>
    </row>
    <row r="670" spans="1:19">
      <c r="A670" s="60"/>
      <c r="B670" s="61" t="s">
        <v>1316</v>
      </c>
      <c r="C670" s="154" t="s">
        <v>1219</v>
      </c>
      <c r="D670" s="63" t="s">
        <v>172</v>
      </c>
      <c r="E670" s="63" t="s">
        <v>1286</v>
      </c>
      <c r="F670" s="63" t="s">
        <v>1287</v>
      </c>
      <c r="G670" s="64" t="s">
        <v>792</v>
      </c>
      <c r="H670" s="65">
        <v>60</v>
      </c>
      <c r="I670" s="66" t="s">
        <v>66</v>
      </c>
      <c r="J670" s="66"/>
      <c r="K670" s="155">
        <v>60</v>
      </c>
      <c r="L670" s="68">
        <v>1.79</v>
      </c>
      <c r="M670" s="69"/>
      <c r="N670" s="70"/>
      <c r="O670" s="71"/>
      <c r="P670" s="72">
        <f t="shared" si="23"/>
        <v>0</v>
      </c>
      <c r="Q670" s="73" t="str">
        <f t="shared" si="24"/>
        <v>-</v>
      </c>
      <c r="R670" s="74" t="str">
        <f t="shared" si="25"/>
        <v/>
      </c>
      <c r="S670" s="75"/>
    </row>
    <row r="671" spans="1:19">
      <c r="A671" s="60"/>
      <c r="B671" s="61" t="s">
        <v>1317</v>
      </c>
      <c r="C671" s="154" t="s">
        <v>1219</v>
      </c>
      <c r="D671" s="63" t="s">
        <v>172</v>
      </c>
      <c r="E671" s="63" t="s">
        <v>1286</v>
      </c>
      <c r="F671" s="63" t="s">
        <v>1287</v>
      </c>
      <c r="G671" s="64" t="s">
        <v>793</v>
      </c>
      <c r="H671" s="65">
        <v>60</v>
      </c>
      <c r="I671" s="66" t="s">
        <v>66</v>
      </c>
      <c r="J671" s="66"/>
      <c r="K671" s="155">
        <v>60</v>
      </c>
      <c r="L671" s="68">
        <v>1.57</v>
      </c>
      <c r="M671" s="69"/>
      <c r="N671" s="70"/>
      <c r="O671" s="71"/>
      <c r="P671" s="72">
        <f t="shared" si="23"/>
        <v>0</v>
      </c>
      <c r="Q671" s="73" t="str">
        <f t="shared" si="24"/>
        <v>-</v>
      </c>
      <c r="R671" s="74" t="str">
        <f t="shared" si="25"/>
        <v/>
      </c>
      <c r="S671" s="75"/>
    </row>
    <row r="672" spans="1:19">
      <c r="A672" s="60"/>
      <c r="B672" s="61" t="s">
        <v>1318</v>
      </c>
      <c r="C672" s="154" t="s">
        <v>1219</v>
      </c>
      <c r="D672" s="63" t="s">
        <v>172</v>
      </c>
      <c r="E672" s="63" t="s">
        <v>1286</v>
      </c>
      <c r="F672" s="63" t="s">
        <v>1287</v>
      </c>
      <c r="G672" s="64" t="s">
        <v>794</v>
      </c>
      <c r="H672" s="65">
        <v>60</v>
      </c>
      <c r="I672" s="66" t="s">
        <v>66</v>
      </c>
      <c r="J672" s="66"/>
      <c r="K672" s="155">
        <v>60</v>
      </c>
      <c r="L672" s="68">
        <v>1.67</v>
      </c>
      <c r="M672" s="69"/>
      <c r="N672" s="70"/>
      <c r="O672" s="71"/>
      <c r="P672" s="72">
        <f t="shared" si="23"/>
        <v>0</v>
      </c>
      <c r="Q672" s="73" t="str">
        <f t="shared" si="24"/>
        <v>-</v>
      </c>
      <c r="R672" s="74" t="str">
        <f t="shared" si="25"/>
        <v/>
      </c>
      <c r="S672" s="75"/>
    </row>
    <row r="673" spans="1:19">
      <c r="A673" s="60"/>
      <c r="B673" s="61" t="s">
        <v>1319</v>
      </c>
      <c r="C673" s="154" t="s">
        <v>1219</v>
      </c>
      <c r="D673" s="63" t="s">
        <v>172</v>
      </c>
      <c r="E673" s="63" t="s">
        <v>1286</v>
      </c>
      <c r="F673" s="63" t="s">
        <v>1287</v>
      </c>
      <c r="G673" s="64" t="s">
        <v>964</v>
      </c>
      <c r="H673" s="65">
        <v>60</v>
      </c>
      <c r="I673" s="66" t="s">
        <v>66</v>
      </c>
      <c r="J673" s="66"/>
      <c r="K673" s="155">
        <v>60</v>
      </c>
      <c r="L673" s="68">
        <v>1.55</v>
      </c>
      <c r="M673" s="69"/>
      <c r="N673" s="70"/>
      <c r="O673" s="71"/>
      <c r="P673" s="72">
        <f t="shared" si="23"/>
        <v>0</v>
      </c>
      <c r="Q673" s="73" t="str">
        <f t="shared" si="24"/>
        <v>-</v>
      </c>
      <c r="R673" s="74" t="str">
        <f t="shared" si="25"/>
        <v/>
      </c>
      <c r="S673" s="75"/>
    </row>
    <row r="674" spans="1:19">
      <c r="A674" s="60"/>
      <c r="B674" s="61" t="s">
        <v>1320</v>
      </c>
      <c r="C674" s="154" t="s">
        <v>1219</v>
      </c>
      <c r="D674" s="63" t="s">
        <v>172</v>
      </c>
      <c r="E674" s="63" t="s">
        <v>1286</v>
      </c>
      <c r="F674" s="63" t="s">
        <v>1287</v>
      </c>
      <c r="G674" s="64" t="s">
        <v>1674</v>
      </c>
      <c r="H674" s="65">
        <v>60</v>
      </c>
      <c r="I674" s="66" t="s">
        <v>66</v>
      </c>
      <c r="J674" s="66"/>
      <c r="K674" s="155">
        <v>60</v>
      </c>
      <c r="L674" s="68">
        <v>1.55</v>
      </c>
      <c r="M674" s="69"/>
      <c r="N674" s="70"/>
      <c r="O674" s="71"/>
      <c r="P674" s="72">
        <f t="shared" si="23"/>
        <v>0</v>
      </c>
      <c r="Q674" s="73" t="str">
        <f t="shared" si="24"/>
        <v>-</v>
      </c>
      <c r="R674" s="74" t="str">
        <f t="shared" si="25"/>
        <v/>
      </c>
      <c r="S674" s="75"/>
    </row>
    <row r="675" spans="1:19">
      <c r="A675" s="60"/>
      <c r="B675" s="61" t="s">
        <v>1321</v>
      </c>
      <c r="C675" s="154" t="s">
        <v>1219</v>
      </c>
      <c r="D675" s="63" t="s">
        <v>172</v>
      </c>
      <c r="E675" s="63" t="s">
        <v>173</v>
      </c>
      <c r="F675" s="63" t="s">
        <v>174</v>
      </c>
      <c r="G675" s="64" t="s">
        <v>1675</v>
      </c>
      <c r="H675" s="65">
        <v>60</v>
      </c>
      <c r="I675" s="66" t="s">
        <v>66</v>
      </c>
      <c r="J675" s="66"/>
      <c r="K675" s="155">
        <v>60</v>
      </c>
      <c r="L675" s="68">
        <v>1.6</v>
      </c>
      <c r="M675" s="69"/>
      <c r="N675" s="70"/>
      <c r="O675" s="71"/>
      <c r="P675" s="72">
        <f t="shared" si="23"/>
        <v>0</v>
      </c>
      <c r="Q675" s="73" t="str">
        <f t="shared" si="24"/>
        <v>-</v>
      </c>
      <c r="R675" s="74" t="str">
        <f t="shared" si="25"/>
        <v/>
      </c>
      <c r="S675" s="75"/>
    </row>
    <row r="676" spans="1:19">
      <c r="A676" s="60"/>
      <c r="B676" s="61" t="s">
        <v>1322</v>
      </c>
      <c r="C676" s="154" t="s">
        <v>1219</v>
      </c>
      <c r="D676" s="63" t="s">
        <v>172</v>
      </c>
      <c r="E676" s="63" t="s">
        <v>173</v>
      </c>
      <c r="F676" s="63" t="s">
        <v>174</v>
      </c>
      <c r="G676" s="64" t="s">
        <v>640</v>
      </c>
      <c r="H676" s="65">
        <v>60</v>
      </c>
      <c r="I676" s="66" t="s">
        <v>66</v>
      </c>
      <c r="J676" s="66"/>
      <c r="K676" s="155">
        <v>60</v>
      </c>
      <c r="L676" s="68">
        <v>1.62</v>
      </c>
      <c r="M676" s="69"/>
      <c r="N676" s="70"/>
      <c r="O676" s="71"/>
      <c r="P676" s="72">
        <f t="shared" si="23"/>
        <v>0</v>
      </c>
      <c r="Q676" s="73" t="str">
        <f t="shared" si="24"/>
        <v>-</v>
      </c>
      <c r="R676" s="74" t="str">
        <f t="shared" si="25"/>
        <v/>
      </c>
      <c r="S676" s="75"/>
    </row>
    <row r="677" spans="1:19">
      <c r="A677" s="60"/>
      <c r="B677" s="61" t="s">
        <v>1323</v>
      </c>
      <c r="C677" s="154" t="s">
        <v>1219</v>
      </c>
      <c r="D677" s="63" t="s">
        <v>172</v>
      </c>
      <c r="E677" s="63" t="s">
        <v>173</v>
      </c>
      <c r="F677" s="63" t="s">
        <v>174</v>
      </c>
      <c r="G677" s="64" t="s">
        <v>1676</v>
      </c>
      <c r="H677" s="65">
        <v>60</v>
      </c>
      <c r="I677" s="66" t="s">
        <v>66</v>
      </c>
      <c r="J677" s="66"/>
      <c r="K677" s="155">
        <v>60</v>
      </c>
      <c r="L677" s="68">
        <v>1.79</v>
      </c>
      <c r="M677" s="69"/>
      <c r="N677" s="70"/>
      <c r="O677" s="71"/>
      <c r="P677" s="72">
        <f t="shared" si="23"/>
        <v>0</v>
      </c>
      <c r="Q677" s="73" t="str">
        <f t="shared" si="24"/>
        <v>-</v>
      </c>
      <c r="R677" s="74" t="str">
        <f t="shared" si="25"/>
        <v/>
      </c>
      <c r="S677" s="75"/>
    </row>
    <row r="678" spans="1:19">
      <c r="A678" s="60"/>
      <c r="B678" s="61" t="s">
        <v>1324</v>
      </c>
      <c r="C678" s="154" t="s">
        <v>1219</v>
      </c>
      <c r="D678" s="63" t="s">
        <v>172</v>
      </c>
      <c r="E678" s="63" t="s">
        <v>173</v>
      </c>
      <c r="F678" s="63" t="s">
        <v>174</v>
      </c>
      <c r="G678" s="64" t="s">
        <v>641</v>
      </c>
      <c r="H678" s="65">
        <v>60</v>
      </c>
      <c r="I678" s="66" t="s">
        <v>66</v>
      </c>
      <c r="J678" s="66"/>
      <c r="K678" s="155">
        <v>60</v>
      </c>
      <c r="L678" s="68">
        <v>1.8</v>
      </c>
      <c r="M678" s="69"/>
      <c r="N678" s="70"/>
      <c r="O678" s="71"/>
      <c r="P678" s="72">
        <f t="shared" si="23"/>
        <v>0</v>
      </c>
      <c r="Q678" s="73" t="str">
        <f t="shared" si="24"/>
        <v>-</v>
      </c>
      <c r="R678" s="74" t="str">
        <f t="shared" si="25"/>
        <v/>
      </c>
      <c r="S678" s="75"/>
    </row>
    <row r="679" spans="1:19">
      <c r="A679" s="60"/>
      <c r="B679" s="61" t="s">
        <v>1325</v>
      </c>
      <c r="C679" s="154" t="s">
        <v>1219</v>
      </c>
      <c r="D679" s="63" t="s">
        <v>172</v>
      </c>
      <c r="E679" s="63" t="s">
        <v>173</v>
      </c>
      <c r="F679" s="63" t="s">
        <v>174</v>
      </c>
      <c r="G679" s="64" t="s">
        <v>1677</v>
      </c>
      <c r="H679" s="65">
        <v>60</v>
      </c>
      <c r="I679" s="66" t="s">
        <v>66</v>
      </c>
      <c r="J679" s="66"/>
      <c r="K679" s="155">
        <v>60</v>
      </c>
      <c r="L679" s="68">
        <v>1.77</v>
      </c>
      <c r="M679" s="69"/>
      <c r="N679" s="70"/>
      <c r="O679" s="71"/>
      <c r="P679" s="72">
        <f t="shared" si="23"/>
        <v>0</v>
      </c>
      <c r="Q679" s="73" t="str">
        <f t="shared" si="24"/>
        <v>-</v>
      </c>
      <c r="R679" s="74" t="str">
        <f t="shared" si="25"/>
        <v/>
      </c>
      <c r="S679" s="75"/>
    </row>
    <row r="680" spans="1:19">
      <c r="A680" s="60"/>
      <c r="B680" s="61" t="s">
        <v>1326</v>
      </c>
      <c r="C680" s="154" t="s">
        <v>1219</v>
      </c>
      <c r="D680" s="63" t="s">
        <v>172</v>
      </c>
      <c r="E680" s="63" t="s">
        <v>173</v>
      </c>
      <c r="F680" s="63" t="s">
        <v>174</v>
      </c>
      <c r="G680" s="64" t="s">
        <v>1678</v>
      </c>
      <c r="H680" s="65">
        <v>60</v>
      </c>
      <c r="I680" s="66" t="s">
        <v>66</v>
      </c>
      <c r="J680" s="66"/>
      <c r="K680" s="155">
        <v>60</v>
      </c>
      <c r="L680" s="68">
        <v>1.72</v>
      </c>
      <c r="M680" s="69"/>
      <c r="N680" s="70"/>
      <c r="O680" s="71"/>
      <c r="P680" s="72">
        <f t="shared" si="23"/>
        <v>0</v>
      </c>
      <c r="Q680" s="73" t="str">
        <f t="shared" si="24"/>
        <v>-</v>
      </c>
      <c r="R680" s="74" t="str">
        <f t="shared" si="25"/>
        <v/>
      </c>
      <c r="S680" s="75"/>
    </row>
    <row r="681" spans="1:19">
      <c r="A681" s="60"/>
      <c r="B681" s="61" t="s">
        <v>1327</v>
      </c>
      <c r="C681" s="154" t="s">
        <v>1219</v>
      </c>
      <c r="D681" s="63" t="s">
        <v>172</v>
      </c>
      <c r="E681" s="63" t="s">
        <v>173</v>
      </c>
      <c r="F681" s="63" t="s">
        <v>174</v>
      </c>
      <c r="G681" s="64" t="s">
        <v>1679</v>
      </c>
      <c r="H681" s="65">
        <v>60</v>
      </c>
      <c r="I681" s="66" t="s">
        <v>66</v>
      </c>
      <c r="J681" s="66"/>
      <c r="K681" s="155">
        <v>60</v>
      </c>
      <c r="L681" s="68">
        <v>1.77</v>
      </c>
      <c r="M681" s="69"/>
      <c r="N681" s="70"/>
      <c r="O681" s="71"/>
      <c r="P681" s="72">
        <f t="shared" si="23"/>
        <v>0</v>
      </c>
      <c r="Q681" s="73" t="str">
        <f t="shared" si="24"/>
        <v>-</v>
      </c>
      <c r="R681" s="74" t="str">
        <f t="shared" si="25"/>
        <v/>
      </c>
      <c r="S681" s="75"/>
    </row>
    <row r="682" spans="1:19">
      <c r="A682" s="60"/>
      <c r="B682" s="61" t="s">
        <v>1328</v>
      </c>
      <c r="C682" s="154" t="s">
        <v>1219</v>
      </c>
      <c r="D682" s="63" t="s">
        <v>172</v>
      </c>
      <c r="E682" s="63" t="s">
        <v>173</v>
      </c>
      <c r="F682" s="63" t="s">
        <v>174</v>
      </c>
      <c r="G682" s="64" t="s">
        <v>644</v>
      </c>
      <c r="H682" s="65">
        <v>60</v>
      </c>
      <c r="I682" s="66" t="s">
        <v>66</v>
      </c>
      <c r="J682" s="66"/>
      <c r="K682" s="155">
        <v>60</v>
      </c>
      <c r="L682" s="68">
        <v>1.72</v>
      </c>
      <c r="M682" s="69"/>
      <c r="N682" s="70"/>
      <c r="O682" s="71"/>
      <c r="P682" s="72">
        <f t="shared" si="23"/>
        <v>0</v>
      </c>
      <c r="Q682" s="73" t="str">
        <f t="shared" si="24"/>
        <v>-</v>
      </c>
      <c r="R682" s="74" t="str">
        <f t="shared" si="25"/>
        <v/>
      </c>
      <c r="S682" s="75"/>
    </row>
    <row r="683" spans="1:19">
      <c r="A683" s="60"/>
      <c r="B683" s="61" t="s">
        <v>1329</v>
      </c>
      <c r="C683" s="154" t="s">
        <v>1219</v>
      </c>
      <c r="D683" s="63" t="s">
        <v>172</v>
      </c>
      <c r="E683" s="63" t="s">
        <v>173</v>
      </c>
      <c r="F683" s="63" t="s">
        <v>174</v>
      </c>
      <c r="G683" s="64" t="s">
        <v>645</v>
      </c>
      <c r="H683" s="65">
        <v>60</v>
      </c>
      <c r="I683" s="66" t="s">
        <v>66</v>
      </c>
      <c r="J683" s="66"/>
      <c r="K683" s="155">
        <v>60</v>
      </c>
      <c r="L683" s="68">
        <v>1.75</v>
      </c>
      <c r="M683" s="69"/>
      <c r="N683" s="70"/>
      <c r="O683" s="71"/>
      <c r="P683" s="72">
        <f t="shared" si="23"/>
        <v>0</v>
      </c>
      <c r="Q683" s="73" t="str">
        <f t="shared" si="24"/>
        <v>-</v>
      </c>
      <c r="R683" s="74" t="str">
        <f t="shared" si="25"/>
        <v/>
      </c>
      <c r="S683" s="75"/>
    </row>
    <row r="684" spans="1:19">
      <c r="A684" s="60"/>
      <c r="B684" s="61" t="s">
        <v>1330</v>
      </c>
      <c r="C684" s="154" t="s">
        <v>1219</v>
      </c>
      <c r="D684" s="63" t="s">
        <v>172</v>
      </c>
      <c r="E684" s="63" t="s">
        <v>173</v>
      </c>
      <c r="F684" s="63" t="s">
        <v>174</v>
      </c>
      <c r="G684" s="64" t="s">
        <v>1680</v>
      </c>
      <c r="H684" s="65">
        <v>60</v>
      </c>
      <c r="I684" s="66" t="s">
        <v>66</v>
      </c>
      <c r="J684" s="66"/>
      <c r="K684" s="155">
        <v>60</v>
      </c>
      <c r="L684" s="68">
        <v>1.81</v>
      </c>
      <c r="M684" s="69"/>
      <c r="N684" s="70"/>
      <c r="O684" s="71"/>
      <c r="P684" s="72">
        <f t="shared" si="23"/>
        <v>0</v>
      </c>
      <c r="Q684" s="73" t="str">
        <f t="shared" si="24"/>
        <v>-</v>
      </c>
      <c r="R684" s="74" t="str">
        <f t="shared" si="25"/>
        <v/>
      </c>
      <c r="S684" s="75"/>
    </row>
    <row r="685" spans="1:19">
      <c r="A685" s="60"/>
      <c r="B685" s="61" t="s">
        <v>1331</v>
      </c>
      <c r="C685" s="154" t="s">
        <v>1219</v>
      </c>
      <c r="D685" s="63" t="s">
        <v>172</v>
      </c>
      <c r="E685" s="63" t="s">
        <v>173</v>
      </c>
      <c r="F685" s="63" t="s">
        <v>174</v>
      </c>
      <c r="G685" s="64" t="s">
        <v>1681</v>
      </c>
      <c r="H685" s="65">
        <v>60</v>
      </c>
      <c r="I685" s="66" t="s">
        <v>66</v>
      </c>
      <c r="J685" s="66"/>
      <c r="K685" s="155">
        <v>60</v>
      </c>
      <c r="L685" s="68">
        <v>1.81</v>
      </c>
      <c r="M685" s="69"/>
      <c r="N685" s="70"/>
      <c r="O685" s="71"/>
      <c r="P685" s="72">
        <f t="shared" si="23"/>
        <v>0</v>
      </c>
      <c r="Q685" s="73" t="str">
        <f t="shared" si="24"/>
        <v>-</v>
      </c>
      <c r="R685" s="74" t="str">
        <f t="shared" si="25"/>
        <v/>
      </c>
      <c r="S685" s="75"/>
    </row>
    <row r="686" spans="1:19">
      <c r="A686" s="60"/>
      <c r="B686" s="61" t="s">
        <v>1332</v>
      </c>
      <c r="C686" s="154" t="s">
        <v>1219</v>
      </c>
      <c r="D686" s="63" t="s">
        <v>172</v>
      </c>
      <c r="E686" s="63" t="s">
        <v>173</v>
      </c>
      <c r="F686" s="63" t="s">
        <v>174</v>
      </c>
      <c r="G686" s="64" t="s">
        <v>1682</v>
      </c>
      <c r="H686" s="65">
        <v>60</v>
      </c>
      <c r="I686" s="66" t="s">
        <v>66</v>
      </c>
      <c r="J686" s="66"/>
      <c r="K686" s="155">
        <v>60</v>
      </c>
      <c r="L686" s="68">
        <v>1.72</v>
      </c>
      <c r="M686" s="69"/>
      <c r="N686" s="70"/>
      <c r="O686" s="71"/>
      <c r="P686" s="72">
        <f t="shared" si="23"/>
        <v>0</v>
      </c>
      <c r="Q686" s="73" t="str">
        <f t="shared" si="24"/>
        <v>-</v>
      </c>
      <c r="R686" s="74" t="str">
        <f t="shared" si="25"/>
        <v/>
      </c>
      <c r="S686" s="75"/>
    </row>
    <row r="687" spans="1:19">
      <c r="A687" s="60"/>
      <c r="B687" s="61" t="s">
        <v>1333</v>
      </c>
      <c r="C687" s="154" t="s">
        <v>1219</v>
      </c>
      <c r="D687" s="63" t="s">
        <v>172</v>
      </c>
      <c r="E687" s="63" t="s">
        <v>173</v>
      </c>
      <c r="F687" s="63" t="s">
        <v>174</v>
      </c>
      <c r="G687" s="64" t="s">
        <v>1177</v>
      </c>
      <c r="H687" s="65">
        <v>60</v>
      </c>
      <c r="I687" s="66" t="s">
        <v>66</v>
      </c>
      <c r="J687" s="66"/>
      <c r="K687" s="155">
        <v>60</v>
      </c>
      <c r="L687" s="68">
        <v>1.81</v>
      </c>
      <c r="M687" s="69"/>
      <c r="N687" s="70"/>
      <c r="O687" s="71"/>
      <c r="P687" s="72">
        <f t="shared" si="23"/>
        <v>0</v>
      </c>
      <c r="Q687" s="73" t="str">
        <f t="shared" si="24"/>
        <v>-</v>
      </c>
      <c r="R687" s="74" t="str">
        <f t="shared" si="25"/>
        <v/>
      </c>
      <c r="S687" s="75"/>
    </row>
    <row r="688" spans="1:19">
      <c r="A688" s="60"/>
      <c r="B688" s="61" t="s">
        <v>1334</v>
      </c>
      <c r="C688" s="154" t="s">
        <v>1219</v>
      </c>
      <c r="D688" s="63" t="s">
        <v>172</v>
      </c>
      <c r="E688" s="63" t="s">
        <v>173</v>
      </c>
      <c r="F688" s="63" t="s">
        <v>174</v>
      </c>
      <c r="G688" s="64" t="s">
        <v>148</v>
      </c>
      <c r="H688" s="65">
        <v>60</v>
      </c>
      <c r="I688" s="66" t="s">
        <v>66</v>
      </c>
      <c r="J688" s="66"/>
      <c r="K688" s="155">
        <v>60</v>
      </c>
      <c r="L688" s="68">
        <v>1.74</v>
      </c>
      <c r="M688" s="69"/>
      <c r="N688" s="70"/>
      <c r="O688" s="71"/>
      <c r="P688" s="72">
        <f t="shared" si="23"/>
        <v>0</v>
      </c>
      <c r="Q688" s="73" t="str">
        <f t="shared" si="24"/>
        <v>-</v>
      </c>
      <c r="R688" s="74" t="str">
        <f t="shared" si="25"/>
        <v/>
      </c>
      <c r="S688" s="75"/>
    </row>
    <row r="689" spans="1:19">
      <c r="A689" s="60"/>
      <c r="B689" s="61" t="s">
        <v>1335</v>
      </c>
      <c r="C689" s="154" t="s">
        <v>1219</v>
      </c>
      <c r="D689" s="63" t="s">
        <v>172</v>
      </c>
      <c r="E689" s="63" t="s">
        <v>173</v>
      </c>
      <c r="F689" s="63" t="s">
        <v>174</v>
      </c>
      <c r="G689" s="64" t="s">
        <v>648</v>
      </c>
      <c r="H689" s="65">
        <v>60</v>
      </c>
      <c r="I689" s="66" t="s">
        <v>66</v>
      </c>
      <c r="J689" s="66"/>
      <c r="K689" s="155">
        <v>60</v>
      </c>
      <c r="L689" s="68">
        <v>1.81</v>
      </c>
      <c r="M689" s="69"/>
      <c r="N689" s="70"/>
      <c r="O689" s="71"/>
      <c r="P689" s="72">
        <f t="shared" si="23"/>
        <v>0</v>
      </c>
      <c r="Q689" s="73" t="str">
        <f t="shared" si="24"/>
        <v>-</v>
      </c>
      <c r="R689" s="74" t="str">
        <f t="shared" si="25"/>
        <v/>
      </c>
      <c r="S689" s="75"/>
    </row>
    <row r="690" spans="1:19">
      <c r="A690" s="60"/>
      <c r="B690" s="61" t="s">
        <v>1336</v>
      </c>
      <c r="C690" s="154" t="s">
        <v>1219</v>
      </c>
      <c r="D690" s="63" t="s">
        <v>172</v>
      </c>
      <c r="E690" s="63" t="s">
        <v>173</v>
      </c>
      <c r="F690" s="63" t="s">
        <v>174</v>
      </c>
      <c r="G690" s="64" t="s">
        <v>649</v>
      </c>
      <c r="H690" s="65">
        <v>60</v>
      </c>
      <c r="I690" s="66" t="s">
        <v>66</v>
      </c>
      <c r="J690" s="66"/>
      <c r="K690" s="155">
        <v>60</v>
      </c>
      <c r="L690" s="68">
        <v>1.85</v>
      </c>
      <c r="M690" s="69"/>
      <c r="N690" s="70"/>
      <c r="O690" s="71"/>
      <c r="P690" s="72">
        <f t="shared" si="23"/>
        <v>0</v>
      </c>
      <c r="Q690" s="73" t="str">
        <f t="shared" si="24"/>
        <v>-</v>
      </c>
      <c r="R690" s="74" t="str">
        <f t="shared" si="25"/>
        <v/>
      </c>
      <c r="S690" s="75"/>
    </row>
    <row r="691" spans="1:19">
      <c r="A691" s="60"/>
      <c r="B691" s="61" t="s">
        <v>1337</v>
      </c>
      <c r="C691" s="154" t="s">
        <v>1219</v>
      </c>
      <c r="D691" s="63" t="s">
        <v>172</v>
      </c>
      <c r="E691" s="63" t="s">
        <v>173</v>
      </c>
      <c r="F691" s="63" t="s">
        <v>174</v>
      </c>
      <c r="G691" s="64" t="s">
        <v>1683</v>
      </c>
      <c r="H691" s="65">
        <v>60</v>
      </c>
      <c r="I691" s="66" t="s">
        <v>66</v>
      </c>
      <c r="J691" s="66"/>
      <c r="K691" s="155">
        <v>60</v>
      </c>
      <c r="L691" s="68">
        <v>1.8</v>
      </c>
      <c r="M691" s="69"/>
      <c r="N691" s="70"/>
      <c r="O691" s="71"/>
      <c r="P691" s="72">
        <f t="shared" si="23"/>
        <v>0</v>
      </c>
      <c r="Q691" s="73" t="str">
        <f t="shared" si="24"/>
        <v>-</v>
      </c>
      <c r="R691" s="74" t="str">
        <f t="shared" si="25"/>
        <v/>
      </c>
      <c r="S691" s="75"/>
    </row>
    <row r="692" spans="1:19">
      <c r="A692" s="60"/>
      <c r="B692" s="61" t="s">
        <v>1338</v>
      </c>
      <c r="C692" s="154" t="s">
        <v>1219</v>
      </c>
      <c r="D692" s="63" t="s">
        <v>172</v>
      </c>
      <c r="E692" s="63" t="s">
        <v>173</v>
      </c>
      <c r="F692" s="63" t="s">
        <v>174</v>
      </c>
      <c r="G692" s="64" t="s">
        <v>1684</v>
      </c>
      <c r="H692" s="65">
        <v>60</v>
      </c>
      <c r="I692" s="66" t="s">
        <v>66</v>
      </c>
      <c r="J692" s="66"/>
      <c r="K692" s="155">
        <v>60</v>
      </c>
      <c r="L692" s="68">
        <v>1.6</v>
      </c>
      <c r="M692" s="69"/>
      <c r="N692" s="70"/>
      <c r="O692" s="71"/>
      <c r="P692" s="72">
        <f t="shared" si="23"/>
        <v>0</v>
      </c>
      <c r="Q692" s="73" t="str">
        <f t="shared" si="24"/>
        <v>-</v>
      </c>
      <c r="R692" s="74" t="str">
        <f t="shared" si="25"/>
        <v/>
      </c>
      <c r="S692" s="75"/>
    </row>
    <row r="693" spans="1:19">
      <c r="A693" s="60"/>
      <c r="B693" s="61" t="s">
        <v>1339</v>
      </c>
      <c r="C693" s="154" t="s">
        <v>1219</v>
      </c>
      <c r="D693" s="63" t="s">
        <v>172</v>
      </c>
      <c r="E693" s="63" t="s">
        <v>173</v>
      </c>
      <c r="F693" s="63" t="s">
        <v>174</v>
      </c>
      <c r="G693" s="64" t="s">
        <v>651</v>
      </c>
      <c r="H693" s="65">
        <v>60</v>
      </c>
      <c r="I693" s="66" t="s">
        <v>66</v>
      </c>
      <c r="J693" s="66"/>
      <c r="K693" s="155">
        <v>60</v>
      </c>
      <c r="L693" s="68">
        <v>2.69</v>
      </c>
      <c r="M693" s="69"/>
      <c r="N693" s="70"/>
      <c r="O693" s="71"/>
      <c r="P693" s="72">
        <f t="shared" si="23"/>
        <v>0</v>
      </c>
      <c r="Q693" s="73" t="str">
        <f t="shared" si="24"/>
        <v>-</v>
      </c>
      <c r="R693" s="74" t="str">
        <f t="shared" si="25"/>
        <v/>
      </c>
      <c r="S693" s="75"/>
    </row>
    <row r="694" spans="1:19">
      <c r="A694" s="60"/>
      <c r="B694" s="61" t="s">
        <v>1340</v>
      </c>
      <c r="C694" s="154" t="s">
        <v>1219</v>
      </c>
      <c r="D694" s="63" t="s">
        <v>172</v>
      </c>
      <c r="E694" s="63" t="s">
        <v>173</v>
      </c>
      <c r="F694" s="63" t="s">
        <v>174</v>
      </c>
      <c r="G694" s="64" t="s">
        <v>1685</v>
      </c>
      <c r="H694" s="65">
        <v>60</v>
      </c>
      <c r="I694" s="66" t="s">
        <v>66</v>
      </c>
      <c r="J694" s="66"/>
      <c r="K694" s="155">
        <v>60</v>
      </c>
      <c r="L694" s="68">
        <v>2.69</v>
      </c>
      <c r="M694" s="69"/>
      <c r="N694" s="70"/>
      <c r="O694" s="71"/>
      <c r="P694" s="72">
        <f t="shared" si="23"/>
        <v>0</v>
      </c>
      <c r="Q694" s="73" t="str">
        <f t="shared" si="24"/>
        <v>-</v>
      </c>
      <c r="R694" s="74" t="str">
        <f t="shared" si="25"/>
        <v/>
      </c>
      <c r="S694" s="75"/>
    </row>
    <row r="695" spans="1:19">
      <c r="A695" s="60"/>
      <c r="B695" s="61" t="s">
        <v>1341</v>
      </c>
      <c r="C695" s="154" t="s">
        <v>1219</v>
      </c>
      <c r="D695" s="63" t="s">
        <v>172</v>
      </c>
      <c r="E695" s="63" t="s">
        <v>173</v>
      </c>
      <c r="F695" s="63" t="s">
        <v>174</v>
      </c>
      <c r="G695" s="64" t="s">
        <v>653</v>
      </c>
      <c r="H695" s="65">
        <v>60</v>
      </c>
      <c r="I695" s="66" t="s">
        <v>66</v>
      </c>
      <c r="J695" s="66"/>
      <c r="K695" s="155">
        <v>60</v>
      </c>
      <c r="L695" s="68">
        <v>2.69</v>
      </c>
      <c r="M695" s="69"/>
      <c r="N695" s="70"/>
      <c r="O695" s="71"/>
      <c r="P695" s="72">
        <f t="shared" si="23"/>
        <v>0</v>
      </c>
      <c r="Q695" s="73" t="str">
        <f t="shared" si="24"/>
        <v>-</v>
      </c>
      <c r="R695" s="74" t="str">
        <f t="shared" si="25"/>
        <v/>
      </c>
      <c r="S695" s="75"/>
    </row>
    <row r="696" spans="1:19">
      <c r="A696" s="60"/>
      <c r="B696" s="61" t="s">
        <v>1342</v>
      </c>
      <c r="C696" s="154" t="s">
        <v>1219</v>
      </c>
      <c r="D696" s="63" t="s">
        <v>172</v>
      </c>
      <c r="E696" s="63" t="s">
        <v>173</v>
      </c>
      <c r="F696" s="63" t="s">
        <v>174</v>
      </c>
      <c r="G696" s="64" t="s">
        <v>1686</v>
      </c>
      <c r="H696" s="65">
        <v>60</v>
      </c>
      <c r="I696" s="66" t="s">
        <v>66</v>
      </c>
      <c r="J696" s="66"/>
      <c r="K696" s="155">
        <v>60</v>
      </c>
      <c r="L696" s="68">
        <v>2.69</v>
      </c>
      <c r="M696" s="69"/>
      <c r="N696" s="70"/>
      <c r="O696" s="71"/>
      <c r="P696" s="72">
        <f t="shared" si="23"/>
        <v>0</v>
      </c>
      <c r="Q696" s="73" t="str">
        <f t="shared" si="24"/>
        <v>-</v>
      </c>
      <c r="R696" s="74" t="str">
        <f t="shared" si="25"/>
        <v/>
      </c>
      <c r="S696" s="75"/>
    </row>
    <row r="697" spans="1:19">
      <c r="A697" s="60"/>
      <c r="B697" s="61" t="s">
        <v>1343</v>
      </c>
      <c r="C697" s="154" t="s">
        <v>1219</v>
      </c>
      <c r="D697" s="63" t="s">
        <v>172</v>
      </c>
      <c r="E697" s="63" t="s">
        <v>173</v>
      </c>
      <c r="F697" s="63" t="s">
        <v>174</v>
      </c>
      <c r="G697" s="64" t="s">
        <v>655</v>
      </c>
      <c r="H697" s="65">
        <v>60</v>
      </c>
      <c r="I697" s="66" t="s">
        <v>66</v>
      </c>
      <c r="J697" s="66"/>
      <c r="K697" s="155">
        <v>60</v>
      </c>
      <c r="L697" s="68">
        <v>1.72</v>
      </c>
      <c r="M697" s="69"/>
      <c r="N697" s="70"/>
      <c r="O697" s="71"/>
      <c r="P697" s="72">
        <f t="shared" si="23"/>
        <v>0</v>
      </c>
      <c r="Q697" s="73" t="str">
        <f t="shared" si="24"/>
        <v>-</v>
      </c>
      <c r="R697" s="74" t="str">
        <f t="shared" si="25"/>
        <v/>
      </c>
      <c r="S697" s="75"/>
    </row>
    <row r="698" spans="1:19">
      <c r="A698" s="60"/>
      <c r="B698" s="61" t="s">
        <v>1344</v>
      </c>
      <c r="C698" s="154" t="s">
        <v>1219</v>
      </c>
      <c r="D698" s="63" t="s">
        <v>172</v>
      </c>
      <c r="E698" s="63" t="s">
        <v>173</v>
      </c>
      <c r="F698" s="63" t="s">
        <v>174</v>
      </c>
      <c r="G698" s="64" t="s">
        <v>1179</v>
      </c>
      <c r="H698" s="65">
        <v>60</v>
      </c>
      <c r="I698" s="66" t="s">
        <v>66</v>
      </c>
      <c r="J698" s="66"/>
      <c r="K698" s="155">
        <v>60</v>
      </c>
      <c r="L698" s="68">
        <v>1.79</v>
      </c>
      <c r="M698" s="69"/>
      <c r="N698" s="70"/>
      <c r="O698" s="71"/>
      <c r="P698" s="72">
        <f t="shared" si="23"/>
        <v>0</v>
      </c>
      <c r="Q698" s="73" t="str">
        <f t="shared" si="24"/>
        <v>-</v>
      </c>
      <c r="R698" s="74" t="str">
        <f t="shared" si="25"/>
        <v/>
      </c>
      <c r="S698" s="75"/>
    </row>
    <row r="699" spans="1:19">
      <c r="A699" s="60"/>
      <c r="B699" s="61" t="s">
        <v>1345</v>
      </c>
      <c r="C699" s="154" t="s">
        <v>1219</v>
      </c>
      <c r="D699" s="63" t="s">
        <v>172</v>
      </c>
      <c r="E699" s="63" t="s">
        <v>173</v>
      </c>
      <c r="F699" s="63" t="s">
        <v>174</v>
      </c>
      <c r="G699" s="64" t="s">
        <v>657</v>
      </c>
      <c r="H699" s="65">
        <v>60</v>
      </c>
      <c r="I699" s="66" t="s">
        <v>66</v>
      </c>
      <c r="J699" s="66"/>
      <c r="K699" s="155">
        <v>60</v>
      </c>
      <c r="L699" s="68">
        <v>1.75</v>
      </c>
      <c r="M699" s="69"/>
      <c r="N699" s="70"/>
      <c r="O699" s="71"/>
      <c r="P699" s="72">
        <f t="shared" si="23"/>
        <v>0</v>
      </c>
      <c r="Q699" s="73" t="str">
        <f t="shared" si="24"/>
        <v>-</v>
      </c>
      <c r="R699" s="74" t="str">
        <f t="shared" si="25"/>
        <v/>
      </c>
      <c r="S699" s="75"/>
    </row>
    <row r="700" spans="1:19">
      <c r="A700" s="60"/>
      <c r="B700" s="61" t="s">
        <v>1346</v>
      </c>
      <c r="C700" s="154" t="s">
        <v>1219</v>
      </c>
      <c r="D700" s="63" t="s">
        <v>172</v>
      </c>
      <c r="E700" s="63" t="s">
        <v>173</v>
      </c>
      <c r="F700" s="63" t="s">
        <v>174</v>
      </c>
      <c r="G700" s="64" t="s">
        <v>658</v>
      </c>
      <c r="H700" s="65">
        <v>60</v>
      </c>
      <c r="I700" s="66" t="s">
        <v>66</v>
      </c>
      <c r="J700" s="66"/>
      <c r="K700" s="155">
        <v>60</v>
      </c>
      <c r="L700" s="68">
        <v>1.8</v>
      </c>
      <c r="M700" s="69"/>
      <c r="N700" s="70"/>
      <c r="O700" s="71"/>
      <c r="P700" s="72">
        <f t="shared" si="23"/>
        <v>0</v>
      </c>
      <c r="Q700" s="73" t="str">
        <f t="shared" si="24"/>
        <v>-</v>
      </c>
      <c r="R700" s="74" t="str">
        <f t="shared" si="25"/>
        <v/>
      </c>
      <c r="S700" s="75"/>
    </row>
    <row r="701" spans="1:19">
      <c r="A701" s="60"/>
      <c r="B701" s="61" t="s">
        <v>1347</v>
      </c>
      <c r="C701" s="154" t="s">
        <v>1219</v>
      </c>
      <c r="D701" s="63" t="s">
        <v>172</v>
      </c>
      <c r="E701" s="63" t="s">
        <v>173</v>
      </c>
      <c r="F701" s="63" t="s">
        <v>174</v>
      </c>
      <c r="G701" s="64" t="s">
        <v>659</v>
      </c>
      <c r="H701" s="65">
        <v>60</v>
      </c>
      <c r="I701" s="66" t="s">
        <v>66</v>
      </c>
      <c r="J701" s="66"/>
      <c r="K701" s="155">
        <v>60</v>
      </c>
      <c r="L701" s="68">
        <v>1.81</v>
      </c>
      <c r="M701" s="69"/>
      <c r="N701" s="70"/>
      <c r="O701" s="71"/>
      <c r="P701" s="72">
        <f t="shared" si="23"/>
        <v>0</v>
      </c>
      <c r="Q701" s="73" t="str">
        <f t="shared" si="24"/>
        <v>-</v>
      </c>
      <c r="R701" s="74" t="str">
        <f t="shared" si="25"/>
        <v/>
      </c>
      <c r="S701" s="75"/>
    </row>
    <row r="702" spans="1:19">
      <c r="A702" s="60"/>
      <c r="B702" s="61" t="s">
        <v>1348</v>
      </c>
      <c r="C702" s="154" t="s">
        <v>1219</v>
      </c>
      <c r="D702" s="63" t="s">
        <v>172</v>
      </c>
      <c r="E702" s="63" t="s">
        <v>173</v>
      </c>
      <c r="F702" s="63" t="s">
        <v>174</v>
      </c>
      <c r="G702" s="64" t="s">
        <v>1687</v>
      </c>
      <c r="H702" s="65">
        <v>60</v>
      </c>
      <c r="I702" s="66" t="s">
        <v>66</v>
      </c>
      <c r="J702" s="66"/>
      <c r="K702" s="155">
        <v>60</v>
      </c>
      <c r="L702" s="68">
        <v>1.8</v>
      </c>
      <c r="M702" s="69"/>
      <c r="N702" s="70"/>
      <c r="O702" s="71"/>
      <c r="P702" s="72">
        <f t="shared" si="23"/>
        <v>0</v>
      </c>
      <c r="Q702" s="73" t="str">
        <f t="shared" si="24"/>
        <v>-</v>
      </c>
      <c r="R702" s="74" t="str">
        <f t="shared" si="25"/>
        <v/>
      </c>
      <c r="S702" s="75"/>
    </row>
    <row r="703" spans="1:19">
      <c r="A703" s="60"/>
      <c r="B703" s="61" t="s">
        <v>1349</v>
      </c>
      <c r="C703" s="154" t="s">
        <v>1219</v>
      </c>
      <c r="D703" s="63" t="s">
        <v>172</v>
      </c>
      <c r="E703" s="63" t="s">
        <v>173</v>
      </c>
      <c r="F703" s="63" t="s">
        <v>174</v>
      </c>
      <c r="G703" s="64" t="s">
        <v>1688</v>
      </c>
      <c r="H703" s="65">
        <v>60</v>
      </c>
      <c r="I703" s="66" t="s">
        <v>66</v>
      </c>
      <c r="J703" s="66"/>
      <c r="K703" s="155">
        <v>60</v>
      </c>
      <c r="L703" s="68">
        <v>1.8</v>
      </c>
      <c r="M703" s="69"/>
      <c r="N703" s="70"/>
      <c r="O703" s="71"/>
      <c r="P703" s="72">
        <f t="shared" si="23"/>
        <v>0</v>
      </c>
      <c r="Q703" s="73" t="str">
        <f t="shared" si="24"/>
        <v>-</v>
      </c>
      <c r="R703" s="74" t="str">
        <f t="shared" si="25"/>
        <v/>
      </c>
      <c r="S703" s="75"/>
    </row>
    <row r="704" spans="1:19">
      <c r="A704" s="60"/>
      <c r="B704" s="61" t="s">
        <v>1350</v>
      </c>
      <c r="C704" s="154" t="s">
        <v>1219</v>
      </c>
      <c r="D704" s="63" t="s">
        <v>172</v>
      </c>
      <c r="E704" s="63" t="s">
        <v>173</v>
      </c>
      <c r="F704" s="63" t="s">
        <v>174</v>
      </c>
      <c r="G704" s="64" t="s">
        <v>662</v>
      </c>
      <c r="H704" s="65">
        <v>60</v>
      </c>
      <c r="I704" s="66" t="s">
        <v>66</v>
      </c>
      <c r="J704" s="66"/>
      <c r="K704" s="155">
        <v>60</v>
      </c>
      <c r="L704" s="68">
        <v>1.8</v>
      </c>
      <c r="M704" s="69"/>
      <c r="N704" s="70"/>
      <c r="O704" s="71"/>
      <c r="P704" s="72">
        <f t="shared" si="23"/>
        <v>0</v>
      </c>
      <c r="Q704" s="73" t="str">
        <f t="shared" si="24"/>
        <v>-</v>
      </c>
      <c r="R704" s="74" t="str">
        <f t="shared" si="25"/>
        <v/>
      </c>
      <c r="S704" s="75"/>
    </row>
    <row r="705" spans="1:19">
      <c r="A705" s="60"/>
      <c r="B705" s="61" t="s">
        <v>1351</v>
      </c>
      <c r="C705" s="154" t="s">
        <v>1219</v>
      </c>
      <c r="D705" s="63" t="s">
        <v>172</v>
      </c>
      <c r="E705" s="63" t="s">
        <v>173</v>
      </c>
      <c r="F705" s="63" t="s">
        <v>174</v>
      </c>
      <c r="G705" s="64" t="s">
        <v>1689</v>
      </c>
      <c r="H705" s="65">
        <v>60</v>
      </c>
      <c r="I705" s="66" t="s">
        <v>66</v>
      </c>
      <c r="J705" s="66"/>
      <c r="K705" s="155">
        <v>60</v>
      </c>
      <c r="L705" s="68">
        <v>1.9</v>
      </c>
      <c r="M705" s="69"/>
      <c r="N705" s="70"/>
      <c r="O705" s="71"/>
      <c r="P705" s="72">
        <f t="shared" si="23"/>
        <v>0</v>
      </c>
      <c r="Q705" s="73" t="str">
        <f t="shared" si="24"/>
        <v>-</v>
      </c>
      <c r="R705" s="74" t="str">
        <f t="shared" si="25"/>
        <v/>
      </c>
      <c r="S705" s="75"/>
    </row>
    <row r="706" spans="1:19">
      <c r="A706" s="60"/>
      <c r="B706" s="61" t="s">
        <v>1352</v>
      </c>
      <c r="C706" s="154" t="s">
        <v>1219</v>
      </c>
      <c r="D706" s="63" t="s">
        <v>172</v>
      </c>
      <c r="E706" s="63" t="s">
        <v>173</v>
      </c>
      <c r="F706" s="63" t="s">
        <v>174</v>
      </c>
      <c r="G706" s="64" t="s">
        <v>664</v>
      </c>
      <c r="H706" s="65">
        <v>60</v>
      </c>
      <c r="I706" s="66" t="s">
        <v>66</v>
      </c>
      <c r="J706" s="66"/>
      <c r="K706" s="155">
        <v>60</v>
      </c>
      <c r="L706" s="68">
        <v>1.75</v>
      </c>
      <c r="M706" s="69"/>
      <c r="N706" s="70"/>
      <c r="O706" s="71"/>
      <c r="P706" s="72">
        <f t="shared" si="23"/>
        <v>0</v>
      </c>
      <c r="Q706" s="73" t="str">
        <f t="shared" si="24"/>
        <v>-</v>
      </c>
      <c r="R706" s="74" t="str">
        <f t="shared" si="25"/>
        <v/>
      </c>
      <c r="S706" s="75"/>
    </row>
    <row r="707" spans="1:19">
      <c r="A707" s="60"/>
      <c r="B707" s="61" t="s">
        <v>1353</v>
      </c>
      <c r="C707" s="154" t="s">
        <v>1219</v>
      </c>
      <c r="D707" s="63" t="s">
        <v>172</v>
      </c>
      <c r="E707" s="63" t="s">
        <v>173</v>
      </c>
      <c r="F707" s="63" t="s">
        <v>174</v>
      </c>
      <c r="G707" s="64" t="s">
        <v>1690</v>
      </c>
      <c r="H707" s="65">
        <v>60</v>
      </c>
      <c r="I707" s="66" t="s">
        <v>66</v>
      </c>
      <c r="J707" s="66"/>
      <c r="K707" s="155">
        <v>60</v>
      </c>
      <c r="L707" s="68">
        <v>1.81</v>
      </c>
      <c r="M707" s="69"/>
      <c r="N707" s="70"/>
      <c r="O707" s="71"/>
      <c r="P707" s="72">
        <f t="shared" si="23"/>
        <v>0</v>
      </c>
      <c r="Q707" s="73" t="str">
        <f t="shared" si="24"/>
        <v>-</v>
      </c>
      <c r="R707" s="74" t="str">
        <f t="shared" si="25"/>
        <v/>
      </c>
      <c r="S707" s="75"/>
    </row>
    <row r="708" spans="1:19">
      <c r="A708" s="60"/>
      <c r="B708" s="61" t="s">
        <v>1354</v>
      </c>
      <c r="C708" s="154" t="s">
        <v>1219</v>
      </c>
      <c r="D708" s="63" t="s">
        <v>172</v>
      </c>
      <c r="E708" s="63" t="s">
        <v>173</v>
      </c>
      <c r="F708" s="63" t="s">
        <v>174</v>
      </c>
      <c r="G708" s="64" t="s">
        <v>1691</v>
      </c>
      <c r="H708" s="65">
        <v>60</v>
      </c>
      <c r="I708" s="66" t="s">
        <v>66</v>
      </c>
      <c r="J708" s="66"/>
      <c r="K708" s="155">
        <v>60</v>
      </c>
      <c r="L708" s="68">
        <v>1.6</v>
      </c>
      <c r="M708" s="69"/>
      <c r="N708" s="70"/>
      <c r="O708" s="71"/>
      <c r="P708" s="72">
        <f t="shared" si="23"/>
        <v>0</v>
      </c>
      <c r="Q708" s="73" t="str">
        <f t="shared" si="24"/>
        <v>-</v>
      </c>
      <c r="R708" s="74" t="str">
        <f t="shared" si="25"/>
        <v/>
      </c>
      <c r="S708" s="75"/>
    </row>
    <row r="709" spans="1:19">
      <c r="A709" s="60"/>
      <c r="B709" s="61" t="s">
        <v>1355</v>
      </c>
      <c r="C709" s="154" t="s">
        <v>1219</v>
      </c>
      <c r="D709" s="63" t="s">
        <v>172</v>
      </c>
      <c r="E709" s="63" t="s">
        <v>173</v>
      </c>
      <c r="F709" s="63" t="s">
        <v>174</v>
      </c>
      <c r="G709" s="64" t="s">
        <v>1692</v>
      </c>
      <c r="H709" s="65">
        <v>60</v>
      </c>
      <c r="I709" s="66" t="s">
        <v>66</v>
      </c>
      <c r="J709" s="66"/>
      <c r="K709" s="155">
        <v>60</v>
      </c>
      <c r="L709" s="68">
        <v>1.81</v>
      </c>
      <c r="M709" s="69"/>
      <c r="N709" s="70"/>
      <c r="O709" s="71"/>
      <c r="P709" s="72">
        <f t="shared" si="23"/>
        <v>0</v>
      </c>
      <c r="Q709" s="73" t="str">
        <f t="shared" si="24"/>
        <v>-</v>
      </c>
      <c r="R709" s="74" t="str">
        <f t="shared" si="25"/>
        <v/>
      </c>
      <c r="S709" s="75"/>
    </row>
    <row r="710" spans="1:19">
      <c r="A710" s="60"/>
      <c r="B710" s="61" t="s">
        <v>1356</v>
      </c>
      <c r="C710" s="154" t="s">
        <v>1219</v>
      </c>
      <c r="D710" s="63" t="s">
        <v>172</v>
      </c>
      <c r="E710" s="63" t="s">
        <v>173</v>
      </c>
      <c r="F710" s="63" t="s">
        <v>174</v>
      </c>
      <c r="G710" s="64" t="s">
        <v>666</v>
      </c>
      <c r="H710" s="65">
        <v>60</v>
      </c>
      <c r="I710" s="66" t="s">
        <v>66</v>
      </c>
      <c r="J710" s="66"/>
      <c r="K710" s="155">
        <v>60</v>
      </c>
      <c r="L710" s="68">
        <v>1.93</v>
      </c>
      <c r="M710" s="69"/>
      <c r="N710" s="70"/>
      <c r="O710" s="71"/>
      <c r="P710" s="72">
        <f t="shared" si="23"/>
        <v>0</v>
      </c>
      <c r="Q710" s="73" t="str">
        <f t="shared" si="24"/>
        <v>-</v>
      </c>
      <c r="R710" s="74" t="str">
        <f t="shared" si="25"/>
        <v/>
      </c>
      <c r="S710" s="75"/>
    </row>
    <row r="711" spans="1:19">
      <c r="A711" s="60"/>
      <c r="B711" s="61" t="s">
        <v>1357</v>
      </c>
      <c r="C711" s="154" t="s">
        <v>1219</v>
      </c>
      <c r="D711" s="63" t="s">
        <v>172</v>
      </c>
      <c r="E711" s="63" t="s">
        <v>173</v>
      </c>
      <c r="F711" s="63" t="s">
        <v>174</v>
      </c>
      <c r="G711" s="64" t="s">
        <v>667</v>
      </c>
      <c r="H711" s="65">
        <v>60</v>
      </c>
      <c r="I711" s="66" t="s">
        <v>66</v>
      </c>
      <c r="J711" s="66"/>
      <c r="K711" s="155">
        <v>60</v>
      </c>
      <c r="L711" s="68">
        <v>1.81</v>
      </c>
      <c r="M711" s="69"/>
      <c r="N711" s="70"/>
      <c r="O711" s="71"/>
      <c r="P711" s="72">
        <f t="shared" si="23"/>
        <v>0</v>
      </c>
      <c r="Q711" s="73" t="str">
        <f t="shared" si="24"/>
        <v>-</v>
      </c>
      <c r="R711" s="74" t="str">
        <f t="shared" si="25"/>
        <v/>
      </c>
      <c r="S711" s="75"/>
    </row>
    <row r="712" spans="1:19">
      <c r="A712" s="60"/>
      <c r="B712" s="61" t="s">
        <v>1358</v>
      </c>
      <c r="C712" s="154" t="s">
        <v>1219</v>
      </c>
      <c r="D712" s="63" t="s">
        <v>172</v>
      </c>
      <c r="E712" s="63" t="s">
        <v>173</v>
      </c>
      <c r="F712" s="63" t="s">
        <v>174</v>
      </c>
      <c r="G712" s="64" t="s">
        <v>668</v>
      </c>
      <c r="H712" s="65">
        <v>60</v>
      </c>
      <c r="I712" s="66" t="s">
        <v>66</v>
      </c>
      <c r="J712" s="66"/>
      <c r="K712" s="155">
        <v>60</v>
      </c>
      <c r="L712" s="68">
        <v>1.55</v>
      </c>
      <c r="M712" s="69"/>
      <c r="N712" s="70"/>
      <c r="O712" s="71"/>
      <c r="P712" s="72">
        <f t="shared" si="23"/>
        <v>0</v>
      </c>
      <c r="Q712" s="73" t="str">
        <f t="shared" si="24"/>
        <v>-</v>
      </c>
      <c r="R712" s="74" t="str">
        <f t="shared" si="25"/>
        <v/>
      </c>
      <c r="S712" s="75"/>
    </row>
    <row r="713" spans="1:19">
      <c r="A713" s="60"/>
      <c r="B713" s="61" t="s">
        <v>1359</v>
      </c>
      <c r="C713" s="154" t="s">
        <v>1219</v>
      </c>
      <c r="D713" s="63" t="s">
        <v>172</v>
      </c>
      <c r="E713" s="63" t="s">
        <v>173</v>
      </c>
      <c r="F713" s="63" t="s">
        <v>174</v>
      </c>
      <c r="G713" s="64" t="s">
        <v>670</v>
      </c>
      <c r="H713" s="65">
        <v>60</v>
      </c>
      <c r="I713" s="66" t="s">
        <v>66</v>
      </c>
      <c r="J713" s="66"/>
      <c r="K713" s="155">
        <v>60</v>
      </c>
      <c r="L713" s="68">
        <v>1.8</v>
      </c>
      <c r="M713" s="69"/>
      <c r="N713" s="70"/>
      <c r="O713" s="71"/>
      <c r="P713" s="72">
        <f t="shared" si="23"/>
        <v>0</v>
      </c>
      <c r="Q713" s="73" t="str">
        <f t="shared" si="24"/>
        <v>-</v>
      </c>
      <c r="R713" s="74" t="str">
        <f t="shared" si="25"/>
        <v/>
      </c>
      <c r="S713" s="75"/>
    </row>
    <row r="714" spans="1:19">
      <c r="A714" s="60"/>
      <c r="B714" s="61" t="s">
        <v>1360</v>
      </c>
      <c r="C714" s="154" t="s">
        <v>1219</v>
      </c>
      <c r="D714" s="63" t="s">
        <v>172</v>
      </c>
      <c r="E714" s="63" t="s">
        <v>173</v>
      </c>
      <c r="F714" s="63" t="s">
        <v>174</v>
      </c>
      <c r="G714" s="64" t="s">
        <v>671</v>
      </c>
      <c r="H714" s="65">
        <v>60</v>
      </c>
      <c r="I714" s="66" t="s">
        <v>66</v>
      </c>
      <c r="J714" s="66"/>
      <c r="K714" s="155">
        <v>60</v>
      </c>
      <c r="L714" s="68">
        <v>1.55</v>
      </c>
      <c r="M714" s="69"/>
      <c r="N714" s="70"/>
      <c r="O714" s="71"/>
      <c r="P714" s="72">
        <f t="shared" si="23"/>
        <v>0</v>
      </c>
      <c r="Q714" s="73" t="str">
        <f t="shared" si="24"/>
        <v>-</v>
      </c>
      <c r="R714" s="74" t="str">
        <f t="shared" si="25"/>
        <v/>
      </c>
      <c r="S714" s="75"/>
    </row>
    <row r="715" spans="1:19">
      <c r="A715" s="60"/>
      <c r="B715" s="61" t="s">
        <v>1361</v>
      </c>
      <c r="C715" s="154" t="s">
        <v>1219</v>
      </c>
      <c r="D715" s="63" t="s">
        <v>172</v>
      </c>
      <c r="E715" s="63" t="s">
        <v>173</v>
      </c>
      <c r="F715" s="63" t="s">
        <v>174</v>
      </c>
      <c r="G715" s="64" t="s">
        <v>673</v>
      </c>
      <c r="H715" s="65">
        <v>60</v>
      </c>
      <c r="I715" s="66" t="s">
        <v>66</v>
      </c>
      <c r="J715" s="66"/>
      <c r="K715" s="155">
        <v>60</v>
      </c>
      <c r="L715" s="68">
        <v>1.75</v>
      </c>
      <c r="M715" s="69"/>
      <c r="N715" s="70"/>
      <c r="O715" s="71"/>
      <c r="P715" s="72">
        <f t="shared" si="23"/>
        <v>0</v>
      </c>
      <c r="Q715" s="73" t="str">
        <f t="shared" si="24"/>
        <v>-</v>
      </c>
      <c r="R715" s="74" t="str">
        <f t="shared" si="25"/>
        <v/>
      </c>
      <c r="S715" s="75"/>
    </row>
    <row r="716" spans="1:19">
      <c r="A716" s="60"/>
      <c r="B716" s="61" t="s">
        <v>1362</v>
      </c>
      <c r="C716" s="154" t="s">
        <v>1219</v>
      </c>
      <c r="D716" s="63" t="s">
        <v>172</v>
      </c>
      <c r="E716" s="63" t="s">
        <v>173</v>
      </c>
      <c r="F716" s="63" t="s">
        <v>174</v>
      </c>
      <c r="G716" s="64" t="s">
        <v>674</v>
      </c>
      <c r="H716" s="65">
        <v>60</v>
      </c>
      <c r="I716" s="66" t="s">
        <v>66</v>
      </c>
      <c r="J716" s="66"/>
      <c r="K716" s="155">
        <v>60</v>
      </c>
      <c r="L716" s="68">
        <v>1.6</v>
      </c>
      <c r="M716" s="69"/>
      <c r="N716" s="70"/>
      <c r="O716" s="71"/>
      <c r="P716" s="72">
        <f t="shared" si="23"/>
        <v>0</v>
      </c>
      <c r="Q716" s="73" t="str">
        <f t="shared" si="24"/>
        <v>-</v>
      </c>
      <c r="R716" s="74" t="str">
        <f t="shared" si="25"/>
        <v/>
      </c>
      <c r="S716" s="75"/>
    </row>
    <row r="717" spans="1:19">
      <c r="A717" s="60"/>
      <c r="B717" s="61" t="s">
        <v>1363</v>
      </c>
      <c r="C717" s="154" t="s">
        <v>1219</v>
      </c>
      <c r="D717" s="63" t="s">
        <v>172</v>
      </c>
      <c r="E717" s="63" t="s">
        <v>173</v>
      </c>
      <c r="F717" s="63" t="s">
        <v>174</v>
      </c>
      <c r="G717" s="64" t="s">
        <v>1693</v>
      </c>
      <c r="H717" s="65">
        <v>60</v>
      </c>
      <c r="I717" s="66" t="s">
        <v>66</v>
      </c>
      <c r="J717" s="66"/>
      <c r="K717" s="155">
        <v>60</v>
      </c>
      <c r="L717" s="68">
        <v>1.85</v>
      </c>
      <c r="M717" s="69"/>
      <c r="N717" s="70"/>
      <c r="O717" s="71"/>
      <c r="P717" s="72">
        <f t="shared" si="23"/>
        <v>0</v>
      </c>
      <c r="Q717" s="73" t="str">
        <f t="shared" si="24"/>
        <v>-</v>
      </c>
      <c r="R717" s="74" t="str">
        <f t="shared" si="25"/>
        <v/>
      </c>
      <c r="S717" s="75"/>
    </row>
    <row r="718" spans="1:19">
      <c r="A718" s="60"/>
      <c r="B718" s="61" t="s">
        <v>1364</v>
      </c>
      <c r="C718" s="154" t="s">
        <v>1219</v>
      </c>
      <c r="D718" s="63" t="s">
        <v>172</v>
      </c>
      <c r="E718" s="63" t="s">
        <v>173</v>
      </c>
      <c r="F718" s="63" t="s">
        <v>174</v>
      </c>
      <c r="G718" s="64" t="s">
        <v>676</v>
      </c>
      <c r="H718" s="65">
        <v>60</v>
      </c>
      <c r="I718" s="66" t="s">
        <v>66</v>
      </c>
      <c r="J718" s="66"/>
      <c r="K718" s="155">
        <v>60</v>
      </c>
      <c r="L718" s="68">
        <v>1.6</v>
      </c>
      <c r="M718" s="69"/>
      <c r="N718" s="70"/>
      <c r="O718" s="71"/>
      <c r="P718" s="72">
        <f t="shared" si="23"/>
        <v>0</v>
      </c>
      <c r="Q718" s="73" t="str">
        <f t="shared" si="24"/>
        <v>-</v>
      </c>
      <c r="R718" s="74" t="str">
        <f t="shared" si="25"/>
        <v/>
      </c>
      <c r="S718" s="75"/>
    </row>
    <row r="719" spans="1:19">
      <c r="A719" s="60"/>
      <c r="B719" s="61" t="s">
        <v>1365</v>
      </c>
      <c r="C719" s="154" t="s">
        <v>1219</v>
      </c>
      <c r="D719" s="63" t="s">
        <v>172</v>
      </c>
      <c r="E719" s="63" t="s">
        <v>173</v>
      </c>
      <c r="F719" s="63" t="s">
        <v>174</v>
      </c>
      <c r="G719" s="64" t="s">
        <v>1694</v>
      </c>
      <c r="H719" s="65">
        <v>60</v>
      </c>
      <c r="I719" s="66" t="s">
        <v>66</v>
      </c>
      <c r="J719" s="66"/>
      <c r="K719" s="155">
        <v>60</v>
      </c>
      <c r="L719" s="68">
        <v>1.67</v>
      </c>
      <c r="M719" s="69"/>
      <c r="N719" s="70"/>
      <c r="O719" s="71"/>
      <c r="P719" s="72">
        <f t="shared" si="23"/>
        <v>0</v>
      </c>
      <c r="Q719" s="73" t="str">
        <f t="shared" si="24"/>
        <v>-</v>
      </c>
      <c r="R719" s="74" t="str">
        <f t="shared" si="25"/>
        <v/>
      </c>
      <c r="S719" s="75"/>
    </row>
    <row r="720" spans="1:19">
      <c r="A720" s="60"/>
      <c r="B720" s="61" t="s">
        <v>1366</v>
      </c>
      <c r="C720" s="154" t="s">
        <v>1219</v>
      </c>
      <c r="D720" s="63" t="s">
        <v>172</v>
      </c>
      <c r="E720" s="63" t="s">
        <v>173</v>
      </c>
      <c r="F720" s="63" t="s">
        <v>174</v>
      </c>
      <c r="G720" s="64" t="s">
        <v>1695</v>
      </c>
      <c r="H720" s="65">
        <v>60</v>
      </c>
      <c r="I720" s="66" t="s">
        <v>66</v>
      </c>
      <c r="J720" s="66"/>
      <c r="K720" s="155">
        <v>60</v>
      </c>
      <c r="L720" s="68">
        <v>1.81</v>
      </c>
      <c r="M720" s="69"/>
      <c r="N720" s="70"/>
      <c r="O720" s="71"/>
      <c r="P720" s="72">
        <f t="shared" si="23"/>
        <v>0</v>
      </c>
      <c r="Q720" s="73" t="str">
        <f t="shared" si="24"/>
        <v>-</v>
      </c>
      <c r="R720" s="74" t="str">
        <f t="shared" si="25"/>
        <v/>
      </c>
      <c r="S720" s="75"/>
    </row>
    <row r="721" spans="1:19">
      <c r="A721" s="60"/>
      <c r="B721" s="61" t="s">
        <v>1367</v>
      </c>
      <c r="C721" s="154" t="s">
        <v>1219</v>
      </c>
      <c r="D721" s="63" t="s">
        <v>172</v>
      </c>
      <c r="E721" s="63" t="s">
        <v>173</v>
      </c>
      <c r="F721" s="63" t="s">
        <v>174</v>
      </c>
      <c r="G721" s="64" t="s">
        <v>1696</v>
      </c>
      <c r="H721" s="65">
        <v>60</v>
      </c>
      <c r="I721" s="66" t="s">
        <v>66</v>
      </c>
      <c r="J721" s="66"/>
      <c r="K721" s="155">
        <v>60</v>
      </c>
      <c r="L721" s="68">
        <v>1.81</v>
      </c>
      <c r="M721" s="69"/>
      <c r="N721" s="70"/>
      <c r="O721" s="71"/>
      <c r="P721" s="72">
        <f t="shared" si="23"/>
        <v>0</v>
      </c>
      <c r="Q721" s="73" t="str">
        <f t="shared" si="24"/>
        <v>-</v>
      </c>
      <c r="R721" s="74" t="str">
        <f t="shared" si="25"/>
        <v/>
      </c>
      <c r="S721" s="75"/>
    </row>
    <row r="722" spans="1:19">
      <c r="A722" s="60"/>
      <c r="B722" s="61" t="s">
        <v>1368</v>
      </c>
      <c r="C722" s="154" t="s">
        <v>1219</v>
      </c>
      <c r="D722" s="63" t="s">
        <v>172</v>
      </c>
      <c r="E722" s="63" t="s">
        <v>173</v>
      </c>
      <c r="F722" s="63" t="s">
        <v>174</v>
      </c>
      <c r="G722" s="64" t="s">
        <v>679</v>
      </c>
      <c r="H722" s="65">
        <v>60</v>
      </c>
      <c r="I722" s="66" t="s">
        <v>66</v>
      </c>
      <c r="J722" s="66"/>
      <c r="K722" s="155">
        <v>60</v>
      </c>
      <c r="L722" s="68">
        <v>1.81</v>
      </c>
      <c r="M722" s="69"/>
      <c r="N722" s="70"/>
      <c r="O722" s="71"/>
      <c r="P722" s="72">
        <f t="shared" si="23"/>
        <v>0</v>
      </c>
      <c r="Q722" s="73" t="str">
        <f t="shared" si="24"/>
        <v>-</v>
      </c>
      <c r="R722" s="74" t="str">
        <f t="shared" si="25"/>
        <v/>
      </c>
      <c r="S722" s="75"/>
    </row>
    <row r="723" spans="1:19">
      <c r="A723" s="60"/>
      <c r="B723" s="61" t="s">
        <v>1369</v>
      </c>
      <c r="C723" s="154" t="s">
        <v>1219</v>
      </c>
      <c r="D723" s="63" t="s">
        <v>172</v>
      </c>
      <c r="E723" s="63" t="s">
        <v>173</v>
      </c>
      <c r="F723" s="63" t="s">
        <v>174</v>
      </c>
      <c r="G723" s="64" t="s">
        <v>680</v>
      </c>
      <c r="H723" s="65">
        <v>60</v>
      </c>
      <c r="I723" s="66" t="s">
        <v>66</v>
      </c>
      <c r="J723" s="66"/>
      <c r="K723" s="155">
        <v>60</v>
      </c>
      <c r="L723" s="68">
        <v>1.81</v>
      </c>
      <c r="M723" s="69"/>
      <c r="N723" s="70"/>
      <c r="O723" s="71"/>
      <c r="P723" s="72">
        <f t="shared" ref="P723:P786" si="26">O723*L723</f>
        <v>0</v>
      </c>
      <c r="Q723" s="73" t="str">
        <f t="shared" ref="Q723:Q786" si="27">IF(O723/H723=0,"-",O723/H723)</f>
        <v>-</v>
      </c>
      <c r="R723" s="74" t="str">
        <f t="shared" ref="R723:R786" si="28">IF(O723=0,"",IF(MOD(O723,K723)&gt;0,"неверная кратность заказа",""))</f>
        <v/>
      </c>
      <c r="S723" s="75"/>
    </row>
    <row r="724" spans="1:19">
      <c r="A724" s="60"/>
      <c r="B724" s="61" t="s">
        <v>1370</v>
      </c>
      <c r="C724" s="154" t="s">
        <v>1219</v>
      </c>
      <c r="D724" s="63" t="s">
        <v>172</v>
      </c>
      <c r="E724" s="63" t="s">
        <v>173</v>
      </c>
      <c r="F724" s="63" t="s">
        <v>174</v>
      </c>
      <c r="G724" s="64" t="s">
        <v>1697</v>
      </c>
      <c r="H724" s="65">
        <v>60</v>
      </c>
      <c r="I724" s="66" t="s">
        <v>66</v>
      </c>
      <c r="J724" s="66"/>
      <c r="K724" s="155">
        <v>60</v>
      </c>
      <c r="L724" s="68">
        <v>1.71</v>
      </c>
      <c r="M724" s="69"/>
      <c r="N724" s="70"/>
      <c r="O724" s="71"/>
      <c r="P724" s="72">
        <f t="shared" si="26"/>
        <v>0</v>
      </c>
      <c r="Q724" s="73" t="str">
        <f t="shared" si="27"/>
        <v>-</v>
      </c>
      <c r="R724" s="74" t="str">
        <f t="shared" si="28"/>
        <v/>
      </c>
      <c r="S724" s="75"/>
    </row>
    <row r="725" spans="1:19">
      <c r="A725" s="60"/>
      <c r="B725" s="61" t="s">
        <v>1371</v>
      </c>
      <c r="C725" s="154" t="s">
        <v>1219</v>
      </c>
      <c r="D725" s="63" t="s">
        <v>172</v>
      </c>
      <c r="E725" s="63" t="s">
        <v>173</v>
      </c>
      <c r="F725" s="63" t="s">
        <v>174</v>
      </c>
      <c r="G725" s="64" t="s">
        <v>1698</v>
      </c>
      <c r="H725" s="65">
        <v>60</v>
      </c>
      <c r="I725" s="66" t="s">
        <v>66</v>
      </c>
      <c r="J725" s="66"/>
      <c r="K725" s="155">
        <v>60</v>
      </c>
      <c r="L725" s="68">
        <v>1.97</v>
      </c>
      <c r="M725" s="69"/>
      <c r="N725" s="70"/>
      <c r="O725" s="71"/>
      <c r="P725" s="72">
        <f t="shared" si="26"/>
        <v>0</v>
      </c>
      <c r="Q725" s="73" t="str">
        <f t="shared" si="27"/>
        <v>-</v>
      </c>
      <c r="R725" s="74" t="str">
        <f t="shared" si="28"/>
        <v/>
      </c>
      <c r="S725" s="75"/>
    </row>
    <row r="726" spans="1:19">
      <c r="A726" s="60"/>
      <c r="B726" s="61" t="s">
        <v>1372</v>
      </c>
      <c r="C726" s="154" t="s">
        <v>1219</v>
      </c>
      <c r="D726" s="63" t="s">
        <v>172</v>
      </c>
      <c r="E726" s="63" t="s">
        <v>173</v>
      </c>
      <c r="F726" s="63" t="s">
        <v>174</v>
      </c>
      <c r="G726" s="64" t="s">
        <v>1699</v>
      </c>
      <c r="H726" s="65">
        <v>60</v>
      </c>
      <c r="I726" s="66" t="s">
        <v>66</v>
      </c>
      <c r="J726" s="66"/>
      <c r="K726" s="155">
        <v>60</v>
      </c>
      <c r="L726" s="68">
        <v>1.97</v>
      </c>
      <c r="M726" s="69"/>
      <c r="N726" s="70"/>
      <c r="O726" s="71"/>
      <c r="P726" s="72">
        <f t="shared" si="26"/>
        <v>0</v>
      </c>
      <c r="Q726" s="73" t="str">
        <f t="shared" si="27"/>
        <v>-</v>
      </c>
      <c r="R726" s="74" t="str">
        <f t="shared" si="28"/>
        <v/>
      </c>
      <c r="S726" s="75"/>
    </row>
    <row r="727" spans="1:19">
      <c r="A727" s="60"/>
      <c r="B727" s="61" t="s">
        <v>1373</v>
      </c>
      <c r="C727" s="154" t="s">
        <v>1219</v>
      </c>
      <c r="D727" s="63" t="s">
        <v>172</v>
      </c>
      <c r="E727" s="63" t="s">
        <v>173</v>
      </c>
      <c r="F727" s="63" t="s">
        <v>174</v>
      </c>
      <c r="G727" s="64" t="s">
        <v>1700</v>
      </c>
      <c r="H727" s="65">
        <v>60</v>
      </c>
      <c r="I727" s="66" t="s">
        <v>66</v>
      </c>
      <c r="J727" s="66"/>
      <c r="K727" s="155">
        <v>60</v>
      </c>
      <c r="L727" s="68">
        <v>1.97</v>
      </c>
      <c r="M727" s="69"/>
      <c r="N727" s="70"/>
      <c r="O727" s="71"/>
      <c r="P727" s="72">
        <f t="shared" si="26"/>
        <v>0</v>
      </c>
      <c r="Q727" s="73" t="str">
        <f t="shared" si="27"/>
        <v>-</v>
      </c>
      <c r="R727" s="74" t="str">
        <f t="shared" si="28"/>
        <v/>
      </c>
      <c r="S727" s="75"/>
    </row>
    <row r="728" spans="1:19">
      <c r="A728" s="60"/>
      <c r="B728" s="61" t="s">
        <v>1374</v>
      </c>
      <c r="C728" s="154" t="s">
        <v>1219</v>
      </c>
      <c r="D728" s="63" t="s">
        <v>172</v>
      </c>
      <c r="E728" s="63" t="s">
        <v>173</v>
      </c>
      <c r="F728" s="63" t="s">
        <v>174</v>
      </c>
      <c r="G728" s="64" t="s">
        <v>1701</v>
      </c>
      <c r="H728" s="65">
        <v>60</v>
      </c>
      <c r="I728" s="66" t="s">
        <v>66</v>
      </c>
      <c r="J728" s="66"/>
      <c r="K728" s="155">
        <v>60</v>
      </c>
      <c r="L728" s="68">
        <v>1.97</v>
      </c>
      <c r="M728" s="69"/>
      <c r="N728" s="70"/>
      <c r="O728" s="71"/>
      <c r="P728" s="72">
        <f t="shared" si="26"/>
        <v>0</v>
      </c>
      <c r="Q728" s="73" t="str">
        <f t="shared" si="27"/>
        <v>-</v>
      </c>
      <c r="R728" s="74" t="str">
        <f t="shared" si="28"/>
        <v/>
      </c>
      <c r="S728" s="75"/>
    </row>
    <row r="729" spans="1:19">
      <c r="A729" s="60"/>
      <c r="B729" s="61" t="s">
        <v>1375</v>
      </c>
      <c r="C729" s="154" t="s">
        <v>1219</v>
      </c>
      <c r="D729" s="63" t="s">
        <v>172</v>
      </c>
      <c r="E729" s="63" t="s">
        <v>173</v>
      </c>
      <c r="F729" s="63" t="s">
        <v>174</v>
      </c>
      <c r="G729" s="64" t="s">
        <v>1702</v>
      </c>
      <c r="H729" s="65">
        <v>60</v>
      </c>
      <c r="I729" s="66" t="s">
        <v>66</v>
      </c>
      <c r="J729" s="66"/>
      <c r="K729" s="155">
        <v>60</v>
      </c>
      <c r="L729" s="68">
        <v>1.97</v>
      </c>
      <c r="M729" s="69"/>
      <c r="N729" s="70"/>
      <c r="O729" s="71"/>
      <c r="P729" s="72">
        <f t="shared" si="26"/>
        <v>0</v>
      </c>
      <c r="Q729" s="73" t="str">
        <f t="shared" si="27"/>
        <v>-</v>
      </c>
      <c r="R729" s="74" t="str">
        <f t="shared" si="28"/>
        <v/>
      </c>
      <c r="S729" s="75"/>
    </row>
    <row r="730" spans="1:19">
      <c r="A730" s="60"/>
      <c r="B730" s="61" t="s">
        <v>1376</v>
      </c>
      <c r="C730" s="154" t="s">
        <v>1219</v>
      </c>
      <c r="D730" s="63" t="s">
        <v>172</v>
      </c>
      <c r="E730" s="63" t="s">
        <v>173</v>
      </c>
      <c r="F730" s="63" t="s">
        <v>174</v>
      </c>
      <c r="G730" s="64" t="s">
        <v>1703</v>
      </c>
      <c r="H730" s="65">
        <v>60</v>
      </c>
      <c r="I730" s="66" t="s">
        <v>66</v>
      </c>
      <c r="J730" s="66"/>
      <c r="K730" s="155">
        <v>60</v>
      </c>
      <c r="L730" s="68">
        <v>1.97</v>
      </c>
      <c r="M730" s="69"/>
      <c r="N730" s="70"/>
      <c r="O730" s="71"/>
      <c r="P730" s="72">
        <f t="shared" si="26"/>
        <v>0</v>
      </c>
      <c r="Q730" s="73" t="str">
        <f t="shared" si="27"/>
        <v>-</v>
      </c>
      <c r="R730" s="74" t="str">
        <f t="shared" si="28"/>
        <v/>
      </c>
      <c r="S730" s="75"/>
    </row>
    <row r="731" spans="1:19">
      <c r="A731" s="60"/>
      <c r="B731" s="61" t="s">
        <v>1377</v>
      </c>
      <c r="C731" s="154" t="s">
        <v>1219</v>
      </c>
      <c r="D731" s="63" t="s">
        <v>172</v>
      </c>
      <c r="E731" s="63" t="s">
        <v>173</v>
      </c>
      <c r="F731" s="63" t="s">
        <v>174</v>
      </c>
      <c r="G731" s="64" t="s">
        <v>1704</v>
      </c>
      <c r="H731" s="65">
        <v>60</v>
      </c>
      <c r="I731" s="66" t="s">
        <v>66</v>
      </c>
      <c r="J731" s="66"/>
      <c r="K731" s="155">
        <v>60</v>
      </c>
      <c r="L731" s="68">
        <v>1.81</v>
      </c>
      <c r="M731" s="69"/>
      <c r="N731" s="70"/>
      <c r="O731" s="71"/>
      <c r="P731" s="72">
        <f t="shared" si="26"/>
        <v>0</v>
      </c>
      <c r="Q731" s="73" t="str">
        <f t="shared" si="27"/>
        <v>-</v>
      </c>
      <c r="R731" s="74" t="str">
        <f t="shared" si="28"/>
        <v/>
      </c>
      <c r="S731" s="75"/>
    </row>
    <row r="732" spans="1:19">
      <c r="A732" s="60"/>
      <c r="B732" s="61" t="s">
        <v>1378</v>
      </c>
      <c r="C732" s="154" t="s">
        <v>1219</v>
      </c>
      <c r="D732" s="63" t="s">
        <v>172</v>
      </c>
      <c r="E732" s="63" t="s">
        <v>173</v>
      </c>
      <c r="F732" s="63" t="s">
        <v>174</v>
      </c>
      <c r="G732" s="64" t="s">
        <v>1705</v>
      </c>
      <c r="H732" s="65">
        <v>60</v>
      </c>
      <c r="I732" s="66" t="s">
        <v>66</v>
      </c>
      <c r="J732" s="66"/>
      <c r="K732" s="155">
        <v>60</v>
      </c>
      <c r="L732" s="68">
        <v>1.97</v>
      </c>
      <c r="M732" s="69"/>
      <c r="N732" s="70"/>
      <c r="O732" s="71"/>
      <c r="P732" s="72">
        <f t="shared" si="26"/>
        <v>0</v>
      </c>
      <c r="Q732" s="73" t="str">
        <f t="shared" si="27"/>
        <v>-</v>
      </c>
      <c r="R732" s="74" t="str">
        <f t="shared" si="28"/>
        <v/>
      </c>
      <c r="S732" s="75"/>
    </row>
    <row r="733" spans="1:19">
      <c r="A733" s="60"/>
      <c r="B733" s="61" t="s">
        <v>1379</v>
      </c>
      <c r="C733" s="154" t="s">
        <v>1219</v>
      </c>
      <c r="D733" s="63" t="s">
        <v>172</v>
      </c>
      <c r="E733" s="63" t="s">
        <v>173</v>
      </c>
      <c r="F733" s="63" t="s">
        <v>174</v>
      </c>
      <c r="G733" s="64" t="s">
        <v>1706</v>
      </c>
      <c r="H733" s="65">
        <v>60</v>
      </c>
      <c r="I733" s="66" t="s">
        <v>66</v>
      </c>
      <c r="J733" s="66"/>
      <c r="K733" s="155">
        <v>60</v>
      </c>
      <c r="L733" s="68">
        <v>1.89</v>
      </c>
      <c r="M733" s="69"/>
      <c r="N733" s="70"/>
      <c r="O733" s="71"/>
      <c r="P733" s="72">
        <f t="shared" si="26"/>
        <v>0</v>
      </c>
      <c r="Q733" s="73" t="str">
        <f t="shared" si="27"/>
        <v>-</v>
      </c>
      <c r="R733" s="74" t="str">
        <f t="shared" si="28"/>
        <v/>
      </c>
      <c r="S733" s="75"/>
    </row>
    <row r="734" spans="1:19">
      <c r="A734" s="60"/>
      <c r="B734" s="61" t="s">
        <v>1380</v>
      </c>
      <c r="C734" s="154" t="s">
        <v>1219</v>
      </c>
      <c r="D734" s="63" t="s">
        <v>172</v>
      </c>
      <c r="E734" s="63" t="s">
        <v>173</v>
      </c>
      <c r="F734" s="63" t="s">
        <v>174</v>
      </c>
      <c r="G734" s="64" t="s">
        <v>1707</v>
      </c>
      <c r="H734" s="65">
        <v>60</v>
      </c>
      <c r="I734" s="66" t="s">
        <v>66</v>
      </c>
      <c r="J734" s="66"/>
      <c r="K734" s="155">
        <v>60</v>
      </c>
      <c r="L734" s="68">
        <v>1.89</v>
      </c>
      <c r="M734" s="69"/>
      <c r="N734" s="70"/>
      <c r="O734" s="71"/>
      <c r="P734" s="72">
        <f t="shared" si="26"/>
        <v>0</v>
      </c>
      <c r="Q734" s="73" t="str">
        <f t="shared" si="27"/>
        <v>-</v>
      </c>
      <c r="R734" s="74" t="str">
        <f t="shared" si="28"/>
        <v/>
      </c>
      <c r="S734" s="75"/>
    </row>
    <row r="735" spans="1:19">
      <c r="A735" s="60"/>
      <c r="B735" s="61" t="s">
        <v>1381</v>
      </c>
      <c r="C735" s="154" t="s">
        <v>1219</v>
      </c>
      <c r="D735" s="63" t="s">
        <v>172</v>
      </c>
      <c r="E735" s="63" t="s">
        <v>173</v>
      </c>
      <c r="F735" s="63" t="s">
        <v>174</v>
      </c>
      <c r="G735" s="64" t="s">
        <v>1708</v>
      </c>
      <c r="H735" s="65">
        <v>60</v>
      </c>
      <c r="I735" s="66" t="s">
        <v>66</v>
      </c>
      <c r="J735" s="66"/>
      <c r="K735" s="155">
        <v>60</v>
      </c>
      <c r="L735" s="68">
        <v>1.89</v>
      </c>
      <c r="M735" s="69"/>
      <c r="N735" s="70"/>
      <c r="O735" s="71"/>
      <c r="P735" s="72">
        <f t="shared" si="26"/>
        <v>0</v>
      </c>
      <c r="Q735" s="73" t="str">
        <f t="shared" si="27"/>
        <v>-</v>
      </c>
      <c r="R735" s="74" t="str">
        <f t="shared" si="28"/>
        <v/>
      </c>
      <c r="S735" s="75"/>
    </row>
    <row r="736" spans="1:19">
      <c r="A736" s="60"/>
      <c r="B736" s="61" t="s">
        <v>1382</v>
      </c>
      <c r="C736" s="154" t="s">
        <v>1219</v>
      </c>
      <c r="D736" s="63" t="s">
        <v>172</v>
      </c>
      <c r="E736" s="63" t="s">
        <v>173</v>
      </c>
      <c r="F736" s="63" t="s">
        <v>174</v>
      </c>
      <c r="G736" s="64" t="s">
        <v>1709</v>
      </c>
      <c r="H736" s="65">
        <v>60</v>
      </c>
      <c r="I736" s="66" t="s">
        <v>66</v>
      </c>
      <c r="J736" s="66"/>
      <c r="K736" s="155">
        <v>60</v>
      </c>
      <c r="L736" s="68">
        <v>1.89</v>
      </c>
      <c r="M736" s="69"/>
      <c r="N736" s="70"/>
      <c r="O736" s="71"/>
      <c r="P736" s="72">
        <f t="shared" si="26"/>
        <v>0</v>
      </c>
      <c r="Q736" s="73" t="str">
        <f t="shared" si="27"/>
        <v>-</v>
      </c>
      <c r="R736" s="74" t="str">
        <f t="shared" si="28"/>
        <v/>
      </c>
      <c r="S736" s="75"/>
    </row>
    <row r="737" spans="1:19">
      <c r="A737" s="60"/>
      <c r="B737" s="61" t="s">
        <v>1383</v>
      </c>
      <c r="C737" s="154" t="s">
        <v>1219</v>
      </c>
      <c r="D737" s="63" t="s">
        <v>172</v>
      </c>
      <c r="E737" s="63" t="s">
        <v>173</v>
      </c>
      <c r="F737" s="63" t="s">
        <v>174</v>
      </c>
      <c r="G737" s="64" t="s">
        <v>684</v>
      </c>
      <c r="H737" s="65">
        <v>60</v>
      </c>
      <c r="I737" s="66" t="s">
        <v>66</v>
      </c>
      <c r="J737" s="66"/>
      <c r="K737" s="155">
        <v>60</v>
      </c>
      <c r="L737" s="68">
        <v>1.81</v>
      </c>
      <c r="M737" s="69"/>
      <c r="N737" s="70"/>
      <c r="O737" s="71"/>
      <c r="P737" s="72">
        <f t="shared" si="26"/>
        <v>0</v>
      </c>
      <c r="Q737" s="73" t="str">
        <f t="shared" si="27"/>
        <v>-</v>
      </c>
      <c r="R737" s="74" t="str">
        <f t="shared" si="28"/>
        <v/>
      </c>
      <c r="S737" s="75"/>
    </row>
    <row r="738" spans="1:19">
      <c r="A738" s="60"/>
      <c r="B738" s="61" t="s">
        <v>1384</v>
      </c>
      <c r="C738" s="154" t="s">
        <v>1219</v>
      </c>
      <c r="D738" s="63" t="s">
        <v>172</v>
      </c>
      <c r="E738" s="63" t="s">
        <v>173</v>
      </c>
      <c r="F738" s="63" t="s">
        <v>174</v>
      </c>
      <c r="G738" s="64" t="s">
        <v>685</v>
      </c>
      <c r="H738" s="65">
        <v>60</v>
      </c>
      <c r="I738" s="66" t="s">
        <v>66</v>
      </c>
      <c r="J738" s="66"/>
      <c r="K738" s="155">
        <v>60</v>
      </c>
      <c r="L738" s="68">
        <v>1.81</v>
      </c>
      <c r="M738" s="69"/>
      <c r="N738" s="70"/>
      <c r="O738" s="71"/>
      <c r="P738" s="72">
        <f t="shared" si="26"/>
        <v>0</v>
      </c>
      <c r="Q738" s="73" t="str">
        <f t="shared" si="27"/>
        <v>-</v>
      </c>
      <c r="R738" s="74" t="str">
        <f t="shared" si="28"/>
        <v/>
      </c>
      <c r="S738" s="75"/>
    </row>
    <row r="739" spans="1:19">
      <c r="A739" s="60"/>
      <c r="B739" s="61" t="s">
        <v>1385</v>
      </c>
      <c r="C739" s="154" t="s">
        <v>1219</v>
      </c>
      <c r="D739" s="63" t="s">
        <v>172</v>
      </c>
      <c r="E739" s="63" t="s">
        <v>173</v>
      </c>
      <c r="F739" s="63" t="s">
        <v>174</v>
      </c>
      <c r="G739" s="64" t="s">
        <v>1180</v>
      </c>
      <c r="H739" s="65">
        <v>60</v>
      </c>
      <c r="I739" s="66" t="s">
        <v>66</v>
      </c>
      <c r="J739" s="66"/>
      <c r="K739" s="155">
        <v>60</v>
      </c>
      <c r="L739" s="68">
        <v>1.6</v>
      </c>
      <c r="M739" s="69"/>
      <c r="N739" s="70"/>
      <c r="O739" s="71"/>
      <c r="P739" s="72">
        <f t="shared" si="26"/>
        <v>0</v>
      </c>
      <c r="Q739" s="73" t="str">
        <f t="shared" si="27"/>
        <v>-</v>
      </c>
      <c r="R739" s="74" t="str">
        <f t="shared" si="28"/>
        <v/>
      </c>
      <c r="S739" s="75"/>
    </row>
    <row r="740" spans="1:19">
      <c r="A740" s="60"/>
      <c r="B740" s="61" t="s">
        <v>1386</v>
      </c>
      <c r="C740" s="154" t="s">
        <v>1219</v>
      </c>
      <c r="D740" s="63" t="s">
        <v>172</v>
      </c>
      <c r="E740" s="63" t="s">
        <v>173</v>
      </c>
      <c r="F740" s="63" t="s">
        <v>174</v>
      </c>
      <c r="G740" s="64" t="s">
        <v>1710</v>
      </c>
      <c r="H740" s="65">
        <v>60</v>
      </c>
      <c r="I740" s="66" t="s">
        <v>66</v>
      </c>
      <c r="J740" s="66"/>
      <c r="K740" s="155">
        <v>60</v>
      </c>
      <c r="L740" s="68">
        <v>1.6</v>
      </c>
      <c r="M740" s="69"/>
      <c r="N740" s="70"/>
      <c r="O740" s="71"/>
      <c r="P740" s="72">
        <f t="shared" si="26"/>
        <v>0</v>
      </c>
      <c r="Q740" s="73" t="str">
        <f t="shared" si="27"/>
        <v>-</v>
      </c>
      <c r="R740" s="74" t="str">
        <f t="shared" si="28"/>
        <v/>
      </c>
      <c r="S740" s="75"/>
    </row>
    <row r="741" spans="1:19">
      <c r="A741" s="60"/>
      <c r="B741" s="61" t="s">
        <v>1387</v>
      </c>
      <c r="C741" s="154" t="s">
        <v>1219</v>
      </c>
      <c r="D741" s="63" t="s">
        <v>172</v>
      </c>
      <c r="E741" s="63" t="s">
        <v>173</v>
      </c>
      <c r="F741" s="63" t="s">
        <v>174</v>
      </c>
      <c r="G741" s="64" t="s">
        <v>1711</v>
      </c>
      <c r="H741" s="65">
        <v>60</v>
      </c>
      <c r="I741" s="66" t="s">
        <v>66</v>
      </c>
      <c r="J741" s="66"/>
      <c r="K741" s="155">
        <v>60</v>
      </c>
      <c r="L741" s="68">
        <v>1.81</v>
      </c>
      <c r="M741" s="69"/>
      <c r="N741" s="70"/>
      <c r="O741" s="71"/>
      <c r="P741" s="72">
        <f t="shared" si="26"/>
        <v>0</v>
      </c>
      <c r="Q741" s="73" t="str">
        <f t="shared" si="27"/>
        <v>-</v>
      </c>
      <c r="R741" s="74" t="str">
        <f t="shared" si="28"/>
        <v/>
      </c>
      <c r="S741" s="75"/>
    </row>
    <row r="742" spans="1:19">
      <c r="A742" s="60"/>
      <c r="B742" s="61" t="s">
        <v>1388</v>
      </c>
      <c r="C742" s="154" t="s">
        <v>1219</v>
      </c>
      <c r="D742" s="63" t="s">
        <v>172</v>
      </c>
      <c r="E742" s="63" t="s">
        <v>173</v>
      </c>
      <c r="F742" s="63" t="s">
        <v>174</v>
      </c>
      <c r="G742" s="64" t="s">
        <v>688</v>
      </c>
      <c r="H742" s="65">
        <v>60</v>
      </c>
      <c r="I742" s="66" t="s">
        <v>66</v>
      </c>
      <c r="J742" s="66"/>
      <c r="K742" s="155">
        <v>60</v>
      </c>
      <c r="L742" s="68">
        <v>1.6300000000000001</v>
      </c>
      <c r="M742" s="69"/>
      <c r="N742" s="70"/>
      <c r="O742" s="71"/>
      <c r="P742" s="72">
        <f t="shared" si="26"/>
        <v>0</v>
      </c>
      <c r="Q742" s="73" t="str">
        <f t="shared" si="27"/>
        <v>-</v>
      </c>
      <c r="R742" s="74" t="str">
        <f t="shared" si="28"/>
        <v/>
      </c>
      <c r="S742" s="75"/>
    </row>
    <row r="743" spans="1:19">
      <c r="A743" s="60"/>
      <c r="B743" s="61" t="s">
        <v>1389</v>
      </c>
      <c r="C743" s="154" t="s">
        <v>1219</v>
      </c>
      <c r="D743" s="63" t="s">
        <v>172</v>
      </c>
      <c r="E743" s="63" t="s">
        <v>173</v>
      </c>
      <c r="F743" s="63" t="s">
        <v>174</v>
      </c>
      <c r="G743" s="64" t="s">
        <v>1712</v>
      </c>
      <c r="H743" s="65">
        <v>60</v>
      </c>
      <c r="I743" s="66" t="s">
        <v>66</v>
      </c>
      <c r="J743" s="66"/>
      <c r="K743" s="155">
        <v>60</v>
      </c>
      <c r="L743" s="68">
        <v>1.6300000000000001</v>
      </c>
      <c r="M743" s="69"/>
      <c r="N743" s="70"/>
      <c r="O743" s="71"/>
      <c r="P743" s="72">
        <f t="shared" si="26"/>
        <v>0</v>
      </c>
      <c r="Q743" s="73" t="str">
        <f t="shared" si="27"/>
        <v>-</v>
      </c>
      <c r="R743" s="74" t="str">
        <f t="shared" si="28"/>
        <v/>
      </c>
      <c r="S743" s="75"/>
    </row>
    <row r="744" spans="1:19">
      <c r="A744" s="60"/>
      <c r="B744" s="61" t="s">
        <v>1390</v>
      </c>
      <c r="C744" s="154" t="s">
        <v>1219</v>
      </c>
      <c r="D744" s="63" t="s">
        <v>172</v>
      </c>
      <c r="E744" s="63" t="s">
        <v>173</v>
      </c>
      <c r="F744" s="63" t="s">
        <v>174</v>
      </c>
      <c r="G744" s="64" t="s">
        <v>1713</v>
      </c>
      <c r="H744" s="65">
        <v>60</v>
      </c>
      <c r="I744" s="66" t="s">
        <v>66</v>
      </c>
      <c r="J744" s="66"/>
      <c r="K744" s="155">
        <v>60</v>
      </c>
      <c r="L744" s="68">
        <v>1.6</v>
      </c>
      <c r="M744" s="69"/>
      <c r="N744" s="70"/>
      <c r="O744" s="71"/>
      <c r="P744" s="72">
        <f t="shared" si="26"/>
        <v>0</v>
      </c>
      <c r="Q744" s="73" t="str">
        <f t="shared" si="27"/>
        <v>-</v>
      </c>
      <c r="R744" s="74" t="str">
        <f t="shared" si="28"/>
        <v/>
      </c>
      <c r="S744" s="75"/>
    </row>
    <row r="745" spans="1:19">
      <c r="A745" s="60"/>
      <c r="B745" s="61" t="s">
        <v>1391</v>
      </c>
      <c r="C745" s="154" t="s">
        <v>1219</v>
      </c>
      <c r="D745" s="63" t="s">
        <v>172</v>
      </c>
      <c r="E745" s="63" t="s">
        <v>173</v>
      </c>
      <c r="F745" s="63" t="s">
        <v>174</v>
      </c>
      <c r="G745" s="64" t="s">
        <v>690</v>
      </c>
      <c r="H745" s="65">
        <v>60</v>
      </c>
      <c r="I745" s="66" t="s">
        <v>66</v>
      </c>
      <c r="J745" s="66"/>
      <c r="K745" s="155">
        <v>60</v>
      </c>
      <c r="L745" s="68">
        <v>1.71</v>
      </c>
      <c r="M745" s="69"/>
      <c r="N745" s="70"/>
      <c r="O745" s="71"/>
      <c r="P745" s="72">
        <f t="shared" si="26"/>
        <v>0</v>
      </c>
      <c r="Q745" s="73" t="str">
        <f t="shared" si="27"/>
        <v>-</v>
      </c>
      <c r="R745" s="74" t="str">
        <f t="shared" si="28"/>
        <v/>
      </c>
      <c r="S745" s="75"/>
    </row>
    <row r="746" spans="1:19">
      <c r="A746" s="60"/>
      <c r="B746" s="61" t="s">
        <v>1392</v>
      </c>
      <c r="C746" s="154" t="s">
        <v>1219</v>
      </c>
      <c r="D746" s="63" t="s">
        <v>172</v>
      </c>
      <c r="E746" s="63" t="s">
        <v>173</v>
      </c>
      <c r="F746" s="63" t="s">
        <v>174</v>
      </c>
      <c r="G746" s="64" t="s">
        <v>155</v>
      </c>
      <c r="H746" s="65">
        <v>60</v>
      </c>
      <c r="I746" s="66" t="s">
        <v>66</v>
      </c>
      <c r="J746" s="66"/>
      <c r="K746" s="155">
        <v>60</v>
      </c>
      <c r="L746" s="68">
        <v>1.7</v>
      </c>
      <c r="M746" s="69"/>
      <c r="N746" s="70"/>
      <c r="O746" s="71"/>
      <c r="P746" s="72">
        <f t="shared" si="26"/>
        <v>0</v>
      </c>
      <c r="Q746" s="73" t="str">
        <f t="shared" si="27"/>
        <v>-</v>
      </c>
      <c r="R746" s="74" t="str">
        <f t="shared" si="28"/>
        <v/>
      </c>
      <c r="S746" s="75"/>
    </row>
    <row r="747" spans="1:19">
      <c r="A747" s="60"/>
      <c r="B747" s="61" t="s">
        <v>1393</v>
      </c>
      <c r="C747" s="154" t="s">
        <v>1219</v>
      </c>
      <c r="D747" s="63" t="s">
        <v>172</v>
      </c>
      <c r="E747" s="63" t="s">
        <v>173</v>
      </c>
      <c r="F747" s="63" t="s">
        <v>174</v>
      </c>
      <c r="G747" s="64" t="s">
        <v>1714</v>
      </c>
      <c r="H747" s="65">
        <v>60</v>
      </c>
      <c r="I747" s="66" t="s">
        <v>66</v>
      </c>
      <c r="J747" s="66"/>
      <c r="K747" s="155">
        <v>60</v>
      </c>
      <c r="L747" s="68">
        <v>1.67</v>
      </c>
      <c r="M747" s="69"/>
      <c r="N747" s="70"/>
      <c r="O747" s="71"/>
      <c r="P747" s="72">
        <f t="shared" si="26"/>
        <v>0</v>
      </c>
      <c r="Q747" s="73" t="str">
        <f t="shared" si="27"/>
        <v>-</v>
      </c>
      <c r="R747" s="74" t="str">
        <f t="shared" si="28"/>
        <v/>
      </c>
      <c r="S747" s="75"/>
    </row>
    <row r="748" spans="1:19">
      <c r="A748" s="60"/>
      <c r="B748" s="61" t="s">
        <v>1394</v>
      </c>
      <c r="C748" s="154" t="s">
        <v>1219</v>
      </c>
      <c r="D748" s="63" t="s">
        <v>172</v>
      </c>
      <c r="E748" s="63" t="s">
        <v>173</v>
      </c>
      <c r="F748" s="63" t="s">
        <v>174</v>
      </c>
      <c r="G748" s="64" t="s">
        <v>691</v>
      </c>
      <c r="H748" s="65">
        <v>60</v>
      </c>
      <c r="I748" s="66" t="s">
        <v>66</v>
      </c>
      <c r="J748" s="66"/>
      <c r="K748" s="155">
        <v>60</v>
      </c>
      <c r="L748" s="68">
        <v>1.72</v>
      </c>
      <c r="M748" s="69"/>
      <c r="N748" s="70"/>
      <c r="O748" s="71"/>
      <c r="P748" s="72">
        <f t="shared" si="26"/>
        <v>0</v>
      </c>
      <c r="Q748" s="73" t="str">
        <f t="shared" si="27"/>
        <v>-</v>
      </c>
      <c r="R748" s="74" t="str">
        <f t="shared" si="28"/>
        <v/>
      </c>
      <c r="S748" s="75"/>
    </row>
    <row r="749" spans="1:19">
      <c r="A749" s="60"/>
      <c r="B749" s="61" t="s">
        <v>1395</v>
      </c>
      <c r="C749" s="154" t="s">
        <v>1219</v>
      </c>
      <c r="D749" s="63" t="s">
        <v>172</v>
      </c>
      <c r="E749" s="63" t="s">
        <v>173</v>
      </c>
      <c r="F749" s="63" t="s">
        <v>174</v>
      </c>
      <c r="G749" s="64" t="s">
        <v>1715</v>
      </c>
      <c r="H749" s="65">
        <v>60</v>
      </c>
      <c r="I749" s="66" t="s">
        <v>66</v>
      </c>
      <c r="J749" s="66"/>
      <c r="K749" s="155">
        <v>60</v>
      </c>
      <c r="L749" s="68">
        <v>1.81</v>
      </c>
      <c r="M749" s="69"/>
      <c r="N749" s="70"/>
      <c r="O749" s="71"/>
      <c r="P749" s="72">
        <f t="shared" si="26"/>
        <v>0</v>
      </c>
      <c r="Q749" s="73" t="str">
        <f t="shared" si="27"/>
        <v>-</v>
      </c>
      <c r="R749" s="74" t="str">
        <f t="shared" si="28"/>
        <v/>
      </c>
      <c r="S749" s="75"/>
    </row>
    <row r="750" spans="1:19">
      <c r="A750" s="60"/>
      <c r="B750" s="61" t="s">
        <v>1396</v>
      </c>
      <c r="C750" s="154" t="s">
        <v>1219</v>
      </c>
      <c r="D750" s="63" t="s">
        <v>172</v>
      </c>
      <c r="E750" s="63" t="s">
        <v>173</v>
      </c>
      <c r="F750" s="63" t="s">
        <v>174</v>
      </c>
      <c r="G750" s="64" t="s">
        <v>1716</v>
      </c>
      <c r="H750" s="65">
        <v>60</v>
      </c>
      <c r="I750" s="66" t="s">
        <v>66</v>
      </c>
      <c r="J750" s="66"/>
      <c r="K750" s="155">
        <v>60</v>
      </c>
      <c r="L750" s="68">
        <v>1.89</v>
      </c>
      <c r="M750" s="69"/>
      <c r="N750" s="70"/>
      <c r="O750" s="71"/>
      <c r="P750" s="72">
        <f t="shared" si="26"/>
        <v>0</v>
      </c>
      <c r="Q750" s="73" t="str">
        <f t="shared" si="27"/>
        <v>-</v>
      </c>
      <c r="R750" s="74" t="str">
        <f t="shared" si="28"/>
        <v/>
      </c>
      <c r="S750" s="75"/>
    </row>
    <row r="751" spans="1:19">
      <c r="A751" s="60"/>
      <c r="B751" s="61" t="s">
        <v>1397</v>
      </c>
      <c r="C751" s="154" t="s">
        <v>1219</v>
      </c>
      <c r="D751" s="63" t="s">
        <v>172</v>
      </c>
      <c r="E751" s="63" t="s">
        <v>173</v>
      </c>
      <c r="F751" s="63" t="s">
        <v>174</v>
      </c>
      <c r="G751" s="64" t="s">
        <v>1717</v>
      </c>
      <c r="H751" s="65">
        <v>60</v>
      </c>
      <c r="I751" s="66" t="s">
        <v>66</v>
      </c>
      <c r="J751" s="66"/>
      <c r="K751" s="155">
        <v>60</v>
      </c>
      <c r="L751" s="68">
        <v>1.81</v>
      </c>
      <c r="M751" s="69"/>
      <c r="N751" s="70"/>
      <c r="O751" s="71"/>
      <c r="P751" s="72">
        <f t="shared" si="26"/>
        <v>0</v>
      </c>
      <c r="Q751" s="73" t="str">
        <f t="shared" si="27"/>
        <v>-</v>
      </c>
      <c r="R751" s="74" t="str">
        <f t="shared" si="28"/>
        <v/>
      </c>
      <c r="S751" s="75"/>
    </row>
    <row r="752" spans="1:19">
      <c r="A752" s="60"/>
      <c r="B752" s="61" t="s">
        <v>1398</v>
      </c>
      <c r="C752" s="154" t="s">
        <v>1219</v>
      </c>
      <c r="D752" s="63" t="s">
        <v>172</v>
      </c>
      <c r="E752" s="63" t="s">
        <v>173</v>
      </c>
      <c r="F752" s="63" t="s">
        <v>174</v>
      </c>
      <c r="G752" s="64" t="s">
        <v>1718</v>
      </c>
      <c r="H752" s="65">
        <v>60</v>
      </c>
      <c r="I752" s="66" t="s">
        <v>66</v>
      </c>
      <c r="J752" s="66"/>
      <c r="K752" s="155">
        <v>60</v>
      </c>
      <c r="L752" s="68">
        <v>1.81</v>
      </c>
      <c r="M752" s="69"/>
      <c r="N752" s="70"/>
      <c r="O752" s="71"/>
      <c r="P752" s="72">
        <f t="shared" si="26"/>
        <v>0</v>
      </c>
      <c r="Q752" s="73" t="str">
        <f t="shared" si="27"/>
        <v>-</v>
      </c>
      <c r="R752" s="74" t="str">
        <f t="shared" si="28"/>
        <v/>
      </c>
      <c r="S752" s="75"/>
    </row>
    <row r="753" spans="1:19">
      <c r="A753" s="60"/>
      <c r="B753" s="61" t="s">
        <v>1399</v>
      </c>
      <c r="C753" s="154" t="s">
        <v>1219</v>
      </c>
      <c r="D753" s="63" t="s">
        <v>172</v>
      </c>
      <c r="E753" s="63" t="s">
        <v>173</v>
      </c>
      <c r="F753" s="63" t="s">
        <v>174</v>
      </c>
      <c r="G753" s="64" t="s">
        <v>696</v>
      </c>
      <c r="H753" s="65">
        <v>60</v>
      </c>
      <c r="I753" s="66" t="s">
        <v>66</v>
      </c>
      <c r="J753" s="66"/>
      <c r="K753" s="155">
        <v>60</v>
      </c>
      <c r="L753" s="68">
        <v>1.8</v>
      </c>
      <c r="M753" s="69"/>
      <c r="N753" s="70"/>
      <c r="O753" s="71"/>
      <c r="P753" s="72">
        <f t="shared" si="26"/>
        <v>0</v>
      </c>
      <c r="Q753" s="73" t="str">
        <f t="shared" si="27"/>
        <v>-</v>
      </c>
      <c r="R753" s="74" t="str">
        <f t="shared" si="28"/>
        <v/>
      </c>
      <c r="S753" s="75"/>
    </row>
    <row r="754" spans="1:19">
      <c r="A754" s="60"/>
      <c r="B754" s="61" t="s">
        <v>1400</v>
      </c>
      <c r="C754" s="154" t="s">
        <v>1219</v>
      </c>
      <c r="D754" s="63" t="s">
        <v>172</v>
      </c>
      <c r="E754" s="63" t="s">
        <v>173</v>
      </c>
      <c r="F754" s="63" t="s">
        <v>174</v>
      </c>
      <c r="G754" s="64" t="s">
        <v>1719</v>
      </c>
      <c r="H754" s="65">
        <v>60</v>
      </c>
      <c r="I754" s="66" t="s">
        <v>66</v>
      </c>
      <c r="J754" s="66"/>
      <c r="K754" s="155">
        <v>60</v>
      </c>
      <c r="L754" s="68">
        <v>1.81</v>
      </c>
      <c r="M754" s="69"/>
      <c r="N754" s="70"/>
      <c r="O754" s="71"/>
      <c r="P754" s="72">
        <f t="shared" si="26"/>
        <v>0</v>
      </c>
      <c r="Q754" s="73" t="str">
        <f t="shared" si="27"/>
        <v>-</v>
      </c>
      <c r="R754" s="74" t="str">
        <f t="shared" si="28"/>
        <v/>
      </c>
      <c r="S754" s="75"/>
    </row>
    <row r="755" spans="1:19">
      <c r="A755" s="60"/>
      <c r="B755" s="61" t="s">
        <v>1401</v>
      </c>
      <c r="C755" s="154" t="s">
        <v>1219</v>
      </c>
      <c r="D755" s="63" t="s">
        <v>172</v>
      </c>
      <c r="E755" s="63" t="s">
        <v>173</v>
      </c>
      <c r="F755" s="63" t="s">
        <v>174</v>
      </c>
      <c r="G755" s="64" t="s">
        <v>1720</v>
      </c>
      <c r="H755" s="65">
        <v>60</v>
      </c>
      <c r="I755" s="66" t="s">
        <v>66</v>
      </c>
      <c r="J755" s="66"/>
      <c r="K755" s="155">
        <v>60</v>
      </c>
      <c r="L755" s="68">
        <v>1.89</v>
      </c>
      <c r="M755" s="69"/>
      <c r="N755" s="70"/>
      <c r="O755" s="71"/>
      <c r="P755" s="72">
        <f t="shared" si="26"/>
        <v>0</v>
      </c>
      <c r="Q755" s="73" t="str">
        <f t="shared" si="27"/>
        <v>-</v>
      </c>
      <c r="R755" s="74" t="str">
        <f t="shared" si="28"/>
        <v/>
      </c>
      <c r="S755" s="75"/>
    </row>
    <row r="756" spans="1:19">
      <c r="A756" s="60"/>
      <c r="B756" s="61" t="s">
        <v>1402</v>
      </c>
      <c r="C756" s="154" t="s">
        <v>1219</v>
      </c>
      <c r="D756" s="63" t="s">
        <v>172</v>
      </c>
      <c r="E756" s="63" t="s">
        <v>173</v>
      </c>
      <c r="F756" s="63" t="s">
        <v>174</v>
      </c>
      <c r="G756" s="64" t="s">
        <v>1721</v>
      </c>
      <c r="H756" s="65">
        <v>60</v>
      </c>
      <c r="I756" s="66" t="s">
        <v>66</v>
      </c>
      <c r="J756" s="66"/>
      <c r="K756" s="155">
        <v>60</v>
      </c>
      <c r="L756" s="68">
        <v>1.89</v>
      </c>
      <c r="M756" s="69"/>
      <c r="N756" s="70"/>
      <c r="O756" s="71"/>
      <c r="P756" s="72">
        <f t="shared" si="26"/>
        <v>0</v>
      </c>
      <c r="Q756" s="73" t="str">
        <f t="shared" si="27"/>
        <v>-</v>
      </c>
      <c r="R756" s="74" t="str">
        <f t="shared" si="28"/>
        <v/>
      </c>
      <c r="S756" s="75"/>
    </row>
    <row r="757" spans="1:19">
      <c r="A757" s="60"/>
      <c r="B757" s="61" t="s">
        <v>1403</v>
      </c>
      <c r="C757" s="154" t="s">
        <v>1219</v>
      </c>
      <c r="D757" s="63" t="s">
        <v>172</v>
      </c>
      <c r="E757" s="63" t="s">
        <v>173</v>
      </c>
      <c r="F757" s="63" t="s">
        <v>174</v>
      </c>
      <c r="G757" s="64" t="s">
        <v>1722</v>
      </c>
      <c r="H757" s="65">
        <v>60</v>
      </c>
      <c r="I757" s="66" t="s">
        <v>66</v>
      </c>
      <c r="J757" s="66"/>
      <c r="K757" s="155">
        <v>60</v>
      </c>
      <c r="L757" s="68">
        <v>1.93</v>
      </c>
      <c r="M757" s="69"/>
      <c r="N757" s="70"/>
      <c r="O757" s="71"/>
      <c r="P757" s="72">
        <f t="shared" si="26"/>
        <v>0</v>
      </c>
      <c r="Q757" s="73" t="str">
        <f t="shared" si="27"/>
        <v>-</v>
      </c>
      <c r="R757" s="74" t="str">
        <f t="shared" si="28"/>
        <v/>
      </c>
      <c r="S757" s="75"/>
    </row>
    <row r="758" spans="1:19">
      <c r="A758" s="60"/>
      <c r="B758" s="61" t="s">
        <v>1404</v>
      </c>
      <c r="C758" s="154" t="s">
        <v>1219</v>
      </c>
      <c r="D758" s="63" t="s">
        <v>172</v>
      </c>
      <c r="E758" s="63" t="s">
        <v>173</v>
      </c>
      <c r="F758" s="63" t="s">
        <v>174</v>
      </c>
      <c r="G758" s="64" t="s">
        <v>1723</v>
      </c>
      <c r="H758" s="65">
        <v>60</v>
      </c>
      <c r="I758" s="66" t="s">
        <v>66</v>
      </c>
      <c r="J758" s="66"/>
      <c r="K758" s="155">
        <v>60</v>
      </c>
      <c r="L758" s="68">
        <v>1.89</v>
      </c>
      <c r="M758" s="69"/>
      <c r="N758" s="70"/>
      <c r="O758" s="71"/>
      <c r="P758" s="72">
        <f t="shared" si="26"/>
        <v>0</v>
      </c>
      <c r="Q758" s="73" t="str">
        <f t="shared" si="27"/>
        <v>-</v>
      </c>
      <c r="R758" s="74" t="str">
        <f t="shared" si="28"/>
        <v/>
      </c>
      <c r="S758" s="75"/>
    </row>
    <row r="759" spans="1:19">
      <c r="A759" s="60"/>
      <c r="B759" s="61" t="s">
        <v>1405</v>
      </c>
      <c r="C759" s="154" t="s">
        <v>1219</v>
      </c>
      <c r="D759" s="63" t="s">
        <v>172</v>
      </c>
      <c r="E759" s="63" t="s">
        <v>173</v>
      </c>
      <c r="F759" s="63" t="s">
        <v>174</v>
      </c>
      <c r="G759" s="64" t="s">
        <v>1724</v>
      </c>
      <c r="H759" s="65">
        <v>60</v>
      </c>
      <c r="I759" s="66" t="s">
        <v>66</v>
      </c>
      <c r="J759" s="66"/>
      <c r="K759" s="155">
        <v>60</v>
      </c>
      <c r="L759" s="68">
        <v>1.89</v>
      </c>
      <c r="M759" s="69"/>
      <c r="N759" s="70"/>
      <c r="O759" s="71"/>
      <c r="P759" s="72">
        <f t="shared" si="26"/>
        <v>0</v>
      </c>
      <c r="Q759" s="73" t="str">
        <f t="shared" si="27"/>
        <v>-</v>
      </c>
      <c r="R759" s="74" t="str">
        <f t="shared" si="28"/>
        <v/>
      </c>
      <c r="S759" s="75"/>
    </row>
    <row r="760" spans="1:19">
      <c r="A760" s="60"/>
      <c r="B760" s="61" t="s">
        <v>1406</v>
      </c>
      <c r="C760" s="154" t="s">
        <v>1219</v>
      </c>
      <c r="D760" s="63" t="s">
        <v>172</v>
      </c>
      <c r="E760" s="63" t="s">
        <v>173</v>
      </c>
      <c r="F760" s="63" t="s">
        <v>174</v>
      </c>
      <c r="G760" s="64" t="s">
        <v>1725</v>
      </c>
      <c r="H760" s="65">
        <v>60</v>
      </c>
      <c r="I760" s="66" t="s">
        <v>66</v>
      </c>
      <c r="J760" s="66"/>
      <c r="K760" s="155">
        <v>60</v>
      </c>
      <c r="L760" s="68">
        <v>1.89</v>
      </c>
      <c r="M760" s="69"/>
      <c r="N760" s="70"/>
      <c r="O760" s="71"/>
      <c r="P760" s="72">
        <f t="shared" si="26"/>
        <v>0</v>
      </c>
      <c r="Q760" s="73" t="str">
        <f t="shared" si="27"/>
        <v>-</v>
      </c>
      <c r="R760" s="74" t="str">
        <f t="shared" si="28"/>
        <v/>
      </c>
      <c r="S760" s="75"/>
    </row>
    <row r="761" spans="1:19">
      <c r="A761" s="60"/>
      <c r="B761" s="61" t="s">
        <v>1407</v>
      </c>
      <c r="C761" s="154" t="s">
        <v>1219</v>
      </c>
      <c r="D761" s="63" t="s">
        <v>172</v>
      </c>
      <c r="E761" s="63" t="s">
        <v>173</v>
      </c>
      <c r="F761" s="63" t="s">
        <v>174</v>
      </c>
      <c r="G761" s="64" t="s">
        <v>697</v>
      </c>
      <c r="H761" s="65">
        <v>60</v>
      </c>
      <c r="I761" s="66" t="s">
        <v>66</v>
      </c>
      <c r="J761" s="66"/>
      <c r="K761" s="155">
        <v>60</v>
      </c>
      <c r="L761" s="68">
        <v>1.57</v>
      </c>
      <c r="M761" s="69"/>
      <c r="N761" s="70"/>
      <c r="O761" s="71"/>
      <c r="P761" s="72">
        <f t="shared" si="26"/>
        <v>0</v>
      </c>
      <c r="Q761" s="73" t="str">
        <f t="shared" si="27"/>
        <v>-</v>
      </c>
      <c r="R761" s="74" t="str">
        <f t="shared" si="28"/>
        <v/>
      </c>
      <c r="S761" s="75"/>
    </row>
    <row r="762" spans="1:19">
      <c r="A762" s="60"/>
      <c r="B762" s="61" t="s">
        <v>1408</v>
      </c>
      <c r="C762" s="154" t="s">
        <v>1219</v>
      </c>
      <c r="D762" s="63" t="s">
        <v>172</v>
      </c>
      <c r="E762" s="63" t="s">
        <v>173</v>
      </c>
      <c r="F762" s="63" t="s">
        <v>174</v>
      </c>
      <c r="G762" s="64" t="s">
        <v>698</v>
      </c>
      <c r="H762" s="65">
        <v>60</v>
      </c>
      <c r="I762" s="66" t="s">
        <v>66</v>
      </c>
      <c r="J762" s="66"/>
      <c r="K762" s="155">
        <v>60</v>
      </c>
      <c r="L762" s="68">
        <v>1.81</v>
      </c>
      <c r="M762" s="69"/>
      <c r="N762" s="70"/>
      <c r="O762" s="71"/>
      <c r="P762" s="72">
        <f t="shared" si="26"/>
        <v>0</v>
      </c>
      <c r="Q762" s="73" t="str">
        <f t="shared" si="27"/>
        <v>-</v>
      </c>
      <c r="R762" s="74" t="str">
        <f t="shared" si="28"/>
        <v/>
      </c>
      <c r="S762" s="75"/>
    </row>
    <row r="763" spans="1:19">
      <c r="A763" s="60"/>
      <c r="B763" s="61" t="s">
        <v>1409</v>
      </c>
      <c r="C763" s="154" t="s">
        <v>1219</v>
      </c>
      <c r="D763" s="63" t="s">
        <v>172</v>
      </c>
      <c r="E763" s="63" t="s">
        <v>173</v>
      </c>
      <c r="F763" s="63" t="s">
        <v>174</v>
      </c>
      <c r="G763" s="64" t="s">
        <v>1726</v>
      </c>
      <c r="H763" s="65">
        <v>60</v>
      </c>
      <c r="I763" s="66" t="s">
        <v>66</v>
      </c>
      <c r="J763" s="66"/>
      <c r="K763" s="155">
        <v>60</v>
      </c>
      <c r="L763" s="68">
        <v>1.89</v>
      </c>
      <c r="M763" s="69"/>
      <c r="N763" s="70"/>
      <c r="O763" s="71"/>
      <c r="P763" s="72">
        <f t="shared" si="26"/>
        <v>0</v>
      </c>
      <c r="Q763" s="73" t="str">
        <f t="shared" si="27"/>
        <v>-</v>
      </c>
      <c r="R763" s="74" t="str">
        <f t="shared" si="28"/>
        <v/>
      </c>
      <c r="S763" s="75"/>
    </row>
    <row r="764" spans="1:19">
      <c r="A764" s="60"/>
      <c r="B764" s="61" t="s">
        <v>1410</v>
      </c>
      <c r="C764" s="154" t="s">
        <v>1219</v>
      </c>
      <c r="D764" s="63" t="s">
        <v>172</v>
      </c>
      <c r="E764" s="63" t="s">
        <v>173</v>
      </c>
      <c r="F764" s="63" t="s">
        <v>174</v>
      </c>
      <c r="G764" s="64" t="s">
        <v>699</v>
      </c>
      <c r="H764" s="65">
        <v>60</v>
      </c>
      <c r="I764" s="66" t="s">
        <v>66</v>
      </c>
      <c r="J764" s="66"/>
      <c r="K764" s="155">
        <v>60</v>
      </c>
      <c r="L764" s="68">
        <v>1.81</v>
      </c>
      <c r="M764" s="69"/>
      <c r="N764" s="70"/>
      <c r="O764" s="71"/>
      <c r="P764" s="72">
        <f t="shared" si="26"/>
        <v>0</v>
      </c>
      <c r="Q764" s="73" t="str">
        <f t="shared" si="27"/>
        <v>-</v>
      </c>
      <c r="R764" s="74" t="str">
        <f t="shared" si="28"/>
        <v/>
      </c>
      <c r="S764" s="75"/>
    </row>
    <row r="765" spans="1:19">
      <c r="A765" s="60"/>
      <c r="B765" s="61" t="s">
        <v>1411</v>
      </c>
      <c r="C765" s="154" t="s">
        <v>1219</v>
      </c>
      <c r="D765" s="63" t="s">
        <v>172</v>
      </c>
      <c r="E765" s="63" t="s">
        <v>173</v>
      </c>
      <c r="F765" s="63" t="s">
        <v>174</v>
      </c>
      <c r="G765" s="64" t="s">
        <v>1727</v>
      </c>
      <c r="H765" s="65">
        <v>60</v>
      </c>
      <c r="I765" s="66" t="s">
        <v>66</v>
      </c>
      <c r="J765" s="66"/>
      <c r="K765" s="155">
        <v>60</v>
      </c>
      <c r="L765" s="68">
        <v>1.8800000000000001</v>
      </c>
      <c r="M765" s="69"/>
      <c r="N765" s="70"/>
      <c r="O765" s="71"/>
      <c r="P765" s="72">
        <f t="shared" si="26"/>
        <v>0</v>
      </c>
      <c r="Q765" s="73" t="str">
        <f t="shared" si="27"/>
        <v>-</v>
      </c>
      <c r="R765" s="74" t="str">
        <f t="shared" si="28"/>
        <v/>
      </c>
      <c r="S765" s="75"/>
    </row>
    <row r="766" spans="1:19">
      <c r="A766" s="60"/>
      <c r="B766" s="61" t="s">
        <v>1412</v>
      </c>
      <c r="C766" s="154" t="s">
        <v>1219</v>
      </c>
      <c r="D766" s="63" t="s">
        <v>172</v>
      </c>
      <c r="E766" s="63" t="s">
        <v>173</v>
      </c>
      <c r="F766" s="63" t="s">
        <v>174</v>
      </c>
      <c r="G766" s="64" t="s">
        <v>1728</v>
      </c>
      <c r="H766" s="65">
        <v>60</v>
      </c>
      <c r="I766" s="66" t="s">
        <v>66</v>
      </c>
      <c r="J766" s="66"/>
      <c r="K766" s="155">
        <v>60</v>
      </c>
      <c r="L766" s="68">
        <v>1.93</v>
      </c>
      <c r="M766" s="69"/>
      <c r="N766" s="70"/>
      <c r="O766" s="71"/>
      <c r="P766" s="72">
        <f t="shared" si="26"/>
        <v>0</v>
      </c>
      <c r="Q766" s="73" t="str">
        <f t="shared" si="27"/>
        <v>-</v>
      </c>
      <c r="R766" s="74" t="str">
        <f t="shared" si="28"/>
        <v/>
      </c>
      <c r="S766" s="75"/>
    </row>
    <row r="767" spans="1:19">
      <c r="A767" s="60"/>
      <c r="B767" s="61" t="s">
        <v>1413</v>
      </c>
      <c r="C767" s="154" t="s">
        <v>1219</v>
      </c>
      <c r="D767" s="63" t="s">
        <v>172</v>
      </c>
      <c r="E767" s="63" t="s">
        <v>173</v>
      </c>
      <c r="F767" s="63" t="s">
        <v>174</v>
      </c>
      <c r="G767" s="64" t="s">
        <v>701</v>
      </c>
      <c r="H767" s="65">
        <v>60</v>
      </c>
      <c r="I767" s="66" t="s">
        <v>66</v>
      </c>
      <c r="J767" s="66"/>
      <c r="K767" s="155">
        <v>60</v>
      </c>
      <c r="L767" s="68">
        <v>1.58</v>
      </c>
      <c r="M767" s="69"/>
      <c r="N767" s="70"/>
      <c r="O767" s="71"/>
      <c r="P767" s="72">
        <f t="shared" si="26"/>
        <v>0</v>
      </c>
      <c r="Q767" s="73" t="str">
        <f t="shared" si="27"/>
        <v>-</v>
      </c>
      <c r="R767" s="74" t="str">
        <f t="shared" si="28"/>
        <v/>
      </c>
      <c r="S767" s="75"/>
    </row>
    <row r="768" spans="1:19">
      <c r="A768" s="60"/>
      <c r="B768" s="61" t="s">
        <v>1414</v>
      </c>
      <c r="C768" s="154" t="s">
        <v>1219</v>
      </c>
      <c r="D768" s="63" t="s">
        <v>172</v>
      </c>
      <c r="E768" s="63" t="s">
        <v>173</v>
      </c>
      <c r="F768" s="63" t="s">
        <v>174</v>
      </c>
      <c r="G768" s="64" t="s">
        <v>702</v>
      </c>
      <c r="H768" s="65">
        <v>60</v>
      </c>
      <c r="I768" s="66" t="s">
        <v>66</v>
      </c>
      <c r="J768" s="66"/>
      <c r="K768" s="155">
        <v>60</v>
      </c>
      <c r="L768" s="68">
        <v>1.81</v>
      </c>
      <c r="M768" s="69"/>
      <c r="N768" s="70"/>
      <c r="O768" s="71"/>
      <c r="P768" s="72">
        <f t="shared" si="26"/>
        <v>0</v>
      </c>
      <c r="Q768" s="73" t="str">
        <f t="shared" si="27"/>
        <v>-</v>
      </c>
      <c r="R768" s="74" t="str">
        <f t="shared" si="28"/>
        <v/>
      </c>
      <c r="S768" s="75"/>
    </row>
    <row r="769" spans="1:19">
      <c r="A769" s="60"/>
      <c r="B769" s="61" t="s">
        <v>1415</v>
      </c>
      <c r="C769" s="154" t="s">
        <v>1219</v>
      </c>
      <c r="D769" s="63" t="s">
        <v>172</v>
      </c>
      <c r="E769" s="63" t="s">
        <v>173</v>
      </c>
      <c r="F769" s="63" t="s">
        <v>174</v>
      </c>
      <c r="G769" s="64" t="s">
        <v>703</v>
      </c>
      <c r="H769" s="65">
        <v>60</v>
      </c>
      <c r="I769" s="66" t="s">
        <v>66</v>
      </c>
      <c r="J769" s="66"/>
      <c r="K769" s="155">
        <v>60</v>
      </c>
      <c r="L769" s="68">
        <v>1.72</v>
      </c>
      <c r="M769" s="69"/>
      <c r="N769" s="70"/>
      <c r="O769" s="71"/>
      <c r="P769" s="72">
        <f t="shared" si="26"/>
        <v>0</v>
      </c>
      <c r="Q769" s="73" t="str">
        <f t="shared" si="27"/>
        <v>-</v>
      </c>
      <c r="R769" s="74" t="str">
        <f t="shared" si="28"/>
        <v/>
      </c>
      <c r="S769" s="75"/>
    </row>
    <row r="770" spans="1:19">
      <c r="A770" s="60"/>
      <c r="B770" s="61" t="s">
        <v>1416</v>
      </c>
      <c r="C770" s="154" t="s">
        <v>1219</v>
      </c>
      <c r="D770" s="63" t="s">
        <v>172</v>
      </c>
      <c r="E770" s="63" t="s">
        <v>173</v>
      </c>
      <c r="F770" s="63" t="s">
        <v>174</v>
      </c>
      <c r="G770" s="64" t="s">
        <v>1729</v>
      </c>
      <c r="H770" s="65">
        <v>60</v>
      </c>
      <c r="I770" s="66" t="s">
        <v>66</v>
      </c>
      <c r="J770" s="66"/>
      <c r="K770" s="155">
        <v>60</v>
      </c>
      <c r="L770" s="68">
        <v>1.81</v>
      </c>
      <c r="M770" s="69"/>
      <c r="N770" s="70"/>
      <c r="O770" s="71"/>
      <c r="P770" s="72">
        <f t="shared" si="26"/>
        <v>0</v>
      </c>
      <c r="Q770" s="73" t="str">
        <f t="shared" si="27"/>
        <v>-</v>
      </c>
      <c r="R770" s="74" t="str">
        <f t="shared" si="28"/>
        <v/>
      </c>
      <c r="S770" s="75"/>
    </row>
    <row r="771" spans="1:19">
      <c r="A771" s="60"/>
      <c r="B771" s="61" t="s">
        <v>1417</v>
      </c>
      <c r="C771" s="154" t="s">
        <v>1219</v>
      </c>
      <c r="D771" s="63" t="s">
        <v>172</v>
      </c>
      <c r="E771" s="63" t="s">
        <v>173</v>
      </c>
      <c r="F771" s="63" t="s">
        <v>174</v>
      </c>
      <c r="G771" s="64" t="s">
        <v>957</v>
      </c>
      <c r="H771" s="65">
        <v>60</v>
      </c>
      <c r="I771" s="66" t="s">
        <v>66</v>
      </c>
      <c r="J771" s="66"/>
      <c r="K771" s="155">
        <v>60</v>
      </c>
      <c r="L771" s="68">
        <v>1.8</v>
      </c>
      <c r="M771" s="69"/>
      <c r="N771" s="70"/>
      <c r="O771" s="71"/>
      <c r="P771" s="72">
        <f t="shared" si="26"/>
        <v>0</v>
      </c>
      <c r="Q771" s="73" t="str">
        <f t="shared" si="27"/>
        <v>-</v>
      </c>
      <c r="R771" s="74" t="str">
        <f t="shared" si="28"/>
        <v/>
      </c>
      <c r="S771" s="75"/>
    </row>
    <row r="772" spans="1:19">
      <c r="A772" s="60"/>
      <c r="B772" s="61" t="s">
        <v>1418</v>
      </c>
      <c r="C772" s="154" t="s">
        <v>1219</v>
      </c>
      <c r="D772" s="63" t="s">
        <v>172</v>
      </c>
      <c r="E772" s="63" t="s">
        <v>173</v>
      </c>
      <c r="F772" s="63" t="s">
        <v>174</v>
      </c>
      <c r="G772" s="64" t="s">
        <v>705</v>
      </c>
      <c r="H772" s="65">
        <v>60</v>
      </c>
      <c r="I772" s="66" t="s">
        <v>66</v>
      </c>
      <c r="J772" s="66"/>
      <c r="K772" s="155">
        <v>60</v>
      </c>
      <c r="L772" s="68">
        <v>1.81</v>
      </c>
      <c r="M772" s="69"/>
      <c r="N772" s="70"/>
      <c r="O772" s="71"/>
      <c r="P772" s="72">
        <f t="shared" si="26"/>
        <v>0</v>
      </c>
      <c r="Q772" s="73" t="str">
        <f t="shared" si="27"/>
        <v>-</v>
      </c>
      <c r="R772" s="74" t="str">
        <f t="shared" si="28"/>
        <v/>
      </c>
      <c r="S772" s="75"/>
    </row>
    <row r="773" spans="1:19">
      <c r="A773" s="60"/>
      <c r="B773" s="61" t="s">
        <v>1419</v>
      </c>
      <c r="C773" s="154" t="s">
        <v>1219</v>
      </c>
      <c r="D773" s="63" t="s">
        <v>172</v>
      </c>
      <c r="E773" s="63" t="s">
        <v>173</v>
      </c>
      <c r="F773" s="63" t="s">
        <v>174</v>
      </c>
      <c r="G773" s="64" t="s">
        <v>706</v>
      </c>
      <c r="H773" s="65">
        <v>60</v>
      </c>
      <c r="I773" s="66" t="s">
        <v>66</v>
      </c>
      <c r="J773" s="66"/>
      <c r="K773" s="155">
        <v>60</v>
      </c>
      <c r="L773" s="68">
        <v>1.75</v>
      </c>
      <c r="M773" s="69"/>
      <c r="N773" s="70"/>
      <c r="O773" s="71"/>
      <c r="P773" s="72">
        <f t="shared" si="26"/>
        <v>0</v>
      </c>
      <c r="Q773" s="73" t="str">
        <f t="shared" si="27"/>
        <v>-</v>
      </c>
      <c r="R773" s="74" t="str">
        <f t="shared" si="28"/>
        <v/>
      </c>
      <c r="S773" s="75"/>
    </row>
    <row r="774" spans="1:19">
      <c r="A774" s="60"/>
      <c r="B774" s="61" t="s">
        <v>1420</v>
      </c>
      <c r="C774" s="154" t="s">
        <v>1219</v>
      </c>
      <c r="D774" s="63" t="s">
        <v>172</v>
      </c>
      <c r="E774" s="63" t="s">
        <v>173</v>
      </c>
      <c r="F774" s="63" t="s">
        <v>174</v>
      </c>
      <c r="G774" s="64" t="s">
        <v>707</v>
      </c>
      <c r="H774" s="65">
        <v>60</v>
      </c>
      <c r="I774" s="66" t="s">
        <v>66</v>
      </c>
      <c r="J774" s="66"/>
      <c r="K774" s="155">
        <v>60</v>
      </c>
      <c r="L774" s="68">
        <v>1.81</v>
      </c>
      <c r="M774" s="69"/>
      <c r="N774" s="70"/>
      <c r="O774" s="71"/>
      <c r="P774" s="72">
        <f t="shared" si="26"/>
        <v>0</v>
      </c>
      <c r="Q774" s="73" t="str">
        <f t="shared" si="27"/>
        <v>-</v>
      </c>
      <c r="R774" s="74" t="str">
        <f t="shared" si="28"/>
        <v/>
      </c>
      <c r="S774" s="75"/>
    </row>
    <row r="775" spans="1:19">
      <c r="A775" s="60"/>
      <c r="B775" s="61" t="s">
        <v>1421</v>
      </c>
      <c r="C775" s="154" t="s">
        <v>1219</v>
      </c>
      <c r="D775" s="63" t="s">
        <v>172</v>
      </c>
      <c r="E775" s="63" t="s">
        <v>173</v>
      </c>
      <c r="F775" s="63" t="s">
        <v>174</v>
      </c>
      <c r="G775" s="64" t="s">
        <v>708</v>
      </c>
      <c r="H775" s="65">
        <v>60</v>
      </c>
      <c r="I775" s="66" t="s">
        <v>66</v>
      </c>
      <c r="J775" s="66"/>
      <c r="K775" s="155">
        <v>60</v>
      </c>
      <c r="L775" s="68">
        <v>1.81</v>
      </c>
      <c r="M775" s="69"/>
      <c r="N775" s="70"/>
      <c r="O775" s="71"/>
      <c r="P775" s="72">
        <f t="shared" si="26"/>
        <v>0</v>
      </c>
      <c r="Q775" s="73" t="str">
        <f t="shared" si="27"/>
        <v>-</v>
      </c>
      <c r="R775" s="74" t="str">
        <f t="shared" si="28"/>
        <v/>
      </c>
      <c r="S775" s="75"/>
    </row>
    <row r="776" spans="1:19">
      <c r="A776" s="60"/>
      <c r="B776" s="61" t="s">
        <v>1422</v>
      </c>
      <c r="C776" s="154" t="s">
        <v>1219</v>
      </c>
      <c r="D776" s="63" t="s">
        <v>172</v>
      </c>
      <c r="E776" s="63" t="s">
        <v>173</v>
      </c>
      <c r="F776" s="63" t="s">
        <v>174</v>
      </c>
      <c r="G776" s="64" t="s">
        <v>709</v>
      </c>
      <c r="H776" s="65">
        <v>60</v>
      </c>
      <c r="I776" s="66" t="s">
        <v>66</v>
      </c>
      <c r="J776" s="66"/>
      <c r="K776" s="155">
        <v>60</v>
      </c>
      <c r="L776" s="68">
        <v>1.7</v>
      </c>
      <c r="M776" s="69"/>
      <c r="N776" s="70"/>
      <c r="O776" s="71"/>
      <c r="P776" s="72">
        <f t="shared" si="26"/>
        <v>0</v>
      </c>
      <c r="Q776" s="73" t="str">
        <f t="shared" si="27"/>
        <v>-</v>
      </c>
      <c r="R776" s="74" t="str">
        <f t="shared" si="28"/>
        <v/>
      </c>
      <c r="S776" s="75"/>
    </row>
    <row r="777" spans="1:19">
      <c r="A777" s="60"/>
      <c r="B777" s="61" t="s">
        <v>1423</v>
      </c>
      <c r="C777" s="154" t="s">
        <v>1219</v>
      </c>
      <c r="D777" s="63" t="s">
        <v>172</v>
      </c>
      <c r="E777" s="63" t="s">
        <v>173</v>
      </c>
      <c r="F777" s="63" t="s">
        <v>174</v>
      </c>
      <c r="G777" s="64" t="s">
        <v>710</v>
      </c>
      <c r="H777" s="65">
        <v>60</v>
      </c>
      <c r="I777" s="66" t="s">
        <v>66</v>
      </c>
      <c r="J777" s="66"/>
      <c r="K777" s="155">
        <v>60</v>
      </c>
      <c r="L777" s="68">
        <v>1.62</v>
      </c>
      <c r="M777" s="69"/>
      <c r="N777" s="70"/>
      <c r="O777" s="71"/>
      <c r="P777" s="72">
        <f t="shared" si="26"/>
        <v>0</v>
      </c>
      <c r="Q777" s="73" t="str">
        <f t="shared" si="27"/>
        <v>-</v>
      </c>
      <c r="R777" s="74" t="str">
        <f t="shared" si="28"/>
        <v/>
      </c>
      <c r="S777" s="75"/>
    </row>
    <row r="778" spans="1:19">
      <c r="A778" s="60"/>
      <c r="B778" s="61" t="s">
        <v>1424</v>
      </c>
      <c r="C778" s="154" t="s">
        <v>1219</v>
      </c>
      <c r="D778" s="63" t="s">
        <v>172</v>
      </c>
      <c r="E778" s="63" t="s">
        <v>173</v>
      </c>
      <c r="F778" s="63" t="s">
        <v>174</v>
      </c>
      <c r="G778" s="64" t="s">
        <v>711</v>
      </c>
      <c r="H778" s="65">
        <v>60</v>
      </c>
      <c r="I778" s="66" t="s">
        <v>66</v>
      </c>
      <c r="J778" s="66"/>
      <c r="K778" s="155">
        <v>60</v>
      </c>
      <c r="L778" s="68">
        <v>1.91</v>
      </c>
      <c r="M778" s="69"/>
      <c r="N778" s="70"/>
      <c r="O778" s="71"/>
      <c r="P778" s="72">
        <f t="shared" si="26"/>
        <v>0</v>
      </c>
      <c r="Q778" s="73" t="str">
        <f t="shared" si="27"/>
        <v>-</v>
      </c>
      <c r="R778" s="74" t="str">
        <f t="shared" si="28"/>
        <v/>
      </c>
      <c r="S778" s="75"/>
    </row>
    <row r="779" spans="1:19">
      <c r="A779" s="60"/>
      <c r="B779" s="61" t="s">
        <v>1425</v>
      </c>
      <c r="C779" s="154" t="s">
        <v>1219</v>
      </c>
      <c r="D779" s="63" t="s">
        <v>172</v>
      </c>
      <c r="E779" s="63" t="s">
        <v>173</v>
      </c>
      <c r="F779" s="63" t="s">
        <v>174</v>
      </c>
      <c r="G779" s="64" t="s">
        <v>712</v>
      </c>
      <c r="H779" s="65">
        <v>60</v>
      </c>
      <c r="I779" s="66" t="s">
        <v>66</v>
      </c>
      <c r="J779" s="66"/>
      <c r="K779" s="155">
        <v>60</v>
      </c>
      <c r="L779" s="68">
        <v>1.8</v>
      </c>
      <c r="M779" s="69"/>
      <c r="N779" s="70"/>
      <c r="O779" s="71"/>
      <c r="P779" s="72">
        <f t="shared" si="26"/>
        <v>0</v>
      </c>
      <c r="Q779" s="73" t="str">
        <f t="shared" si="27"/>
        <v>-</v>
      </c>
      <c r="R779" s="74" t="str">
        <f t="shared" si="28"/>
        <v/>
      </c>
      <c r="S779" s="75"/>
    </row>
    <row r="780" spans="1:19">
      <c r="A780" s="60"/>
      <c r="B780" s="61" t="s">
        <v>1426</v>
      </c>
      <c r="C780" s="154" t="s">
        <v>1219</v>
      </c>
      <c r="D780" s="63" t="s">
        <v>172</v>
      </c>
      <c r="E780" s="63" t="s">
        <v>173</v>
      </c>
      <c r="F780" s="63" t="s">
        <v>174</v>
      </c>
      <c r="G780" s="64" t="s">
        <v>1730</v>
      </c>
      <c r="H780" s="65">
        <v>60</v>
      </c>
      <c r="I780" s="66" t="s">
        <v>66</v>
      </c>
      <c r="J780" s="66"/>
      <c r="K780" s="155">
        <v>60</v>
      </c>
      <c r="L780" s="68">
        <v>1.75</v>
      </c>
      <c r="M780" s="69"/>
      <c r="N780" s="70"/>
      <c r="O780" s="71"/>
      <c r="P780" s="72">
        <f t="shared" si="26"/>
        <v>0</v>
      </c>
      <c r="Q780" s="73" t="str">
        <f t="shared" si="27"/>
        <v>-</v>
      </c>
      <c r="R780" s="74" t="str">
        <f t="shared" si="28"/>
        <v/>
      </c>
      <c r="S780" s="75"/>
    </row>
    <row r="781" spans="1:19">
      <c r="A781" s="60"/>
      <c r="B781" s="61" t="s">
        <v>1427</v>
      </c>
      <c r="C781" s="154" t="s">
        <v>1219</v>
      </c>
      <c r="D781" s="63" t="s">
        <v>172</v>
      </c>
      <c r="E781" s="63" t="s">
        <v>173</v>
      </c>
      <c r="F781" s="63" t="s">
        <v>174</v>
      </c>
      <c r="G781" s="64" t="s">
        <v>713</v>
      </c>
      <c r="H781" s="65">
        <v>60</v>
      </c>
      <c r="I781" s="66" t="s">
        <v>66</v>
      </c>
      <c r="J781" s="66"/>
      <c r="K781" s="155">
        <v>60</v>
      </c>
      <c r="L781" s="68">
        <v>1.8</v>
      </c>
      <c r="M781" s="69"/>
      <c r="N781" s="70"/>
      <c r="O781" s="71"/>
      <c r="P781" s="72">
        <f t="shared" si="26"/>
        <v>0</v>
      </c>
      <c r="Q781" s="73" t="str">
        <f t="shared" si="27"/>
        <v>-</v>
      </c>
      <c r="R781" s="74" t="str">
        <f t="shared" si="28"/>
        <v/>
      </c>
      <c r="S781" s="75"/>
    </row>
    <row r="782" spans="1:19">
      <c r="A782" s="60"/>
      <c r="B782" s="61" t="s">
        <v>1428</v>
      </c>
      <c r="C782" s="154" t="s">
        <v>1219</v>
      </c>
      <c r="D782" s="63" t="s">
        <v>172</v>
      </c>
      <c r="E782" s="63" t="s">
        <v>173</v>
      </c>
      <c r="F782" s="63" t="s">
        <v>174</v>
      </c>
      <c r="G782" s="64" t="s">
        <v>714</v>
      </c>
      <c r="H782" s="65">
        <v>60</v>
      </c>
      <c r="I782" s="66" t="s">
        <v>66</v>
      </c>
      <c r="J782" s="66"/>
      <c r="K782" s="155">
        <v>60</v>
      </c>
      <c r="L782" s="68">
        <v>1.74</v>
      </c>
      <c r="M782" s="69"/>
      <c r="N782" s="70"/>
      <c r="O782" s="71"/>
      <c r="P782" s="72">
        <f t="shared" si="26"/>
        <v>0</v>
      </c>
      <c r="Q782" s="73" t="str">
        <f t="shared" si="27"/>
        <v>-</v>
      </c>
      <c r="R782" s="74" t="str">
        <f t="shared" si="28"/>
        <v/>
      </c>
      <c r="S782" s="75"/>
    </row>
    <row r="783" spans="1:19">
      <c r="A783" s="60"/>
      <c r="B783" s="61" t="s">
        <v>1429</v>
      </c>
      <c r="C783" s="154" t="s">
        <v>1219</v>
      </c>
      <c r="D783" s="63" t="s">
        <v>172</v>
      </c>
      <c r="E783" s="63" t="s">
        <v>173</v>
      </c>
      <c r="F783" s="63" t="s">
        <v>174</v>
      </c>
      <c r="G783" s="64" t="s">
        <v>1731</v>
      </c>
      <c r="H783" s="65">
        <v>60</v>
      </c>
      <c r="I783" s="66" t="s">
        <v>66</v>
      </c>
      <c r="J783" s="66"/>
      <c r="K783" s="155">
        <v>60</v>
      </c>
      <c r="L783" s="68">
        <v>1.81</v>
      </c>
      <c r="M783" s="69"/>
      <c r="N783" s="70"/>
      <c r="O783" s="71"/>
      <c r="P783" s="72">
        <f t="shared" si="26"/>
        <v>0</v>
      </c>
      <c r="Q783" s="73" t="str">
        <f t="shared" si="27"/>
        <v>-</v>
      </c>
      <c r="R783" s="74" t="str">
        <f t="shared" si="28"/>
        <v/>
      </c>
      <c r="S783" s="75"/>
    </row>
    <row r="784" spans="1:19">
      <c r="A784" s="60"/>
      <c r="B784" s="61" t="s">
        <v>1430</v>
      </c>
      <c r="C784" s="154" t="s">
        <v>1219</v>
      </c>
      <c r="D784" s="63" t="s">
        <v>172</v>
      </c>
      <c r="E784" s="63" t="s">
        <v>173</v>
      </c>
      <c r="F784" s="63" t="s">
        <v>174</v>
      </c>
      <c r="G784" s="64" t="s">
        <v>1732</v>
      </c>
      <c r="H784" s="65">
        <v>60</v>
      </c>
      <c r="I784" s="66" t="s">
        <v>66</v>
      </c>
      <c r="J784" s="66"/>
      <c r="K784" s="155">
        <v>60</v>
      </c>
      <c r="L784" s="68">
        <v>1.8</v>
      </c>
      <c r="M784" s="69"/>
      <c r="N784" s="70"/>
      <c r="O784" s="71"/>
      <c r="P784" s="72">
        <f t="shared" si="26"/>
        <v>0</v>
      </c>
      <c r="Q784" s="73" t="str">
        <f t="shared" si="27"/>
        <v>-</v>
      </c>
      <c r="R784" s="74" t="str">
        <f t="shared" si="28"/>
        <v/>
      </c>
      <c r="S784" s="75"/>
    </row>
    <row r="785" spans="1:19">
      <c r="A785" s="60"/>
      <c r="B785" s="61" t="s">
        <v>1431</v>
      </c>
      <c r="C785" s="154" t="s">
        <v>1219</v>
      </c>
      <c r="D785" s="63" t="s">
        <v>172</v>
      </c>
      <c r="E785" s="63" t="s">
        <v>173</v>
      </c>
      <c r="F785" s="63" t="s">
        <v>174</v>
      </c>
      <c r="G785" s="64" t="s">
        <v>715</v>
      </c>
      <c r="H785" s="65">
        <v>60</v>
      </c>
      <c r="I785" s="66" t="s">
        <v>66</v>
      </c>
      <c r="J785" s="66"/>
      <c r="K785" s="155">
        <v>60</v>
      </c>
      <c r="L785" s="68">
        <v>1.74</v>
      </c>
      <c r="M785" s="69"/>
      <c r="N785" s="70"/>
      <c r="O785" s="71"/>
      <c r="P785" s="72">
        <f t="shared" si="26"/>
        <v>0</v>
      </c>
      <c r="Q785" s="73" t="str">
        <f t="shared" si="27"/>
        <v>-</v>
      </c>
      <c r="R785" s="74" t="str">
        <f t="shared" si="28"/>
        <v/>
      </c>
      <c r="S785" s="75"/>
    </row>
    <row r="786" spans="1:19">
      <c r="A786" s="60"/>
      <c r="B786" s="61" t="s">
        <v>1432</v>
      </c>
      <c r="C786" s="154" t="s">
        <v>1219</v>
      </c>
      <c r="D786" s="63" t="s">
        <v>172</v>
      </c>
      <c r="E786" s="63" t="s">
        <v>173</v>
      </c>
      <c r="F786" s="63" t="s">
        <v>174</v>
      </c>
      <c r="G786" s="64" t="s">
        <v>716</v>
      </c>
      <c r="H786" s="65">
        <v>60</v>
      </c>
      <c r="I786" s="66" t="s">
        <v>66</v>
      </c>
      <c r="J786" s="66"/>
      <c r="K786" s="155">
        <v>60</v>
      </c>
      <c r="L786" s="68">
        <v>1.57</v>
      </c>
      <c r="M786" s="69"/>
      <c r="N786" s="70"/>
      <c r="O786" s="71"/>
      <c r="P786" s="72">
        <f t="shared" si="26"/>
        <v>0</v>
      </c>
      <c r="Q786" s="73" t="str">
        <f t="shared" si="27"/>
        <v>-</v>
      </c>
      <c r="R786" s="74" t="str">
        <f t="shared" si="28"/>
        <v/>
      </c>
      <c r="S786" s="75"/>
    </row>
    <row r="787" spans="1:19">
      <c r="A787" s="60"/>
      <c r="B787" s="61" t="s">
        <v>1433</v>
      </c>
      <c r="C787" s="154" t="s">
        <v>1219</v>
      </c>
      <c r="D787" s="63" t="s">
        <v>172</v>
      </c>
      <c r="E787" s="63" t="s">
        <v>173</v>
      </c>
      <c r="F787" s="63" t="s">
        <v>174</v>
      </c>
      <c r="G787" s="64" t="s">
        <v>717</v>
      </c>
      <c r="H787" s="65">
        <v>60</v>
      </c>
      <c r="I787" s="66" t="s">
        <v>66</v>
      </c>
      <c r="J787" s="66"/>
      <c r="K787" s="155">
        <v>60</v>
      </c>
      <c r="L787" s="68">
        <v>1.79</v>
      </c>
      <c r="M787" s="69"/>
      <c r="N787" s="70"/>
      <c r="O787" s="71"/>
      <c r="P787" s="72">
        <f t="shared" ref="P787:P850" si="29">O787*L787</f>
        <v>0</v>
      </c>
      <c r="Q787" s="73" t="str">
        <f t="shared" ref="Q787:Q850" si="30">IF(O787/H787=0,"-",O787/H787)</f>
        <v>-</v>
      </c>
      <c r="R787" s="74" t="str">
        <f t="shared" ref="R787:R850" si="31">IF(O787=0,"",IF(MOD(O787,K787)&gt;0,"неверная кратность заказа",""))</f>
        <v/>
      </c>
      <c r="S787" s="75"/>
    </row>
    <row r="788" spans="1:19">
      <c r="A788" s="60"/>
      <c r="B788" s="61" t="s">
        <v>1434</v>
      </c>
      <c r="C788" s="154" t="s">
        <v>1219</v>
      </c>
      <c r="D788" s="63" t="s">
        <v>172</v>
      </c>
      <c r="E788" s="63" t="s">
        <v>173</v>
      </c>
      <c r="F788" s="63" t="s">
        <v>174</v>
      </c>
      <c r="G788" s="64" t="s">
        <v>1733</v>
      </c>
      <c r="H788" s="65">
        <v>60</v>
      </c>
      <c r="I788" s="66" t="s">
        <v>66</v>
      </c>
      <c r="J788" s="66"/>
      <c r="K788" s="155">
        <v>60</v>
      </c>
      <c r="L788" s="68">
        <v>1.93</v>
      </c>
      <c r="M788" s="69"/>
      <c r="N788" s="70"/>
      <c r="O788" s="71"/>
      <c r="P788" s="72">
        <f t="shared" si="29"/>
        <v>0</v>
      </c>
      <c r="Q788" s="73" t="str">
        <f t="shared" si="30"/>
        <v>-</v>
      </c>
      <c r="R788" s="74" t="str">
        <f t="shared" si="31"/>
        <v/>
      </c>
      <c r="S788" s="75"/>
    </row>
    <row r="789" spans="1:19">
      <c r="A789" s="60"/>
      <c r="B789" s="61" t="s">
        <v>1435</v>
      </c>
      <c r="C789" s="154" t="s">
        <v>1219</v>
      </c>
      <c r="D789" s="63" t="s">
        <v>172</v>
      </c>
      <c r="E789" s="63" t="s">
        <v>173</v>
      </c>
      <c r="F789" s="63" t="s">
        <v>174</v>
      </c>
      <c r="G789" s="64" t="s">
        <v>1734</v>
      </c>
      <c r="H789" s="65">
        <v>60</v>
      </c>
      <c r="I789" s="66" t="s">
        <v>66</v>
      </c>
      <c r="J789" s="66"/>
      <c r="K789" s="155">
        <v>60</v>
      </c>
      <c r="L789" s="68">
        <v>2.0499999999999998</v>
      </c>
      <c r="M789" s="69"/>
      <c r="N789" s="70"/>
      <c r="O789" s="71"/>
      <c r="P789" s="72">
        <f t="shared" si="29"/>
        <v>0</v>
      </c>
      <c r="Q789" s="73" t="str">
        <f t="shared" si="30"/>
        <v>-</v>
      </c>
      <c r="R789" s="74" t="str">
        <f t="shared" si="31"/>
        <v/>
      </c>
      <c r="S789" s="75"/>
    </row>
    <row r="790" spans="1:19">
      <c r="A790" s="60"/>
      <c r="B790" s="61" t="s">
        <v>1436</v>
      </c>
      <c r="C790" s="154" t="s">
        <v>1219</v>
      </c>
      <c r="D790" s="63" t="s">
        <v>172</v>
      </c>
      <c r="E790" s="63" t="s">
        <v>173</v>
      </c>
      <c r="F790" s="63" t="s">
        <v>174</v>
      </c>
      <c r="G790" s="64" t="s">
        <v>1735</v>
      </c>
      <c r="H790" s="65">
        <v>60</v>
      </c>
      <c r="I790" s="66" t="s">
        <v>66</v>
      </c>
      <c r="J790" s="66"/>
      <c r="K790" s="155">
        <v>60</v>
      </c>
      <c r="L790" s="68">
        <v>1.93</v>
      </c>
      <c r="M790" s="69"/>
      <c r="N790" s="70"/>
      <c r="O790" s="71"/>
      <c r="P790" s="72">
        <f t="shared" si="29"/>
        <v>0</v>
      </c>
      <c r="Q790" s="73" t="str">
        <f t="shared" si="30"/>
        <v>-</v>
      </c>
      <c r="R790" s="74" t="str">
        <f t="shared" si="31"/>
        <v/>
      </c>
      <c r="S790" s="75"/>
    </row>
    <row r="791" spans="1:19">
      <c r="A791" s="60"/>
      <c r="B791" s="61" t="s">
        <v>1437</v>
      </c>
      <c r="C791" s="154" t="s">
        <v>1219</v>
      </c>
      <c r="D791" s="63" t="s">
        <v>172</v>
      </c>
      <c r="E791" s="63" t="s">
        <v>173</v>
      </c>
      <c r="F791" s="63" t="s">
        <v>174</v>
      </c>
      <c r="G791" s="64" t="s">
        <v>1736</v>
      </c>
      <c r="H791" s="65">
        <v>60</v>
      </c>
      <c r="I791" s="66" t="s">
        <v>66</v>
      </c>
      <c r="J791" s="66"/>
      <c r="K791" s="155">
        <v>60</v>
      </c>
      <c r="L791" s="68">
        <v>2.0499999999999998</v>
      </c>
      <c r="M791" s="69"/>
      <c r="N791" s="70"/>
      <c r="O791" s="71"/>
      <c r="P791" s="72">
        <f t="shared" si="29"/>
        <v>0</v>
      </c>
      <c r="Q791" s="73" t="str">
        <f t="shared" si="30"/>
        <v>-</v>
      </c>
      <c r="R791" s="74" t="str">
        <f t="shared" si="31"/>
        <v/>
      </c>
      <c r="S791" s="75"/>
    </row>
    <row r="792" spans="1:19">
      <c r="A792" s="60"/>
      <c r="B792" s="61" t="s">
        <v>1438</v>
      </c>
      <c r="C792" s="154" t="s">
        <v>1219</v>
      </c>
      <c r="D792" s="63" t="s">
        <v>172</v>
      </c>
      <c r="E792" s="63" t="s">
        <v>173</v>
      </c>
      <c r="F792" s="63" t="s">
        <v>174</v>
      </c>
      <c r="G792" s="64" t="s">
        <v>1737</v>
      </c>
      <c r="H792" s="65">
        <v>60</v>
      </c>
      <c r="I792" s="66" t="s">
        <v>66</v>
      </c>
      <c r="J792" s="66"/>
      <c r="K792" s="155">
        <v>60</v>
      </c>
      <c r="L792" s="68">
        <v>1.8</v>
      </c>
      <c r="M792" s="69"/>
      <c r="N792" s="70"/>
      <c r="O792" s="71"/>
      <c r="P792" s="72">
        <f t="shared" si="29"/>
        <v>0</v>
      </c>
      <c r="Q792" s="73" t="str">
        <f t="shared" si="30"/>
        <v>-</v>
      </c>
      <c r="R792" s="74" t="str">
        <f t="shared" si="31"/>
        <v/>
      </c>
      <c r="S792" s="75"/>
    </row>
    <row r="793" spans="1:19">
      <c r="A793" s="60"/>
      <c r="B793" s="61" t="s">
        <v>1439</v>
      </c>
      <c r="C793" s="154" t="s">
        <v>1219</v>
      </c>
      <c r="D793" s="63" t="s">
        <v>172</v>
      </c>
      <c r="E793" s="63" t="s">
        <v>173</v>
      </c>
      <c r="F793" s="63" t="s">
        <v>174</v>
      </c>
      <c r="G793" s="64" t="s">
        <v>719</v>
      </c>
      <c r="H793" s="65">
        <v>60</v>
      </c>
      <c r="I793" s="66" t="s">
        <v>66</v>
      </c>
      <c r="J793" s="66"/>
      <c r="K793" s="155">
        <v>60</v>
      </c>
      <c r="L793" s="68">
        <v>1.8</v>
      </c>
      <c r="M793" s="69"/>
      <c r="N793" s="70"/>
      <c r="O793" s="71"/>
      <c r="P793" s="72">
        <f t="shared" si="29"/>
        <v>0</v>
      </c>
      <c r="Q793" s="73" t="str">
        <f t="shared" si="30"/>
        <v>-</v>
      </c>
      <c r="R793" s="74" t="str">
        <f t="shared" si="31"/>
        <v/>
      </c>
      <c r="S793" s="75"/>
    </row>
    <row r="794" spans="1:19">
      <c r="A794" s="60"/>
      <c r="B794" s="61" t="s">
        <v>1440</v>
      </c>
      <c r="C794" s="154" t="s">
        <v>1219</v>
      </c>
      <c r="D794" s="63" t="s">
        <v>172</v>
      </c>
      <c r="E794" s="63" t="s">
        <v>173</v>
      </c>
      <c r="F794" s="63" t="s">
        <v>174</v>
      </c>
      <c r="G794" s="64" t="s">
        <v>720</v>
      </c>
      <c r="H794" s="65">
        <v>60</v>
      </c>
      <c r="I794" s="66" t="s">
        <v>66</v>
      </c>
      <c r="J794" s="66"/>
      <c r="K794" s="155">
        <v>60</v>
      </c>
      <c r="L794" s="68">
        <v>1.71</v>
      </c>
      <c r="M794" s="69"/>
      <c r="N794" s="70"/>
      <c r="O794" s="71"/>
      <c r="P794" s="72">
        <f t="shared" si="29"/>
        <v>0</v>
      </c>
      <c r="Q794" s="73" t="str">
        <f t="shared" si="30"/>
        <v>-</v>
      </c>
      <c r="R794" s="74" t="str">
        <f t="shared" si="31"/>
        <v/>
      </c>
      <c r="S794" s="75"/>
    </row>
    <row r="795" spans="1:19">
      <c r="A795" s="60"/>
      <c r="B795" s="61" t="s">
        <v>1441</v>
      </c>
      <c r="C795" s="154" t="s">
        <v>1219</v>
      </c>
      <c r="D795" s="63" t="s">
        <v>172</v>
      </c>
      <c r="E795" s="63" t="s">
        <v>173</v>
      </c>
      <c r="F795" s="63" t="s">
        <v>174</v>
      </c>
      <c r="G795" s="64" t="s">
        <v>723</v>
      </c>
      <c r="H795" s="65">
        <v>60</v>
      </c>
      <c r="I795" s="66" t="s">
        <v>66</v>
      </c>
      <c r="J795" s="66"/>
      <c r="K795" s="155">
        <v>60</v>
      </c>
      <c r="L795" s="68">
        <v>1.81</v>
      </c>
      <c r="M795" s="69"/>
      <c r="N795" s="70"/>
      <c r="O795" s="71"/>
      <c r="P795" s="72">
        <f t="shared" si="29"/>
        <v>0</v>
      </c>
      <c r="Q795" s="73" t="str">
        <f t="shared" si="30"/>
        <v>-</v>
      </c>
      <c r="R795" s="74" t="str">
        <f t="shared" si="31"/>
        <v/>
      </c>
      <c r="S795" s="75"/>
    </row>
    <row r="796" spans="1:19">
      <c r="A796" s="60"/>
      <c r="B796" s="61" t="s">
        <v>1442</v>
      </c>
      <c r="C796" s="154" t="s">
        <v>1219</v>
      </c>
      <c r="D796" s="63" t="s">
        <v>172</v>
      </c>
      <c r="E796" s="63" t="s">
        <v>173</v>
      </c>
      <c r="F796" s="63" t="s">
        <v>174</v>
      </c>
      <c r="G796" s="64" t="s">
        <v>724</v>
      </c>
      <c r="H796" s="65">
        <v>60</v>
      </c>
      <c r="I796" s="66" t="s">
        <v>66</v>
      </c>
      <c r="J796" s="66"/>
      <c r="K796" s="155">
        <v>60</v>
      </c>
      <c r="L796" s="68">
        <v>1.8</v>
      </c>
      <c r="M796" s="69"/>
      <c r="N796" s="70"/>
      <c r="O796" s="71"/>
      <c r="P796" s="72">
        <f t="shared" si="29"/>
        <v>0</v>
      </c>
      <c r="Q796" s="73" t="str">
        <f t="shared" si="30"/>
        <v>-</v>
      </c>
      <c r="R796" s="74" t="str">
        <f t="shared" si="31"/>
        <v/>
      </c>
      <c r="S796" s="75"/>
    </row>
    <row r="797" spans="1:19">
      <c r="A797" s="60"/>
      <c r="B797" s="61" t="s">
        <v>1443</v>
      </c>
      <c r="C797" s="154" t="s">
        <v>1219</v>
      </c>
      <c r="D797" s="63" t="s">
        <v>172</v>
      </c>
      <c r="E797" s="63" t="s">
        <v>173</v>
      </c>
      <c r="F797" s="63" t="s">
        <v>174</v>
      </c>
      <c r="G797" s="64" t="s">
        <v>725</v>
      </c>
      <c r="H797" s="65">
        <v>60</v>
      </c>
      <c r="I797" s="66" t="s">
        <v>66</v>
      </c>
      <c r="J797" s="66"/>
      <c r="K797" s="155">
        <v>60</v>
      </c>
      <c r="L797" s="68">
        <v>1.66</v>
      </c>
      <c r="M797" s="69"/>
      <c r="N797" s="70"/>
      <c r="O797" s="71"/>
      <c r="P797" s="72">
        <f t="shared" si="29"/>
        <v>0</v>
      </c>
      <c r="Q797" s="73" t="str">
        <f t="shared" si="30"/>
        <v>-</v>
      </c>
      <c r="R797" s="74" t="str">
        <f t="shared" si="31"/>
        <v/>
      </c>
      <c r="S797" s="75"/>
    </row>
    <row r="798" spans="1:19">
      <c r="A798" s="60"/>
      <c r="B798" s="61" t="s">
        <v>1444</v>
      </c>
      <c r="C798" s="154" t="s">
        <v>1219</v>
      </c>
      <c r="D798" s="63" t="s">
        <v>172</v>
      </c>
      <c r="E798" s="63" t="s">
        <v>173</v>
      </c>
      <c r="F798" s="63" t="s">
        <v>174</v>
      </c>
      <c r="G798" s="64" t="s">
        <v>726</v>
      </c>
      <c r="H798" s="65">
        <v>60</v>
      </c>
      <c r="I798" s="66" t="s">
        <v>66</v>
      </c>
      <c r="J798" s="66"/>
      <c r="K798" s="155">
        <v>60</v>
      </c>
      <c r="L798" s="68">
        <v>1.81</v>
      </c>
      <c r="M798" s="69"/>
      <c r="N798" s="70"/>
      <c r="O798" s="71"/>
      <c r="P798" s="72">
        <f t="shared" si="29"/>
        <v>0</v>
      </c>
      <c r="Q798" s="73" t="str">
        <f t="shared" si="30"/>
        <v>-</v>
      </c>
      <c r="R798" s="74" t="str">
        <f t="shared" si="31"/>
        <v/>
      </c>
      <c r="S798" s="75"/>
    </row>
    <row r="799" spans="1:19">
      <c r="A799" s="60"/>
      <c r="B799" s="61" t="s">
        <v>1445</v>
      </c>
      <c r="C799" s="154" t="s">
        <v>1219</v>
      </c>
      <c r="D799" s="63" t="s">
        <v>172</v>
      </c>
      <c r="E799" s="63" t="s">
        <v>173</v>
      </c>
      <c r="F799" s="63" t="s">
        <v>174</v>
      </c>
      <c r="G799" s="64" t="s">
        <v>727</v>
      </c>
      <c r="H799" s="65">
        <v>60</v>
      </c>
      <c r="I799" s="66" t="s">
        <v>66</v>
      </c>
      <c r="J799" s="66"/>
      <c r="K799" s="155">
        <v>60</v>
      </c>
      <c r="L799" s="68">
        <v>1.81</v>
      </c>
      <c r="M799" s="69"/>
      <c r="N799" s="70"/>
      <c r="O799" s="71"/>
      <c r="P799" s="72">
        <f t="shared" si="29"/>
        <v>0</v>
      </c>
      <c r="Q799" s="73" t="str">
        <f t="shared" si="30"/>
        <v>-</v>
      </c>
      <c r="R799" s="74" t="str">
        <f t="shared" si="31"/>
        <v/>
      </c>
      <c r="S799" s="75"/>
    </row>
    <row r="800" spans="1:19">
      <c r="A800" s="60"/>
      <c r="B800" s="61" t="s">
        <v>1446</v>
      </c>
      <c r="C800" s="154" t="s">
        <v>1219</v>
      </c>
      <c r="D800" s="63" t="s">
        <v>172</v>
      </c>
      <c r="E800" s="63" t="s">
        <v>173</v>
      </c>
      <c r="F800" s="63" t="s">
        <v>174</v>
      </c>
      <c r="G800" s="64" t="s">
        <v>728</v>
      </c>
      <c r="H800" s="65">
        <v>60</v>
      </c>
      <c r="I800" s="66" t="s">
        <v>66</v>
      </c>
      <c r="J800" s="66"/>
      <c r="K800" s="155">
        <v>60</v>
      </c>
      <c r="L800" s="68">
        <v>1.72</v>
      </c>
      <c r="M800" s="69"/>
      <c r="N800" s="70"/>
      <c r="O800" s="71"/>
      <c r="P800" s="72">
        <f t="shared" si="29"/>
        <v>0</v>
      </c>
      <c r="Q800" s="73" t="str">
        <f t="shared" si="30"/>
        <v>-</v>
      </c>
      <c r="R800" s="74" t="str">
        <f t="shared" si="31"/>
        <v/>
      </c>
      <c r="S800" s="75"/>
    </row>
    <row r="801" spans="1:19">
      <c r="A801" s="60"/>
      <c r="B801" s="61" t="s">
        <v>1447</v>
      </c>
      <c r="C801" s="154" t="s">
        <v>1219</v>
      </c>
      <c r="D801" s="63" t="s">
        <v>172</v>
      </c>
      <c r="E801" s="63" t="s">
        <v>173</v>
      </c>
      <c r="F801" s="63" t="s">
        <v>174</v>
      </c>
      <c r="G801" s="64" t="s">
        <v>729</v>
      </c>
      <c r="H801" s="65">
        <v>60</v>
      </c>
      <c r="I801" s="66" t="s">
        <v>66</v>
      </c>
      <c r="J801" s="66"/>
      <c r="K801" s="155">
        <v>60</v>
      </c>
      <c r="L801" s="68">
        <v>1.81</v>
      </c>
      <c r="M801" s="69"/>
      <c r="N801" s="70"/>
      <c r="O801" s="71"/>
      <c r="P801" s="72">
        <f t="shared" si="29"/>
        <v>0</v>
      </c>
      <c r="Q801" s="73" t="str">
        <f t="shared" si="30"/>
        <v>-</v>
      </c>
      <c r="R801" s="74" t="str">
        <f t="shared" si="31"/>
        <v/>
      </c>
      <c r="S801" s="75"/>
    </row>
    <row r="802" spans="1:19">
      <c r="A802" s="60"/>
      <c r="B802" s="61" t="s">
        <v>1448</v>
      </c>
      <c r="C802" s="154" t="s">
        <v>1219</v>
      </c>
      <c r="D802" s="63" t="s">
        <v>172</v>
      </c>
      <c r="E802" s="63" t="s">
        <v>173</v>
      </c>
      <c r="F802" s="63" t="s">
        <v>174</v>
      </c>
      <c r="G802" s="64" t="s">
        <v>1738</v>
      </c>
      <c r="H802" s="65">
        <v>60</v>
      </c>
      <c r="I802" s="66" t="s">
        <v>66</v>
      </c>
      <c r="J802" s="66"/>
      <c r="K802" s="155">
        <v>60</v>
      </c>
      <c r="L802" s="68">
        <v>1.61</v>
      </c>
      <c r="M802" s="69"/>
      <c r="N802" s="70"/>
      <c r="O802" s="71"/>
      <c r="P802" s="72">
        <f t="shared" si="29"/>
        <v>0</v>
      </c>
      <c r="Q802" s="73" t="str">
        <f t="shared" si="30"/>
        <v>-</v>
      </c>
      <c r="R802" s="74" t="str">
        <f t="shared" si="31"/>
        <v/>
      </c>
      <c r="S802" s="75"/>
    </row>
    <row r="803" spans="1:19">
      <c r="A803" s="60"/>
      <c r="B803" s="61" t="s">
        <v>1449</v>
      </c>
      <c r="C803" s="154" t="s">
        <v>1219</v>
      </c>
      <c r="D803" s="63" t="s">
        <v>172</v>
      </c>
      <c r="E803" s="63" t="s">
        <v>173</v>
      </c>
      <c r="F803" s="63" t="s">
        <v>174</v>
      </c>
      <c r="G803" s="64" t="s">
        <v>1739</v>
      </c>
      <c r="H803" s="65">
        <v>60</v>
      </c>
      <c r="I803" s="66" t="s">
        <v>66</v>
      </c>
      <c r="J803" s="66"/>
      <c r="K803" s="155">
        <v>60</v>
      </c>
      <c r="L803" s="68">
        <v>1.77</v>
      </c>
      <c r="M803" s="69"/>
      <c r="N803" s="70"/>
      <c r="O803" s="71"/>
      <c r="P803" s="72">
        <f t="shared" si="29"/>
        <v>0</v>
      </c>
      <c r="Q803" s="73" t="str">
        <f t="shared" si="30"/>
        <v>-</v>
      </c>
      <c r="R803" s="74" t="str">
        <f t="shared" si="31"/>
        <v/>
      </c>
      <c r="S803" s="75"/>
    </row>
    <row r="804" spans="1:19">
      <c r="A804" s="60"/>
      <c r="B804" s="61" t="s">
        <v>1450</v>
      </c>
      <c r="C804" s="154" t="s">
        <v>1219</v>
      </c>
      <c r="D804" s="63" t="s">
        <v>172</v>
      </c>
      <c r="E804" s="63" t="s">
        <v>173</v>
      </c>
      <c r="F804" s="63" t="s">
        <v>174</v>
      </c>
      <c r="G804" s="64" t="s">
        <v>731</v>
      </c>
      <c r="H804" s="65">
        <v>60</v>
      </c>
      <c r="I804" s="66" t="s">
        <v>66</v>
      </c>
      <c r="J804" s="66"/>
      <c r="K804" s="155">
        <v>60</v>
      </c>
      <c r="L804" s="68">
        <v>1.65</v>
      </c>
      <c r="M804" s="69"/>
      <c r="N804" s="70"/>
      <c r="O804" s="71"/>
      <c r="P804" s="72">
        <f t="shared" si="29"/>
        <v>0</v>
      </c>
      <c r="Q804" s="73" t="str">
        <f t="shared" si="30"/>
        <v>-</v>
      </c>
      <c r="R804" s="74" t="str">
        <f t="shared" si="31"/>
        <v/>
      </c>
      <c r="S804" s="75"/>
    </row>
    <row r="805" spans="1:19">
      <c r="A805" s="60"/>
      <c r="B805" s="61" t="s">
        <v>1451</v>
      </c>
      <c r="C805" s="154" t="s">
        <v>1219</v>
      </c>
      <c r="D805" s="63" t="s">
        <v>172</v>
      </c>
      <c r="E805" s="63" t="s">
        <v>173</v>
      </c>
      <c r="F805" s="63" t="s">
        <v>174</v>
      </c>
      <c r="G805" s="64" t="s">
        <v>732</v>
      </c>
      <c r="H805" s="65">
        <v>60</v>
      </c>
      <c r="I805" s="66" t="s">
        <v>66</v>
      </c>
      <c r="J805" s="66"/>
      <c r="K805" s="155">
        <v>60</v>
      </c>
      <c r="L805" s="68">
        <v>1.81</v>
      </c>
      <c r="M805" s="69"/>
      <c r="N805" s="70"/>
      <c r="O805" s="71"/>
      <c r="P805" s="72">
        <f t="shared" si="29"/>
        <v>0</v>
      </c>
      <c r="Q805" s="73" t="str">
        <f t="shared" si="30"/>
        <v>-</v>
      </c>
      <c r="R805" s="74" t="str">
        <f t="shared" si="31"/>
        <v/>
      </c>
      <c r="S805" s="75"/>
    </row>
    <row r="806" spans="1:19">
      <c r="A806" s="60"/>
      <c r="B806" s="61" t="s">
        <v>1452</v>
      </c>
      <c r="C806" s="154" t="s">
        <v>1219</v>
      </c>
      <c r="D806" s="63" t="s">
        <v>172</v>
      </c>
      <c r="E806" s="63" t="s">
        <v>173</v>
      </c>
      <c r="F806" s="63" t="s">
        <v>174</v>
      </c>
      <c r="G806" s="64" t="s">
        <v>1740</v>
      </c>
      <c r="H806" s="65">
        <v>60</v>
      </c>
      <c r="I806" s="66" t="s">
        <v>66</v>
      </c>
      <c r="J806" s="66"/>
      <c r="K806" s="155">
        <v>60</v>
      </c>
      <c r="L806" s="68">
        <v>1.89</v>
      </c>
      <c r="M806" s="69"/>
      <c r="N806" s="70"/>
      <c r="O806" s="71"/>
      <c r="P806" s="72">
        <f t="shared" si="29"/>
        <v>0</v>
      </c>
      <c r="Q806" s="73" t="str">
        <f t="shared" si="30"/>
        <v>-</v>
      </c>
      <c r="R806" s="74" t="str">
        <f t="shared" si="31"/>
        <v/>
      </c>
      <c r="S806" s="75"/>
    </row>
    <row r="807" spans="1:19">
      <c r="A807" s="60"/>
      <c r="B807" s="61" t="s">
        <v>1453</v>
      </c>
      <c r="C807" s="154" t="s">
        <v>1219</v>
      </c>
      <c r="D807" s="63" t="s">
        <v>172</v>
      </c>
      <c r="E807" s="63" t="s">
        <v>173</v>
      </c>
      <c r="F807" s="63" t="s">
        <v>174</v>
      </c>
      <c r="G807" s="64" t="s">
        <v>733</v>
      </c>
      <c r="H807" s="65">
        <v>60</v>
      </c>
      <c r="I807" s="66" t="s">
        <v>66</v>
      </c>
      <c r="J807" s="66"/>
      <c r="K807" s="155">
        <v>60</v>
      </c>
      <c r="L807" s="68">
        <v>1.81</v>
      </c>
      <c r="M807" s="69"/>
      <c r="N807" s="70"/>
      <c r="O807" s="71"/>
      <c r="P807" s="72">
        <f t="shared" si="29"/>
        <v>0</v>
      </c>
      <c r="Q807" s="73" t="str">
        <f t="shared" si="30"/>
        <v>-</v>
      </c>
      <c r="R807" s="74" t="str">
        <f t="shared" si="31"/>
        <v/>
      </c>
      <c r="S807" s="75"/>
    </row>
    <row r="808" spans="1:19">
      <c r="A808" s="60"/>
      <c r="B808" s="61" t="s">
        <v>1454</v>
      </c>
      <c r="C808" s="154" t="s">
        <v>1219</v>
      </c>
      <c r="D808" s="63" t="s">
        <v>172</v>
      </c>
      <c r="E808" s="63" t="s">
        <v>371</v>
      </c>
      <c r="F808" s="63" t="s">
        <v>372</v>
      </c>
      <c r="G808" s="64" t="s">
        <v>819</v>
      </c>
      <c r="H808" s="65">
        <v>60</v>
      </c>
      <c r="I808" s="66" t="s">
        <v>66</v>
      </c>
      <c r="J808" s="66"/>
      <c r="K808" s="155">
        <v>60</v>
      </c>
      <c r="L808" s="68">
        <v>1.55</v>
      </c>
      <c r="M808" s="69"/>
      <c r="N808" s="70"/>
      <c r="O808" s="71"/>
      <c r="P808" s="72">
        <f t="shared" si="29"/>
        <v>0</v>
      </c>
      <c r="Q808" s="73" t="str">
        <f t="shared" si="30"/>
        <v>-</v>
      </c>
      <c r="R808" s="74" t="str">
        <f t="shared" si="31"/>
        <v/>
      </c>
      <c r="S808" s="75"/>
    </row>
    <row r="809" spans="1:19">
      <c r="A809" s="60"/>
      <c r="B809" s="61" t="s">
        <v>1455</v>
      </c>
      <c r="C809" s="154" t="s">
        <v>1219</v>
      </c>
      <c r="D809" s="63" t="s">
        <v>172</v>
      </c>
      <c r="E809" s="63" t="s">
        <v>371</v>
      </c>
      <c r="F809" s="63" t="s">
        <v>372</v>
      </c>
      <c r="G809" s="64" t="s">
        <v>820</v>
      </c>
      <c r="H809" s="65">
        <v>60</v>
      </c>
      <c r="I809" s="66" t="s">
        <v>66</v>
      </c>
      <c r="J809" s="66"/>
      <c r="K809" s="155">
        <v>60</v>
      </c>
      <c r="L809" s="68">
        <v>1.89</v>
      </c>
      <c r="M809" s="69"/>
      <c r="N809" s="70"/>
      <c r="O809" s="71"/>
      <c r="P809" s="72">
        <f t="shared" si="29"/>
        <v>0</v>
      </c>
      <c r="Q809" s="73" t="str">
        <f t="shared" si="30"/>
        <v>-</v>
      </c>
      <c r="R809" s="74" t="str">
        <f t="shared" si="31"/>
        <v/>
      </c>
      <c r="S809" s="75"/>
    </row>
    <row r="810" spans="1:19">
      <c r="A810" s="60"/>
      <c r="B810" s="61" t="s">
        <v>1456</v>
      </c>
      <c r="C810" s="154" t="s">
        <v>1219</v>
      </c>
      <c r="D810" s="63" t="s">
        <v>172</v>
      </c>
      <c r="E810" s="63" t="s">
        <v>371</v>
      </c>
      <c r="F810" s="63" t="s">
        <v>372</v>
      </c>
      <c r="G810" s="64" t="s">
        <v>821</v>
      </c>
      <c r="H810" s="65">
        <v>60</v>
      </c>
      <c r="I810" s="66" t="s">
        <v>66</v>
      </c>
      <c r="J810" s="66"/>
      <c r="K810" s="155">
        <v>60</v>
      </c>
      <c r="L810" s="68">
        <v>1.62</v>
      </c>
      <c r="M810" s="69"/>
      <c r="N810" s="70"/>
      <c r="O810" s="71"/>
      <c r="P810" s="72">
        <f t="shared" si="29"/>
        <v>0</v>
      </c>
      <c r="Q810" s="73" t="str">
        <f t="shared" si="30"/>
        <v>-</v>
      </c>
      <c r="R810" s="74" t="str">
        <f t="shared" si="31"/>
        <v/>
      </c>
      <c r="S810" s="75"/>
    </row>
    <row r="811" spans="1:19">
      <c r="A811" s="60"/>
      <c r="B811" s="61" t="s">
        <v>1457</v>
      </c>
      <c r="C811" s="154" t="s">
        <v>1219</v>
      </c>
      <c r="D811" s="63" t="s">
        <v>172</v>
      </c>
      <c r="E811" s="63" t="s">
        <v>371</v>
      </c>
      <c r="F811" s="63" t="s">
        <v>372</v>
      </c>
      <c r="G811" s="64" t="s">
        <v>822</v>
      </c>
      <c r="H811" s="65">
        <v>60</v>
      </c>
      <c r="I811" s="66" t="s">
        <v>66</v>
      </c>
      <c r="J811" s="66"/>
      <c r="K811" s="155">
        <v>60</v>
      </c>
      <c r="L811" s="68">
        <v>1.8800000000000001</v>
      </c>
      <c r="M811" s="69"/>
      <c r="N811" s="70"/>
      <c r="O811" s="71"/>
      <c r="P811" s="72">
        <f t="shared" si="29"/>
        <v>0</v>
      </c>
      <c r="Q811" s="73" t="str">
        <f t="shared" si="30"/>
        <v>-</v>
      </c>
      <c r="R811" s="74" t="str">
        <f t="shared" si="31"/>
        <v/>
      </c>
      <c r="S811" s="75"/>
    </row>
    <row r="812" spans="1:19">
      <c r="A812" s="60"/>
      <c r="B812" s="61" t="s">
        <v>1458</v>
      </c>
      <c r="C812" s="154" t="s">
        <v>1219</v>
      </c>
      <c r="D812" s="63" t="s">
        <v>172</v>
      </c>
      <c r="E812" s="63" t="s">
        <v>371</v>
      </c>
      <c r="F812" s="63" t="s">
        <v>372</v>
      </c>
      <c r="G812" s="64" t="s">
        <v>823</v>
      </c>
      <c r="H812" s="65">
        <v>60</v>
      </c>
      <c r="I812" s="66" t="s">
        <v>66</v>
      </c>
      <c r="J812" s="66"/>
      <c r="K812" s="155">
        <v>60</v>
      </c>
      <c r="L812" s="68">
        <v>1.76</v>
      </c>
      <c r="M812" s="69"/>
      <c r="N812" s="70"/>
      <c r="O812" s="71"/>
      <c r="P812" s="72">
        <f t="shared" si="29"/>
        <v>0</v>
      </c>
      <c r="Q812" s="73" t="str">
        <f t="shared" si="30"/>
        <v>-</v>
      </c>
      <c r="R812" s="74" t="str">
        <f t="shared" si="31"/>
        <v/>
      </c>
      <c r="S812" s="75"/>
    </row>
    <row r="813" spans="1:19">
      <c r="A813" s="60"/>
      <c r="B813" s="61" t="s">
        <v>1459</v>
      </c>
      <c r="C813" s="154" t="s">
        <v>1219</v>
      </c>
      <c r="D813" s="63" t="s">
        <v>172</v>
      </c>
      <c r="E813" s="63" t="s">
        <v>371</v>
      </c>
      <c r="F813" s="63" t="s">
        <v>372</v>
      </c>
      <c r="G813" s="64" t="s">
        <v>1741</v>
      </c>
      <c r="H813" s="65">
        <v>60</v>
      </c>
      <c r="I813" s="66" t="s">
        <v>66</v>
      </c>
      <c r="J813" s="66"/>
      <c r="K813" s="155">
        <v>60</v>
      </c>
      <c r="L813" s="68">
        <v>1.8800000000000001</v>
      </c>
      <c r="M813" s="69"/>
      <c r="N813" s="70"/>
      <c r="O813" s="71"/>
      <c r="P813" s="72">
        <f t="shared" si="29"/>
        <v>0</v>
      </c>
      <c r="Q813" s="73" t="str">
        <f t="shared" si="30"/>
        <v>-</v>
      </c>
      <c r="R813" s="74" t="str">
        <f t="shared" si="31"/>
        <v/>
      </c>
      <c r="S813" s="75"/>
    </row>
    <row r="814" spans="1:19">
      <c r="A814" s="60"/>
      <c r="B814" s="61" t="s">
        <v>1460</v>
      </c>
      <c r="C814" s="154" t="s">
        <v>1219</v>
      </c>
      <c r="D814" s="63" t="s">
        <v>172</v>
      </c>
      <c r="E814" s="63" t="s">
        <v>371</v>
      </c>
      <c r="F814" s="63" t="s">
        <v>372</v>
      </c>
      <c r="G814" s="64" t="s">
        <v>825</v>
      </c>
      <c r="H814" s="65">
        <v>60</v>
      </c>
      <c r="I814" s="66" t="s">
        <v>66</v>
      </c>
      <c r="J814" s="66"/>
      <c r="K814" s="155">
        <v>60</v>
      </c>
      <c r="L814" s="68">
        <v>1.8800000000000001</v>
      </c>
      <c r="M814" s="69"/>
      <c r="N814" s="70"/>
      <c r="O814" s="71"/>
      <c r="P814" s="72">
        <f t="shared" si="29"/>
        <v>0</v>
      </c>
      <c r="Q814" s="73" t="str">
        <f t="shared" si="30"/>
        <v>-</v>
      </c>
      <c r="R814" s="74" t="str">
        <f t="shared" si="31"/>
        <v/>
      </c>
      <c r="S814" s="75"/>
    </row>
    <row r="815" spans="1:19">
      <c r="A815" s="60"/>
      <c r="B815" s="61" t="s">
        <v>1461</v>
      </c>
      <c r="C815" s="154" t="s">
        <v>1219</v>
      </c>
      <c r="D815" s="63" t="s">
        <v>172</v>
      </c>
      <c r="E815" s="63" t="s">
        <v>371</v>
      </c>
      <c r="F815" s="63" t="s">
        <v>372</v>
      </c>
      <c r="G815" s="64" t="s">
        <v>826</v>
      </c>
      <c r="H815" s="65">
        <v>60</v>
      </c>
      <c r="I815" s="66" t="s">
        <v>66</v>
      </c>
      <c r="J815" s="66"/>
      <c r="K815" s="155">
        <v>60</v>
      </c>
      <c r="L815" s="68">
        <v>1.62</v>
      </c>
      <c r="M815" s="69"/>
      <c r="N815" s="70"/>
      <c r="O815" s="71"/>
      <c r="P815" s="72">
        <f t="shared" si="29"/>
        <v>0</v>
      </c>
      <c r="Q815" s="73" t="str">
        <f t="shared" si="30"/>
        <v>-</v>
      </c>
      <c r="R815" s="74" t="str">
        <f t="shared" si="31"/>
        <v/>
      </c>
      <c r="S815" s="75"/>
    </row>
    <row r="816" spans="1:19">
      <c r="A816" s="60"/>
      <c r="B816" s="61" t="s">
        <v>1462</v>
      </c>
      <c r="C816" s="154" t="s">
        <v>1219</v>
      </c>
      <c r="D816" s="63" t="s">
        <v>172</v>
      </c>
      <c r="E816" s="63" t="s">
        <v>371</v>
      </c>
      <c r="F816" s="63" t="s">
        <v>372</v>
      </c>
      <c r="G816" s="64" t="s">
        <v>828</v>
      </c>
      <c r="H816" s="65">
        <v>60</v>
      </c>
      <c r="I816" s="66" t="s">
        <v>66</v>
      </c>
      <c r="J816" s="66"/>
      <c r="K816" s="155">
        <v>60</v>
      </c>
      <c r="L816" s="68">
        <v>1.93</v>
      </c>
      <c r="M816" s="69"/>
      <c r="N816" s="70"/>
      <c r="O816" s="71"/>
      <c r="P816" s="72">
        <f t="shared" si="29"/>
        <v>0</v>
      </c>
      <c r="Q816" s="73" t="str">
        <f t="shared" si="30"/>
        <v>-</v>
      </c>
      <c r="R816" s="74" t="str">
        <f t="shared" si="31"/>
        <v/>
      </c>
      <c r="S816" s="75"/>
    </row>
    <row r="817" spans="1:19">
      <c r="A817" s="60"/>
      <c r="B817" s="61" t="s">
        <v>1463</v>
      </c>
      <c r="C817" s="154" t="s">
        <v>1219</v>
      </c>
      <c r="D817" s="63" t="s">
        <v>172</v>
      </c>
      <c r="E817" s="63" t="s">
        <v>371</v>
      </c>
      <c r="F817" s="63" t="s">
        <v>372</v>
      </c>
      <c r="G817" s="64" t="s">
        <v>829</v>
      </c>
      <c r="H817" s="65">
        <v>60</v>
      </c>
      <c r="I817" s="66" t="s">
        <v>66</v>
      </c>
      <c r="J817" s="66"/>
      <c r="K817" s="155">
        <v>60</v>
      </c>
      <c r="L817" s="68">
        <v>1.6</v>
      </c>
      <c r="M817" s="69"/>
      <c r="N817" s="70"/>
      <c r="O817" s="71"/>
      <c r="P817" s="72">
        <f t="shared" si="29"/>
        <v>0</v>
      </c>
      <c r="Q817" s="73" t="str">
        <f t="shared" si="30"/>
        <v>-</v>
      </c>
      <c r="R817" s="74" t="str">
        <f t="shared" si="31"/>
        <v/>
      </c>
      <c r="S817" s="75"/>
    </row>
    <row r="818" spans="1:19">
      <c r="A818" s="60"/>
      <c r="B818" s="61" t="s">
        <v>1464</v>
      </c>
      <c r="C818" s="154" t="s">
        <v>1219</v>
      </c>
      <c r="D818" s="63" t="s">
        <v>172</v>
      </c>
      <c r="E818" s="63" t="s">
        <v>371</v>
      </c>
      <c r="F818" s="63" t="s">
        <v>372</v>
      </c>
      <c r="G818" s="64" t="s">
        <v>830</v>
      </c>
      <c r="H818" s="65">
        <v>60</v>
      </c>
      <c r="I818" s="66" t="s">
        <v>66</v>
      </c>
      <c r="J818" s="66"/>
      <c r="K818" s="155">
        <v>60</v>
      </c>
      <c r="L818" s="68">
        <v>1.6</v>
      </c>
      <c r="M818" s="69"/>
      <c r="N818" s="70"/>
      <c r="O818" s="71"/>
      <c r="P818" s="72">
        <f t="shared" si="29"/>
        <v>0</v>
      </c>
      <c r="Q818" s="73" t="str">
        <f t="shared" si="30"/>
        <v>-</v>
      </c>
      <c r="R818" s="74" t="str">
        <f t="shared" si="31"/>
        <v/>
      </c>
      <c r="S818" s="75"/>
    </row>
    <row r="819" spans="1:19">
      <c r="A819" s="60"/>
      <c r="B819" s="61" t="s">
        <v>1465</v>
      </c>
      <c r="C819" s="154" t="s">
        <v>1219</v>
      </c>
      <c r="D819" s="63" t="s">
        <v>172</v>
      </c>
      <c r="E819" s="63" t="s">
        <v>371</v>
      </c>
      <c r="F819" s="63" t="s">
        <v>372</v>
      </c>
      <c r="G819" s="64" t="s">
        <v>59</v>
      </c>
      <c r="H819" s="65">
        <v>60</v>
      </c>
      <c r="I819" s="66" t="s">
        <v>66</v>
      </c>
      <c r="J819" s="66"/>
      <c r="K819" s="155">
        <v>60</v>
      </c>
      <c r="L819" s="68">
        <v>1.6</v>
      </c>
      <c r="M819" s="69"/>
      <c r="N819" s="70"/>
      <c r="O819" s="71"/>
      <c r="P819" s="72">
        <f t="shared" si="29"/>
        <v>0</v>
      </c>
      <c r="Q819" s="73" t="str">
        <f t="shared" si="30"/>
        <v>-</v>
      </c>
      <c r="R819" s="74" t="str">
        <f t="shared" si="31"/>
        <v/>
      </c>
      <c r="S819" s="75"/>
    </row>
    <row r="820" spans="1:19">
      <c r="A820" s="60"/>
      <c r="B820" s="61" t="s">
        <v>1466</v>
      </c>
      <c r="C820" s="154" t="s">
        <v>1219</v>
      </c>
      <c r="D820" s="63" t="s">
        <v>172</v>
      </c>
      <c r="E820" s="63" t="s">
        <v>371</v>
      </c>
      <c r="F820" s="63" t="s">
        <v>372</v>
      </c>
      <c r="G820" s="64" t="s">
        <v>838</v>
      </c>
      <c r="H820" s="65">
        <v>60</v>
      </c>
      <c r="I820" s="66" t="s">
        <v>66</v>
      </c>
      <c r="J820" s="66"/>
      <c r="K820" s="155">
        <v>60</v>
      </c>
      <c r="L820" s="68">
        <v>1.6</v>
      </c>
      <c r="M820" s="69"/>
      <c r="N820" s="70"/>
      <c r="O820" s="71"/>
      <c r="P820" s="72">
        <f t="shared" si="29"/>
        <v>0</v>
      </c>
      <c r="Q820" s="73" t="str">
        <f t="shared" si="30"/>
        <v>-</v>
      </c>
      <c r="R820" s="74" t="str">
        <f t="shared" si="31"/>
        <v/>
      </c>
      <c r="S820" s="75"/>
    </row>
    <row r="821" spans="1:19">
      <c r="A821" s="60"/>
      <c r="B821" s="61" t="s">
        <v>1467</v>
      </c>
      <c r="C821" s="154" t="s">
        <v>1219</v>
      </c>
      <c r="D821" s="63" t="s">
        <v>172</v>
      </c>
      <c r="E821" s="63" t="s">
        <v>371</v>
      </c>
      <c r="F821" s="63" t="s">
        <v>372</v>
      </c>
      <c r="G821" s="64" t="s">
        <v>839</v>
      </c>
      <c r="H821" s="65">
        <v>60</v>
      </c>
      <c r="I821" s="66" t="s">
        <v>66</v>
      </c>
      <c r="J821" s="66"/>
      <c r="K821" s="155">
        <v>60</v>
      </c>
      <c r="L821" s="68">
        <v>1.6</v>
      </c>
      <c r="M821" s="69"/>
      <c r="N821" s="70"/>
      <c r="O821" s="71"/>
      <c r="P821" s="72">
        <f t="shared" si="29"/>
        <v>0</v>
      </c>
      <c r="Q821" s="73" t="str">
        <f t="shared" si="30"/>
        <v>-</v>
      </c>
      <c r="R821" s="74" t="str">
        <f t="shared" si="31"/>
        <v/>
      </c>
      <c r="S821" s="75"/>
    </row>
    <row r="822" spans="1:19">
      <c r="A822" s="60"/>
      <c r="B822" s="61" t="s">
        <v>1468</v>
      </c>
      <c r="C822" s="154" t="s">
        <v>1219</v>
      </c>
      <c r="D822" s="63" t="s">
        <v>172</v>
      </c>
      <c r="E822" s="63" t="s">
        <v>371</v>
      </c>
      <c r="F822" s="63" t="s">
        <v>372</v>
      </c>
      <c r="G822" s="64" t="s">
        <v>840</v>
      </c>
      <c r="H822" s="65">
        <v>60</v>
      </c>
      <c r="I822" s="66" t="s">
        <v>66</v>
      </c>
      <c r="J822" s="66"/>
      <c r="K822" s="155">
        <v>60</v>
      </c>
      <c r="L822" s="68">
        <v>1.55</v>
      </c>
      <c r="M822" s="69"/>
      <c r="N822" s="70"/>
      <c r="O822" s="71"/>
      <c r="P822" s="72">
        <f t="shared" si="29"/>
        <v>0</v>
      </c>
      <c r="Q822" s="73" t="str">
        <f t="shared" si="30"/>
        <v>-</v>
      </c>
      <c r="R822" s="74" t="str">
        <f t="shared" si="31"/>
        <v/>
      </c>
      <c r="S822" s="75"/>
    </row>
    <row r="823" spans="1:19">
      <c r="A823" s="60"/>
      <c r="B823" s="61" t="s">
        <v>1469</v>
      </c>
      <c r="C823" s="154" t="s">
        <v>1219</v>
      </c>
      <c r="D823" s="63" t="s">
        <v>172</v>
      </c>
      <c r="E823" s="63" t="s">
        <v>371</v>
      </c>
      <c r="F823" s="63" t="s">
        <v>372</v>
      </c>
      <c r="G823" s="64" t="s">
        <v>841</v>
      </c>
      <c r="H823" s="65">
        <v>60</v>
      </c>
      <c r="I823" s="66" t="s">
        <v>66</v>
      </c>
      <c r="J823" s="66"/>
      <c r="K823" s="155">
        <v>60</v>
      </c>
      <c r="L823" s="68">
        <v>1.57</v>
      </c>
      <c r="M823" s="69"/>
      <c r="N823" s="70"/>
      <c r="O823" s="71"/>
      <c r="P823" s="72">
        <f t="shared" si="29"/>
        <v>0</v>
      </c>
      <c r="Q823" s="73" t="str">
        <f t="shared" si="30"/>
        <v>-</v>
      </c>
      <c r="R823" s="74" t="str">
        <f t="shared" si="31"/>
        <v/>
      </c>
      <c r="S823" s="75"/>
    </row>
    <row r="824" spans="1:19">
      <c r="A824" s="60"/>
      <c r="B824" s="61" t="s">
        <v>1470</v>
      </c>
      <c r="C824" s="154" t="s">
        <v>1219</v>
      </c>
      <c r="D824" s="63" t="s">
        <v>172</v>
      </c>
      <c r="E824" s="63" t="s">
        <v>371</v>
      </c>
      <c r="F824" s="63" t="s">
        <v>372</v>
      </c>
      <c r="G824" s="64" t="s">
        <v>842</v>
      </c>
      <c r="H824" s="65">
        <v>60</v>
      </c>
      <c r="I824" s="66" t="s">
        <v>66</v>
      </c>
      <c r="J824" s="66"/>
      <c r="K824" s="155">
        <v>60</v>
      </c>
      <c r="L824" s="68">
        <v>1.61</v>
      </c>
      <c r="M824" s="69"/>
      <c r="N824" s="70"/>
      <c r="O824" s="71"/>
      <c r="P824" s="72">
        <f t="shared" si="29"/>
        <v>0</v>
      </c>
      <c r="Q824" s="73" t="str">
        <f t="shared" si="30"/>
        <v>-</v>
      </c>
      <c r="R824" s="74" t="str">
        <f t="shared" si="31"/>
        <v/>
      </c>
      <c r="S824" s="75"/>
    </row>
    <row r="825" spans="1:19">
      <c r="A825" s="60"/>
      <c r="B825" s="61" t="s">
        <v>1471</v>
      </c>
      <c r="C825" s="154" t="s">
        <v>1219</v>
      </c>
      <c r="D825" s="63" t="s">
        <v>172</v>
      </c>
      <c r="E825" s="63" t="s">
        <v>371</v>
      </c>
      <c r="F825" s="63" t="s">
        <v>372</v>
      </c>
      <c r="G825" s="64" t="s">
        <v>843</v>
      </c>
      <c r="H825" s="65">
        <v>60</v>
      </c>
      <c r="I825" s="66" t="s">
        <v>66</v>
      </c>
      <c r="J825" s="66"/>
      <c r="K825" s="155">
        <v>60</v>
      </c>
      <c r="L825" s="68">
        <v>1.58</v>
      </c>
      <c r="M825" s="69"/>
      <c r="N825" s="70"/>
      <c r="O825" s="71"/>
      <c r="P825" s="72">
        <f t="shared" si="29"/>
        <v>0</v>
      </c>
      <c r="Q825" s="73" t="str">
        <f t="shared" si="30"/>
        <v>-</v>
      </c>
      <c r="R825" s="74" t="str">
        <f t="shared" si="31"/>
        <v/>
      </c>
      <c r="S825" s="75"/>
    </row>
    <row r="826" spans="1:19">
      <c r="A826" s="60"/>
      <c r="B826" s="61" t="s">
        <v>1472</v>
      </c>
      <c r="C826" s="154" t="s">
        <v>1219</v>
      </c>
      <c r="D826" s="63" t="s">
        <v>172</v>
      </c>
      <c r="E826" s="63" t="s">
        <v>354</v>
      </c>
      <c r="F826" s="63" t="s">
        <v>355</v>
      </c>
      <c r="G826" s="64" t="s">
        <v>1742</v>
      </c>
      <c r="H826" s="65">
        <v>60</v>
      </c>
      <c r="I826" s="66" t="s">
        <v>66</v>
      </c>
      <c r="J826" s="66"/>
      <c r="K826" s="155">
        <v>60</v>
      </c>
      <c r="L826" s="68">
        <v>1.89</v>
      </c>
      <c r="M826" s="69"/>
      <c r="N826" s="70"/>
      <c r="O826" s="71"/>
      <c r="P826" s="72">
        <f t="shared" si="29"/>
        <v>0</v>
      </c>
      <c r="Q826" s="73" t="str">
        <f t="shared" si="30"/>
        <v>-</v>
      </c>
      <c r="R826" s="74" t="str">
        <f t="shared" si="31"/>
        <v/>
      </c>
      <c r="S826" s="75"/>
    </row>
    <row r="827" spans="1:19">
      <c r="A827" s="60"/>
      <c r="B827" s="61" t="s">
        <v>1473</v>
      </c>
      <c r="C827" s="154" t="s">
        <v>1219</v>
      </c>
      <c r="D827" s="63" t="s">
        <v>172</v>
      </c>
      <c r="E827" s="63" t="s">
        <v>354</v>
      </c>
      <c r="F827" s="63" t="s">
        <v>355</v>
      </c>
      <c r="G827" s="64" t="s">
        <v>1743</v>
      </c>
      <c r="H827" s="65">
        <v>60</v>
      </c>
      <c r="I827" s="66" t="s">
        <v>66</v>
      </c>
      <c r="J827" s="66"/>
      <c r="K827" s="155">
        <v>60</v>
      </c>
      <c r="L827" s="68">
        <v>1.89</v>
      </c>
      <c r="M827" s="69"/>
      <c r="N827" s="70"/>
      <c r="O827" s="71"/>
      <c r="P827" s="72">
        <f t="shared" si="29"/>
        <v>0</v>
      </c>
      <c r="Q827" s="73" t="str">
        <f t="shared" si="30"/>
        <v>-</v>
      </c>
      <c r="R827" s="74" t="str">
        <f t="shared" si="31"/>
        <v/>
      </c>
      <c r="S827" s="75"/>
    </row>
    <row r="828" spans="1:19">
      <c r="A828" s="60"/>
      <c r="B828" s="61" t="s">
        <v>1474</v>
      </c>
      <c r="C828" s="154" t="s">
        <v>1219</v>
      </c>
      <c r="D828" s="63" t="s">
        <v>172</v>
      </c>
      <c r="E828" s="63" t="s">
        <v>354</v>
      </c>
      <c r="F828" s="63" t="s">
        <v>355</v>
      </c>
      <c r="G828" s="64" t="s">
        <v>1744</v>
      </c>
      <c r="H828" s="65">
        <v>60</v>
      </c>
      <c r="I828" s="66" t="s">
        <v>66</v>
      </c>
      <c r="J828" s="66"/>
      <c r="K828" s="155">
        <v>60</v>
      </c>
      <c r="L828" s="68">
        <v>1.93</v>
      </c>
      <c r="M828" s="69"/>
      <c r="N828" s="70"/>
      <c r="O828" s="71"/>
      <c r="P828" s="72">
        <f t="shared" si="29"/>
        <v>0</v>
      </c>
      <c r="Q828" s="73" t="str">
        <f t="shared" si="30"/>
        <v>-</v>
      </c>
      <c r="R828" s="74" t="str">
        <f t="shared" si="31"/>
        <v/>
      </c>
      <c r="S828" s="75"/>
    </row>
    <row r="829" spans="1:19">
      <c r="A829" s="60"/>
      <c r="B829" s="61" t="s">
        <v>1475</v>
      </c>
      <c r="C829" s="154" t="s">
        <v>1219</v>
      </c>
      <c r="D829" s="63" t="s">
        <v>172</v>
      </c>
      <c r="E829" s="63" t="s">
        <v>354</v>
      </c>
      <c r="F829" s="63" t="s">
        <v>355</v>
      </c>
      <c r="G829" s="64" t="s">
        <v>1745</v>
      </c>
      <c r="H829" s="65">
        <v>60</v>
      </c>
      <c r="I829" s="66" t="s">
        <v>66</v>
      </c>
      <c r="J829" s="66"/>
      <c r="K829" s="155">
        <v>60</v>
      </c>
      <c r="L829" s="68">
        <v>1.89</v>
      </c>
      <c r="M829" s="69"/>
      <c r="N829" s="70"/>
      <c r="O829" s="71"/>
      <c r="P829" s="72">
        <f t="shared" si="29"/>
        <v>0</v>
      </c>
      <c r="Q829" s="73" t="str">
        <f t="shared" si="30"/>
        <v>-</v>
      </c>
      <c r="R829" s="74" t="str">
        <f t="shared" si="31"/>
        <v/>
      </c>
      <c r="S829" s="75"/>
    </row>
    <row r="830" spans="1:19">
      <c r="A830" s="60"/>
      <c r="B830" s="61" t="s">
        <v>1476</v>
      </c>
      <c r="C830" s="154" t="s">
        <v>1219</v>
      </c>
      <c r="D830" s="63" t="s">
        <v>172</v>
      </c>
      <c r="E830" s="63" t="s">
        <v>354</v>
      </c>
      <c r="F830" s="63" t="s">
        <v>355</v>
      </c>
      <c r="G830" s="64" t="s">
        <v>1746</v>
      </c>
      <c r="H830" s="65">
        <v>60</v>
      </c>
      <c r="I830" s="66" t="s">
        <v>66</v>
      </c>
      <c r="J830" s="66"/>
      <c r="K830" s="155">
        <v>60</v>
      </c>
      <c r="L830" s="68">
        <v>1.89</v>
      </c>
      <c r="M830" s="69"/>
      <c r="N830" s="70"/>
      <c r="O830" s="71"/>
      <c r="P830" s="72">
        <f t="shared" si="29"/>
        <v>0</v>
      </c>
      <c r="Q830" s="73" t="str">
        <f t="shared" si="30"/>
        <v>-</v>
      </c>
      <c r="R830" s="74" t="str">
        <f t="shared" si="31"/>
        <v/>
      </c>
      <c r="S830" s="75"/>
    </row>
    <row r="831" spans="1:19">
      <c r="A831" s="60"/>
      <c r="B831" s="61" t="s">
        <v>1477</v>
      </c>
      <c r="C831" s="154" t="s">
        <v>1219</v>
      </c>
      <c r="D831" s="63" t="s">
        <v>172</v>
      </c>
      <c r="E831" s="63" t="s">
        <v>354</v>
      </c>
      <c r="F831" s="63" t="s">
        <v>355</v>
      </c>
      <c r="G831" s="64" t="s">
        <v>1747</v>
      </c>
      <c r="H831" s="65">
        <v>60</v>
      </c>
      <c r="I831" s="66" t="s">
        <v>66</v>
      </c>
      <c r="J831" s="66"/>
      <c r="K831" s="155">
        <v>60</v>
      </c>
      <c r="L831" s="68">
        <v>1.89</v>
      </c>
      <c r="M831" s="69"/>
      <c r="N831" s="70"/>
      <c r="O831" s="71"/>
      <c r="P831" s="72">
        <f t="shared" si="29"/>
        <v>0</v>
      </c>
      <c r="Q831" s="73" t="str">
        <f t="shared" si="30"/>
        <v>-</v>
      </c>
      <c r="R831" s="74" t="str">
        <f t="shared" si="31"/>
        <v/>
      </c>
      <c r="S831" s="75"/>
    </row>
    <row r="832" spans="1:19">
      <c r="A832" s="60"/>
      <c r="B832" s="61" t="s">
        <v>1478</v>
      </c>
      <c r="C832" s="154" t="s">
        <v>1219</v>
      </c>
      <c r="D832" s="63" t="s">
        <v>172</v>
      </c>
      <c r="E832" s="63" t="s">
        <v>354</v>
      </c>
      <c r="F832" s="63" t="s">
        <v>355</v>
      </c>
      <c r="G832" s="64" t="s">
        <v>844</v>
      </c>
      <c r="H832" s="65">
        <v>60</v>
      </c>
      <c r="I832" s="66" t="s">
        <v>66</v>
      </c>
      <c r="J832" s="66"/>
      <c r="K832" s="155">
        <v>60</v>
      </c>
      <c r="L832" s="68">
        <v>1.75</v>
      </c>
      <c r="M832" s="69"/>
      <c r="N832" s="70"/>
      <c r="O832" s="71"/>
      <c r="P832" s="72">
        <f t="shared" si="29"/>
        <v>0</v>
      </c>
      <c r="Q832" s="73" t="str">
        <f t="shared" si="30"/>
        <v>-</v>
      </c>
      <c r="R832" s="74" t="str">
        <f t="shared" si="31"/>
        <v/>
      </c>
      <c r="S832" s="75"/>
    </row>
    <row r="833" spans="1:19">
      <c r="A833" s="60"/>
      <c r="B833" s="61" t="s">
        <v>1479</v>
      </c>
      <c r="C833" s="154" t="s">
        <v>1219</v>
      </c>
      <c r="D833" s="63" t="s">
        <v>172</v>
      </c>
      <c r="E833" s="63" t="s">
        <v>354</v>
      </c>
      <c r="F833" s="63" t="s">
        <v>355</v>
      </c>
      <c r="G833" s="64" t="s">
        <v>845</v>
      </c>
      <c r="H833" s="65">
        <v>60</v>
      </c>
      <c r="I833" s="66" t="s">
        <v>66</v>
      </c>
      <c r="J833" s="66"/>
      <c r="K833" s="155">
        <v>60</v>
      </c>
      <c r="L833" s="68">
        <v>1.75</v>
      </c>
      <c r="M833" s="69"/>
      <c r="N833" s="70"/>
      <c r="O833" s="71"/>
      <c r="P833" s="72">
        <f t="shared" si="29"/>
        <v>0</v>
      </c>
      <c r="Q833" s="73" t="str">
        <f t="shared" si="30"/>
        <v>-</v>
      </c>
      <c r="R833" s="74" t="str">
        <f t="shared" si="31"/>
        <v/>
      </c>
      <c r="S833" s="75"/>
    </row>
    <row r="834" spans="1:19">
      <c r="A834" s="60"/>
      <c r="B834" s="61" t="s">
        <v>1480</v>
      </c>
      <c r="C834" s="154" t="s">
        <v>1219</v>
      </c>
      <c r="D834" s="63" t="s">
        <v>172</v>
      </c>
      <c r="E834" s="63" t="s">
        <v>354</v>
      </c>
      <c r="F834" s="63" t="s">
        <v>355</v>
      </c>
      <c r="G834" s="64" t="s">
        <v>846</v>
      </c>
      <c r="H834" s="65">
        <v>60</v>
      </c>
      <c r="I834" s="66" t="s">
        <v>66</v>
      </c>
      <c r="J834" s="66"/>
      <c r="K834" s="155">
        <v>60</v>
      </c>
      <c r="L834" s="68">
        <v>1.75</v>
      </c>
      <c r="M834" s="69"/>
      <c r="N834" s="70"/>
      <c r="O834" s="71"/>
      <c r="P834" s="72">
        <f t="shared" si="29"/>
        <v>0</v>
      </c>
      <c r="Q834" s="73" t="str">
        <f t="shared" si="30"/>
        <v>-</v>
      </c>
      <c r="R834" s="74" t="str">
        <f t="shared" si="31"/>
        <v/>
      </c>
      <c r="S834" s="75"/>
    </row>
    <row r="835" spans="1:19">
      <c r="A835" s="60"/>
      <c r="B835" s="61" t="s">
        <v>1481</v>
      </c>
      <c r="C835" s="154" t="s">
        <v>1219</v>
      </c>
      <c r="D835" s="63" t="s">
        <v>172</v>
      </c>
      <c r="E835" s="63" t="s">
        <v>354</v>
      </c>
      <c r="F835" s="63" t="s">
        <v>355</v>
      </c>
      <c r="G835" s="64" t="s">
        <v>847</v>
      </c>
      <c r="H835" s="65">
        <v>60</v>
      </c>
      <c r="I835" s="66" t="s">
        <v>66</v>
      </c>
      <c r="J835" s="66"/>
      <c r="K835" s="155">
        <v>60</v>
      </c>
      <c r="L835" s="68">
        <v>1.81</v>
      </c>
      <c r="M835" s="69"/>
      <c r="N835" s="70"/>
      <c r="O835" s="71"/>
      <c r="P835" s="72">
        <f t="shared" si="29"/>
        <v>0</v>
      </c>
      <c r="Q835" s="73" t="str">
        <f t="shared" si="30"/>
        <v>-</v>
      </c>
      <c r="R835" s="74" t="str">
        <f t="shared" si="31"/>
        <v/>
      </c>
      <c r="S835" s="75"/>
    </row>
    <row r="836" spans="1:19">
      <c r="A836" s="60"/>
      <c r="B836" s="61" t="s">
        <v>1482</v>
      </c>
      <c r="C836" s="154" t="s">
        <v>1219</v>
      </c>
      <c r="D836" s="63" t="s">
        <v>172</v>
      </c>
      <c r="E836" s="63" t="s">
        <v>354</v>
      </c>
      <c r="F836" s="63" t="s">
        <v>355</v>
      </c>
      <c r="G836" s="64" t="s">
        <v>59</v>
      </c>
      <c r="H836" s="65">
        <v>60</v>
      </c>
      <c r="I836" s="66" t="s">
        <v>66</v>
      </c>
      <c r="J836" s="66"/>
      <c r="K836" s="155">
        <v>60</v>
      </c>
      <c r="L836" s="68">
        <v>1.6</v>
      </c>
      <c r="M836" s="69"/>
      <c r="N836" s="70"/>
      <c r="O836" s="71"/>
      <c r="P836" s="72">
        <f t="shared" si="29"/>
        <v>0</v>
      </c>
      <c r="Q836" s="73" t="str">
        <f t="shared" si="30"/>
        <v>-</v>
      </c>
      <c r="R836" s="74" t="str">
        <f t="shared" si="31"/>
        <v/>
      </c>
      <c r="S836" s="75"/>
    </row>
    <row r="837" spans="1:19">
      <c r="A837" s="60"/>
      <c r="B837" s="61" t="s">
        <v>1483</v>
      </c>
      <c r="C837" s="154" t="s">
        <v>1219</v>
      </c>
      <c r="D837" s="63" t="s">
        <v>172</v>
      </c>
      <c r="E837" s="63" t="s">
        <v>354</v>
      </c>
      <c r="F837" s="63" t="s">
        <v>355</v>
      </c>
      <c r="G837" s="64" t="s">
        <v>848</v>
      </c>
      <c r="H837" s="65">
        <v>60</v>
      </c>
      <c r="I837" s="66" t="s">
        <v>66</v>
      </c>
      <c r="J837" s="66"/>
      <c r="K837" s="155">
        <v>60</v>
      </c>
      <c r="L837" s="68">
        <v>1.75</v>
      </c>
      <c r="M837" s="69"/>
      <c r="N837" s="70"/>
      <c r="O837" s="71"/>
      <c r="P837" s="72">
        <f t="shared" si="29"/>
        <v>0</v>
      </c>
      <c r="Q837" s="73" t="str">
        <f t="shared" si="30"/>
        <v>-</v>
      </c>
      <c r="R837" s="74" t="str">
        <f t="shared" si="31"/>
        <v/>
      </c>
      <c r="S837" s="75"/>
    </row>
    <row r="838" spans="1:19">
      <c r="A838" s="60"/>
      <c r="B838" s="61" t="s">
        <v>1484</v>
      </c>
      <c r="C838" s="154" t="s">
        <v>1219</v>
      </c>
      <c r="D838" s="63" t="s">
        <v>172</v>
      </c>
      <c r="E838" s="63" t="s">
        <v>290</v>
      </c>
      <c r="F838" s="63" t="s">
        <v>291</v>
      </c>
      <c r="G838" s="64" t="s">
        <v>749</v>
      </c>
      <c r="H838" s="65">
        <v>60</v>
      </c>
      <c r="I838" s="66" t="s">
        <v>66</v>
      </c>
      <c r="J838" s="66"/>
      <c r="K838" s="155">
        <v>60</v>
      </c>
      <c r="L838" s="68">
        <v>1.71</v>
      </c>
      <c r="M838" s="69"/>
      <c r="N838" s="70"/>
      <c r="O838" s="71"/>
      <c r="P838" s="72">
        <f t="shared" si="29"/>
        <v>0</v>
      </c>
      <c r="Q838" s="73" t="str">
        <f t="shared" si="30"/>
        <v>-</v>
      </c>
      <c r="R838" s="74" t="str">
        <f t="shared" si="31"/>
        <v/>
      </c>
      <c r="S838" s="75"/>
    </row>
    <row r="839" spans="1:19">
      <c r="A839" s="60"/>
      <c r="B839" s="61" t="s">
        <v>1485</v>
      </c>
      <c r="C839" s="154" t="s">
        <v>1219</v>
      </c>
      <c r="D839" s="63" t="s">
        <v>172</v>
      </c>
      <c r="E839" s="63" t="s">
        <v>290</v>
      </c>
      <c r="F839" s="63" t="s">
        <v>291</v>
      </c>
      <c r="G839" s="64" t="s">
        <v>750</v>
      </c>
      <c r="H839" s="65">
        <v>60</v>
      </c>
      <c r="I839" s="66" t="s">
        <v>66</v>
      </c>
      <c r="J839" s="66"/>
      <c r="K839" s="155">
        <v>60</v>
      </c>
      <c r="L839" s="68">
        <v>1.72</v>
      </c>
      <c r="M839" s="69"/>
      <c r="N839" s="70"/>
      <c r="O839" s="71"/>
      <c r="P839" s="72">
        <f t="shared" si="29"/>
        <v>0</v>
      </c>
      <c r="Q839" s="73" t="str">
        <f t="shared" si="30"/>
        <v>-</v>
      </c>
      <c r="R839" s="74" t="str">
        <f t="shared" si="31"/>
        <v/>
      </c>
      <c r="S839" s="75"/>
    </row>
    <row r="840" spans="1:19">
      <c r="A840" s="60"/>
      <c r="B840" s="61" t="s">
        <v>1486</v>
      </c>
      <c r="C840" s="154" t="s">
        <v>1219</v>
      </c>
      <c r="D840" s="63" t="s">
        <v>172</v>
      </c>
      <c r="E840" s="63" t="s">
        <v>290</v>
      </c>
      <c r="F840" s="63" t="s">
        <v>291</v>
      </c>
      <c r="G840" s="64" t="s">
        <v>752</v>
      </c>
      <c r="H840" s="65">
        <v>60</v>
      </c>
      <c r="I840" s="66" t="s">
        <v>66</v>
      </c>
      <c r="J840" s="66"/>
      <c r="K840" s="155">
        <v>60</v>
      </c>
      <c r="L840" s="68">
        <v>1.6</v>
      </c>
      <c r="M840" s="69"/>
      <c r="N840" s="70"/>
      <c r="O840" s="71"/>
      <c r="P840" s="72">
        <f t="shared" si="29"/>
        <v>0</v>
      </c>
      <c r="Q840" s="73" t="str">
        <f t="shared" si="30"/>
        <v>-</v>
      </c>
      <c r="R840" s="74" t="str">
        <f t="shared" si="31"/>
        <v/>
      </c>
      <c r="S840" s="75"/>
    </row>
    <row r="841" spans="1:19">
      <c r="A841" s="60"/>
      <c r="B841" s="61" t="s">
        <v>1487</v>
      </c>
      <c r="C841" s="154" t="s">
        <v>1219</v>
      </c>
      <c r="D841" s="63" t="s">
        <v>172</v>
      </c>
      <c r="E841" s="63" t="s">
        <v>290</v>
      </c>
      <c r="F841" s="63" t="s">
        <v>291</v>
      </c>
      <c r="G841" s="64" t="s">
        <v>1748</v>
      </c>
      <c r="H841" s="65">
        <v>60</v>
      </c>
      <c r="I841" s="66" t="s">
        <v>66</v>
      </c>
      <c r="J841" s="66"/>
      <c r="K841" s="155">
        <v>60</v>
      </c>
      <c r="L841" s="68">
        <v>1.97</v>
      </c>
      <c r="M841" s="69"/>
      <c r="N841" s="70"/>
      <c r="O841" s="71"/>
      <c r="P841" s="72">
        <f t="shared" si="29"/>
        <v>0</v>
      </c>
      <c r="Q841" s="73" t="str">
        <f t="shared" si="30"/>
        <v>-</v>
      </c>
      <c r="R841" s="74" t="str">
        <f t="shared" si="31"/>
        <v/>
      </c>
      <c r="S841" s="75"/>
    </row>
    <row r="842" spans="1:19">
      <c r="A842" s="60"/>
      <c r="B842" s="61" t="s">
        <v>1488</v>
      </c>
      <c r="C842" s="154" t="s">
        <v>1219</v>
      </c>
      <c r="D842" s="63" t="s">
        <v>172</v>
      </c>
      <c r="E842" s="63" t="s">
        <v>290</v>
      </c>
      <c r="F842" s="63" t="s">
        <v>291</v>
      </c>
      <c r="G842" s="64" t="s">
        <v>1749</v>
      </c>
      <c r="H842" s="65">
        <v>60</v>
      </c>
      <c r="I842" s="66" t="s">
        <v>66</v>
      </c>
      <c r="J842" s="66"/>
      <c r="K842" s="155">
        <v>60</v>
      </c>
      <c r="L842" s="68">
        <v>1.74</v>
      </c>
      <c r="M842" s="69"/>
      <c r="N842" s="70"/>
      <c r="O842" s="71"/>
      <c r="P842" s="72">
        <f t="shared" si="29"/>
        <v>0</v>
      </c>
      <c r="Q842" s="73" t="str">
        <f t="shared" si="30"/>
        <v>-</v>
      </c>
      <c r="R842" s="74" t="str">
        <f t="shared" si="31"/>
        <v/>
      </c>
      <c r="S842" s="75"/>
    </row>
    <row r="843" spans="1:19">
      <c r="A843" s="60"/>
      <c r="B843" s="61" t="s">
        <v>1489</v>
      </c>
      <c r="C843" s="154" t="s">
        <v>1219</v>
      </c>
      <c r="D843" s="63" t="s">
        <v>172</v>
      </c>
      <c r="E843" s="63" t="s">
        <v>290</v>
      </c>
      <c r="F843" s="63" t="s">
        <v>291</v>
      </c>
      <c r="G843" s="64" t="s">
        <v>1750</v>
      </c>
      <c r="H843" s="65">
        <v>60</v>
      </c>
      <c r="I843" s="66" t="s">
        <v>66</v>
      </c>
      <c r="J843" s="66"/>
      <c r="K843" s="155">
        <v>60</v>
      </c>
      <c r="L843" s="68">
        <v>1.6</v>
      </c>
      <c r="M843" s="69"/>
      <c r="N843" s="70"/>
      <c r="O843" s="71"/>
      <c r="P843" s="72">
        <f t="shared" si="29"/>
        <v>0</v>
      </c>
      <c r="Q843" s="73" t="str">
        <f t="shared" si="30"/>
        <v>-</v>
      </c>
      <c r="R843" s="74" t="str">
        <f t="shared" si="31"/>
        <v/>
      </c>
      <c r="S843" s="75"/>
    </row>
    <row r="844" spans="1:19">
      <c r="A844" s="60"/>
      <c r="B844" s="61" t="s">
        <v>1490</v>
      </c>
      <c r="C844" s="154" t="s">
        <v>1219</v>
      </c>
      <c r="D844" s="63" t="s">
        <v>172</v>
      </c>
      <c r="E844" s="63" t="s">
        <v>290</v>
      </c>
      <c r="F844" s="63" t="s">
        <v>291</v>
      </c>
      <c r="G844" s="64" t="s">
        <v>1751</v>
      </c>
      <c r="H844" s="65">
        <v>60</v>
      </c>
      <c r="I844" s="66" t="s">
        <v>66</v>
      </c>
      <c r="J844" s="66"/>
      <c r="K844" s="155">
        <v>60</v>
      </c>
      <c r="L844" s="68">
        <v>1.6</v>
      </c>
      <c r="M844" s="69"/>
      <c r="N844" s="70"/>
      <c r="O844" s="71"/>
      <c r="P844" s="72">
        <f t="shared" si="29"/>
        <v>0</v>
      </c>
      <c r="Q844" s="73" t="str">
        <f t="shared" si="30"/>
        <v>-</v>
      </c>
      <c r="R844" s="74" t="str">
        <f t="shared" si="31"/>
        <v/>
      </c>
      <c r="S844" s="75"/>
    </row>
    <row r="845" spans="1:19">
      <c r="A845" s="60"/>
      <c r="B845" s="61" t="s">
        <v>1491</v>
      </c>
      <c r="C845" s="154" t="s">
        <v>1219</v>
      </c>
      <c r="D845" s="63" t="s">
        <v>172</v>
      </c>
      <c r="E845" s="63" t="s">
        <v>290</v>
      </c>
      <c r="F845" s="63" t="s">
        <v>291</v>
      </c>
      <c r="G845" s="64" t="s">
        <v>757</v>
      </c>
      <c r="H845" s="65">
        <v>60</v>
      </c>
      <c r="I845" s="66" t="s">
        <v>66</v>
      </c>
      <c r="J845" s="66"/>
      <c r="K845" s="155">
        <v>60</v>
      </c>
      <c r="L845" s="68">
        <v>1.8</v>
      </c>
      <c r="M845" s="69"/>
      <c r="N845" s="70"/>
      <c r="O845" s="71"/>
      <c r="P845" s="72">
        <f t="shared" si="29"/>
        <v>0</v>
      </c>
      <c r="Q845" s="73" t="str">
        <f t="shared" si="30"/>
        <v>-</v>
      </c>
      <c r="R845" s="74" t="str">
        <f t="shared" si="31"/>
        <v/>
      </c>
      <c r="S845" s="75"/>
    </row>
    <row r="846" spans="1:19">
      <c r="A846" s="60"/>
      <c r="B846" s="61" t="s">
        <v>1492</v>
      </c>
      <c r="C846" s="154" t="s">
        <v>1219</v>
      </c>
      <c r="D846" s="63" t="s">
        <v>172</v>
      </c>
      <c r="E846" s="63" t="s">
        <v>290</v>
      </c>
      <c r="F846" s="63" t="s">
        <v>291</v>
      </c>
      <c r="G846" s="64" t="s">
        <v>758</v>
      </c>
      <c r="H846" s="65">
        <v>60</v>
      </c>
      <c r="I846" s="66" t="s">
        <v>66</v>
      </c>
      <c r="J846" s="66"/>
      <c r="K846" s="155">
        <v>60</v>
      </c>
      <c r="L846" s="68">
        <v>1.75</v>
      </c>
      <c r="M846" s="69"/>
      <c r="N846" s="70"/>
      <c r="O846" s="71"/>
      <c r="P846" s="72">
        <f t="shared" si="29"/>
        <v>0</v>
      </c>
      <c r="Q846" s="73" t="str">
        <f t="shared" si="30"/>
        <v>-</v>
      </c>
      <c r="R846" s="74" t="str">
        <f t="shared" si="31"/>
        <v/>
      </c>
      <c r="S846" s="75"/>
    </row>
    <row r="847" spans="1:19">
      <c r="A847" s="60"/>
      <c r="B847" s="61" t="s">
        <v>1493</v>
      </c>
      <c r="C847" s="154" t="s">
        <v>1219</v>
      </c>
      <c r="D847" s="63" t="s">
        <v>172</v>
      </c>
      <c r="E847" s="63" t="s">
        <v>290</v>
      </c>
      <c r="F847" s="63" t="s">
        <v>291</v>
      </c>
      <c r="G847" s="64" t="s">
        <v>1752</v>
      </c>
      <c r="H847" s="65">
        <v>60</v>
      </c>
      <c r="I847" s="66" t="s">
        <v>66</v>
      </c>
      <c r="J847" s="66"/>
      <c r="K847" s="155">
        <v>60</v>
      </c>
      <c r="L847" s="68">
        <v>1.56</v>
      </c>
      <c r="M847" s="69"/>
      <c r="N847" s="70"/>
      <c r="O847" s="71"/>
      <c r="P847" s="72">
        <f t="shared" si="29"/>
        <v>0</v>
      </c>
      <c r="Q847" s="73" t="str">
        <f t="shared" si="30"/>
        <v>-</v>
      </c>
      <c r="R847" s="74" t="str">
        <f t="shared" si="31"/>
        <v/>
      </c>
      <c r="S847" s="75"/>
    </row>
    <row r="848" spans="1:19">
      <c r="A848" s="60"/>
      <c r="B848" s="61" t="s">
        <v>1494</v>
      </c>
      <c r="C848" s="154" t="s">
        <v>1219</v>
      </c>
      <c r="D848" s="63" t="s">
        <v>172</v>
      </c>
      <c r="E848" s="63" t="s">
        <v>290</v>
      </c>
      <c r="F848" s="63" t="s">
        <v>291</v>
      </c>
      <c r="G848" s="64" t="s">
        <v>1753</v>
      </c>
      <c r="H848" s="65">
        <v>60</v>
      </c>
      <c r="I848" s="66" t="s">
        <v>66</v>
      </c>
      <c r="J848" s="66"/>
      <c r="K848" s="155">
        <v>60</v>
      </c>
      <c r="L848" s="68">
        <v>2.82</v>
      </c>
      <c r="M848" s="69"/>
      <c r="N848" s="70"/>
      <c r="O848" s="71"/>
      <c r="P848" s="72">
        <f t="shared" si="29"/>
        <v>0</v>
      </c>
      <c r="Q848" s="73" t="str">
        <f t="shared" si="30"/>
        <v>-</v>
      </c>
      <c r="R848" s="74" t="str">
        <f t="shared" si="31"/>
        <v/>
      </c>
      <c r="S848" s="75"/>
    </row>
    <row r="849" spans="1:19">
      <c r="A849" s="60"/>
      <c r="B849" s="61" t="s">
        <v>1495</v>
      </c>
      <c r="C849" s="154" t="s">
        <v>1219</v>
      </c>
      <c r="D849" s="63" t="s">
        <v>172</v>
      </c>
      <c r="E849" s="63" t="s">
        <v>290</v>
      </c>
      <c r="F849" s="63" t="s">
        <v>291</v>
      </c>
      <c r="G849" s="64" t="s">
        <v>153</v>
      </c>
      <c r="H849" s="65">
        <v>60</v>
      </c>
      <c r="I849" s="66" t="s">
        <v>66</v>
      </c>
      <c r="J849" s="66"/>
      <c r="K849" s="155">
        <v>60</v>
      </c>
      <c r="L849" s="68">
        <v>1.74</v>
      </c>
      <c r="M849" s="69"/>
      <c r="N849" s="70"/>
      <c r="O849" s="71"/>
      <c r="P849" s="72">
        <f t="shared" si="29"/>
        <v>0</v>
      </c>
      <c r="Q849" s="73" t="str">
        <f t="shared" si="30"/>
        <v>-</v>
      </c>
      <c r="R849" s="74" t="str">
        <f t="shared" si="31"/>
        <v/>
      </c>
      <c r="S849" s="75"/>
    </row>
    <row r="850" spans="1:19">
      <c r="A850" s="60"/>
      <c r="B850" s="61" t="s">
        <v>1496</v>
      </c>
      <c r="C850" s="154" t="s">
        <v>1219</v>
      </c>
      <c r="D850" s="63" t="s">
        <v>172</v>
      </c>
      <c r="E850" s="63" t="s">
        <v>290</v>
      </c>
      <c r="F850" s="63" t="s">
        <v>291</v>
      </c>
      <c r="G850" s="64" t="s">
        <v>759</v>
      </c>
      <c r="H850" s="65">
        <v>60</v>
      </c>
      <c r="I850" s="66" t="s">
        <v>66</v>
      </c>
      <c r="J850" s="66"/>
      <c r="K850" s="155">
        <v>60</v>
      </c>
      <c r="L850" s="68">
        <v>1.67</v>
      </c>
      <c r="M850" s="69"/>
      <c r="N850" s="70"/>
      <c r="O850" s="71"/>
      <c r="P850" s="72">
        <f t="shared" si="29"/>
        <v>0</v>
      </c>
      <c r="Q850" s="73" t="str">
        <f t="shared" si="30"/>
        <v>-</v>
      </c>
      <c r="R850" s="74" t="str">
        <f t="shared" si="31"/>
        <v/>
      </c>
      <c r="S850" s="75"/>
    </row>
    <row r="851" spans="1:19">
      <c r="A851" s="60"/>
      <c r="B851" s="61" t="s">
        <v>1497</v>
      </c>
      <c r="C851" s="154" t="s">
        <v>1219</v>
      </c>
      <c r="D851" s="63" t="s">
        <v>172</v>
      </c>
      <c r="E851" s="63" t="s">
        <v>290</v>
      </c>
      <c r="F851" s="63" t="s">
        <v>291</v>
      </c>
      <c r="G851" s="64" t="s">
        <v>760</v>
      </c>
      <c r="H851" s="65">
        <v>60</v>
      </c>
      <c r="I851" s="66" t="s">
        <v>66</v>
      </c>
      <c r="J851" s="66"/>
      <c r="K851" s="155">
        <v>60</v>
      </c>
      <c r="L851" s="68">
        <v>1.93</v>
      </c>
      <c r="M851" s="69"/>
      <c r="N851" s="70"/>
      <c r="O851" s="71"/>
      <c r="P851" s="72">
        <f t="shared" ref="P851:P913" si="32">O851*L851</f>
        <v>0</v>
      </c>
      <c r="Q851" s="73" t="str">
        <f t="shared" ref="Q851:Q913" si="33">IF(O851/H851=0,"-",O851/H851)</f>
        <v>-</v>
      </c>
      <c r="R851" s="74" t="str">
        <f t="shared" ref="R851:R913" si="34">IF(O851=0,"",IF(MOD(O851,K851)&gt;0,"неверная кратность заказа",""))</f>
        <v/>
      </c>
      <c r="S851" s="75"/>
    </row>
    <row r="852" spans="1:19">
      <c r="A852" s="60"/>
      <c r="B852" s="61" t="s">
        <v>1498</v>
      </c>
      <c r="C852" s="154" t="s">
        <v>1219</v>
      </c>
      <c r="D852" s="63" t="s">
        <v>172</v>
      </c>
      <c r="E852" s="63" t="s">
        <v>290</v>
      </c>
      <c r="F852" s="63" t="s">
        <v>291</v>
      </c>
      <c r="G852" s="64" t="s">
        <v>762</v>
      </c>
      <c r="H852" s="65">
        <v>60</v>
      </c>
      <c r="I852" s="66" t="s">
        <v>66</v>
      </c>
      <c r="J852" s="66"/>
      <c r="K852" s="155">
        <v>60</v>
      </c>
      <c r="L852" s="68">
        <v>1.93</v>
      </c>
      <c r="M852" s="69"/>
      <c r="N852" s="70"/>
      <c r="O852" s="71"/>
      <c r="P852" s="72">
        <f t="shared" si="32"/>
        <v>0</v>
      </c>
      <c r="Q852" s="73" t="str">
        <f t="shared" si="33"/>
        <v>-</v>
      </c>
      <c r="R852" s="74" t="str">
        <f t="shared" si="34"/>
        <v/>
      </c>
      <c r="S852" s="75"/>
    </row>
    <row r="853" spans="1:19">
      <c r="A853" s="60"/>
      <c r="B853" s="61" t="s">
        <v>1499</v>
      </c>
      <c r="C853" s="154" t="s">
        <v>1219</v>
      </c>
      <c r="D853" s="63" t="s">
        <v>172</v>
      </c>
      <c r="E853" s="63" t="s">
        <v>290</v>
      </c>
      <c r="F853" s="63" t="s">
        <v>291</v>
      </c>
      <c r="G853" s="64" t="s">
        <v>1754</v>
      </c>
      <c r="H853" s="65">
        <v>60</v>
      </c>
      <c r="I853" s="66" t="s">
        <v>66</v>
      </c>
      <c r="J853" s="66"/>
      <c r="K853" s="155">
        <v>60</v>
      </c>
      <c r="L853" s="68">
        <v>1.81</v>
      </c>
      <c r="M853" s="69"/>
      <c r="N853" s="70"/>
      <c r="O853" s="71"/>
      <c r="P853" s="72">
        <f t="shared" si="32"/>
        <v>0</v>
      </c>
      <c r="Q853" s="73" t="str">
        <f t="shared" si="33"/>
        <v>-</v>
      </c>
      <c r="R853" s="74" t="str">
        <f t="shared" si="34"/>
        <v/>
      </c>
      <c r="S853" s="75"/>
    </row>
    <row r="854" spans="1:19">
      <c r="A854" s="60"/>
      <c r="B854" s="61" t="s">
        <v>1500</v>
      </c>
      <c r="C854" s="154" t="s">
        <v>1219</v>
      </c>
      <c r="D854" s="63" t="s">
        <v>172</v>
      </c>
      <c r="E854" s="63" t="s">
        <v>354</v>
      </c>
      <c r="F854" s="63" t="s">
        <v>355</v>
      </c>
      <c r="G854" s="64" t="s">
        <v>806</v>
      </c>
      <c r="H854" s="65">
        <v>60</v>
      </c>
      <c r="I854" s="66" t="s">
        <v>66</v>
      </c>
      <c r="J854" s="66"/>
      <c r="K854" s="155">
        <v>60</v>
      </c>
      <c r="L854" s="68">
        <v>1.71</v>
      </c>
      <c r="M854" s="69"/>
      <c r="N854" s="70"/>
      <c r="O854" s="71"/>
      <c r="P854" s="72">
        <f t="shared" si="32"/>
        <v>0</v>
      </c>
      <c r="Q854" s="73" t="str">
        <f t="shared" si="33"/>
        <v>-</v>
      </c>
      <c r="R854" s="74" t="str">
        <f t="shared" si="34"/>
        <v/>
      </c>
      <c r="S854" s="75"/>
    </row>
    <row r="855" spans="1:19">
      <c r="A855" s="60"/>
      <c r="B855" s="61" t="s">
        <v>1501</v>
      </c>
      <c r="C855" s="154" t="s">
        <v>1219</v>
      </c>
      <c r="D855" s="63" t="s">
        <v>172</v>
      </c>
      <c r="E855" s="63" t="s">
        <v>354</v>
      </c>
      <c r="F855" s="63" t="s">
        <v>355</v>
      </c>
      <c r="G855" s="64" t="s">
        <v>807</v>
      </c>
      <c r="H855" s="65">
        <v>60</v>
      </c>
      <c r="I855" s="66" t="s">
        <v>66</v>
      </c>
      <c r="J855" s="66"/>
      <c r="K855" s="155">
        <v>60</v>
      </c>
      <c r="L855" s="68">
        <v>1.81</v>
      </c>
      <c r="M855" s="69"/>
      <c r="N855" s="70"/>
      <c r="O855" s="71"/>
      <c r="P855" s="72">
        <f t="shared" si="32"/>
        <v>0</v>
      </c>
      <c r="Q855" s="73" t="str">
        <f t="shared" si="33"/>
        <v>-</v>
      </c>
      <c r="R855" s="74" t="str">
        <f t="shared" si="34"/>
        <v/>
      </c>
      <c r="S855" s="75"/>
    </row>
    <row r="856" spans="1:19">
      <c r="A856" s="60"/>
      <c r="B856" s="61" t="s">
        <v>1502</v>
      </c>
      <c r="C856" s="154" t="s">
        <v>1219</v>
      </c>
      <c r="D856" s="63" t="s">
        <v>172</v>
      </c>
      <c r="E856" s="63" t="s">
        <v>354</v>
      </c>
      <c r="F856" s="63" t="s">
        <v>355</v>
      </c>
      <c r="G856" s="64" t="s">
        <v>808</v>
      </c>
      <c r="H856" s="65">
        <v>60</v>
      </c>
      <c r="I856" s="66" t="s">
        <v>66</v>
      </c>
      <c r="J856" s="66"/>
      <c r="K856" s="155">
        <v>60</v>
      </c>
      <c r="L856" s="68">
        <v>1.6</v>
      </c>
      <c r="M856" s="69"/>
      <c r="N856" s="70"/>
      <c r="O856" s="71"/>
      <c r="P856" s="72">
        <f t="shared" si="32"/>
        <v>0</v>
      </c>
      <c r="Q856" s="73" t="str">
        <f t="shared" si="33"/>
        <v>-</v>
      </c>
      <c r="R856" s="74" t="str">
        <f t="shared" si="34"/>
        <v/>
      </c>
      <c r="S856" s="75"/>
    </row>
    <row r="857" spans="1:19">
      <c r="A857" s="60"/>
      <c r="B857" s="61" t="s">
        <v>1503</v>
      </c>
      <c r="C857" s="154" t="s">
        <v>1219</v>
      </c>
      <c r="D857" s="63" t="s">
        <v>172</v>
      </c>
      <c r="E857" s="63" t="s">
        <v>354</v>
      </c>
      <c r="F857" s="63" t="s">
        <v>355</v>
      </c>
      <c r="G857" s="64" t="s">
        <v>809</v>
      </c>
      <c r="H857" s="65">
        <v>60</v>
      </c>
      <c r="I857" s="66" t="s">
        <v>66</v>
      </c>
      <c r="J857" s="66"/>
      <c r="K857" s="155">
        <v>60</v>
      </c>
      <c r="L857" s="68">
        <v>1.75</v>
      </c>
      <c r="M857" s="69"/>
      <c r="N857" s="70"/>
      <c r="O857" s="71"/>
      <c r="P857" s="72">
        <f t="shared" si="32"/>
        <v>0</v>
      </c>
      <c r="Q857" s="73" t="str">
        <f t="shared" si="33"/>
        <v>-</v>
      </c>
      <c r="R857" s="74" t="str">
        <f t="shared" si="34"/>
        <v/>
      </c>
      <c r="S857" s="75"/>
    </row>
    <row r="858" spans="1:19">
      <c r="A858" s="60"/>
      <c r="B858" s="61" t="s">
        <v>1504</v>
      </c>
      <c r="C858" s="154" t="s">
        <v>1219</v>
      </c>
      <c r="D858" s="63" t="s">
        <v>172</v>
      </c>
      <c r="E858" s="63" t="s">
        <v>354</v>
      </c>
      <c r="F858" s="63" t="s">
        <v>355</v>
      </c>
      <c r="G858" s="64" t="s">
        <v>1755</v>
      </c>
      <c r="H858" s="65">
        <v>60</v>
      </c>
      <c r="I858" s="66" t="s">
        <v>66</v>
      </c>
      <c r="J858" s="66"/>
      <c r="K858" s="155">
        <v>60</v>
      </c>
      <c r="L858" s="68">
        <v>1.57</v>
      </c>
      <c r="M858" s="69"/>
      <c r="N858" s="70"/>
      <c r="O858" s="71"/>
      <c r="P858" s="72">
        <f t="shared" si="32"/>
        <v>0</v>
      </c>
      <c r="Q858" s="73" t="str">
        <f t="shared" si="33"/>
        <v>-</v>
      </c>
      <c r="R858" s="74" t="str">
        <f t="shared" si="34"/>
        <v/>
      </c>
      <c r="S858" s="75"/>
    </row>
    <row r="859" spans="1:19">
      <c r="A859" s="60"/>
      <c r="B859" s="61" t="s">
        <v>1505</v>
      </c>
      <c r="C859" s="154" t="s">
        <v>1219</v>
      </c>
      <c r="D859" s="63" t="s">
        <v>172</v>
      </c>
      <c r="E859" s="63" t="s">
        <v>354</v>
      </c>
      <c r="F859" s="63" t="s">
        <v>355</v>
      </c>
      <c r="G859" s="64" t="s">
        <v>810</v>
      </c>
      <c r="H859" s="65">
        <v>60</v>
      </c>
      <c r="I859" s="66" t="s">
        <v>66</v>
      </c>
      <c r="J859" s="66"/>
      <c r="K859" s="155">
        <v>60</v>
      </c>
      <c r="L859" s="68">
        <v>1.67</v>
      </c>
      <c r="M859" s="69"/>
      <c r="N859" s="70"/>
      <c r="O859" s="71"/>
      <c r="P859" s="72">
        <f t="shared" si="32"/>
        <v>0</v>
      </c>
      <c r="Q859" s="73" t="str">
        <f t="shared" si="33"/>
        <v>-</v>
      </c>
      <c r="R859" s="74" t="str">
        <f t="shared" si="34"/>
        <v/>
      </c>
      <c r="S859" s="75"/>
    </row>
    <row r="860" spans="1:19">
      <c r="A860" s="60"/>
      <c r="B860" s="61" t="s">
        <v>1506</v>
      </c>
      <c r="C860" s="154" t="s">
        <v>1219</v>
      </c>
      <c r="D860" s="63" t="s">
        <v>172</v>
      </c>
      <c r="E860" s="63" t="s">
        <v>354</v>
      </c>
      <c r="F860" s="63" t="s">
        <v>355</v>
      </c>
      <c r="G860" s="64" t="s">
        <v>811</v>
      </c>
      <c r="H860" s="65">
        <v>60</v>
      </c>
      <c r="I860" s="66" t="s">
        <v>66</v>
      </c>
      <c r="J860" s="66"/>
      <c r="K860" s="155">
        <v>60</v>
      </c>
      <c r="L860" s="68">
        <v>1.8</v>
      </c>
      <c r="M860" s="69"/>
      <c r="N860" s="70"/>
      <c r="O860" s="71"/>
      <c r="P860" s="72">
        <f t="shared" si="32"/>
        <v>0</v>
      </c>
      <c r="Q860" s="73" t="str">
        <f t="shared" si="33"/>
        <v>-</v>
      </c>
      <c r="R860" s="74" t="str">
        <f t="shared" si="34"/>
        <v/>
      </c>
      <c r="S860" s="75"/>
    </row>
    <row r="861" spans="1:19">
      <c r="A861" s="60"/>
      <c r="B861" s="61" t="s">
        <v>1507</v>
      </c>
      <c r="C861" s="154" t="s">
        <v>1219</v>
      </c>
      <c r="D861" s="63" t="s">
        <v>172</v>
      </c>
      <c r="E861" s="63" t="s">
        <v>354</v>
      </c>
      <c r="F861" s="63" t="s">
        <v>355</v>
      </c>
      <c r="G861" s="64" t="s">
        <v>812</v>
      </c>
      <c r="H861" s="65">
        <v>60</v>
      </c>
      <c r="I861" s="66" t="s">
        <v>66</v>
      </c>
      <c r="J861" s="66"/>
      <c r="K861" s="155">
        <v>60</v>
      </c>
      <c r="L861" s="68">
        <v>1.75</v>
      </c>
      <c r="M861" s="69"/>
      <c r="N861" s="70"/>
      <c r="O861" s="71"/>
      <c r="P861" s="72">
        <f t="shared" si="32"/>
        <v>0</v>
      </c>
      <c r="Q861" s="73" t="str">
        <f t="shared" si="33"/>
        <v>-</v>
      </c>
      <c r="R861" s="74" t="str">
        <f t="shared" si="34"/>
        <v/>
      </c>
      <c r="S861" s="75"/>
    </row>
    <row r="862" spans="1:19">
      <c r="A862" s="60"/>
      <c r="B862" s="61" t="s">
        <v>1508</v>
      </c>
      <c r="C862" s="154" t="s">
        <v>1219</v>
      </c>
      <c r="D862" s="63" t="s">
        <v>172</v>
      </c>
      <c r="E862" s="63" t="s">
        <v>354</v>
      </c>
      <c r="F862" s="63" t="s">
        <v>355</v>
      </c>
      <c r="G862" s="64" t="s">
        <v>813</v>
      </c>
      <c r="H862" s="65">
        <v>60</v>
      </c>
      <c r="I862" s="66" t="s">
        <v>66</v>
      </c>
      <c r="J862" s="66"/>
      <c r="K862" s="155">
        <v>60</v>
      </c>
      <c r="L862" s="68">
        <v>1.8</v>
      </c>
      <c r="M862" s="69"/>
      <c r="N862" s="70"/>
      <c r="O862" s="71"/>
      <c r="P862" s="72">
        <f t="shared" si="32"/>
        <v>0</v>
      </c>
      <c r="Q862" s="73" t="str">
        <f t="shared" si="33"/>
        <v>-</v>
      </c>
      <c r="R862" s="74" t="str">
        <f t="shared" si="34"/>
        <v/>
      </c>
      <c r="S862" s="75"/>
    </row>
    <row r="863" spans="1:19">
      <c r="A863" s="60"/>
      <c r="B863" s="61" t="s">
        <v>1509</v>
      </c>
      <c r="C863" s="154" t="s">
        <v>1219</v>
      </c>
      <c r="D863" s="63" t="s">
        <v>172</v>
      </c>
      <c r="E863" s="63" t="s">
        <v>354</v>
      </c>
      <c r="F863" s="63" t="s">
        <v>355</v>
      </c>
      <c r="G863" s="64" t="s">
        <v>814</v>
      </c>
      <c r="H863" s="65">
        <v>60</v>
      </c>
      <c r="I863" s="66" t="s">
        <v>66</v>
      </c>
      <c r="J863" s="66"/>
      <c r="K863" s="155">
        <v>60</v>
      </c>
      <c r="L863" s="68">
        <v>1.8</v>
      </c>
      <c r="M863" s="69"/>
      <c r="N863" s="70"/>
      <c r="O863" s="71"/>
      <c r="P863" s="72">
        <f t="shared" si="32"/>
        <v>0</v>
      </c>
      <c r="Q863" s="73" t="str">
        <f t="shared" si="33"/>
        <v>-</v>
      </c>
      <c r="R863" s="74" t="str">
        <f t="shared" si="34"/>
        <v/>
      </c>
      <c r="S863" s="75"/>
    </row>
    <row r="864" spans="1:19">
      <c r="A864" s="60"/>
      <c r="B864" s="61" t="s">
        <v>1510</v>
      </c>
      <c r="C864" s="154" t="s">
        <v>1219</v>
      </c>
      <c r="D864" s="63" t="s">
        <v>172</v>
      </c>
      <c r="E864" s="63" t="s">
        <v>354</v>
      </c>
      <c r="F864" s="63" t="s">
        <v>355</v>
      </c>
      <c r="G864" s="64" t="s">
        <v>815</v>
      </c>
      <c r="H864" s="65">
        <v>60</v>
      </c>
      <c r="I864" s="66" t="s">
        <v>66</v>
      </c>
      <c r="J864" s="66"/>
      <c r="K864" s="155">
        <v>60</v>
      </c>
      <c r="L864" s="68">
        <v>1.7</v>
      </c>
      <c r="M864" s="69"/>
      <c r="N864" s="70"/>
      <c r="O864" s="71"/>
      <c r="P864" s="72">
        <f t="shared" si="32"/>
        <v>0</v>
      </c>
      <c r="Q864" s="73" t="str">
        <f t="shared" si="33"/>
        <v>-</v>
      </c>
      <c r="R864" s="74" t="str">
        <f t="shared" si="34"/>
        <v/>
      </c>
      <c r="S864" s="75"/>
    </row>
    <row r="865" spans="1:19">
      <c r="A865" s="60"/>
      <c r="B865" s="61" t="s">
        <v>1511</v>
      </c>
      <c r="C865" s="154" t="s">
        <v>1219</v>
      </c>
      <c r="D865" s="63" t="s">
        <v>172</v>
      </c>
      <c r="E865" s="63" t="s">
        <v>354</v>
      </c>
      <c r="F865" s="63" t="s">
        <v>355</v>
      </c>
      <c r="G865" s="64" t="s">
        <v>816</v>
      </c>
      <c r="H865" s="65">
        <v>60</v>
      </c>
      <c r="I865" s="66" t="s">
        <v>66</v>
      </c>
      <c r="J865" s="66"/>
      <c r="K865" s="155">
        <v>60</v>
      </c>
      <c r="L865" s="68">
        <v>1.55</v>
      </c>
      <c r="M865" s="69"/>
      <c r="N865" s="70"/>
      <c r="O865" s="71"/>
      <c r="P865" s="72">
        <f t="shared" si="32"/>
        <v>0</v>
      </c>
      <c r="Q865" s="73" t="str">
        <f t="shared" si="33"/>
        <v>-</v>
      </c>
      <c r="R865" s="74" t="str">
        <f t="shared" si="34"/>
        <v/>
      </c>
      <c r="S865" s="75"/>
    </row>
    <row r="866" spans="1:19">
      <c r="A866" s="60"/>
      <c r="B866" s="61" t="s">
        <v>1512</v>
      </c>
      <c r="C866" s="154" t="s">
        <v>1219</v>
      </c>
      <c r="D866" s="63" t="s">
        <v>172</v>
      </c>
      <c r="E866" s="63" t="s">
        <v>354</v>
      </c>
      <c r="F866" s="63" t="s">
        <v>355</v>
      </c>
      <c r="G866" s="64" t="s">
        <v>43</v>
      </c>
      <c r="H866" s="65">
        <v>60</v>
      </c>
      <c r="I866" s="66" t="s">
        <v>66</v>
      </c>
      <c r="J866" s="66"/>
      <c r="K866" s="155">
        <v>60</v>
      </c>
      <c r="L866" s="68">
        <v>1.6</v>
      </c>
      <c r="M866" s="69"/>
      <c r="N866" s="70"/>
      <c r="O866" s="71"/>
      <c r="P866" s="72">
        <f t="shared" si="32"/>
        <v>0</v>
      </c>
      <c r="Q866" s="73" t="str">
        <f t="shared" si="33"/>
        <v>-</v>
      </c>
      <c r="R866" s="74" t="str">
        <f t="shared" si="34"/>
        <v/>
      </c>
      <c r="S866" s="75"/>
    </row>
    <row r="867" spans="1:19">
      <c r="A867" s="60"/>
      <c r="B867" s="61" t="s">
        <v>1513</v>
      </c>
      <c r="C867" s="154" t="s">
        <v>1219</v>
      </c>
      <c r="D867" s="63" t="s">
        <v>172</v>
      </c>
      <c r="E867" s="63" t="s">
        <v>354</v>
      </c>
      <c r="F867" s="63" t="s">
        <v>355</v>
      </c>
      <c r="G867" s="64" t="s">
        <v>1756</v>
      </c>
      <c r="H867" s="65">
        <v>60</v>
      </c>
      <c r="I867" s="66" t="s">
        <v>66</v>
      </c>
      <c r="J867" s="66"/>
      <c r="K867" s="155">
        <v>60</v>
      </c>
      <c r="L867" s="68">
        <v>1.6</v>
      </c>
      <c r="M867" s="69"/>
      <c r="N867" s="70"/>
      <c r="O867" s="71"/>
      <c r="P867" s="72">
        <f t="shared" si="32"/>
        <v>0</v>
      </c>
      <c r="Q867" s="73" t="str">
        <f t="shared" si="33"/>
        <v>-</v>
      </c>
      <c r="R867" s="74" t="str">
        <f t="shared" si="34"/>
        <v/>
      </c>
      <c r="S867" s="75"/>
    </row>
    <row r="868" spans="1:19">
      <c r="A868" s="60"/>
      <c r="B868" s="61" t="s">
        <v>1514</v>
      </c>
      <c r="C868" s="154" t="s">
        <v>1219</v>
      </c>
      <c r="D868" s="63" t="s">
        <v>172</v>
      </c>
      <c r="E868" s="63" t="s">
        <v>354</v>
      </c>
      <c r="F868" s="63" t="s">
        <v>355</v>
      </c>
      <c r="G868" s="64" t="s">
        <v>817</v>
      </c>
      <c r="H868" s="65">
        <v>60</v>
      </c>
      <c r="I868" s="66" t="s">
        <v>66</v>
      </c>
      <c r="J868" s="66"/>
      <c r="K868" s="155">
        <v>60</v>
      </c>
      <c r="L868" s="68">
        <v>1.6</v>
      </c>
      <c r="M868" s="69"/>
      <c r="N868" s="70"/>
      <c r="O868" s="71"/>
      <c r="P868" s="72">
        <f t="shared" si="32"/>
        <v>0</v>
      </c>
      <c r="Q868" s="73" t="str">
        <f t="shared" si="33"/>
        <v>-</v>
      </c>
      <c r="R868" s="74" t="str">
        <f t="shared" si="34"/>
        <v/>
      </c>
      <c r="S868" s="75"/>
    </row>
    <row r="869" spans="1:19">
      <c r="A869" s="60"/>
      <c r="B869" s="61" t="s">
        <v>1515</v>
      </c>
      <c r="C869" s="154" t="s">
        <v>1219</v>
      </c>
      <c r="D869" s="63" t="s">
        <v>172</v>
      </c>
      <c r="E869" s="63" t="s">
        <v>354</v>
      </c>
      <c r="F869" s="63" t="s">
        <v>355</v>
      </c>
      <c r="G869" s="64" t="s">
        <v>818</v>
      </c>
      <c r="H869" s="65">
        <v>60</v>
      </c>
      <c r="I869" s="66" t="s">
        <v>66</v>
      </c>
      <c r="J869" s="66"/>
      <c r="K869" s="155">
        <v>60</v>
      </c>
      <c r="L869" s="68">
        <v>1.81</v>
      </c>
      <c r="M869" s="69"/>
      <c r="N869" s="70"/>
      <c r="O869" s="71"/>
      <c r="P869" s="72">
        <f t="shared" si="32"/>
        <v>0</v>
      </c>
      <c r="Q869" s="73" t="str">
        <f t="shared" si="33"/>
        <v>-</v>
      </c>
      <c r="R869" s="74" t="str">
        <f t="shared" si="34"/>
        <v/>
      </c>
      <c r="S869" s="75"/>
    </row>
    <row r="870" spans="1:19">
      <c r="A870" s="60"/>
      <c r="B870" s="61" t="s">
        <v>1516</v>
      </c>
      <c r="C870" s="154" t="s">
        <v>1219</v>
      </c>
      <c r="D870" s="63" t="s">
        <v>147</v>
      </c>
      <c r="E870" s="63" t="s">
        <v>621</v>
      </c>
      <c r="F870" s="63" t="s">
        <v>1169</v>
      </c>
      <c r="G870" s="64" t="s">
        <v>1757</v>
      </c>
      <c r="H870" s="65">
        <v>3000</v>
      </c>
      <c r="I870" s="66" t="s">
        <v>48</v>
      </c>
      <c r="J870" s="66"/>
      <c r="K870" s="155">
        <v>3000</v>
      </c>
      <c r="L870" s="68">
        <v>0.08</v>
      </c>
      <c r="M870" s="69"/>
      <c r="N870" s="70"/>
      <c r="O870" s="71"/>
      <c r="P870" s="72">
        <f t="shared" si="32"/>
        <v>0</v>
      </c>
      <c r="Q870" s="73" t="str">
        <f t="shared" si="33"/>
        <v>-</v>
      </c>
      <c r="R870" s="74" t="str">
        <f t="shared" si="34"/>
        <v/>
      </c>
      <c r="S870" s="75"/>
    </row>
    <row r="871" spans="1:19">
      <c r="A871" s="60"/>
      <c r="B871" s="61" t="s">
        <v>1517</v>
      </c>
      <c r="C871" s="154" t="s">
        <v>1219</v>
      </c>
      <c r="D871" s="63" t="s">
        <v>147</v>
      </c>
      <c r="E871" s="63" t="s">
        <v>621</v>
      </c>
      <c r="F871" s="63" t="s">
        <v>1169</v>
      </c>
      <c r="G871" s="64" t="s">
        <v>55</v>
      </c>
      <c r="H871" s="65">
        <v>1750</v>
      </c>
      <c r="I871" s="66" t="s">
        <v>46</v>
      </c>
      <c r="J871" s="66"/>
      <c r="K871" s="155">
        <v>1750</v>
      </c>
      <c r="L871" s="68">
        <v>0.14000000000000001</v>
      </c>
      <c r="M871" s="69"/>
      <c r="N871" s="70"/>
      <c r="O871" s="71"/>
      <c r="P871" s="72">
        <f t="shared" si="32"/>
        <v>0</v>
      </c>
      <c r="Q871" s="73" t="str">
        <f t="shared" si="33"/>
        <v>-</v>
      </c>
      <c r="R871" s="74" t="str">
        <f t="shared" si="34"/>
        <v/>
      </c>
      <c r="S871" s="75"/>
    </row>
    <row r="872" spans="1:19">
      <c r="A872" s="60"/>
      <c r="B872" s="61" t="s">
        <v>1518</v>
      </c>
      <c r="C872" s="154" t="s">
        <v>1219</v>
      </c>
      <c r="D872" s="63" t="s">
        <v>147</v>
      </c>
      <c r="E872" s="63" t="s">
        <v>621</v>
      </c>
      <c r="F872" s="63" t="s">
        <v>1169</v>
      </c>
      <c r="G872" s="64" t="s">
        <v>55</v>
      </c>
      <c r="H872" s="65">
        <v>3000</v>
      </c>
      <c r="I872" s="66" t="s">
        <v>44</v>
      </c>
      <c r="J872" s="66"/>
      <c r="K872" s="155">
        <v>3000</v>
      </c>
      <c r="L872" s="68">
        <v>0.08</v>
      </c>
      <c r="M872" s="69"/>
      <c r="N872" s="70"/>
      <c r="O872" s="71"/>
      <c r="P872" s="72">
        <f t="shared" si="32"/>
        <v>0</v>
      </c>
      <c r="Q872" s="73" t="str">
        <f t="shared" si="33"/>
        <v>-</v>
      </c>
      <c r="R872" s="74" t="str">
        <f t="shared" si="34"/>
        <v/>
      </c>
      <c r="S872" s="75"/>
    </row>
    <row r="873" spans="1:19">
      <c r="A873" s="60"/>
      <c r="B873" s="61" t="s">
        <v>1519</v>
      </c>
      <c r="C873" s="154" t="s">
        <v>1219</v>
      </c>
      <c r="D873" s="63" t="s">
        <v>147</v>
      </c>
      <c r="E873" s="63" t="s">
        <v>1520</v>
      </c>
      <c r="F873" s="63" t="s">
        <v>1521</v>
      </c>
      <c r="G873" s="64" t="s">
        <v>1757</v>
      </c>
      <c r="H873" s="65">
        <v>3000</v>
      </c>
      <c r="I873" s="66" t="s">
        <v>48</v>
      </c>
      <c r="J873" s="66"/>
      <c r="K873" s="155">
        <v>3000</v>
      </c>
      <c r="L873" s="68">
        <v>0.08</v>
      </c>
      <c r="M873" s="69"/>
      <c r="N873" s="70"/>
      <c r="O873" s="71"/>
      <c r="P873" s="72">
        <f t="shared" si="32"/>
        <v>0</v>
      </c>
      <c r="Q873" s="73" t="str">
        <f t="shared" si="33"/>
        <v>-</v>
      </c>
      <c r="R873" s="74" t="str">
        <f t="shared" si="34"/>
        <v/>
      </c>
      <c r="S873" s="75"/>
    </row>
    <row r="874" spans="1:19">
      <c r="A874" s="60"/>
      <c r="B874" s="61" t="s">
        <v>1522</v>
      </c>
      <c r="C874" s="154" t="s">
        <v>1219</v>
      </c>
      <c r="D874" s="63" t="s">
        <v>147</v>
      </c>
      <c r="E874" s="63" t="s">
        <v>1520</v>
      </c>
      <c r="F874" s="63" t="s">
        <v>1521</v>
      </c>
      <c r="G874" s="64" t="s">
        <v>55</v>
      </c>
      <c r="H874" s="65">
        <v>1750</v>
      </c>
      <c r="I874" s="66" t="s">
        <v>46</v>
      </c>
      <c r="J874" s="66"/>
      <c r="K874" s="155">
        <v>1750</v>
      </c>
      <c r="L874" s="68">
        <v>0.14000000000000001</v>
      </c>
      <c r="M874" s="69"/>
      <c r="N874" s="70"/>
      <c r="O874" s="71"/>
      <c r="P874" s="72">
        <f t="shared" si="32"/>
        <v>0</v>
      </c>
      <c r="Q874" s="73" t="str">
        <f t="shared" si="33"/>
        <v>-</v>
      </c>
      <c r="R874" s="74" t="str">
        <f t="shared" si="34"/>
        <v/>
      </c>
      <c r="S874" s="75"/>
    </row>
    <row r="875" spans="1:19">
      <c r="A875" s="60"/>
      <c r="B875" s="61" t="s">
        <v>1523</v>
      </c>
      <c r="C875" s="154" t="s">
        <v>1219</v>
      </c>
      <c r="D875" s="63" t="s">
        <v>147</v>
      </c>
      <c r="E875" s="63" t="s">
        <v>1520</v>
      </c>
      <c r="F875" s="63" t="s">
        <v>1521</v>
      </c>
      <c r="G875" s="64" t="s">
        <v>55</v>
      </c>
      <c r="H875" s="65">
        <v>3000</v>
      </c>
      <c r="I875" s="66" t="s">
        <v>44</v>
      </c>
      <c r="J875" s="66"/>
      <c r="K875" s="155">
        <v>3000</v>
      </c>
      <c r="L875" s="68">
        <v>0.08</v>
      </c>
      <c r="M875" s="69"/>
      <c r="N875" s="70"/>
      <c r="O875" s="71"/>
      <c r="P875" s="72">
        <f t="shared" si="32"/>
        <v>0</v>
      </c>
      <c r="Q875" s="73" t="str">
        <f t="shared" si="33"/>
        <v>-</v>
      </c>
      <c r="R875" s="74" t="str">
        <f t="shared" si="34"/>
        <v/>
      </c>
      <c r="S875" s="75"/>
    </row>
    <row r="876" spans="1:19">
      <c r="A876" s="60"/>
      <c r="B876" s="61" t="s">
        <v>1524</v>
      </c>
      <c r="C876" s="154" t="s">
        <v>1219</v>
      </c>
      <c r="D876" s="63" t="s">
        <v>431</v>
      </c>
      <c r="E876" s="63" t="s">
        <v>448</v>
      </c>
      <c r="F876" s="63" t="s">
        <v>449</v>
      </c>
      <c r="G876" s="64" t="s">
        <v>1758</v>
      </c>
      <c r="H876" s="65">
        <v>500</v>
      </c>
      <c r="I876" s="66" t="s">
        <v>52</v>
      </c>
      <c r="J876" s="66"/>
      <c r="K876" s="155">
        <v>500</v>
      </c>
      <c r="L876" s="68">
        <v>0.18000000000000002</v>
      </c>
      <c r="M876" s="69"/>
      <c r="N876" s="70"/>
      <c r="O876" s="71"/>
      <c r="P876" s="72">
        <f t="shared" si="32"/>
        <v>0</v>
      </c>
      <c r="Q876" s="73" t="str">
        <f t="shared" si="33"/>
        <v>-</v>
      </c>
      <c r="R876" s="74" t="str">
        <f t="shared" si="34"/>
        <v/>
      </c>
      <c r="S876" s="75"/>
    </row>
    <row r="877" spans="1:19">
      <c r="A877" s="60"/>
      <c r="B877" s="61" t="s">
        <v>1525</v>
      </c>
      <c r="C877" s="154" t="s">
        <v>1219</v>
      </c>
      <c r="D877" s="63" t="s">
        <v>431</v>
      </c>
      <c r="E877" s="63" t="s">
        <v>448</v>
      </c>
      <c r="F877" s="63" t="s">
        <v>449</v>
      </c>
      <c r="G877" s="64" t="s">
        <v>1758</v>
      </c>
      <c r="H877" s="65">
        <v>1000</v>
      </c>
      <c r="I877" s="66" t="s">
        <v>47</v>
      </c>
      <c r="J877" s="66"/>
      <c r="K877" s="155">
        <v>1000</v>
      </c>
      <c r="L877" s="68">
        <v>9.9999999999999992E-2</v>
      </c>
      <c r="M877" s="69"/>
      <c r="N877" s="70"/>
      <c r="O877" s="71"/>
      <c r="P877" s="72">
        <f t="shared" si="32"/>
        <v>0</v>
      </c>
      <c r="Q877" s="73" t="str">
        <f t="shared" si="33"/>
        <v>-</v>
      </c>
      <c r="R877" s="74" t="str">
        <f t="shared" si="34"/>
        <v/>
      </c>
      <c r="S877" s="75"/>
    </row>
    <row r="878" spans="1:19">
      <c r="A878" s="60"/>
      <c r="B878" s="61" t="s">
        <v>1526</v>
      </c>
      <c r="C878" s="154" t="s">
        <v>1219</v>
      </c>
      <c r="D878" s="63" t="s">
        <v>431</v>
      </c>
      <c r="E878" s="63" t="s">
        <v>448</v>
      </c>
      <c r="F878" s="63" t="s">
        <v>449</v>
      </c>
      <c r="G878" s="64" t="s">
        <v>1758</v>
      </c>
      <c r="H878" s="65">
        <v>1750</v>
      </c>
      <c r="I878" s="66" t="s">
        <v>45</v>
      </c>
      <c r="J878" s="66"/>
      <c r="K878" s="155">
        <v>1750</v>
      </c>
      <c r="L878" s="68">
        <v>6.9999999999999993E-2</v>
      </c>
      <c r="M878" s="69"/>
      <c r="N878" s="70"/>
      <c r="O878" s="71"/>
      <c r="P878" s="72">
        <f t="shared" si="32"/>
        <v>0</v>
      </c>
      <c r="Q878" s="73" t="str">
        <f t="shared" si="33"/>
        <v>-</v>
      </c>
      <c r="R878" s="74" t="str">
        <f t="shared" si="34"/>
        <v/>
      </c>
      <c r="S878" s="75"/>
    </row>
    <row r="879" spans="1:19">
      <c r="A879" s="60"/>
      <c r="B879" s="61" t="s">
        <v>1527</v>
      </c>
      <c r="C879" s="154" t="s">
        <v>1219</v>
      </c>
      <c r="D879" s="63" t="s">
        <v>431</v>
      </c>
      <c r="E879" s="63" t="s">
        <v>448</v>
      </c>
      <c r="F879" s="63" t="s">
        <v>449</v>
      </c>
      <c r="G879" s="64" t="s">
        <v>1759</v>
      </c>
      <c r="H879" s="65">
        <v>2500</v>
      </c>
      <c r="I879" s="66" t="s">
        <v>77</v>
      </c>
      <c r="J879" s="66"/>
      <c r="K879" s="155">
        <v>2500</v>
      </c>
      <c r="L879" s="68">
        <v>0.15000000000000002</v>
      </c>
      <c r="M879" s="69"/>
      <c r="N879" s="70"/>
      <c r="O879" s="71"/>
      <c r="P879" s="72">
        <f t="shared" si="32"/>
        <v>0</v>
      </c>
      <c r="Q879" s="73" t="str">
        <f t="shared" si="33"/>
        <v>-</v>
      </c>
      <c r="R879" s="74" t="str">
        <f t="shared" si="34"/>
        <v/>
      </c>
      <c r="S879" s="75"/>
    </row>
    <row r="880" spans="1:19">
      <c r="A880" s="60"/>
      <c r="B880" s="61" t="s">
        <v>1528</v>
      </c>
      <c r="C880" s="154" t="s">
        <v>1219</v>
      </c>
      <c r="D880" s="63" t="s">
        <v>431</v>
      </c>
      <c r="E880" s="63" t="s">
        <v>448</v>
      </c>
      <c r="F880" s="63" t="s">
        <v>449</v>
      </c>
      <c r="G880" s="64" t="s">
        <v>1760</v>
      </c>
      <c r="H880" s="65">
        <v>1000</v>
      </c>
      <c r="I880" s="66" t="s">
        <v>47</v>
      </c>
      <c r="J880" s="66"/>
      <c r="K880" s="155">
        <v>1000</v>
      </c>
      <c r="L880" s="68">
        <v>0.2</v>
      </c>
      <c r="M880" s="69"/>
      <c r="N880" s="70"/>
      <c r="O880" s="71"/>
      <c r="P880" s="72">
        <f t="shared" si="32"/>
        <v>0</v>
      </c>
      <c r="Q880" s="73" t="str">
        <f t="shared" si="33"/>
        <v>-</v>
      </c>
      <c r="R880" s="74" t="str">
        <f t="shared" si="34"/>
        <v/>
      </c>
      <c r="S880" s="75"/>
    </row>
    <row r="881" spans="1:19">
      <c r="A881" s="60"/>
      <c r="B881" s="61" t="s">
        <v>1529</v>
      </c>
      <c r="C881" s="154" t="s">
        <v>1219</v>
      </c>
      <c r="D881" s="63" t="s">
        <v>431</v>
      </c>
      <c r="E881" s="63" t="s">
        <v>448</v>
      </c>
      <c r="F881" s="63" t="s">
        <v>449</v>
      </c>
      <c r="G881" s="64" t="s">
        <v>1761</v>
      </c>
      <c r="H881" s="65">
        <v>1000</v>
      </c>
      <c r="I881" s="66" t="s">
        <v>47</v>
      </c>
      <c r="J881" s="66"/>
      <c r="K881" s="155">
        <v>1000</v>
      </c>
      <c r="L881" s="68">
        <v>0.22</v>
      </c>
      <c r="M881" s="69"/>
      <c r="N881" s="70"/>
      <c r="O881" s="71"/>
      <c r="P881" s="72">
        <f t="shared" si="32"/>
        <v>0</v>
      </c>
      <c r="Q881" s="73" t="str">
        <f t="shared" si="33"/>
        <v>-</v>
      </c>
      <c r="R881" s="74" t="str">
        <f t="shared" si="34"/>
        <v/>
      </c>
      <c r="S881" s="75"/>
    </row>
    <row r="882" spans="1:19">
      <c r="A882" s="60"/>
      <c r="B882" s="61" t="s">
        <v>1530</v>
      </c>
      <c r="C882" s="154" t="s">
        <v>1219</v>
      </c>
      <c r="D882" s="63" t="s">
        <v>431</v>
      </c>
      <c r="E882" s="63" t="s">
        <v>448</v>
      </c>
      <c r="F882" s="63" t="s">
        <v>449</v>
      </c>
      <c r="G882" s="64" t="s">
        <v>1762</v>
      </c>
      <c r="H882" s="65">
        <v>1000</v>
      </c>
      <c r="I882" s="66" t="s">
        <v>47</v>
      </c>
      <c r="J882" s="66"/>
      <c r="K882" s="155">
        <v>1000</v>
      </c>
      <c r="L882" s="68">
        <v>0.16</v>
      </c>
      <c r="M882" s="69"/>
      <c r="N882" s="70"/>
      <c r="O882" s="71"/>
      <c r="P882" s="72">
        <f t="shared" si="32"/>
        <v>0</v>
      </c>
      <c r="Q882" s="73" t="str">
        <f t="shared" si="33"/>
        <v>-</v>
      </c>
      <c r="R882" s="74" t="str">
        <f t="shared" si="34"/>
        <v/>
      </c>
      <c r="S882" s="75"/>
    </row>
    <row r="883" spans="1:19">
      <c r="A883" s="60"/>
      <c r="B883" s="61" t="s">
        <v>1531</v>
      </c>
      <c r="C883" s="154" t="s">
        <v>1219</v>
      </c>
      <c r="D883" s="63" t="s">
        <v>431</v>
      </c>
      <c r="E883" s="63" t="s">
        <v>448</v>
      </c>
      <c r="F883" s="63" t="s">
        <v>449</v>
      </c>
      <c r="G883" s="64" t="s">
        <v>1763</v>
      </c>
      <c r="H883" s="65">
        <v>1750</v>
      </c>
      <c r="I883" s="66" t="s">
        <v>47</v>
      </c>
      <c r="J883" s="66"/>
      <c r="K883" s="155">
        <v>1750</v>
      </c>
      <c r="L883" s="68">
        <v>0.16</v>
      </c>
      <c r="M883" s="69"/>
      <c r="N883" s="70"/>
      <c r="O883" s="71"/>
      <c r="P883" s="72">
        <f t="shared" si="32"/>
        <v>0</v>
      </c>
      <c r="Q883" s="73" t="str">
        <f t="shared" si="33"/>
        <v>-</v>
      </c>
      <c r="R883" s="74" t="str">
        <f t="shared" si="34"/>
        <v/>
      </c>
      <c r="S883" s="75"/>
    </row>
    <row r="884" spans="1:19">
      <c r="A884" s="60"/>
      <c r="B884" s="61" t="s">
        <v>1532</v>
      </c>
      <c r="C884" s="154" t="s">
        <v>1219</v>
      </c>
      <c r="D884" s="63" t="s">
        <v>431</v>
      </c>
      <c r="E884" s="63" t="s">
        <v>448</v>
      </c>
      <c r="F884" s="63" t="s">
        <v>449</v>
      </c>
      <c r="G884" s="64" t="s">
        <v>1764</v>
      </c>
      <c r="H884" s="65">
        <v>1000</v>
      </c>
      <c r="I884" s="66" t="s">
        <v>47</v>
      </c>
      <c r="J884" s="66"/>
      <c r="K884" s="155">
        <v>1000</v>
      </c>
      <c r="L884" s="68">
        <v>0.18000000000000002</v>
      </c>
      <c r="M884" s="69"/>
      <c r="N884" s="70"/>
      <c r="O884" s="71"/>
      <c r="P884" s="72">
        <f t="shared" si="32"/>
        <v>0</v>
      </c>
      <c r="Q884" s="73" t="str">
        <f t="shared" si="33"/>
        <v>-</v>
      </c>
      <c r="R884" s="74" t="str">
        <f t="shared" si="34"/>
        <v/>
      </c>
      <c r="S884" s="75"/>
    </row>
    <row r="885" spans="1:19">
      <c r="A885" s="60"/>
      <c r="B885" s="61" t="s">
        <v>1533</v>
      </c>
      <c r="C885" s="154" t="s">
        <v>1219</v>
      </c>
      <c r="D885" s="63" t="s">
        <v>431</v>
      </c>
      <c r="E885" s="63" t="s">
        <v>448</v>
      </c>
      <c r="F885" s="63" t="s">
        <v>449</v>
      </c>
      <c r="G885" s="64" t="s">
        <v>1765</v>
      </c>
      <c r="H885" s="65">
        <v>1000</v>
      </c>
      <c r="I885" s="66" t="s">
        <v>47</v>
      </c>
      <c r="J885" s="66"/>
      <c r="K885" s="155">
        <v>1000</v>
      </c>
      <c r="L885" s="68">
        <v>0.18000000000000002</v>
      </c>
      <c r="M885" s="69"/>
      <c r="N885" s="70"/>
      <c r="O885" s="71"/>
      <c r="P885" s="72">
        <f t="shared" si="32"/>
        <v>0</v>
      </c>
      <c r="Q885" s="73" t="str">
        <f t="shared" si="33"/>
        <v>-</v>
      </c>
      <c r="R885" s="74" t="str">
        <f t="shared" si="34"/>
        <v/>
      </c>
      <c r="S885" s="75"/>
    </row>
    <row r="886" spans="1:19">
      <c r="A886" s="60"/>
      <c r="B886" s="61" t="s">
        <v>1534</v>
      </c>
      <c r="C886" s="154" t="s">
        <v>1219</v>
      </c>
      <c r="D886" s="63" t="s">
        <v>431</v>
      </c>
      <c r="E886" s="63" t="s">
        <v>448</v>
      </c>
      <c r="F886" s="63" t="s">
        <v>449</v>
      </c>
      <c r="G886" s="64" t="s">
        <v>1766</v>
      </c>
      <c r="H886" s="65">
        <v>1000</v>
      </c>
      <c r="I886" s="66" t="s">
        <v>47</v>
      </c>
      <c r="J886" s="66"/>
      <c r="K886" s="155">
        <v>1000</v>
      </c>
      <c r="L886" s="68">
        <v>0.18000000000000002</v>
      </c>
      <c r="M886" s="69"/>
      <c r="N886" s="70"/>
      <c r="O886" s="71"/>
      <c r="P886" s="72">
        <f t="shared" si="32"/>
        <v>0</v>
      </c>
      <c r="Q886" s="73" t="str">
        <f t="shared" si="33"/>
        <v>-</v>
      </c>
      <c r="R886" s="74" t="str">
        <f t="shared" si="34"/>
        <v/>
      </c>
      <c r="S886" s="75"/>
    </row>
    <row r="887" spans="1:19">
      <c r="A887" s="60"/>
      <c r="B887" s="61" t="s">
        <v>1535</v>
      </c>
      <c r="C887" s="154" t="s">
        <v>1219</v>
      </c>
      <c r="D887" s="63" t="s">
        <v>431</v>
      </c>
      <c r="E887" s="63" t="s">
        <v>448</v>
      </c>
      <c r="F887" s="63" t="s">
        <v>449</v>
      </c>
      <c r="G887" s="64" t="s">
        <v>1767</v>
      </c>
      <c r="H887" s="65">
        <v>1000</v>
      </c>
      <c r="I887" s="66" t="s">
        <v>47</v>
      </c>
      <c r="J887" s="66"/>
      <c r="K887" s="155">
        <v>1000</v>
      </c>
      <c r="L887" s="68">
        <v>0.18000000000000002</v>
      </c>
      <c r="M887" s="69"/>
      <c r="N887" s="70"/>
      <c r="O887" s="71"/>
      <c r="P887" s="72">
        <f t="shared" si="32"/>
        <v>0</v>
      </c>
      <c r="Q887" s="73" t="str">
        <f t="shared" si="33"/>
        <v>-</v>
      </c>
      <c r="R887" s="74" t="str">
        <f t="shared" si="34"/>
        <v/>
      </c>
      <c r="S887" s="75"/>
    </row>
    <row r="888" spans="1:19">
      <c r="A888" s="60"/>
      <c r="B888" s="61" t="s">
        <v>1536</v>
      </c>
      <c r="C888" s="154" t="s">
        <v>1219</v>
      </c>
      <c r="D888" s="63" t="s">
        <v>431</v>
      </c>
      <c r="E888" s="63" t="s">
        <v>448</v>
      </c>
      <c r="F888" s="63" t="s">
        <v>449</v>
      </c>
      <c r="G888" s="64" t="s">
        <v>1768</v>
      </c>
      <c r="H888" s="65">
        <v>1000</v>
      </c>
      <c r="I888" s="66" t="s">
        <v>47</v>
      </c>
      <c r="J888" s="66"/>
      <c r="K888" s="155">
        <v>1000</v>
      </c>
      <c r="L888" s="68">
        <v>0.2</v>
      </c>
      <c r="M888" s="69"/>
      <c r="N888" s="70"/>
      <c r="O888" s="71"/>
      <c r="P888" s="72">
        <f t="shared" si="32"/>
        <v>0</v>
      </c>
      <c r="Q888" s="73" t="str">
        <f t="shared" si="33"/>
        <v>-</v>
      </c>
      <c r="R888" s="74" t="str">
        <f t="shared" si="34"/>
        <v/>
      </c>
      <c r="S888" s="75"/>
    </row>
    <row r="889" spans="1:19">
      <c r="A889" s="60"/>
      <c r="B889" s="61" t="s">
        <v>1537</v>
      </c>
      <c r="C889" s="154" t="s">
        <v>1219</v>
      </c>
      <c r="D889" s="63" t="s">
        <v>431</v>
      </c>
      <c r="E889" s="63" t="s">
        <v>448</v>
      </c>
      <c r="F889" s="63" t="s">
        <v>449</v>
      </c>
      <c r="G889" s="64" t="s">
        <v>1769</v>
      </c>
      <c r="H889" s="65">
        <v>1000</v>
      </c>
      <c r="I889" s="66" t="s">
        <v>47</v>
      </c>
      <c r="J889" s="66"/>
      <c r="K889" s="155">
        <v>1000</v>
      </c>
      <c r="L889" s="68">
        <v>0.2</v>
      </c>
      <c r="M889" s="69"/>
      <c r="N889" s="70"/>
      <c r="O889" s="71"/>
      <c r="P889" s="72">
        <f t="shared" si="32"/>
        <v>0</v>
      </c>
      <c r="Q889" s="73" t="str">
        <f t="shared" si="33"/>
        <v>-</v>
      </c>
      <c r="R889" s="74" t="str">
        <f t="shared" si="34"/>
        <v/>
      </c>
      <c r="S889" s="75"/>
    </row>
    <row r="890" spans="1:19">
      <c r="A890" s="60"/>
      <c r="B890" s="61" t="s">
        <v>1538</v>
      </c>
      <c r="C890" s="154" t="s">
        <v>1219</v>
      </c>
      <c r="D890" s="63" t="s">
        <v>431</v>
      </c>
      <c r="E890" s="63" t="s">
        <v>448</v>
      </c>
      <c r="F890" s="63" t="s">
        <v>449</v>
      </c>
      <c r="G890" s="64" t="s">
        <v>1770</v>
      </c>
      <c r="H890" s="65">
        <v>1000</v>
      </c>
      <c r="I890" s="66" t="s">
        <v>47</v>
      </c>
      <c r="J890" s="66"/>
      <c r="K890" s="155">
        <v>1000</v>
      </c>
      <c r="L890" s="68">
        <v>0.19</v>
      </c>
      <c r="M890" s="69"/>
      <c r="N890" s="70"/>
      <c r="O890" s="71"/>
      <c r="P890" s="72">
        <f t="shared" si="32"/>
        <v>0</v>
      </c>
      <c r="Q890" s="73" t="str">
        <f t="shared" si="33"/>
        <v>-</v>
      </c>
      <c r="R890" s="74" t="str">
        <f t="shared" si="34"/>
        <v/>
      </c>
      <c r="S890" s="75"/>
    </row>
    <row r="891" spans="1:19">
      <c r="A891" s="60"/>
      <c r="B891" s="61" t="s">
        <v>1539</v>
      </c>
      <c r="C891" s="154" t="s">
        <v>1219</v>
      </c>
      <c r="D891" s="63" t="s">
        <v>431</v>
      </c>
      <c r="E891" s="63" t="s">
        <v>448</v>
      </c>
      <c r="F891" s="63" t="s">
        <v>449</v>
      </c>
      <c r="G891" s="64" t="s">
        <v>1771</v>
      </c>
      <c r="H891" s="65">
        <v>1000</v>
      </c>
      <c r="I891" s="66" t="s">
        <v>47</v>
      </c>
      <c r="J891" s="66"/>
      <c r="K891" s="155">
        <v>1000</v>
      </c>
      <c r="L891" s="68">
        <v>0.2</v>
      </c>
      <c r="M891" s="69"/>
      <c r="N891" s="70"/>
      <c r="O891" s="71"/>
      <c r="P891" s="72">
        <f t="shared" si="32"/>
        <v>0</v>
      </c>
      <c r="Q891" s="73" t="str">
        <f t="shared" si="33"/>
        <v>-</v>
      </c>
      <c r="R891" s="74" t="str">
        <f t="shared" si="34"/>
        <v/>
      </c>
      <c r="S891" s="75"/>
    </row>
    <row r="892" spans="1:19">
      <c r="A892" s="60"/>
      <c r="B892" s="61" t="s">
        <v>1540</v>
      </c>
      <c r="C892" s="154" t="s">
        <v>1219</v>
      </c>
      <c r="D892" s="63" t="s">
        <v>431</v>
      </c>
      <c r="E892" s="63" t="s">
        <v>448</v>
      </c>
      <c r="F892" s="63" t="s">
        <v>449</v>
      </c>
      <c r="G892" s="64" t="s">
        <v>1772</v>
      </c>
      <c r="H892" s="65">
        <v>1000</v>
      </c>
      <c r="I892" s="66" t="s">
        <v>47</v>
      </c>
      <c r="J892" s="66"/>
      <c r="K892" s="155">
        <v>1000</v>
      </c>
      <c r="L892" s="68">
        <v>0.2</v>
      </c>
      <c r="M892" s="69"/>
      <c r="N892" s="70"/>
      <c r="O892" s="71"/>
      <c r="P892" s="72">
        <f t="shared" si="32"/>
        <v>0</v>
      </c>
      <c r="Q892" s="73" t="str">
        <f t="shared" si="33"/>
        <v>-</v>
      </c>
      <c r="R892" s="74" t="str">
        <f t="shared" si="34"/>
        <v/>
      </c>
      <c r="S892" s="75"/>
    </row>
    <row r="893" spans="1:19">
      <c r="A893" s="60"/>
      <c r="B893" s="61" t="s">
        <v>1541</v>
      </c>
      <c r="C893" s="154" t="s">
        <v>1219</v>
      </c>
      <c r="D893" s="63" t="s">
        <v>431</v>
      </c>
      <c r="E893" s="63" t="s">
        <v>448</v>
      </c>
      <c r="F893" s="63" t="s">
        <v>449</v>
      </c>
      <c r="G893" s="64" t="s">
        <v>1773</v>
      </c>
      <c r="H893" s="65">
        <v>1000</v>
      </c>
      <c r="I893" s="66" t="s">
        <v>47</v>
      </c>
      <c r="J893" s="66"/>
      <c r="K893" s="155">
        <v>1000</v>
      </c>
      <c r="L893" s="68">
        <v>0.19</v>
      </c>
      <c r="M893" s="69"/>
      <c r="N893" s="70"/>
      <c r="O893" s="71"/>
      <c r="P893" s="72">
        <f t="shared" si="32"/>
        <v>0</v>
      </c>
      <c r="Q893" s="73" t="str">
        <f t="shared" si="33"/>
        <v>-</v>
      </c>
      <c r="R893" s="74" t="str">
        <f t="shared" si="34"/>
        <v/>
      </c>
      <c r="S893" s="75"/>
    </row>
    <row r="894" spans="1:19">
      <c r="A894" s="60"/>
      <c r="B894" s="61" t="s">
        <v>1542</v>
      </c>
      <c r="C894" s="154" t="s">
        <v>1219</v>
      </c>
      <c r="D894" s="63" t="s">
        <v>431</v>
      </c>
      <c r="E894" s="63" t="s">
        <v>448</v>
      </c>
      <c r="F894" s="63" t="s">
        <v>449</v>
      </c>
      <c r="G894" s="64" t="s">
        <v>1774</v>
      </c>
      <c r="H894" s="65">
        <v>1000</v>
      </c>
      <c r="I894" s="66" t="s">
        <v>47</v>
      </c>
      <c r="J894" s="66"/>
      <c r="K894" s="155">
        <v>1000</v>
      </c>
      <c r="L894" s="68">
        <v>0.19</v>
      </c>
      <c r="M894" s="69"/>
      <c r="N894" s="70"/>
      <c r="O894" s="71"/>
      <c r="P894" s="72">
        <f t="shared" si="32"/>
        <v>0</v>
      </c>
      <c r="Q894" s="73" t="str">
        <f t="shared" si="33"/>
        <v>-</v>
      </c>
      <c r="R894" s="74" t="str">
        <f t="shared" si="34"/>
        <v/>
      </c>
      <c r="S894" s="75"/>
    </row>
    <row r="895" spans="1:19">
      <c r="A895" s="60"/>
      <c r="B895" s="61" t="s">
        <v>1543</v>
      </c>
      <c r="C895" s="154" t="s">
        <v>1219</v>
      </c>
      <c r="D895" s="63" t="s">
        <v>431</v>
      </c>
      <c r="E895" s="63" t="s">
        <v>448</v>
      </c>
      <c r="F895" s="63" t="s">
        <v>449</v>
      </c>
      <c r="G895" s="64" t="s">
        <v>1775</v>
      </c>
      <c r="H895" s="65">
        <v>1000</v>
      </c>
      <c r="I895" s="66" t="s">
        <v>47</v>
      </c>
      <c r="J895" s="66"/>
      <c r="K895" s="155">
        <v>1000</v>
      </c>
      <c r="L895" s="68">
        <v>0.21000000000000002</v>
      </c>
      <c r="M895" s="69"/>
      <c r="N895" s="70"/>
      <c r="O895" s="71"/>
      <c r="P895" s="72">
        <f t="shared" si="32"/>
        <v>0</v>
      </c>
      <c r="Q895" s="73" t="str">
        <f t="shared" si="33"/>
        <v>-</v>
      </c>
      <c r="R895" s="74" t="str">
        <f t="shared" si="34"/>
        <v/>
      </c>
      <c r="S895" s="75"/>
    </row>
    <row r="896" spans="1:19">
      <c r="A896" s="60"/>
      <c r="B896" s="61" t="s">
        <v>1544</v>
      </c>
      <c r="C896" s="154" t="s">
        <v>1219</v>
      </c>
      <c r="D896" s="63" t="s">
        <v>431</v>
      </c>
      <c r="E896" s="63" t="s">
        <v>448</v>
      </c>
      <c r="F896" s="63" t="s">
        <v>449</v>
      </c>
      <c r="G896" s="64" t="s">
        <v>1776</v>
      </c>
      <c r="H896" s="65">
        <v>1000</v>
      </c>
      <c r="I896" s="66" t="s">
        <v>47</v>
      </c>
      <c r="J896" s="66"/>
      <c r="K896" s="155">
        <v>1000</v>
      </c>
      <c r="L896" s="68">
        <v>0.21000000000000002</v>
      </c>
      <c r="M896" s="69"/>
      <c r="N896" s="70"/>
      <c r="O896" s="71"/>
      <c r="P896" s="72">
        <f t="shared" si="32"/>
        <v>0</v>
      </c>
      <c r="Q896" s="73" t="str">
        <f t="shared" si="33"/>
        <v>-</v>
      </c>
      <c r="R896" s="74" t="str">
        <f t="shared" si="34"/>
        <v/>
      </c>
      <c r="S896" s="75"/>
    </row>
    <row r="897" spans="1:19">
      <c r="A897" s="60"/>
      <c r="B897" s="61" t="s">
        <v>1545</v>
      </c>
      <c r="C897" s="154" t="s">
        <v>1219</v>
      </c>
      <c r="D897" s="63" t="s">
        <v>431</v>
      </c>
      <c r="E897" s="63" t="s">
        <v>448</v>
      </c>
      <c r="F897" s="63" t="s">
        <v>449</v>
      </c>
      <c r="G897" s="64" t="s">
        <v>1777</v>
      </c>
      <c r="H897" s="65">
        <v>1000</v>
      </c>
      <c r="I897" s="66" t="s">
        <v>47</v>
      </c>
      <c r="J897" s="66"/>
      <c r="K897" s="155">
        <v>1000</v>
      </c>
      <c r="L897" s="68">
        <v>0.2</v>
      </c>
      <c r="M897" s="69"/>
      <c r="N897" s="70"/>
      <c r="O897" s="71"/>
      <c r="P897" s="72">
        <f t="shared" si="32"/>
        <v>0</v>
      </c>
      <c r="Q897" s="73" t="str">
        <f t="shared" si="33"/>
        <v>-</v>
      </c>
      <c r="R897" s="74" t="str">
        <f t="shared" si="34"/>
        <v/>
      </c>
      <c r="S897" s="75"/>
    </row>
    <row r="898" spans="1:19">
      <c r="A898" s="60"/>
      <c r="B898" s="61" t="s">
        <v>1546</v>
      </c>
      <c r="C898" s="154" t="s">
        <v>1219</v>
      </c>
      <c r="D898" s="63" t="s">
        <v>431</v>
      </c>
      <c r="E898" s="63" t="s">
        <v>448</v>
      </c>
      <c r="F898" s="63" t="s">
        <v>449</v>
      </c>
      <c r="G898" s="64" t="s">
        <v>55</v>
      </c>
      <c r="H898" s="65">
        <v>1000</v>
      </c>
      <c r="I898" s="66" t="s">
        <v>47</v>
      </c>
      <c r="J898" s="66"/>
      <c r="K898" s="155">
        <v>1000</v>
      </c>
      <c r="L898" s="68">
        <v>0.18000000000000002</v>
      </c>
      <c r="M898" s="69"/>
      <c r="N898" s="70"/>
      <c r="O898" s="71"/>
      <c r="P898" s="72">
        <f t="shared" si="32"/>
        <v>0</v>
      </c>
      <c r="Q898" s="73" t="str">
        <f t="shared" si="33"/>
        <v>-</v>
      </c>
      <c r="R898" s="74" t="str">
        <f t="shared" si="34"/>
        <v/>
      </c>
      <c r="S898" s="75"/>
    </row>
    <row r="899" spans="1:19">
      <c r="A899" s="60"/>
      <c r="B899" s="61" t="s">
        <v>1547</v>
      </c>
      <c r="C899" s="154" t="s">
        <v>1219</v>
      </c>
      <c r="D899" s="63" t="s">
        <v>431</v>
      </c>
      <c r="E899" s="63" t="s">
        <v>448</v>
      </c>
      <c r="F899" s="63" t="s">
        <v>449</v>
      </c>
      <c r="G899" s="64" t="s">
        <v>1778</v>
      </c>
      <c r="H899" s="65">
        <v>500</v>
      </c>
      <c r="I899" s="66" t="s">
        <v>50</v>
      </c>
      <c r="J899" s="66"/>
      <c r="K899" s="155">
        <v>500</v>
      </c>
      <c r="L899" s="68">
        <v>0.2</v>
      </c>
      <c r="M899" s="69"/>
      <c r="N899" s="70"/>
      <c r="O899" s="71"/>
      <c r="P899" s="72">
        <f t="shared" si="32"/>
        <v>0</v>
      </c>
      <c r="Q899" s="73" t="str">
        <f t="shared" si="33"/>
        <v>-</v>
      </c>
      <c r="R899" s="74" t="str">
        <f t="shared" si="34"/>
        <v/>
      </c>
      <c r="S899" s="75"/>
    </row>
    <row r="900" spans="1:19">
      <c r="A900" s="60"/>
      <c r="B900" s="61" t="s">
        <v>1548</v>
      </c>
      <c r="C900" s="154" t="s">
        <v>1219</v>
      </c>
      <c r="D900" s="63" t="s">
        <v>431</v>
      </c>
      <c r="E900" s="63" t="s">
        <v>448</v>
      </c>
      <c r="F900" s="63" t="s">
        <v>449</v>
      </c>
      <c r="G900" s="64" t="s">
        <v>1779</v>
      </c>
      <c r="H900" s="65">
        <v>500</v>
      </c>
      <c r="I900" s="66" t="s">
        <v>50</v>
      </c>
      <c r="J900" s="66"/>
      <c r="K900" s="155">
        <v>500</v>
      </c>
      <c r="L900" s="68">
        <v>0.2</v>
      </c>
      <c r="M900" s="69"/>
      <c r="N900" s="70"/>
      <c r="O900" s="71"/>
      <c r="P900" s="72">
        <f t="shared" si="32"/>
        <v>0</v>
      </c>
      <c r="Q900" s="73" t="str">
        <f t="shared" si="33"/>
        <v>-</v>
      </c>
      <c r="R900" s="74" t="str">
        <f t="shared" si="34"/>
        <v/>
      </c>
      <c r="S900" s="75"/>
    </row>
    <row r="901" spans="1:19">
      <c r="A901" s="60"/>
      <c r="B901" s="61" t="s">
        <v>1549</v>
      </c>
      <c r="C901" s="154" t="s">
        <v>1219</v>
      </c>
      <c r="D901" s="63" t="s">
        <v>431</v>
      </c>
      <c r="E901" s="63" t="s">
        <v>448</v>
      </c>
      <c r="F901" s="63" t="s">
        <v>449</v>
      </c>
      <c r="G901" s="64" t="s">
        <v>1780</v>
      </c>
      <c r="H901" s="65">
        <v>500</v>
      </c>
      <c r="I901" s="66" t="s">
        <v>50</v>
      </c>
      <c r="J901" s="66"/>
      <c r="K901" s="155">
        <v>500</v>
      </c>
      <c r="L901" s="68">
        <v>0.2</v>
      </c>
      <c r="M901" s="69"/>
      <c r="N901" s="70"/>
      <c r="O901" s="71"/>
      <c r="P901" s="72">
        <f t="shared" si="32"/>
        <v>0</v>
      </c>
      <c r="Q901" s="73" t="str">
        <f t="shared" si="33"/>
        <v>-</v>
      </c>
      <c r="R901" s="74" t="str">
        <f t="shared" si="34"/>
        <v/>
      </c>
      <c r="S901" s="75"/>
    </row>
    <row r="902" spans="1:19">
      <c r="A902" s="60"/>
      <c r="B902" s="61" t="s">
        <v>1550</v>
      </c>
      <c r="C902" s="154" t="s">
        <v>1219</v>
      </c>
      <c r="D902" s="63" t="s">
        <v>431</v>
      </c>
      <c r="E902" s="63" t="s">
        <v>448</v>
      </c>
      <c r="F902" s="63" t="s">
        <v>449</v>
      </c>
      <c r="G902" s="64" t="s">
        <v>1781</v>
      </c>
      <c r="H902" s="65">
        <v>500</v>
      </c>
      <c r="I902" s="66" t="s">
        <v>50</v>
      </c>
      <c r="J902" s="66"/>
      <c r="K902" s="155">
        <v>500</v>
      </c>
      <c r="L902" s="68">
        <v>0.2</v>
      </c>
      <c r="M902" s="69"/>
      <c r="N902" s="70"/>
      <c r="O902" s="71"/>
      <c r="P902" s="72">
        <f t="shared" si="32"/>
        <v>0</v>
      </c>
      <c r="Q902" s="73" t="str">
        <f t="shared" si="33"/>
        <v>-</v>
      </c>
      <c r="R902" s="74" t="str">
        <f t="shared" si="34"/>
        <v/>
      </c>
      <c r="S902" s="75"/>
    </row>
    <row r="903" spans="1:19">
      <c r="A903" s="60"/>
      <c r="B903" s="61" t="s">
        <v>1551</v>
      </c>
      <c r="C903" s="154" t="s">
        <v>1219</v>
      </c>
      <c r="D903" s="63" t="s">
        <v>431</v>
      </c>
      <c r="E903" s="63" t="s">
        <v>448</v>
      </c>
      <c r="F903" s="63" t="s">
        <v>449</v>
      </c>
      <c r="G903" s="64" t="s">
        <v>1635</v>
      </c>
      <c r="H903" s="65">
        <v>500</v>
      </c>
      <c r="I903" s="66" t="s">
        <v>50</v>
      </c>
      <c r="J903" s="66"/>
      <c r="K903" s="155">
        <v>500</v>
      </c>
      <c r="L903" s="68">
        <v>0.2</v>
      </c>
      <c r="M903" s="69"/>
      <c r="N903" s="70"/>
      <c r="O903" s="71"/>
      <c r="P903" s="72">
        <f t="shared" si="32"/>
        <v>0</v>
      </c>
      <c r="Q903" s="73" t="str">
        <f t="shared" si="33"/>
        <v>-</v>
      </c>
      <c r="R903" s="74" t="str">
        <f t="shared" si="34"/>
        <v/>
      </c>
      <c r="S903" s="75"/>
    </row>
    <row r="904" spans="1:19">
      <c r="A904" s="60"/>
      <c r="B904" s="61" t="s">
        <v>1552</v>
      </c>
      <c r="C904" s="154" t="s">
        <v>1219</v>
      </c>
      <c r="D904" s="63" t="s">
        <v>431</v>
      </c>
      <c r="E904" s="63" t="s">
        <v>448</v>
      </c>
      <c r="F904" s="63" t="s">
        <v>449</v>
      </c>
      <c r="G904" s="64" t="s">
        <v>1782</v>
      </c>
      <c r="H904" s="65">
        <v>500</v>
      </c>
      <c r="I904" s="66" t="s">
        <v>50</v>
      </c>
      <c r="J904" s="66"/>
      <c r="K904" s="155">
        <v>500</v>
      </c>
      <c r="L904" s="68">
        <v>0.21000000000000002</v>
      </c>
      <c r="M904" s="69"/>
      <c r="N904" s="70"/>
      <c r="O904" s="71"/>
      <c r="P904" s="72">
        <f t="shared" si="32"/>
        <v>0</v>
      </c>
      <c r="Q904" s="73" t="str">
        <f t="shared" si="33"/>
        <v>-</v>
      </c>
      <c r="R904" s="74" t="str">
        <f t="shared" si="34"/>
        <v/>
      </c>
      <c r="S904" s="75"/>
    </row>
    <row r="905" spans="1:19">
      <c r="A905" s="60"/>
      <c r="B905" s="61" t="s">
        <v>1553</v>
      </c>
      <c r="C905" s="154" t="s">
        <v>1219</v>
      </c>
      <c r="D905" s="63" t="s">
        <v>431</v>
      </c>
      <c r="E905" s="63" t="s">
        <v>448</v>
      </c>
      <c r="F905" s="63" t="s">
        <v>449</v>
      </c>
      <c r="G905" s="64" t="s">
        <v>1783</v>
      </c>
      <c r="H905" s="65">
        <v>500</v>
      </c>
      <c r="I905" s="66" t="s">
        <v>50</v>
      </c>
      <c r="J905" s="66"/>
      <c r="K905" s="155">
        <v>500</v>
      </c>
      <c r="L905" s="68">
        <v>0.2</v>
      </c>
      <c r="M905" s="69"/>
      <c r="N905" s="70"/>
      <c r="O905" s="71"/>
      <c r="P905" s="72">
        <f t="shared" si="32"/>
        <v>0</v>
      </c>
      <c r="Q905" s="73" t="str">
        <f t="shared" si="33"/>
        <v>-</v>
      </c>
      <c r="R905" s="74" t="str">
        <f t="shared" si="34"/>
        <v/>
      </c>
      <c r="S905" s="75"/>
    </row>
    <row r="906" spans="1:19">
      <c r="A906" s="60"/>
      <c r="B906" s="61" t="s">
        <v>1554</v>
      </c>
      <c r="C906" s="154" t="s">
        <v>1219</v>
      </c>
      <c r="D906" s="63" t="s">
        <v>431</v>
      </c>
      <c r="E906" s="63" t="s">
        <v>448</v>
      </c>
      <c r="F906" s="63" t="s">
        <v>449</v>
      </c>
      <c r="G906" s="64" t="s">
        <v>1784</v>
      </c>
      <c r="H906" s="65">
        <v>500</v>
      </c>
      <c r="I906" s="66" t="s">
        <v>50</v>
      </c>
      <c r="J906" s="66"/>
      <c r="K906" s="155">
        <v>500</v>
      </c>
      <c r="L906" s="68">
        <v>0.2</v>
      </c>
      <c r="M906" s="69"/>
      <c r="N906" s="70"/>
      <c r="O906" s="71"/>
      <c r="P906" s="72">
        <f t="shared" si="32"/>
        <v>0</v>
      </c>
      <c r="Q906" s="73" t="str">
        <f t="shared" si="33"/>
        <v>-</v>
      </c>
      <c r="R906" s="74" t="str">
        <f t="shared" si="34"/>
        <v/>
      </c>
      <c r="S906" s="75"/>
    </row>
    <row r="907" spans="1:19">
      <c r="A907" s="60"/>
      <c r="B907" s="61" t="s">
        <v>1555</v>
      </c>
      <c r="C907" s="154" t="s">
        <v>1219</v>
      </c>
      <c r="D907" s="63" t="s">
        <v>431</v>
      </c>
      <c r="E907" s="63" t="s">
        <v>448</v>
      </c>
      <c r="F907" s="63" t="s">
        <v>449</v>
      </c>
      <c r="G907" s="64" t="s">
        <v>1785</v>
      </c>
      <c r="H907" s="65">
        <v>500</v>
      </c>
      <c r="I907" s="66" t="s">
        <v>50</v>
      </c>
      <c r="J907" s="66"/>
      <c r="K907" s="155">
        <v>500</v>
      </c>
      <c r="L907" s="68">
        <v>0.2</v>
      </c>
      <c r="M907" s="69"/>
      <c r="N907" s="70"/>
      <c r="O907" s="71"/>
      <c r="P907" s="72">
        <f t="shared" si="32"/>
        <v>0</v>
      </c>
      <c r="Q907" s="73" t="str">
        <f t="shared" si="33"/>
        <v>-</v>
      </c>
      <c r="R907" s="74" t="str">
        <f t="shared" si="34"/>
        <v/>
      </c>
      <c r="S907" s="75"/>
    </row>
    <row r="908" spans="1:19">
      <c r="A908" s="60"/>
      <c r="B908" s="61" t="s">
        <v>1556</v>
      </c>
      <c r="C908" s="154" t="s">
        <v>1219</v>
      </c>
      <c r="D908" s="63" t="s">
        <v>431</v>
      </c>
      <c r="E908" s="63" t="s">
        <v>448</v>
      </c>
      <c r="F908" s="63" t="s">
        <v>449</v>
      </c>
      <c r="G908" s="64" t="s">
        <v>1786</v>
      </c>
      <c r="H908" s="65">
        <v>500</v>
      </c>
      <c r="I908" s="66" t="s">
        <v>50</v>
      </c>
      <c r="J908" s="66"/>
      <c r="K908" s="155">
        <v>500</v>
      </c>
      <c r="L908" s="68">
        <v>0.2</v>
      </c>
      <c r="M908" s="69"/>
      <c r="N908" s="70"/>
      <c r="O908" s="71"/>
      <c r="P908" s="72">
        <f t="shared" si="32"/>
        <v>0</v>
      </c>
      <c r="Q908" s="73" t="str">
        <f t="shared" si="33"/>
        <v>-</v>
      </c>
      <c r="R908" s="74" t="str">
        <f t="shared" si="34"/>
        <v/>
      </c>
      <c r="S908" s="75"/>
    </row>
    <row r="909" spans="1:19">
      <c r="A909" s="60"/>
      <c r="B909" s="61" t="s">
        <v>1557</v>
      </c>
      <c r="C909" s="154" t="s">
        <v>1219</v>
      </c>
      <c r="D909" s="63" t="s">
        <v>431</v>
      </c>
      <c r="E909" s="63" t="s">
        <v>448</v>
      </c>
      <c r="F909" s="63" t="s">
        <v>449</v>
      </c>
      <c r="G909" s="64" t="s">
        <v>1787</v>
      </c>
      <c r="H909" s="65">
        <v>500</v>
      </c>
      <c r="I909" s="66" t="s">
        <v>50</v>
      </c>
      <c r="J909" s="66"/>
      <c r="K909" s="155">
        <v>500</v>
      </c>
      <c r="L909" s="68">
        <v>0.2</v>
      </c>
      <c r="M909" s="69"/>
      <c r="N909" s="70"/>
      <c r="O909" s="71"/>
      <c r="P909" s="72">
        <f t="shared" si="32"/>
        <v>0</v>
      </c>
      <c r="Q909" s="73" t="str">
        <f t="shared" si="33"/>
        <v>-</v>
      </c>
      <c r="R909" s="74" t="str">
        <f t="shared" si="34"/>
        <v/>
      </c>
      <c r="S909" s="75"/>
    </row>
    <row r="910" spans="1:19">
      <c r="A910" s="60"/>
      <c r="B910" s="61" t="s">
        <v>1558</v>
      </c>
      <c r="C910" s="154" t="s">
        <v>1219</v>
      </c>
      <c r="D910" s="63" t="s">
        <v>431</v>
      </c>
      <c r="E910" s="63" t="s">
        <v>448</v>
      </c>
      <c r="F910" s="63" t="s">
        <v>449</v>
      </c>
      <c r="G910" s="64" t="s">
        <v>1788</v>
      </c>
      <c r="H910" s="65">
        <v>500</v>
      </c>
      <c r="I910" s="66" t="s">
        <v>50</v>
      </c>
      <c r="J910" s="66"/>
      <c r="K910" s="155">
        <v>500</v>
      </c>
      <c r="L910" s="68">
        <v>0.2</v>
      </c>
      <c r="M910" s="69"/>
      <c r="N910" s="70"/>
      <c r="O910" s="71"/>
      <c r="P910" s="72">
        <f t="shared" si="32"/>
        <v>0</v>
      </c>
      <c r="Q910" s="73" t="str">
        <f t="shared" si="33"/>
        <v>-</v>
      </c>
      <c r="R910" s="74" t="str">
        <f t="shared" si="34"/>
        <v/>
      </c>
      <c r="S910" s="75"/>
    </row>
    <row r="911" spans="1:19">
      <c r="A911" s="60"/>
      <c r="B911" s="61" t="s">
        <v>1559</v>
      </c>
      <c r="C911" s="154" t="s">
        <v>1219</v>
      </c>
      <c r="D911" s="63" t="s">
        <v>431</v>
      </c>
      <c r="E911" s="63" t="s">
        <v>448</v>
      </c>
      <c r="F911" s="63" t="s">
        <v>449</v>
      </c>
      <c r="G911" s="64" t="s">
        <v>1191</v>
      </c>
      <c r="H911" s="65">
        <v>500</v>
      </c>
      <c r="I911" s="66" t="s">
        <v>50</v>
      </c>
      <c r="J911" s="66"/>
      <c r="K911" s="155">
        <v>500</v>
      </c>
      <c r="L911" s="68">
        <v>0.2</v>
      </c>
      <c r="M911" s="69"/>
      <c r="N911" s="70"/>
      <c r="O911" s="71"/>
      <c r="P911" s="72">
        <f t="shared" si="32"/>
        <v>0</v>
      </c>
      <c r="Q911" s="73" t="str">
        <f t="shared" si="33"/>
        <v>-</v>
      </c>
      <c r="R911" s="74" t="str">
        <f t="shared" si="34"/>
        <v/>
      </c>
      <c r="S911" s="75"/>
    </row>
    <row r="912" spans="1:19">
      <c r="A912" s="60"/>
      <c r="B912" s="61" t="s">
        <v>1560</v>
      </c>
      <c r="C912" s="154" t="s">
        <v>1219</v>
      </c>
      <c r="D912" s="63" t="s">
        <v>431</v>
      </c>
      <c r="E912" s="63" t="s">
        <v>448</v>
      </c>
      <c r="F912" s="63" t="s">
        <v>449</v>
      </c>
      <c r="G912" s="64" t="s">
        <v>1185</v>
      </c>
      <c r="H912" s="65">
        <v>500</v>
      </c>
      <c r="I912" s="66" t="s">
        <v>50</v>
      </c>
      <c r="J912" s="66"/>
      <c r="K912" s="155">
        <v>500</v>
      </c>
      <c r="L912" s="68">
        <v>0.2</v>
      </c>
      <c r="M912" s="69"/>
      <c r="N912" s="70"/>
      <c r="O912" s="71"/>
      <c r="P912" s="72">
        <f t="shared" si="32"/>
        <v>0</v>
      </c>
      <c r="Q912" s="73" t="str">
        <f t="shared" si="33"/>
        <v>-</v>
      </c>
      <c r="R912" s="74" t="str">
        <f t="shared" si="34"/>
        <v/>
      </c>
      <c r="S912" s="75"/>
    </row>
    <row r="913" spans="1:19">
      <c r="A913" s="60"/>
      <c r="B913" s="61" t="s">
        <v>1561</v>
      </c>
      <c r="C913" s="154" t="s">
        <v>1219</v>
      </c>
      <c r="D913" s="63" t="s">
        <v>431</v>
      </c>
      <c r="E913" s="63" t="s">
        <v>448</v>
      </c>
      <c r="F913" s="63" t="s">
        <v>449</v>
      </c>
      <c r="G913" s="64" t="s">
        <v>1789</v>
      </c>
      <c r="H913" s="65">
        <v>500</v>
      </c>
      <c r="I913" s="66" t="s">
        <v>50</v>
      </c>
      <c r="J913" s="66"/>
      <c r="K913" s="155">
        <v>500</v>
      </c>
      <c r="L913" s="68">
        <v>0.2</v>
      </c>
      <c r="M913" s="69"/>
      <c r="N913" s="70"/>
      <c r="O913" s="71"/>
      <c r="P913" s="72">
        <f t="shared" si="32"/>
        <v>0</v>
      </c>
      <c r="Q913" s="73" t="str">
        <f t="shared" si="33"/>
        <v>-</v>
      </c>
      <c r="R913" s="74" t="str">
        <f t="shared" si="34"/>
        <v/>
      </c>
      <c r="S913" s="75"/>
    </row>
    <row r="914" spans="1:19">
      <c r="A914" s="60"/>
      <c r="B914" s="61" t="s">
        <v>1562</v>
      </c>
      <c r="C914" s="154" t="s">
        <v>1219</v>
      </c>
      <c r="D914" s="63" t="s">
        <v>431</v>
      </c>
      <c r="E914" s="63" t="s">
        <v>448</v>
      </c>
      <c r="F914" s="63" t="s">
        <v>449</v>
      </c>
      <c r="G914" s="64" t="s">
        <v>1790</v>
      </c>
      <c r="H914" s="65">
        <v>500</v>
      </c>
      <c r="I914" s="66" t="s">
        <v>50</v>
      </c>
      <c r="J914" s="66"/>
      <c r="K914" s="155">
        <v>500</v>
      </c>
      <c r="L914" s="68">
        <v>0.2</v>
      </c>
      <c r="M914" s="69"/>
      <c r="N914" s="70"/>
      <c r="O914" s="71"/>
      <c r="P914" s="72">
        <f t="shared" ref="P914:P977" si="35">O914*L914</f>
        <v>0</v>
      </c>
      <c r="Q914" s="73" t="str">
        <f t="shared" ref="Q914:Q977" si="36">IF(O914/H914=0,"-",O914/H914)</f>
        <v>-</v>
      </c>
      <c r="R914" s="74" t="str">
        <f t="shared" ref="R914:R977" si="37">IF(O914=0,"",IF(MOD(O914,K914)&gt;0,"неверная кратность заказа",""))</f>
        <v/>
      </c>
      <c r="S914" s="75"/>
    </row>
    <row r="915" spans="1:19">
      <c r="A915" s="60"/>
      <c r="B915" s="61" t="s">
        <v>1563</v>
      </c>
      <c r="C915" s="154" t="s">
        <v>1219</v>
      </c>
      <c r="D915" s="63" t="s">
        <v>431</v>
      </c>
      <c r="E915" s="63" t="s">
        <v>448</v>
      </c>
      <c r="F915" s="63" t="s">
        <v>449</v>
      </c>
      <c r="G915" s="64" t="s">
        <v>1187</v>
      </c>
      <c r="H915" s="65">
        <v>500</v>
      </c>
      <c r="I915" s="66" t="s">
        <v>50</v>
      </c>
      <c r="J915" s="66"/>
      <c r="K915" s="155">
        <v>500</v>
      </c>
      <c r="L915" s="68">
        <v>0.2</v>
      </c>
      <c r="M915" s="69"/>
      <c r="N915" s="70"/>
      <c r="O915" s="71"/>
      <c r="P915" s="72">
        <f t="shared" si="35"/>
        <v>0</v>
      </c>
      <c r="Q915" s="73" t="str">
        <f t="shared" si="36"/>
        <v>-</v>
      </c>
      <c r="R915" s="74" t="str">
        <f t="shared" si="37"/>
        <v/>
      </c>
      <c r="S915" s="75"/>
    </row>
    <row r="916" spans="1:19">
      <c r="A916" s="60"/>
      <c r="B916" s="61" t="s">
        <v>1564</v>
      </c>
      <c r="C916" s="154" t="s">
        <v>1219</v>
      </c>
      <c r="D916" s="63" t="s">
        <v>431</v>
      </c>
      <c r="E916" s="63" t="s">
        <v>448</v>
      </c>
      <c r="F916" s="63" t="s">
        <v>449</v>
      </c>
      <c r="G916" s="64" t="s">
        <v>1791</v>
      </c>
      <c r="H916" s="65">
        <v>500</v>
      </c>
      <c r="I916" s="66" t="s">
        <v>50</v>
      </c>
      <c r="J916" s="66"/>
      <c r="K916" s="155">
        <v>500</v>
      </c>
      <c r="L916" s="68">
        <v>0.2</v>
      </c>
      <c r="M916" s="69"/>
      <c r="N916" s="70"/>
      <c r="O916" s="71"/>
      <c r="P916" s="72">
        <f t="shared" si="35"/>
        <v>0</v>
      </c>
      <c r="Q916" s="73" t="str">
        <f t="shared" si="36"/>
        <v>-</v>
      </c>
      <c r="R916" s="74" t="str">
        <f t="shared" si="37"/>
        <v/>
      </c>
      <c r="S916" s="75"/>
    </row>
    <row r="917" spans="1:19">
      <c r="A917" s="60"/>
      <c r="B917" s="61" t="s">
        <v>1565</v>
      </c>
      <c r="C917" s="154" t="s">
        <v>1219</v>
      </c>
      <c r="D917" s="63" t="s">
        <v>431</v>
      </c>
      <c r="E917" s="63" t="s">
        <v>448</v>
      </c>
      <c r="F917" s="63" t="s">
        <v>449</v>
      </c>
      <c r="G917" s="64" t="s">
        <v>1188</v>
      </c>
      <c r="H917" s="65">
        <v>500</v>
      </c>
      <c r="I917" s="66" t="s">
        <v>50</v>
      </c>
      <c r="J917" s="66"/>
      <c r="K917" s="155">
        <v>500</v>
      </c>
      <c r="L917" s="68">
        <v>0.2</v>
      </c>
      <c r="M917" s="69"/>
      <c r="N917" s="70"/>
      <c r="O917" s="71"/>
      <c r="P917" s="72">
        <f t="shared" si="35"/>
        <v>0</v>
      </c>
      <c r="Q917" s="73" t="str">
        <f t="shared" si="36"/>
        <v>-</v>
      </c>
      <c r="R917" s="74" t="str">
        <f t="shared" si="37"/>
        <v/>
      </c>
      <c r="S917" s="75"/>
    </row>
    <row r="918" spans="1:19">
      <c r="A918" s="60"/>
      <c r="B918" s="61" t="s">
        <v>1566</v>
      </c>
      <c r="C918" s="154" t="s">
        <v>1219</v>
      </c>
      <c r="D918" s="63" t="s">
        <v>431</v>
      </c>
      <c r="E918" s="63" t="s">
        <v>448</v>
      </c>
      <c r="F918" s="63" t="s">
        <v>449</v>
      </c>
      <c r="G918" s="64" t="s">
        <v>1792</v>
      </c>
      <c r="H918" s="65">
        <v>500</v>
      </c>
      <c r="I918" s="66" t="s">
        <v>50</v>
      </c>
      <c r="J918" s="66"/>
      <c r="K918" s="155">
        <v>500</v>
      </c>
      <c r="L918" s="68">
        <v>0.2</v>
      </c>
      <c r="M918" s="69"/>
      <c r="N918" s="70"/>
      <c r="O918" s="71"/>
      <c r="P918" s="72">
        <f t="shared" si="35"/>
        <v>0</v>
      </c>
      <c r="Q918" s="73" t="str">
        <f t="shared" si="36"/>
        <v>-</v>
      </c>
      <c r="R918" s="74" t="str">
        <f t="shared" si="37"/>
        <v/>
      </c>
      <c r="S918" s="75"/>
    </row>
    <row r="919" spans="1:19">
      <c r="A919" s="60"/>
      <c r="B919" s="61" t="s">
        <v>1567</v>
      </c>
      <c r="C919" s="154" t="s">
        <v>1219</v>
      </c>
      <c r="D919" s="63" t="s">
        <v>431</v>
      </c>
      <c r="E919" s="63" t="s">
        <v>448</v>
      </c>
      <c r="F919" s="63" t="s">
        <v>449</v>
      </c>
      <c r="G919" s="64" t="s">
        <v>1793</v>
      </c>
      <c r="H919" s="65">
        <v>500</v>
      </c>
      <c r="I919" s="66" t="s">
        <v>50</v>
      </c>
      <c r="J919" s="66"/>
      <c r="K919" s="155">
        <v>500</v>
      </c>
      <c r="L919" s="68">
        <v>0.2</v>
      </c>
      <c r="M919" s="69"/>
      <c r="N919" s="70"/>
      <c r="O919" s="71"/>
      <c r="P919" s="72">
        <f t="shared" si="35"/>
        <v>0</v>
      </c>
      <c r="Q919" s="73" t="str">
        <f t="shared" si="36"/>
        <v>-</v>
      </c>
      <c r="R919" s="74" t="str">
        <f t="shared" si="37"/>
        <v/>
      </c>
      <c r="S919" s="75"/>
    </row>
    <row r="920" spans="1:19">
      <c r="A920" s="60"/>
      <c r="B920" s="61" t="s">
        <v>1568</v>
      </c>
      <c r="C920" s="154" t="s">
        <v>1219</v>
      </c>
      <c r="D920" s="63" t="s">
        <v>431</v>
      </c>
      <c r="E920" s="63" t="s">
        <v>448</v>
      </c>
      <c r="F920" s="63" t="s">
        <v>449</v>
      </c>
      <c r="G920" s="64" t="s">
        <v>1794</v>
      </c>
      <c r="H920" s="65">
        <v>500</v>
      </c>
      <c r="I920" s="66" t="s">
        <v>50</v>
      </c>
      <c r="J920" s="66"/>
      <c r="K920" s="155">
        <v>500</v>
      </c>
      <c r="L920" s="68">
        <v>0.2</v>
      </c>
      <c r="M920" s="69"/>
      <c r="N920" s="70"/>
      <c r="O920" s="71"/>
      <c r="P920" s="72">
        <f t="shared" si="35"/>
        <v>0</v>
      </c>
      <c r="Q920" s="73" t="str">
        <f t="shared" si="36"/>
        <v>-</v>
      </c>
      <c r="R920" s="74" t="str">
        <f t="shared" si="37"/>
        <v/>
      </c>
      <c r="S920" s="75"/>
    </row>
    <row r="921" spans="1:19">
      <c r="A921" s="60"/>
      <c r="B921" s="61" t="s">
        <v>1569</v>
      </c>
      <c r="C921" s="154" t="s">
        <v>1219</v>
      </c>
      <c r="D921" s="63" t="s">
        <v>431</v>
      </c>
      <c r="E921" s="63" t="s">
        <v>448</v>
      </c>
      <c r="F921" s="63" t="s">
        <v>449</v>
      </c>
      <c r="G921" s="64" t="s">
        <v>1795</v>
      </c>
      <c r="H921" s="65">
        <v>500</v>
      </c>
      <c r="I921" s="66" t="s">
        <v>50</v>
      </c>
      <c r="J921" s="66"/>
      <c r="K921" s="155">
        <v>500</v>
      </c>
      <c r="L921" s="68">
        <v>0.2</v>
      </c>
      <c r="M921" s="69"/>
      <c r="N921" s="70"/>
      <c r="O921" s="71"/>
      <c r="P921" s="72">
        <f t="shared" si="35"/>
        <v>0</v>
      </c>
      <c r="Q921" s="73" t="str">
        <f t="shared" si="36"/>
        <v>-</v>
      </c>
      <c r="R921" s="74" t="str">
        <f t="shared" si="37"/>
        <v/>
      </c>
      <c r="S921" s="75"/>
    </row>
    <row r="922" spans="1:19">
      <c r="A922" s="60"/>
      <c r="B922" s="61" t="s">
        <v>1570</v>
      </c>
      <c r="C922" s="154" t="s">
        <v>1219</v>
      </c>
      <c r="D922" s="63" t="s">
        <v>431</v>
      </c>
      <c r="E922" s="63" t="s">
        <v>448</v>
      </c>
      <c r="F922" s="63" t="s">
        <v>449</v>
      </c>
      <c r="G922" s="64" t="s">
        <v>1796</v>
      </c>
      <c r="H922" s="65">
        <v>500</v>
      </c>
      <c r="I922" s="66" t="s">
        <v>50</v>
      </c>
      <c r="J922" s="66"/>
      <c r="K922" s="155">
        <v>500</v>
      </c>
      <c r="L922" s="68">
        <v>0.21000000000000002</v>
      </c>
      <c r="M922" s="69"/>
      <c r="N922" s="70"/>
      <c r="O922" s="71"/>
      <c r="P922" s="72">
        <f t="shared" si="35"/>
        <v>0</v>
      </c>
      <c r="Q922" s="73" t="str">
        <f t="shared" si="36"/>
        <v>-</v>
      </c>
      <c r="R922" s="74" t="str">
        <f t="shared" si="37"/>
        <v/>
      </c>
      <c r="S922" s="75"/>
    </row>
    <row r="923" spans="1:19">
      <c r="A923" s="60"/>
      <c r="B923" s="61" t="s">
        <v>1571</v>
      </c>
      <c r="C923" s="154" t="s">
        <v>1219</v>
      </c>
      <c r="D923" s="63" t="s">
        <v>431</v>
      </c>
      <c r="E923" s="63" t="s">
        <v>448</v>
      </c>
      <c r="F923" s="63" t="s">
        <v>449</v>
      </c>
      <c r="G923" s="64" t="s">
        <v>1797</v>
      </c>
      <c r="H923" s="65">
        <v>500</v>
      </c>
      <c r="I923" s="66" t="s">
        <v>50</v>
      </c>
      <c r="J923" s="66"/>
      <c r="K923" s="155">
        <v>500</v>
      </c>
      <c r="L923" s="68">
        <v>0.2</v>
      </c>
      <c r="M923" s="69"/>
      <c r="N923" s="70"/>
      <c r="O923" s="71"/>
      <c r="P923" s="72">
        <f t="shared" si="35"/>
        <v>0</v>
      </c>
      <c r="Q923" s="73" t="str">
        <f t="shared" si="36"/>
        <v>-</v>
      </c>
      <c r="R923" s="74" t="str">
        <f t="shared" si="37"/>
        <v/>
      </c>
      <c r="S923" s="75"/>
    </row>
    <row r="924" spans="1:19">
      <c r="A924" s="60"/>
      <c r="B924" s="61" t="s">
        <v>1572</v>
      </c>
      <c r="C924" s="154" t="s">
        <v>1219</v>
      </c>
      <c r="D924" s="63" t="s">
        <v>431</v>
      </c>
      <c r="E924" s="63" t="s">
        <v>448</v>
      </c>
      <c r="F924" s="63" t="s">
        <v>449</v>
      </c>
      <c r="G924" s="64" t="s">
        <v>1798</v>
      </c>
      <c r="H924" s="65">
        <v>500</v>
      </c>
      <c r="I924" s="66" t="s">
        <v>50</v>
      </c>
      <c r="J924" s="66"/>
      <c r="K924" s="155">
        <v>500</v>
      </c>
      <c r="L924" s="68">
        <v>0.2</v>
      </c>
      <c r="M924" s="69"/>
      <c r="N924" s="70"/>
      <c r="O924" s="71"/>
      <c r="P924" s="72">
        <f t="shared" si="35"/>
        <v>0</v>
      </c>
      <c r="Q924" s="73" t="str">
        <f t="shared" si="36"/>
        <v>-</v>
      </c>
      <c r="R924" s="74" t="str">
        <f t="shared" si="37"/>
        <v/>
      </c>
      <c r="S924" s="75"/>
    </row>
    <row r="925" spans="1:19">
      <c r="A925" s="60"/>
      <c r="B925" s="61" t="s">
        <v>1573</v>
      </c>
      <c r="C925" s="154" t="s">
        <v>1219</v>
      </c>
      <c r="D925" s="63" t="s">
        <v>431</v>
      </c>
      <c r="E925" s="63" t="s">
        <v>448</v>
      </c>
      <c r="F925" s="63" t="s">
        <v>449</v>
      </c>
      <c r="G925" s="64" t="s">
        <v>1799</v>
      </c>
      <c r="H925" s="65">
        <v>500</v>
      </c>
      <c r="I925" s="66" t="s">
        <v>50</v>
      </c>
      <c r="J925" s="66"/>
      <c r="K925" s="155">
        <v>500</v>
      </c>
      <c r="L925" s="68">
        <v>0.2</v>
      </c>
      <c r="M925" s="69"/>
      <c r="N925" s="70"/>
      <c r="O925" s="71"/>
      <c r="P925" s="72">
        <f t="shared" si="35"/>
        <v>0</v>
      </c>
      <c r="Q925" s="73" t="str">
        <f t="shared" si="36"/>
        <v>-</v>
      </c>
      <c r="R925" s="74" t="str">
        <f t="shared" si="37"/>
        <v/>
      </c>
      <c r="S925" s="75"/>
    </row>
    <row r="926" spans="1:19">
      <c r="A926" s="60"/>
      <c r="B926" s="61" t="s">
        <v>1574</v>
      </c>
      <c r="C926" s="154" t="s">
        <v>1219</v>
      </c>
      <c r="D926" s="63" t="s">
        <v>431</v>
      </c>
      <c r="E926" s="63" t="s">
        <v>448</v>
      </c>
      <c r="F926" s="63" t="s">
        <v>449</v>
      </c>
      <c r="G926" s="64" t="s">
        <v>61</v>
      </c>
      <c r="H926" s="65">
        <v>500</v>
      </c>
      <c r="I926" s="66" t="s">
        <v>50</v>
      </c>
      <c r="J926" s="66"/>
      <c r="K926" s="155">
        <v>500</v>
      </c>
      <c r="L926" s="68">
        <v>0.2</v>
      </c>
      <c r="M926" s="69"/>
      <c r="N926" s="70"/>
      <c r="O926" s="71"/>
      <c r="P926" s="72">
        <f t="shared" si="35"/>
        <v>0</v>
      </c>
      <c r="Q926" s="73" t="str">
        <f t="shared" si="36"/>
        <v>-</v>
      </c>
      <c r="R926" s="74" t="str">
        <f t="shared" si="37"/>
        <v/>
      </c>
      <c r="S926" s="75"/>
    </row>
    <row r="927" spans="1:19">
      <c r="A927" s="60"/>
      <c r="B927" s="61" t="s">
        <v>1575</v>
      </c>
      <c r="C927" s="154" t="s">
        <v>1219</v>
      </c>
      <c r="D927" s="63" t="s">
        <v>431</v>
      </c>
      <c r="E927" s="63" t="s">
        <v>448</v>
      </c>
      <c r="F927" s="63" t="s">
        <v>449</v>
      </c>
      <c r="G927" s="64" t="s">
        <v>55</v>
      </c>
      <c r="H927" s="65">
        <v>500</v>
      </c>
      <c r="I927" s="66" t="s">
        <v>50</v>
      </c>
      <c r="J927" s="66"/>
      <c r="K927" s="155">
        <v>500</v>
      </c>
      <c r="L927" s="68">
        <v>0.2</v>
      </c>
      <c r="M927" s="69"/>
      <c r="N927" s="70"/>
      <c r="O927" s="71"/>
      <c r="P927" s="72">
        <f t="shared" si="35"/>
        <v>0</v>
      </c>
      <c r="Q927" s="73" t="str">
        <f t="shared" si="36"/>
        <v>-</v>
      </c>
      <c r="R927" s="74" t="str">
        <f t="shared" si="37"/>
        <v/>
      </c>
      <c r="S927" s="75"/>
    </row>
    <row r="928" spans="1:19">
      <c r="A928" s="60"/>
      <c r="B928" s="61" t="s">
        <v>1576</v>
      </c>
      <c r="C928" s="154" t="s">
        <v>1219</v>
      </c>
      <c r="D928" s="63" t="s">
        <v>431</v>
      </c>
      <c r="E928" s="63" t="s">
        <v>448</v>
      </c>
      <c r="F928" s="63" t="s">
        <v>449</v>
      </c>
      <c r="G928" s="64" t="s">
        <v>55</v>
      </c>
      <c r="H928" s="65">
        <v>500</v>
      </c>
      <c r="I928" s="66" t="s">
        <v>52</v>
      </c>
      <c r="J928" s="66"/>
      <c r="K928" s="155">
        <v>500</v>
      </c>
      <c r="L928" s="68">
        <v>0.18000000000000002</v>
      </c>
      <c r="M928" s="69"/>
      <c r="N928" s="70"/>
      <c r="O928" s="71"/>
      <c r="P928" s="72">
        <f t="shared" si="35"/>
        <v>0</v>
      </c>
      <c r="Q928" s="73" t="str">
        <f t="shared" si="36"/>
        <v>-</v>
      </c>
      <c r="R928" s="74" t="str">
        <f t="shared" si="37"/>
        <v/>
      </c>
      <c r="S928" s="75"/>
    </row>
    <row r="929" spans="1:19">
      <c r="A929" s="60"/>
      <c r="B929" s="61" t="s">
        <v>1577</v>
      </c>
      <c r="C929" s="154" t="s">
        <v>1219</v>
      </c>
      <c r="D929" s="63" t="s">
        <v>431</v>
      </c>
      <c r="E929" s="63" t="s">
        <v>448</v>
      </c>
      <c r="F929" s="63" t="s">
        <v>449</v>
      </c>
      <c r="G929" s="64" t="s">
        <v>1800</v>
      </c>
      <c r="H929" s="65">
        <v>500</v>
      </c>
      <c r="I929" s="66" t="s">
        <v>50</v>
      </c>
      <c r="J929" s="66"/>
      <c r="K929" s="155">
        <v>500</v>
      </c>
      <c r="L929" s="68">
        <v>0.2</v>
      </c>
      <c r="M929" s="69"/>
      <c r="N929" s="70"/>
      <c r="O929" s="71"/>
      <c r="P929" s="72">
        <f t="shared" si="35"/>
        <v>0</v>
      </c>
      <c r="Q929" s="73" t="str">
        <f t="shared" si="36"/>
        <v>-</v>
      </c>
      <c r="R929" s="74" t="str">
        <f t="shared" si="37"/>
        <v/>
      </c>
      <c r="S929" s="75"/>
    </row>
    <row r="930" spans="1:19">
      <c r="A930" s="60"/>
      <c r="B930" s="61" t="s">
        <v>1578</v>
      </c>
      <c r="C930" s="154" t="s">
        <v>1219</v>
      </c>
      <c r="D930" s="63" t="s">
        <v>431</v>
      </c>
      <c r="E930" s="63" t="s">
        <v>448</v>
      </c>
      <c r="F930" s="63" t="s">
        <v>449</v>
      </c>
      <c r="G930" s="64" t="s">
        <v>1801</v>
      </c>
      <c r="H930" s="65">
        <v>500</v>
      </c>
      <c r="I930" s="66" t="s">
        <v>50</v>
      </c>
      <c r="J930" s="66"/>
      <c r="K930" s="155">
        <v>500</v>
      </c>
      <c r="L930" s="68">
        <v>0.2</v>
      </c>
      <c r="M930" s="69"/>
      <c r="N930" s="70"/>
      <c r="O930" s="71"/>
      <c r="P930" s="72">
        <f t="shared" si="35"/>
        <v>0</v>
      </c>
      <c r="Q930" s="73" t="str">
        <f t="shared" si="36"/>
        <v>-</v>
      </c>
      <c r="R930" s="74" t="str">
        <f t="shared" si="37"/>
        <v/>
      </c>
      <c r="S930" s="75"/>
    </row>
    <row r="931" spans="1:19">
      <c r="A931" s="60"/>
      <c r="B931" s="61" t="s">
        <v>1579</v>
      </c>
      <c r="C931" s="154" t="s">
        <v>1219</v>
      </c>
      <c r="D931" s="63" t="s">
        <v>431</v>
      </c>
      <c r="E931" s="63" t="s">
        <v>448</v>
      </c>
      <c r="F931" s="63" t="s">
        <v>449</v>
      </c>
      <c r="G931" s="64" t="s">
        <v>866</v>
      </c>
      <c r="H931" s="65">
        <v>500</v>
      </c>
      <c r="I931" s="66" t="s">
        <v>50</v>
      </c>
      <c r="J931" s="66"/>
      <c r="K931" s="155">
        <v>500</v>
      </c>
      <c r="L931" s="68">
        <v>0.21000000000000002</v>
      </c>
      <c r="M931" s="69"/>
      <c r="N931" s="70"/>
      <c r="O931" s="71"/>
      <c r="P931" s="72">
        <f t="shared" si="35"/>
        <v>0</v>
      </c>
      <c r="Q931" s="73" t="str">
        <f t="shared" si="36"/>
        <v>-</v>
      </c>
      <c r="R931" s="74" t="str">
        <f t="shared" si="37"/>
        <v/>
      </c>
      <c r="S931" s="75"/>
    </row>
    <row r="932" spans="1:19">
      <c r="A932" s="60"/>
      <c r="B932" s="61" t="s">
        <v>1580</v>
      </c>
      <c r="C932" s="154" t="s">
        <v>1219</v>
      </c>
      <c r="D932" s="63" t="s">
        <v>431</v>
      </c>
      <c r="E932" s="63" t="s">
        <v>448</v>
      </c>
      <c r="F932" s="63" t="s">
        <v>449</v>
      </c>
      <c r="G932" s="64" t="s">
        <v>1802</v>
      </c>
      <c r="H932" s="65">
        <v>500</v>
      </c>
      <c r="I932" s="66" t="s">
        <v>50</v>
      </c>
      <c r="J932" s="66"/>
      <c r="K932" s="155">
        <v>500</v>
      </c>
      <c r="L932" s="68">
        <v>0.21000000000000002</v>
      </c>
      <c r="M932" s="69"/>
      <c r="N932" s="70"/>
      <c r="O932" s="71"/>
      <c r="P932" s="72">
        <f t="shared" si="35"/>
        <v>0</v>
      </c>
      <c r="Q932" s="73" t="str">
        <f t="shared" si="36"/>
        <v>-</v>
      </c>
      <c r="R932" s="74" t="str">
        <f t="shared" si="37"/>
        <v/>
      </c>
      <c r="S932" s="75"/>
    </row>
    <row r="933" spans="1:19">
      <c r="A933" s="60"/>
      <c r="B933" s="61" t="s">
        <v>1581</v>
      </c>
      <c r="C933" s="154" t="s">
        <v>1219</v>
      </c>
      <c r="D933" s="63" t="s">
        <v>431</v>
      </c>
      <c r="E933" s="63" t="s">
        <v>448</v>
      </c>
      <c r="F933" s="63" t="s">
        <v>449</v>
      </c>
      <c r="G933" s="64" t="s">
        <v>1803</v>
      </c>
      <c r="H933" s="65">
        <v>500</v>
      </c>
      <c r="I933" s="66" t="s">
        <v>50</v>
      </c>
      <c r="J933" s="66"/>
      <c r="K933" s="155">
        <v>500</v>
      </c>
      <c r="L933" s="68">
        <v>0.21000000000000002</v>
      </c>
      <c r="M933" s="69"/>
      <c r="N933" s="70"/>
      <c r="O933" s="71"/>
      <c r="P933" s="72">
        <f t="shared" si="35"/>
        <v>0</v>
      </c>
      <c r="Q933" s="73" t="str">
        <f t="shared" si="36"/>
        <v>-</v>
      </c>
      <c r="R933" s="74" t="str">
        <f t="shared" si="37"/>
        <v/>
      </c>
      <c r="S933" s="75"/>
    </row>
    <row r="934" spans="1:19">
      <c r="A934" s="60"/>
      <c r="B934" s="61" t="s">
        <v>1582</v>
      </c>
      <c r="C934" s="154" t="s">
        <v>1219</v>
      </c>
      <c r="D934" s="63" t="s">
        <v>431</v>
      </c>
      <c r="E934" s="63" t="s">
        <v>448</v>
      </c>
      <c r="F934" s="63" t="s">
        <v>449</v>
      </c>
      <c r="G934" s="64" t="s">
        <v>1804</v>
      </c>
      <c r="H934" s="65">
        <v>500</v>
      </c>
      <c r="I934" s="66" t="s">
        <v>50</v>
      </c>
      <c r="J934" s="66"/>
      <c r="K934" s="155">
        <v>500</v>
      </c>
      <c r="L934" s="68">
        <v>0.21000000000000002</v>
      </c>
      <c r="M934" s="69"/>
      <c r="N934" s="70"/>
      <c r="O934" s="71"/>
      <c r="P934" s="72">
        <f t="shared" si="35"/>
        <v>0</v>
      </c>
      <c r="Q934" s="73" t="str">
        <f t="shared" si="36"/>
        <v>-</v>
      </c>
      <c r="R934" s="74" t="str">
        <f t="shared" si="37"/>
        <v/>
      </c>
      <c r="S934" s="75"/>
    </row>
    <row r="935" spans="1:19">
      <c r="A935" s="60"/>
      <c r="B935" s="61" t="s">
        <v>1583</v>
      </c>
      <c r="C935" s="154" t="s">
        <v>1219</v>
      </c>
      <c r="D935" s="63" t="s">
        <v>431</v>
      </c>
      <c r="E935" s="63" t="s">
        <v>448</v>
      </c>
      <c r="F935" s="63" t="s">
        <v>449</v>
      </c>
      <c r="G935" s="64" t="s">
        <v>1805</v>
      </c>
      <c r="H935" s="65">
        <v>500</v>
      </c>
      <c r="I935" s="66" t="s">
        <v>50</v>
      </c>
      <c r="J935" s="66"/>
      <c r="K935" s="155">
        <v>500</v>
      </c>
      <c r="L935" s="68">
        <v>0.2</v>
      </c>
      <c r="M935" s="69"/>
      <c r="N935" s="70"/>
      <c r="O935" s="71"/>
      <c r="P935" s="72">
        <f t="shared" si="35"/>
        <v>0</v>
      </c>
      <c r="Q935" s="73" t="str">
        <f t="shared" si="36"/>
        <v>-</v>
      </c>
      <c r="R935" s="74" t="str">
        <f t="shared" si="37"/>
        <v/>
      </c>
      <c r="S935" s="75"/>
    </row>
    <row r="936" spans="1:19">
      <c r="A936" s="60"/>
      <c r="B936" s="61" t="s">
        <v>1584</v>
      </c>
      <c r="C936" s="154" t="s">
        <v>1219</v>
      </c>
      <c r="D936" s="63" t="s">
        <v>431</v>
      </c>
      <c r="E936" s="63" t="s">
        <v>448</v>
      </c>
      <c r="F936" s="63" t="s">
        <v>449</v>
      </c>
      <c r="G936" s="64" t="s">
        <v>1806</v>
      </c>
      <c r="H936" s="65">
        <v>500</v>
      </c>
      <c r="I936" s="66" t="s">
        <v>50</v>
      </c>
      <c r="J936" s="66"/>
      <c r="K936" s="155">
        <v>500</v>
      </c>
      <c r="L936" s="68">
        <v>0.2</v>
      </c>
      <c r="M936" s="69"/>
      <c r="N936" s="70"/>
      <c r="O936" s="71"/>
      <c r="P936" s="72">
        <f t="shared" si="35"/>
        <v>0</v>
      </c>
      <c r="Q936" s="73" t="str">
        <f t="shared" si="36"/>
        <v>-</v>
      </c>
      <c r="R936" s="74" t="str">
        <f t="shared" si="37"/>
        <v/>
      </c>
      <c r="S936" s="75"/>
    </row>
    <row r="937" spans="1:19">
      <c r="A937" s="60"/>
      <c r="B937" s="61" t="s">
        <v>1585</v>
      </c>
      <c r="C937" s="154" t="s">
        <v>1219</v>
      </c>
      <c r="D937" s="63" t="s">
        <v>431</v>
      </c>
      <c r="E937" s="63" t="s">
        <v>448</v>
      </c>
      <c r="F937" s="63" t="s">
        <v>449</v>
      </c>
      <c r="G937" s="64" t="s">
        <v>1807</v>
      </c>
      <c r="H937" s="65">
        <v>500</v>
      </c>
      <c r="I937" s="66" t="s">
        <v>50</v>
      </c>
      <c r="J937" s="66"/>
      <c r="K937" s="155">
        <v>500</v>
      </c>
      <c r="L937" s="68">
        <v>0.2</v>
      </c>
      <c r="M937" s="69"/>
      <c r="N937" s="70"/>
      <c r="O937" s="71"/>
      <c r="P937" s="72">
        <f t="shared" si="35"/>
        <v>0</v>
      </c>
      <c r="Q937" s="73" t="str">
        <f t="shared" si="36"/>
        <v>-</v>
      </c>
      <c r="R937" s="74" t="str">
        <f t="shared" si="37"/>
        <v/>
      </c>
      <c r="S937" s="75"/>
    </row>
    <row r="938" spans="1:19">
      <c r="A938" s="60"/>
      <c r="B938" s="61" t="s">
        <v>1586</v>
      </c>
      <c r="C938" s="154" t="s">
        <v>1219</v>
      </c>
      <c r="D938" s="63" t="s">
        <v>431</v>
      </c>
      <c r="E938" s="63" t="s">
        <v>448</v>
      </c>
      <c r="F938" s="63" t="s">
        <v>449</v>
      </c>
      <c r="G938" s="64" t="s">
        <v>154</v>
      </c>
      <c r="H938" s="65">
        <v>500</v>
      </c>
      <c r="I938" s="66" t="s">
        <v>50</v>
      </c>
      <c r="J938" s="66"/>
      <c r="K938" s="155">
        <v>500</v>
      </c>
      <c r="L938" s="68">
        <v>0.23</v>
      </c>
      <c r="M938" s="69"/>
      <c r="N938" s="70"/>
      <c r="O938" s="71"/>
      <c r="P938" s="72">
        <f t="shared" si="35"/>
        <v>0</v>
      </c>
      <c r="Q938" s="73" t="str">
        <f t="shared" si="36"/>
        <v>-</v>
      </c>
      <c r="R938" s="74" t="str">
        <f t="shared" si="37"/>
        <v/>
      </c>
      <c r="S938" s="75"/>
    </row>
    <row r="939" spans="1:19">
      <c r="A939" s="60"/>
      <c r="B939" s="61" t="s">
        <v>1587</v>
      </c>
      <c r="C939" s="154" t="s">
        <v>1219</v>
      </c>
      <c r="D939" s="63" t="s">
        <v>431</v>
      </c>
      <c r="E939" s="63" t="s">
        <v>448</v>
      </c>
      <c r="F939" s="63" t="s">
        <v>449</v>
      </c>
      <c r="G939" s="64" t="s">
        <v>1808</v>
      </c>
      <c r="H939" s="65">
        <v>500</v>
      </c>
      <c r="I939" s="66" t="s">
        <v>50</v>
      </c>
      <c r="J939" s="66"/>
      <c r="K939" s="155">
        <v>500</v>
      </c>
      <c r="L939" s="68">
        <v>0.2</v>
      </c>
      <c r="M939" s="69"/>
      <c r="N939" s="70"/>
      <c r="O939" s="71"/>
      <c r="P939" s="72">
        <f t="shared" si="35"/>
        <v>0</v>
      </c>
      <c r="Q939" s="73" t="str">
        <f t="shared" si="36"/>
        <v>-</v>
      </c>
      <c r="R939" s="74" t="str">
        <f t="shared" si="37"/>
        <v/>
      </c>
      <c r="S939" s="75"/>
    </row>
    <row r="940" spans="1:19">
      <c r="A940" s="60"/>
      <c r="B940" s="61" t="s">
        <v>1588</v>
      </c>
      <c r="C940" s="154" t="s">
        <v>1219</v>
      </c>
      <c r="D940" s="63" t="s">
        <v>431</v>
      </c>
      <c r="E940" s="63" t="s">
        <v>448</v>
      </c>
      <c r="F940" s="63" t="s">
        <v>449</v>
      </c>
      <c r="G940" s="64" t="s">
        <v>1809</v>
      </c>
      <c r="H940" s="65">
        <v>500</v>
      </c>
      <c r="I940" s="66" t="s">
        <v>50</v>
      </c>
      <c r="J940" s="66"/>
      <c r="K940" s="155">
        <v>500</v>
      </c>
      <c r="L940" s="68">
        <v>0.2</v>
      </c>
      <c r="M940" s="69"/>
      <c r="N940" s="70"/>
      <c r="O940" s="71"/>
      <c r="P940" s="72">
        <f t="shared" si="35"/>
        <v>0</v>
      </c>
      <c r="Q940" s="73" t="str">
        <f t="shared" si="36"/>
        <v>-</v>
      </c>
      <c r="R940" s="74" t="str">
        <f t="shared" si="37"/>
        <v/>
      </c>
      <c r="S940" s="75"/>
    </row>
    <row r="941" spans="1:19">
      <c r="A941" s="60"/>
      <c r="B941" s="61" t="s">
        <v>1589</v>
      </c>
      <c r="C941" s="154" t="s">
        <v>1219</v>
      </c>
      <c r="D941" s="63" t="s">
        <v>431</v>
      </c>
      <c r="E941" s="63" t="s">
        <v>448</v>
      </c>
      <c r="F941" s="63" t="s">
        <v>449</v>
      </c>
      <c r="G941" s="64" t="s">
        <v>150</v>
      </c>
      <c r="H941" s="65">
        <v>500</v>
      </c>
      <c r="I941" s="66" t="s">
        <v>158</v>
      </c>
      <c r="J941" s="66"/>
      <c r="K941" s="155">
        <v>500</v>
      </c>
      <c r="L941" s="68">
        <v>0.23</v>
      </c>
      <c r="M941" s="69"/>
      <c r="N941" s="70"/>
      <c r="O941" s="71"/>
      <c r="P941" s="72">
        <f t="shared" si="35"/>
        <v>0</v>
      </c>
      <c r="Q941" s="73" t="str">
        <f t="shared" si="36"/>
        <v>-</v>
      </c>
      <c r="R941" s="74" t="str">
        <f t="shared" si="37"/>
        <v/>
      </c>
      <c r="S941" s="75"/>
    </row>
    <row r="942" spans="1:19">
      <c r="A942" s="60"/>
      <c r="B942" s="61" t="s">
        <v>1590</v>
      </c>
      <c r="C942" s="154" t="s">
        <v>1219</v>
      </c>
      <c r="D942" s="63" t="s">
        <v>431</v>
      </c>
      <c r="E942" s="63" t="s">
        <v>448</v>
      </c>
      <c r="F942" s="63" t="s">
        <v>449</v>
      </c>
      <c r="G942" s="64" t="s">
        <v>875</v>
      </c>
      <c r="H942" s="65">
        <v>500</v>
      </c>
      <c r="I942" s="66" t="s">
        <v>50</v>
      </c>
      <c r="J942" s="66"/>
      <c r="K942" s="155">
        <v>500</v>
      </c>
      <c r="L942" s="68">
        <v>0.2</v>
      </c>
      <c r="M942" s="69"/>
      <c r="N942" s="70"/>
      <c r="O942" s="71"/>
      <c r="P942" s="72">
        <f t="shared" si="35"/>
        <v>0</v>
      </c>
      <c r="Q942" s="73" t="str">
        <f t="shared" si="36"/>
        <v>-</v>
      </c>
      <c r="R942" s="74" t="str">
        <f t="shared" si="37"/>
        <v/>
      </c>
      <c r="S942" s="75"/>
    </row>
    <row r="943" spans="1:19">
      <c r="A943" s="60"/>
      <c r="B943" s="61" t="s">
        <v>1591</v>
      </c>
      <c r="C943" s="154" t="s">
        <v>1219</v>
      </c>
      <c r="D943" s="63" t="s">
        <v>431</v>
      </c>
      <c r="E943" s="63" t="s">
        <v>448</v>
      </c>
      <c r="F943" s="63" t="s">
        <v>449</v>
      </c>
      <c r="G943" s="64" t="s">
        <v>1810</v>
      </c>
      <c r="H943" s="65">
        <v>500</v>
      </c>
      <c r="I943" s="66" t="s">
        <v>50</v>
      </c>
      <c r="J943" s="66"/>
      <c r="K943" s="155">
        <v>500</v>
      </c>
      <c r="L943" s="68">
        <v>0.21000000000000002</v>
      </c>
      <c r="M943" s="69"/>
      <c r="N943" s="70"/>
      <c r="O943" s="71"/>
      <c r="P943" s="72">
        <f t="shared" si="35"/>
        <v>0</v>
      </c>
      <c r="Q943" s="73" t="str">
        <f t="shared" si="36"/>
        <v>-</v>
      </c>
      <c r="R943" s="74" t="str">
        <f t="shared" si="37"/>
        <v/>
      </c>
      <c r="S943" s="75"/>
    </row>
    <row r="944" spans="1:19">
      <c r="A944" s="60"/>
      <c r="B944" s="61" t="s">
        <v>1592</v>
      </c>
      <c r="C944" s="154" t="s">
        <v>1219</v>
      </c>
      <c r="D944" s="63" t="s">
        <v>431</v>
      </c>
      <c r="E944" s="63" t="s">
        <v>448</v>
      </c>
      <c r="F944" s="63" t="s">
        <v>449</v>
      </c>
      <c r="G944" s="64" t="s">
        <v>876</v>
      </c>
      <c r="H944" s="65">
        <v>500</v>
      </c>
      <c r="I944" s="66" t="s">
        <v>50</v>
      </c>
      <c r="J944" s="66"/>
      <c r="K944" s="155">
        <v>500</v>
      </c>
      <c r="L944" s="68">
        <v>0.2</v>
      </c>
      <c r="M944" s="69"/>
      <c r="N944" s="70"/>
      <c r="O944" s="71"/>
      <c r="P944" s="72">
        <f t="shared" si="35"/>
        <v>0</v>
      </c>
      <c r="Q944" s="73" t="str">
        <f t="shared" si="36"/>
        <v>-</v>
      </c>
      <c r="R944" s="74" t="str">
        <f t="shared" si="37"/>
        <v/>
      </c>
      <c r="S944" s="75"/>
    </row>
    <row r="945" spans="1:19">
      <c r="A945" s="60"/>
      <c r="B945" s="61" t="s">
        <v>1593</v>
      </c>
      <c r="C945" s="154" t="s">
        <v>1219</v>
      </c>
      <c r="D945" s="63" t="s">
        <v>431</v>
      </c>
      <c r="E945" s="63" t="s">
        <v>448</v>
      </c>
      <c r="F945" s="63" t="s">
        <v>449</v>
      </c>
      <c r="G945" s="64" t="s">
        <v>1811</v>
      </c>
      <c r="H945" s="65">
        <v>500</v>
      </c>
      <c r="I945" s="66" t="s">
        <v>50</v>
      </c>
      <c r="J945" s="66"/>
      <c r="K945" s="155">
        <v>500</v>
      </c>
      <c r="L945" s="68">
        <v>0.2</v>
      </c>
      <c r="M945" s="69"/>
      <c r="N945" s="70"/>
      <c r="O945" s="71"/>
      <c r="P945" s="72">
        <f t="shared" si="35"/>
        <v>0</v>
      </c>
      <c r="Q945" s="73" t="str">
        <f t="shared" si="36"/>
        <v>-</v>
      </c>
      <c r="R945" s="74" t="str">
        <f t="shared" si="37"/>
        <v/>
      </c>
      <c r="S945" s="75"/>
    </row>
    <row r="946" spans="1:19">
      <c r="A946" s="60"/>
      <c r="B946" s="61" t="s">
        <v>1594</v>
      </c>
      <c r="C946" s="154" t="s">
        <v>1219</v>
      </c>
      <c r="D946" s="63" t="s">
        <v>431</v>
      </c>
      <c r="E946" s="63" t="s">
        <v>448</v>
      </c>
      <c r="F946" s="63" t="s">
        <v>449</v>
      </c>
      <c r="G946" s="64" t="s">
        <v>1812</v>
      </c>
      <c r="H946" s="65">
        <v>500</v>
      </c>
      <c r="I946" s="66" t="s">
        <v>50</v>
      </c>
      <c r="J946" s="66"/>
      <c r="K946" s="155">
        <v>500</v>
      </c>
      <c r="L946" s="68">
        <v>0.22</v>
      </c>
      <c r="M946" s="69"/>
      <c r="N946" s="70"/>
      <c r="O946" s="71"/>
      <c r="P946" s="72">
        <f t="shared" si="35"/>
        <v>0</v>
      </c>
      <c r="Q946" s="73" t="str">
        <f t="shared" si="36"/>
        <v>-</v>
      </c>
      <c r="R946" s="74" t="str">
        <f t="shared" si="37"/>
        <v/>
      </c>
      <c r="S946" s="75"/>
    </row>
    <row r="947" spans="1:19">
      <c r="A947" s="60"/>
      <c r="B947" s="61" t="s">
        <v>1595</v>
      </c>
      <c r="C947" s="154" t="s">
        <v>1219</v>
      </c>
      <c r="D947" s="63" t="s">
        <v>431</v>
      </c>
      <c r="E947" s="63" t="s">
        <v>448</v>
      </c>
      <c r="F947" s="63" t="s">
        <v>449</v>
      </c>
      <c r="G947" s="64" t="s">
        <v>1813</v>
      </c>
      <c r="H947" s="65">
        <v>500</v>
      </c>
      <c r="I947" s="66" t="s">
        <v>50</v>
      </c>
      <c r="J947" s="66"/>
      <c r="K947" s="155">
        <v>500</v>
      </c>
      <c r="L947" s="68">
        <v>0.21000000000000002</v>
      </c>
      <c r="M947" s="69"/>
      <c r="N947" s="70"/>
      <c r="O947" s="71"/>
      <c r="P947" s="72">
        <f t="shared" si="35"/>
        <v>0</v>
      </c>
      <c r="Q947" s="73" t="str">
        <f t="shared" si="36"/>
        <v>-</v>
      </c>
      <c r="R947" s="74" t="str">
        <f t="shared" si="37"/>
        <v/>
      </c>
      <c r="S947" s="75"/>
    </row>
    <row r="948" spans="1:19">
      <c r="A948" s="60"/>
      <c r="B948" s="61" t="s">
        <v>1596</v>
      </c>
      <c r="C948" s="154" t="s">
        <v>1219</v>
      </c>
      <c r="D948" s="63" t="s">
        <v>431</v>
      </c>
      <c r="E948" s="63" t="s">
        <v>448</v>
      </c>
      <c r="F948" s="63" t="s">
        <v>449</v>
      </c>
      <c r="G948" s="64" t="s">
        <v>880</v>
      </c>
      <c r="H948" s="65">
        <v>500</v>
      </c>
      <c r="I948" s="66" t="s">
        <v>50</v>
      </c>
      <c r="J948" s="66"/>
      <c r="K948" s="155">
        <v>500</v>
      </c>
      <c r="L948" s="68">
        <v>0.2</v>
      </c>
      <c r="M948" s="69"/>
      <c r="N948" s="70"/>
      <c r="O948" s="71"/>
      <c r="P948" s="72">
        <f t="shared" si="35"/>
        <v>0</v>
      </c>
      <c r="Q948" s="73" t="str">
        <f t="shared" si="36"/>
        <v>-</v>
      </c>
      <c r="R948" s="74" t="str">
        <f t="shared" si="37"/>
        <v/>
      </c>
      <c r="S948" s="75"/>
    </row>
    <row r="949" spans="1:19">
      <c r="A949" s="60"/>
      <c r="B949" s="61" t="s">
        <v>1597</v>
      </c>
      <c r="C949" s="154" t="s">
        <v>1219</v>
      </c>
      <c r="D949" s="63" t="s">
        <v>431</v>
      </c>
      <c r="E949" s="63" t="s">
        <v>448</v>
      </c>
      <c r="F949" s="63" t="s">
        <v>449</v>
      </c>
      <c r="G949" s="64" t="s">
        <v>1814</v>
      </c>
      <c r="H949" s="65">
        <v>500</v>
      </c>
      <c r="I949" s="66" t="s">
        <v>50</v>
      </c>
      <c r="J949" s="66"/>
      <c r="K949" s="155">
        <v>500</v>
      </c>
      <c r="L949" s="68">
        <v>0.2</v>
      </c>
      <c r="M949" s="69"/>
      <c r="N949" s="70"/>
      <c r="O949" s="71"/>
      <c r="P949" s="72">
        <f t="shared" si="35"/>
        <v>0</v>
      </c>
      <c r="Q949" s="73" t="str">
        <f t="shared" si="36"/>
        <v>-</v>
      </c>
      <c r="R949" s="74" t="str">
        <f t="shared" si="37"/>
        <v/>
      </c>
      <c r="S949" s="75"/>
    </row>
    <row r="950" spans="1:19">
      <c r="A950" s="60"/>
      <c r="B950" s="61" t="s">
        <v>1598</v>
      </c>
      <c r="C950" s="154" t="s">
        <v>1219</v>
      </c>
      <c r="D950" s="63" t="s">
        <v>431</v>
      </c>
      <c r="E950" s="63" t="s">
        <v>448</v>
      </c>
      <c r="F950" s="63" t="s">
        <v>449</v>
      </c>
      <c r="G950" s="64" t="s">
        <v>1815</v>
      </c>
      <c r="H950" s="65">
        <v>500</v>
      </c>
      <c r="I950" s="66" t="s">
        <v>42</v>
      </c>
      <c r="J950" s="66"/>
      <c r="K950" s="155">
        <v>500</v>
      </c>
      <c r="L950" s="68">
        <v>0.2</v>
      </c>
      <c r="M950" s="69"/>
      <c r="N950" s="70"/>
      <c r="O950" s="71"/>
      <c r="P950" s="72">
        <f t="shared" si="35"/>
        <v>0</v>
      </c>
      <c r="Q950" s="73" t="str">
        <f t="shared" si="36"/>
        <v>-</v>
      </c>
      <c r="R950" s="74" t="str">
        <f t="shared" si="37"/>
        <v/>
      </c>
      <c r="S950" s="75"/>
    </row>
    <row r="951" spans="1:19">
      <c r="A951" s="60"/>
      <c r="B951" s="61" t="s">
        <v>1599</v>
      </c>
      <c r="C951" s="154" t="s">
        <v>1219</v>
      </c>
      <c r="D951" s="63" t="s">
        <v>431</v>
      </c>
      <c r="E951" s="63" t="s">
        <v>448</v>
      </c>
      <c r="F951" s="63" t="s">
        <v>449</v>
      </c>
      <c r="G951" s="64" t="s">
        <v>1816</v>
      </c>
      <c r="H951" s="65">
        <v>500</v>
      </c>
      <c r="I951" s="66" t="s">
        <v>50</v>
      </c>
      <c r="J951" s="66"/>
      <c r="K951" s="155">
        <v>500</v>
      </c>
      <c r="L951" s="68">
        <v>0.22</v>
      </c>
      <c r="M951" s="69"/>
      <c r="N951" s="70"/>
      <c r="O951" s="71"/>
      <c r="P951" s="72">
        <f t="shared" si="35"/>
        <v>0</v>
      </c>
      <c r="Q951" s="73" t="str">
        <f t="shared" si="36"/>
        <v>-</v>
      </c>
      <c r="R951" s="74" t="str">
        <f t="shared" si="37"/>
        <v/>
      </c>
      <c r="S951" s="75"/>
    </row>
    <row r="952" spans="1:19">
      <c r="A952" s="60"/>
      <c r="B952" s="61" t="s">
        <v>1600</v>
      </c>
      <c r="C952" s="154" t="s">
        <v>1219</v>
      </c>
      <c r="D952" s="63" t="s">
        <v>431</v>
      </c>
      <c r="E952" s="63" t="s">
        <v>448</v>
      </c>
      <c r="F952" s="63" t="s">
        <v>449</v>
      </c>
      <c r="G952" s="64" t="s">
        <v>60</v>
      </c>
      <c r="H952" s="65">
        <v>500</v>
      </c>
      <c r="I952" s="66" t="s">
        <v>158</v>
      </c>
      <c r="J952" s="66"/>
      <c r="K952" s="155">
        <v>500</v>
      </c>
      <c r="L952" s="68">
        <v>0.23</v>
      </c>
      <c r="M952" s="69"/>
      <c r="N952" s="70"/>
      <c r="O952" s="71"/>
      <c r="P952" s="72">
        <f t="shared" si="35"/>
        <v>0</v>
      </c>
      <c r="Q952" s="73" t="str">
        <f t="shared" si="36"/>
        <v>-</v>
      </c>
      <c r="R952" s="74" t="str">
        <f t="shared" si="37"/>
        <v/>
      </c>
      <c r="S952" s="75"/>
    </row>
    <row r="953" spans="1:19">
      <c r="A953" s="60"/>
      <c r="B953" s="61" t="s">
        <v>1601</v>
      </c>
      <c r="C953" s="154" t="s">
        <v>1219</v>
      </c>
      <c r="D953" s="63" t="s">
        <v>431</v>
      </c>
      <c r="E953" s="63" t="s">
        <v>448</v>
      </c>
      <c r="F953" s="63" t="s">
        <v>449</v>
      </c>
      <c r="G953" s="64" t="s">
        <v>149</v>
      </c>
      <c r="H953" s="65">
        <v>500</v>
      </c>
      <c r="I953" s="66" t="s">
        <v>158</v>
      </c>
      <c r="J953" s="66"/>
      <c r="K953" s="155">
        <v>500</v>
      </c>
      <c r="L953" s="68">
        <v>0.23</v>
      </c>
      <c r="M953" s="69"/>
      <c r="N953" s="70"/>
      <c r="O953" s="71"/>
      <c r="P953" s="72">
        <f t="shared" si="35"/>
        <v>0</v>
      </c>
      <c r="Q953" s="73" t="str">
        <f t="shared" si="36"/>
        <v>-</v>
      </c>
      <c r="R953" s="74" t="str">
        <f t="shared" si="37"/>
        <v/>
      </c>
      <c r="S953" s="75"/>
    </row>
    <row r="954" spans="1:19">
      <c r="A954" s="60"/>
      <c r="B954" s="61" t="s">
        <v>1602</v>
      </c>
      <c r="C954" s="154" t="s">
        <v>1219</v>
      </c>
      <c r="D954" s="63" t="s">
        <v>431</v>
      </c>
      <c r="E954" s="63" t="s">
        <v>448</v>
      </c>
      <c r="F954" s="63" t="s">
        <v>449</v>
      </c>
      <c r="G954" s="64" t="s">
        <v>881</v>
      </c>
      <c r="H954" s="65">
        <v>500</v>
      </c>
      <c r="I954" s="66" t="s">
        <v>50</v>
      </c>
      <c r="J954" s="66"/>
      <c r="K954" s="155">
        <v>500</v>
      </c>
      <c r="L954" s="68">
        <v>0.2</v>
      </c>
      <c r="M954" s="69"/>
      <c r="N954" s="70"/>
      <c r="O954" s="71"/>
      <c r="P954" s="72">
        <f t="shared" si="35"/>
        <v>0</v>
      </c>
      <c r="Q954" s="73" t="str">
        <f t="shared" si="36"/>
        <v>-</v>
      </c>
      <c r="R954" s="74" t="str">
        <f t="shared" si="37"/>
        <v/>
      </c>
      <c r="S954" s="75"/>
    </row>
    <row r="955" spans="1:19">
      <c r="A955" s="60"/>
      <c r="B955" s="61" t="s">
        <v>1603</v>
      </c>
      <c r="C955" s="154" t="s">
        <v>1219</v>
      </c>
      <c r="D955" s="63" t="s">
        <v>431</v>
      </c>
      <c r="E955" s="63" t="s">
        <v>448</v>
      </c>
      <c r="F955" s="63" t="s">
        <v>449</v>
      </c>
      <c r="G955" s="64" t="s">
        <v>1817</v>
      </c>
      <c r="H955" s="65">
        <v>500</v>
      </c>
      <c r="I955" s="66" t="s">
        <v>50</v>
      </c>
      <c r="J955" s="66"/>
      <c r="K955" s="155">
        <v>500</v>
      </c>
      <c r="L955" s="68">
        <v>0.21000000000000002</v>
      </c>
      <c r="M955" s="69"/>
      <c r="N955" s="70"/>
      <c r="O955" s="71"/>
      <c r="P955" s="72">
        <f t="shared" si="35"/>
        <v>0</v>
      </c>
      <c r="Q955" s="73" t="str">
        <f t="shared" si="36"/>
        <v>-</v>
      </c>
      <c r="R955" s="74" t="str">
        <f t="shared" si="37"/>
        <v/>
      </c>
      <c r="S955" s="75"/>
    </row>
    <row r="956" spans="1:19">
      <c r="A956" s="60"/>
      <c r="B956" s="61" t="s">
        <v>1604</v>
      </c>
      <c r="C956" s="154" t="s">
        <v>1219</v>
      </c>
      <c r="D956" s="63" t="s">
        <v>431</v>
      </c>
      <c r="E956" s="63" t="s">
        <v>448</v>
      </c>
      <c r="F956" s="63" t="s">
        <v>449</v>
      </c>
      <c r="G956" s="64" t="s">
        <v>1818</v>
      </c>
      <c r="H956" s="65">
        <v>500</v>
      </c>
      <c r="I956" s="66" t="s">
        <v>50</v>
      </c>
      <c r="J956" s="66"/>
      <c r="K956" s="155">
        <v>500</v>
      </c>
      <c r="L956" s="68">
        <v>0.22</v>
      </c>
      <c r="M956" s="69"/>
      <c r="N956" s="70"/>
      <c r="O956" s="71"/>
      <c r="P956" s="72">
        <f t="shared" si="35"/>
        <v>0</v>
      </c>
      <c r="Q956" s="73" t="str">
        <f t="shared" si="36"/>
        <v>-</v>
      </c>
      <c r="R956" s="74" t="str">
        <f t="shared" si="37"/>
        <v/>
      </c>
      <c r="S956" s="75"/>
    </row>
    <row r="957" spans="1:19">
      <c r="A957" s="60"/>
      <c r="B957" s="61" t="s">
        <v>1605</v>
      </c>
      <c r="C957" s="154" t="s">
        <v>1219</v>
      </c>
      <c r="D957" s="63" t="s">
        <v>431</v>
      </c>
      <c r="E957" s="63" t="s">
        <v>448</v>
      </c>
      <c r="F957" s="63" t="s">
        <v>449</v>
      </c>
      <c r="G957" s="64" t="s">
        <v>1819</v>
      </c>
      <c r="H957" s="65">
        <v>500</v>
      </c>
      <c r="I957" s="66" t="s">
        <v>50</v>
      </c>
      <c r="J957" s="66"/>
      <c r="K957" s="155">
        <v>500</v>
      </c>
      <c r="L957" s="68">
        <v>0.21000000000000002</v>
      </c>
      <c r="M957" s="69"/>
      <c r="N957" s="70"/>
      <c r="O957" s="71"/>
      <c r="P957" s="72">
        <f t="shared" si="35"/>
        <v>0</v>
      </c>
      <c r="Q957" s="73" t="str">
        <f t="shared" si="36"/>
        <v>-</v>
      </c>
      <c r="R957" s="74" t="str">
        <f t="shared" si="37"/>
        <v/>
      </c>
      <c r="S957" s="75"/>
    </row>
    <row r="958" spans="1:19">
      <c r="A958" s="60"/>
      <c r="B958" s="61" t="s">
        <v>1606</v>
      </c>
      <c r="C958" s="154" t="s">
        <v>1219</v>
      </c>
      <c r="D958" s="63" t="s">
        <v>431</v>
      </c>
      <c r="E958" s="63" t="s">
        <v>448</v>
      </c>
      <c r="F958" s="63" t="s">
        <v>449</v>
      </c>
      <c r="G958" s="64" t="s">
        <v>1820</v>
      </c>
      <c r="H958" s="65">
        <v>500</v>
      </c>
      <c r="I958" s="66" t="s">
        <v>50</v>
      </c>
      <c r="J958" s="66"/>
      <c r="K958" s="155">
        <v>500</v>
      </c>
      <c r="L958" s="68">
        <v>0.2</v>
      </c>
      <c r="M958" s="69"/>
      <c r="N958" s="70"/>
      <c r="O958" s="71"/>
      <c r="P958" s="72">
        <f t="shared" si="35"/>
        <v>0</v>
      </c>
      <c r="Q958" s="73" t="str">
        <f t="shared" si="36"/>
        <v>-</v>
      </c>
      <c r="R958" s="74" t="str">
        <f t="shared" si="37"/>
        <v/>
      </c>
      <c r="S958" s="75"/>
    </row>
    <row r="959" spans="1:19">
      <c r="A959" s="60"/>
      <c r="B959" s="61" t="s">
        <v>1607</v>
      </c>
      <c r="C959" s="154" t="s">
        <v>1219</v>
      </c>
      <c r="D959" s="63" t="s">
        <v>431</v>
      </c>
      <c r="E959" s="63" t="s">
        <v>448</v>
      </c>
      <c r="F959" s="63" t="s">
        <v>449</v>
      </c>
      <c r="G959" s="64" t="s">
        <v>1821</v>
      </c>
      <c r="H959" s="65">
        <v>500</v>
      </c>
      <c r="I959" s="66" t="s">
        <v>50</v>
      </c>
      <c r="J959" s="66"/>
      <c r="K959" s="155">
        <v>500</v>
      </c>
      <c r="L959" s="68">
        <v>0.2</v>
      </c>
      <c r="M959" s="69"/>
      <c r="N959" s="70"/>
      <c r="O959" s="71"/>
      <c r="P959" s="72">
        <f t="shared" si="35"/>
        <v>0</v>
      </c>
      <c r="Q959" s="73" t="str">
        <f t="shared" si="36"/>
        <v>-</v>
      </c>
      <c r="R959" s="74" t="str">
        <f t="shared" si="37"/>
        <v/>
      </c>
      <c r="S959" s="75"/>
    </row>
    <row r="960" spans="1:19">
      <c r="A960" s="60"/>
      <c r="B960" s="61" t="s">
        <v>1608</v>
      </c>
      <c r="C960" s="154" t="s">
        <v>1219</v>
      </c>
      <c r="D960" s="63" t="s">
        <v>431</v>
      </c>
      <c r="E960" s="63" t="s">
        <v>448</v>
      </c>
      <c r="F960" s="63" t="s">
        <v>449</v>
      </c>
      <c r="G960" s="64" t="s">
        <v>1822</v>
      </c>
      <c r="H960" s="65">
        <v>500</v>
      </c>
      <c r="I960" s="66" t="s">
        <v>50</v>
      </c>
      <c r="J960" s="66"/>
      <c r="K960" s="155">
        <v>500</v>
      </c>
      <c r="L960" s="68">
        <v>0.21000000000000002</v>
      </c>
      <c r="M960" s="69"/>
      <c r="N960" s="70"/>
      <c r="O960" s="71"/>
      <c r="P960" s="72">
        <f t="shared" si="35"/>
        <v>0</v>
      </c>
      <c r="Q960" s="73" t="str">
        <f t="shared" si="36"/>
        <v>-</v>
      </c>
      <c r="R960" s="74" t="str">
        <f t="shared" si="37"/>
        <v/>
      </c>
      <c r="S960" s="75"/>
    </row>
    <row r="961" spans="1:19">
      <c r="A961" s="60"/>
      <c r="B961" s="61" t="s">
        <v>1609</v>
      </c>
      <c r="C961" s="154" t="s">
        <v>1219</v>
      </c>
      <c r="D961" s="63" t="s">
        <v>431</v>
      </c>
      <c r="E961" s="63" t="s">
        <v>448</v>
      </c>
      <c r="F961" s="63" t="s">
        <v>449</v>
      </c>
      <c r="G961" s="64" t="s">
        <v>53</v>
      </c>
      <c r="H961" s="65">
        <v>500</v>
      </c>
      <c r="I961" s="66" t="s">
        <v>50</v>
      </c>
      <c r="J961" s="66"/>
      <c r="K961" s="155">
        <v>500</v>
      </c>
      <c r="L961" s="68">
        <v>0.2</v>
      </c>
      <c r="M961" s="69"/>
      <c r="N961" s="70"/>
      <c r="O961" s="71"/>
      <c r="P961" s="72">
        <f t="shared" si="35"/>
        <v>0</v>
      </c>
      <c r="Q961" s="73" t="str">
        <f t="shared" si="36"/>
        <v>-</v>
      </c>
      <c r="R961" s="74" t="str">
        <f t="shared" si="37"/>
        <v/>
      </c>
      <c r="S961" s="75"/>
    </row>
    <row r="962" spans="1:19">
      <c r="A962" s="60"/>
      <c r="B962" s="61" t="s">
        <v>1610</v>
      </c>
      <c r="C962" s="154" t="s">
        <v>1219</v>
      </c>
      <c r="D962" s="63" t="s">
        <v>431</v>
      </c>
      <c r="E962" s="63" t="s">
        <v>448</v>
      </c>
      <c r="F962" s="63" t="s">
        <v>449</v>
      </c>
      <c r="G962" s="64" t="s">
        <v>885</v>
      </c>
      <c r="H962" s="65">
        <v>500</v>
      </c>
      <c r="I962" s="66" t="s">
        <v>50</v>
      </c>
      <c r="J962" s="66"/>
      <c r="K962" s="155">
        <v>500</v>
      </c>
      <c r="L962" s="68">
        <v>0.2</v>
      </c>
      <c r="M962" s="69"/>
      <c r="N962" s="70"/>
      <c r="O962" s="71"/>
      <c r="P962" s="72">
        <f t="shared" si="35"/>
        <v>0</v>
      </c>
      <c r="Q962" s="73" t="str">
        <f t="shared" si="36"/>
        <v>-</v>
      </c>
      <c r="R962" s="74" t="str">
        <f t="shared" si="37"/>
        <v/>
      </c>
      <c r="S962" s="75"/>
    </row>
    <row r="963" spans="1:19">
      <c r="A963" s="60"/>
      <c r="B963" s="61" t="s">
        <v>1611</v>
      </c>
      <c r="C963" s="154" t="s">
        <v>1219</v>
      </c>
      <c r="D963" s="63" t="s">
        <v>431</v>
      </c>
      <c r="E963" s="63" t="s">
        <v>448</v>
      </c>
      <c r="F963" s="63" t="s">
        <v>449</v>
      </c>
      <c r="G963" s="64" t="s">
        <v>886</v>
      </c>
      <c r="H963" s="65">
        <v>500</v>
      </c>
      <c r="I963" s="66" t="s">
        <v>50</v>
      </c>
      <c r="J963" s="66"/>
      <c r="K963" s="155">
        <v>500</v>
      </c>
      <c r="L963" s="68">
        <v>0.21000000000000002</v>
      </c>
      <c r="M963" s="69"/>
      <c r="N963" s="70"/>
      <c r="O963" s="71"/>
      <c r="P963" s="72">
        <f t="shared" si="35"/>
        <v>0</v>
      </c>
      <c r="Q963" s="73" t="str">
        <f t="shared" si="36"/>
        <v>-</v>
      </c>
      <c r="R963" s="74" t="str">
        <f t="shared" si="37"/>
        <v/>
      </c>
      <c r="S963" s="75"/>
    </row>
    <row r="964" spans="1:19">
      <c r="A964" s="60"/>
      <c r="B964" s="61" t="s">
        <v>1612</v>
      </c>
      <c r="C964" s="154" t="s">
        <v>1219</v>
      </c>
      <c r="D964" s="63" t="s">
        <v>431</v>
      </c>
      <c r="E964" s="63" t="s">
        <v>448</v>
      </c>
      <c r="F964" s="63" t="s">
        <v>449</v>
      </c>
      <c r="G964" s="64" t="s">
        <v>886</v>
      </c>
      <c r="H964" s="65">
        <v>500</v>
      </c>
      <c r="I964" s="66" t="s">
        <v>50</v>
      </c>
      <c r="J964" s="66"/>
      <c r="K964" s="155">
        <v>500</v>
      </c>
      <c r="L964" s="68">
        <v>0.2</v>
      </c>
      <c r="M964" s="69"/>
      <c r="N964" s="70"/>
      <c r="O964" s="71"/>
      <c r="P964" s="72">
        <f t="shared" si="35"/>
        <v>0</v>
      </c>
      <c r="Q964" s="73" t="str">
        <f t="shared" si="36"/>
        <v>-</v>
      </c>
      <c r="R964" s="74" t="str">
        <f t="shared" si="37"/>
        <v/>
      </c>
      <c r="S964" s="75"/>
    </row>
    <row r="965" spans="1:19">
      <c r="A965" s="60"/>
      <c r="B965" s="61" t="s">
        <v>1613</v>
      </c>
      <c r="C965" s="154" t="s">
        <v>1219</v>
      </c>
      <c r="D965" s="63" t="s">
        <v>431</v>
      </c>
      <c r="E965" s="63" t="s">
        <v>448</v>
      </c>
      <c r="F965" s="63" t="s">
        <v>449</v>
      </c>
      <c r="G965" s="64" t="s">
        <v>1823</v>
      </c>
      <c r="H965" s="65">
        <v>500</v>
      </c>
      <c r="I965" s="66" t="s">
        <v>50</v>
      </c>
      <c r="J965" s="66"/>
      <c r="K965" s="155">
        <v>500</v>
      </c>
      <c r="L965" s="68">
        <v>0.2</v>
      </c>
      <c r="M965" s="69"/>
      <c r="N965" s="70"/>
      <c r="O965" s="71"/>
      <c r="P965" s="72">
        <f t="shared" si="35"/>
        <v>0</v>
      </c>
      <c r="Q965" s="73" t="str">
        <f t="shared" si="36"/>
        <v>-</v>
      </c>
      <c r="R965" s="74" t="str">
        <f t="shared" si="37"/>
        <v/>
      </c>
      <c r="S965" s="75"/>
    </row>
    <row r="966" spans="1:19">
      <c r="A966" s="60"/>
      <c r="B966" s="61" t="s">
        <v>1614</v>
      </c>
      <c r="C966" s="154" t="s">
        <v>1219</v>
      </c>
      <c r="D966" s="63" t="s">
        <v>431</v>
      </c>
      <c r="E966" s="63" t="s">
        <v>448</v>
      </c>
      <c r="F966" s="63" t="s">
        <v>449</v>
      </c>
      <c r="G966" s="64" t="s">
        <v>1824</v>
      </c>
      <c r="H966" s="65">
        <v>500</v>
      </c>
      <c r="I966" s="66" t="s">
        <v>50</v>
      </c>
      <c r="J966" s="66"/>
      <c r="K966" s="155">
        <v>500</v>
      </c>
      <c r="L966" s="68">
        <v>0.2</v>
      </c>
      <c r="M966" s="69"/>
      <c r="N966" s="70"/>
      <c r="O966" s="71"/>
      <c r="P966" s="72">
        <f t="shared" si="35"/>
        <v>0</v>
      </c>
      <c r="Q966" s="73" t="str">
        <f t="shared" si="36"/>
        <v>-</v>
      </c>
      <c r="R966" s="74" t="str">
        <f t="shared" si="37"/>
        <v/>
      </c>
      <c r="S966" s="75"/>
    </row>
    <row r="967" spans="1:19">
      <c r="A967" s="60"/>
      <c r="B967" s="61" t="s">
        <v>1615</v>
      </c>
      <c r="C967" s="154" t="s">
        <v>1219</v>
      </c>
      <c r="D967" s="63" t="s">
        <v>431</v>
      </c>
      <c r="E967" s="63" t="s">
        <v>448</v>
      </c>
      <c r="F967" s="63" t="s">
        <v>449</v>
      </c>
      <c r="G967" s="64" t="s">
        <v>887</v>
      </c>
      <c r="H967" s="65">
        <v>500</v>
      </c>
      <c r="I967" s="66" t="s">
        <v>50</v>
      </c>
      <c r="J967" s="66"/>
      <c r="K967" s="155">
        <v>500</v>
      </c>
      <c r="L967" s="68">
        <v>0.2</v>
      </c>
      <c r="M967" s="69"/>
      <c r="N967" s="70"/>
      <c r="O967" s="71"/>
      <c r="P967" s="72">
        <f t="shared" si="35"/>
        <v>0</v>
      </c>
      <c r="Q967" s="73" t="str">
        <f t="shared" si="36"/>
        <v>-</v>
      </c>
      <c r="R967" s="74" t="str">
        <f t="shared" si="37"/>
        <v/>
      </c>
      <c r="S967" s="75"/>
    </row>
    <row r="968" spans="1:19">
      <c r="A968" s="60"/>
      <c r="B968" s="61" t="s">
        <v>1616</v>
      </c>
      <c r="C968" s="154" t="s">
        <v>1219</v>
      </c>
      <c r="D968" s="63" t="s">
        <v>431</v>
      </c>
      <c r="E968" s="63" t="s">
        <v>448</v>
      </c>
      <c r="F968" s="63" t="s">
        <v>449</v>
      </c>
      <c r="G968" s="64" t="s">
        <v>1825</v>
      </c>
      <c r="H968" s="65">
        <v>500</v>
      </c>
      <c r="I968" s="66" t="s">
        <v>50</v>
      </c>
      <c r="J968" s="66"/>
      <c r="K968" s="155">
        <v>500</v>
      </c>
      <c r="L968" s="68">
        <v>0.2</v>
      </c>
      <c r="M968" s="69"/>
      <c r="N968" s="70"/>
      <c r="O968" s="71"/>
      <c r="P968" s="72">
        <f t="shared" si="35"/>
        <v>0</v>
      </c>
      <c r="Q968" s="73" t="str">
        <f t="shared" si="36"/>
        <v>-</v>
      </c>
      <c r="R968" s="74" t="str">
        <f t="shared" si="37"/>
        <v/>
      </c>
      <c r="S968" s="75"/>
    </row>
    <row r="969" spans="1:19">
      <c r="A969" s="60"/>
      <c r="B969" s="61" t="s">
        <v>1617</v>
      </c>
      <c r="C969" s="154" t="s">
        <v>1219</v>
      </c>
      <c r="D969" s="63" t="s">
        <v>431</v>
      </c>
      <c r="E969" s="63" t="s">
        <v>448</v>
      </c>
      <c r="F969" s="63" t="s">
        <v>449</v>
      </c>
      <c r="G969" s="64" t="s">
        <v>1826</v>
      </c>
      <c r="H969" s="65">
        <v>500</v>
      </c>
      <c r="I969" s="66" t="s">
        <v>50</v>
      </c>
      <c r="J969" s="66"/>
      <c r="K969" s="155">
        <v>500</v>
      </c>
      <c r="L969" s="68">
        <v>0.2</v>
      </c>
      <c r="M969" s="69"/>
      <c r="N969" s="70"/>
      <c r="O969" s="71"/>
      <c r="P969" s="72">
        <f t="shared" si="35"/>
        <v>0</v>
      </c>
      <c r="Q969" s="73" t="str">
        <f t="shared" si="36"/>
        <v>-</v>
      </c>
      <c r="R969" s="74" t="str">
        <f t="shared" si="37"/>
        <v/>
      </c>
      <c r="S969" s="75"/>
    </row>
    <row r="970" spans="1:19">
      <c r="A970" s="60"/>
      <c r="B970" s="61" t="s">
        <v>1618</v>
      </c>
      <c r="C970" s="154" t="s">
        <v>1219</v>
      </c>
      <c r="D970" s="63" t="s">
        <v>431</v>
      </c>
      <c r="E970" s="63" t="s">
        <v>448</v>
      </c>
      <c r="F970" s="63" t="s">
        <v>449</v>
      </c>
      <c r="G970" s="64" t="s">
        <v>151</v>
      </c>
      <c r="H970" s="65">
        <v>500</v>
      </c>
      <c r="I970" s="66" t="s">
        <v>158</v>
      </c>
      <c r="J970" s="66"/>
      <c r="K970" s="155">
        <v>500</v>
      </c>
      <c r="L970" s="68">
        <v>0.23</v>
      </c>
      <c r="M970" s="69"/>
      <c r="N970" s="70"/>
      <c r="O970" s="71"/>
      <c r="P970" s="72">
        <f t="shared" si="35"/>
        <v>0</v>
      </c>
      <c r="Q970" s="73" t="str">
        <f t="shared" si="36"/>
        <v>-</v>
      </c>
      <c r="R970" s="74" t="str">
        <f t="shared" si="37"/>
        <v/>
      </c>
      <c r="S970" s="75"/>
    </row>
    <row r="971" spans="1:19">
      <c r="A971" s="60"/>
      <c r="B971" s="61" t="s">
        <v>1619</v>
      </c>
      <c r="C971" s="154" t="s">
        <v>1219</v>
      </c>
      <c r="D971" s="63" t="s">
        <v>431</v>
      </c>
      <c r="E971" s="63" t="s">
        <v>448</v>
      </c>
      <c r="F971" s="63" t="s">
        <v>449</v>
      </c>
      <c r="G971" s="64" t="s">
        <v>1827</v>
      </c>
      <c r="H971" s="65">
        <v>500</v>
      </c>
      <c r="I971" s="66" t="s">
        <v>51</v>
      </c>
      <c r="J971" s="66"/>
      <c r="K971" s="155">
        <v>500</v>
      </c>
      <c r="L971" s="68">
        <v>0.24000000000000002</v>
      </c>
      <c r="M971" s="69"/>
      <c r="N971" s="70"/>
      <c r="O971" s="71"/>
      <c r="P971" s="72">
        <f t="shared" si="35"/>
        <v>0</v>
      </c>
      <c r="Q971" s="73" t="str">
        <f t="shared" si="36"/>
        <v>-</v>
      </c>
      <c r="R971" s="74" t="str">
        <f t="shared" si="37"/>
        <v/>
      </c>
      <c r="S971" s="75"/>
    </row>
    <row r="972" spans="1:19">
      <c r="A972" s="60"/>
      <c r="B972" s="61" t="s">
        <v>1620</v>
      </c>
      <c r="C972" s="154" t="s">
        <v>1219</v>
      </c>
      <c r="D972" s="63" t="s">
        <v>1621</v>
      </c>
      <c r="E972" s="63" t="s">
        <v>1622</v>
      </c>
      <c r="F972" s="63" t="s">
        <v>1623</v>
      </c>
      <c r="G972" s="64" t="s">
        <v>67</v>
      </c>
      <c r="H972" s="65">
        <v>5000</v>
      </c>
      <c r="I972" s="66" t="s">
        <v>44</v>
      </c>
      <c r="J972" s="66"/>
      <c r="K972" s="155">
        <v>5000</v>
      </c>
      <c r="L972" s="68">
        <v>0.05</v>
      </c>
      <c r="M972" s="69"/>
      <c r="N972" s="70"/>
      <c r="O972" s="71"/>
      <c r="P972" s="72">
        <f t="shared" si="35"/>
        <v>0</v>
      </c>
      <c r="Q972" s="73" t="str">
        <f t="shared" si="36"/>
        <v>-</v>
      </c>
      <c r="R972" s="74" t="str">
        <f t="shared" si="37"/>
        <v/>
      </c>
      <c r="S972" s="75"/>
    </row>
    <row r="973" spans="1:19">
      <c r="A973" s="60"/>
      <c r="B973" s="61" t="s">
        <v>1624</v>
      </c>
      <c r="C973" s="154" t="s">
        <v>1219</v>
      </c>
      <c r="D973" s="63" t="s">
        <v>1621</v>
      </c>
      <c r="E973" s="63" t="s">
        <v>1622</v>
      </c>
      <c r="F973" s="63" t="s">
        <v>1623</v>
      </c>
      <c r="G973" s="64" t="s">
        <v>1828</v>
      </c>
      <c r="H973" s="65">
        <v>5000</v>
      </c>
      <c r="I973" s="66" t="s">
        <v>44</v>
      </c>
      <c r="J973" s="66"/>
      <c r="K973" s="155">
        <v>5000</v>
      </c>
      <c r="L973" s="68">
        <v>0.05</v>
      </c>
      <c r="M973" s="69"/>
      <c r="N973" s="70"/>
      <c r="O973" s="71"/>
      <c r="P973" s="72">
        <f t="shared" si="35"/>
        <v>0</v>
      </c>
      <c r="Q973" s="73" t="str">
        <f t="shared" si="36"/>
        <v>-</v>
      </c>
      <c r="R973" s="74" t="str">
        <f t="shared" si="37"/>
        <v/>
      </c>
      <c r="S973" s="75"/>
    </row>
    <row r="974" spans="1:19">
      <c r="A974" s="60"/>
      <c r="B974" s="61" t="s">
        <v>1625</v>
      </c>
      <c r="C974" s="154" t="s">
        <v>1219</v>
      </c>
      <c r="D974" s="63" t="s">
        <v>1621</v>
      </c>
      <c r="E974" s="63" t="s">
        <v>1622</v>
      </c>
      <c r="F974" s="63" t="s">
        <v>1623</v>
      </c>
      <c r="G974" s="64" t="s">
        <v>1829</v>
      </c>
      <c r="H974" s="65">
        <v>5000</v>
      </c>
      <c r="I974" s="66" t="s">
        <v>44</v>
      </c>
      <c r="J974" s="66"/>
      <c r="K974" s="155">
        <v>5000</v>
      </c>
      <c r="L974" s="68">
        <v>0.05</v>
      </c>
      <c r="M974" s="69"/>
      <c r="N974" s="70"/>
      <c r="O974" s="71"/>
      <c r="P974" s="72">
        <f t="shared" si="35"/>
        <v>0</v>
      </c>
      <c r="Q974" s="73" t="str">
        <f t="shared" si="36"/>
        <v>-</v>
      </c>
      <c r="R974" s="74" t="str">
        <f t="shared" si="37"/>
        <v/>
      </c>
      <c r="S974" s="75"/>
    </row>
    <row r="975" spans="1:19">
      <c r="A975" s="60"/>
      <c r="B975" s="61" t="s">
        <v>1626</v>
      </c>
      <c r="C975" s="154" t="s">
        <v>1219</v>
      </c>
      <c r="D975" s="63" t="s">
        <v>1621</v>
      </c>
      <c r="E975" s="63" t="s">
        <v>1622</v>
      </c>
      <c r="F975" s="63" t="s">
        <v>1623</v>
      </c>
      <c r="G975" s="64" t="s">
        <v>1830</v>
      </c>
      <c r="H975" s="65">
        <v>5000</v>
      </c>
      <c r="I975" s="66" t="s">
        <v>44</v>
      </c>
      <c r="J975" s="66"/>
      <c r="K975" s="155">
        <v>5000</v>
      </c>
      <c r="L975" s="68">
        <v>0.05</v>
      </c>
      <c r="M975" s="69"/>
      <c r="N975" s="70"/>
      <c r="O975" s="71"/>
      <c r="P975" s="72">
        <f t="shared" si="35"/>
        <v>0</v>
      </c>
      <c r="Q975" s="73" t="str">
        <f t="shared" si="36"/>
        <v>-</v>
      </c>
      <c r="R975" s="74" t="str">
        <f t="shared" si="37"/>
        <v/>
      </c>
      <c r="S975" s="75"/>
    </row>
    <row r="976" spans="1:19">
      <c r="A976" s="60"/>
      <c r="B976" s="61" t="s">
        <v>1627</v>
      </c>
      <c r="C976" s="154" t="s">
        <v>1219</v>
      </c>
      <c r="D976" s="63" t="s">
        <v>1621</v>
      </c>
      <c r="E976" s="63" t="s">
        <v>1622</v>
      </c>
      <c r="F976" s="63" t="s">
        <v>1623</v>
      </c>
      <c r="G976" s="64" t="s">
        <v>1831</v>
      </c>
      <c r="H976" s="65">
        <v>5000</v>
      </c>
      <c r="I976" s="66" t="s">
        <v>44</v>
      </c>
      <c r="J976" s="66"/>
      <c r="K976" s="155">
        <v>5000</v>
      </c>
      <c r="L976" s="68">
        <v>0.05</v>
      </c>
      <c r="M976" s="69"/>
      <c r="N976" s="70"/>
      <c r="O976" s="71"/>
      <c r="P976" s="72">
        <f t="shared" si="35"/>
        <v>0</v>
      </c>
      <c r="Q976" s="73" t="str">
        <f t="shared" si="36"/>
        <v>-</v>
      </c>
      <c r="R976" s="74" t="str">
        <f t="shared" si="37"/>
        <v/>
      </c>
      <c r="S976" s="75"/>
    </row>
    <row r="977" spans="1:19">
      <c r="A977" s="60"/>
      <c r="B977" s="61" t="s">
        <v>1628</v>
      </c>
      <c r="C977" s="154" t="s">
        <v>1219</v>
      </c>
      <c r="D977" s="63" t="s">
        <v>1621</v>
      </c>
      <c r="E977" s="63" t="s">
        <v>1622</v>
      </c>
      <c r="F977" s="63" t="s">
        <v>1623</v>
      </c>
      <c r="G977" s="64" t="s">
        <v>1832</v>
      </c>
      <c r="H977" s="65">
        <v>5000</v>
      </c>
      <c r="I977" s="66" t="s">
        <v>44</v>
      </c>
      <c r="J977" s="66"/>
      <c r="K977" s="155">
        <v>5000</v>
      </c>
      <c r="L977" s="68">
        <v>0.05</v>
      </c>
      <c r="M977" s="69"/>
      <c r="N977" s="70"/>
      <c r="O977" s="71"/>
      <c r="P977" s="72">
        <f t="shared" si="35"/>
        <v>0</v>
      </c>
      <c r="Q977" s="73" t="str">
        <f t="shared" si="36"/>
        <v>-</v>
      </c>
      <c r="R977" s="74" t="str">
        <f t="shared" si="37"/>
        <v/>
      </c>
      <c r="S977" s="75"/>
    </row>
    <row r="978" spans="1:19">
      <c r="A978" s="60"/>
      <c r="B978" s="61" t="s">
        <v>1629</v>
      </c>
      <c r="C978" s="154" t="s">
        <v>1219</v>
      </c>
      <c r="D978" s="63" t="s">
        <v>1621</v>
      </c>
      <c r="E978" s="63" t="s">
        <v>1622</v>
      </c>
      <c r="F978" s="63" t="s">
        <v>1623</v>
      </c>
      <c r="G978" s="64" t="s">
        <v>1833</v>
      </c>
      <c r="H978" s="65">
        <v>5000</v>
      </c>
      <c r="I978" s="66" t="s">
        <v>44</v>
      </c>
      <c r="J978" s="66"/>
      <c r="K978" s="155">
        <v>5000</v>
      </c>
      <c r="L978" s="68">
        <v>0.05</v>
      </c>
      <c r="M978" s="69"/>
      <c r="N978" s="70"/>
      <c r="O978" s="71"/>
      <c r="P978" s="72">
        <f t="shared" ref="P978:P979" si="38">O978*L978</f>
        <v>0</v>
      </c>
      <c r="Q978" s="73" t="str">
        <f t="shared" ref="Q978:Q979" si="39">IF(O978/H978=0,"-",O978/H978)</f>
        <v>-</v>
      </c>
      <c r="R978" s="74" t="str">
        <f t="shared" ref="R978:R979" si="40">IF(O978=0,"",IF(MOD(O978,K978)&gt;0,"неверная кратность заказа",""))</f>
        <v/>
      </c>
      <c r="S978" s="75"/>
    </row>
    <row r="979" spans="1:19">
      <c r="A979" s="60"/>
      <c r="B979" s="61" t="s">
        <v>1630</v>
      </c>
      <c r="C979" s="154" t="s">
        <v>1219</v>
      </c>
      <c r="D979" s="63" t="s">
        <v>1621</v>
      </c>
      <c r="E979" s="63" t="s">
        <v>1622</v>
      </c>
      <c r="F979" s="63" t="s">
        <v>1623</v>
      </c>
      <c r="G979" s="64" t="s">
        <v>55</v>
      </c>
      <c r="H979" s="65">
        <v>5000</v>
      </c>
      <c r="I979" s="66" t="s">
        <v>44</v>
      </c>
      <c r="J979" s="66"/>
      <c r="K979" s="155">
        <v>5000</v>
      </c>
      <c r="L979" s="68">
        <v>0.05</v>
      </c>
      <c r="M979" s="69"/>
      <c r="N979" s="70"/>
      <c r="O979" s="71"/>
      <c r="P979" s="72">
        <f t="shared" si="38"/>
        <v>0</v>
      </c>
      <c r="Q979" s="73" t="str">
        <f t="shared" si="39"/>
        <v>-</v>
      </c>
      <c r="R979" s="74" t="str">
        <f t="shared" si="40"/>
        <v/>
      </c>
      <c r="S979" s="75"/>
    </row>
    <row r="980" spans="1:19">
      <c r="A980" s="60"/>
      <c r="B980" s="172" t="s">
        <v>81</v>
      </c>
      <c r="C980" s="92" t="s">
        <v>39</v>
      </c>
      <c r="D980" s="93"/>
      <c r="E980" s="93"/>
      <c r="F980" s="94" t="s">
        <v>1834</v>
      </c>
      <c r="G980" s="95"/>
      <c r="H980" s="96"/>
      <c r="I980" s="97"/>
      <c r="J980" s="97"/>
      <c r="K980" s="97"/>
      <c r="L980" s="98"/>
      <c r="M980" s="99"/>
      <c r="N980" s="100"/>
      <c r="O980" s="98">
        <f>ROUNDUP(K9,0)+ROUNDUP(K14,0)+ROUNDUP(K12,0)</f>
        <v>0</v>
      </c>
      <c r="P980" s="98"/>
      <c r="Q980" s="98"/>
      <c r="R980" s="98"/>
      <c r="S980" s="75"/>
    </row>
  </sheetData>
  <sheetProtection formatCells="0" formatColumns="0" formatRows="0" insertColumns="0" insertRows="0" autoFilter="0"/>
  <autoFilter ref="B594:Q594" xr:uid="{00000000-0001-0000-0000-000000000000}"/>
  <sortState xmlns:xlrd2="http://schemas.microsoft.com/office/spreadsheetml/2017/richdata2" ref="B595:R979">
    <sortCondition ref="F595:F979"/>
    <sortCondition ref="G595:G979"/>
    <sortCondition ref="I595:I979"/>
  </sortState>
  <mergeCells count="19">
    <mergeCell ref="P20:T20"/>
    <mergeCell ref="C23:D23"/>
    <mergeCell ref="E23:F23"/>
    <mergeCell ref="K11:L11"/>
    <mergeCell ref="K12:L12"/>
    <mergeCell ref="K15:L15"/>
    <mergeCell ref="K16:L16"/>
    <mergeCell ref="K17:L17"/>
    <mergeCell ref="K18:L18"/>
    <mergeCell ref="G23:J23"/>
    <mergeCell ref="K13:L13"/>
    <mergeCell ref="K14:L14"/>
    <mergeCell ref="C21:H21"/>
    <mergeCell ref="K10:L10"/>
    <mergeCell ref="K9:L9"/>
    <mergeCell ref="C2:Q2"/>
    <mergeCell ref="F5:G5"/>
    <mergeCell ref="K7:L7"/>
    <mergeCell ref="K8:L8"/>
  </mergeCells>
  <conditionalFormatting sqref="H5">
    <cfRule type="containsText" dxfId="25" priority="6" operator="containsText" text="нет">
      <formula>NOT(ISERROR(SEARCH("нет",H5)))</formula>
    </cfRule>
    <cfRule type="iconSet" priority="7">
      <iconSet iconSet="3Symbols">
        <cfvo type="percent" val="0"/>
        <cfvo type="percent" val="33"/>
        <cfvo type="percent" val="67"/>
      </iconSet>
    </cfRule>
  </conditionalFormatting>
  <conditionalFormatting sqref="K16">
    <cfRule type="expression" dxfId="24" priority="8">
      <formula>(#REF!="не целая коробка!")</formula>
    </cfRule>
  </conditionalFormatting>
  <conditionalFormatting sqref="S431:S440 S443:S592 S595:S979 S27:S429">
    <cfRule type="expression" dxfId="23" priority="5">
      <formula>(S27="ошибка - неверное количество в заказе")</formula>
    </cfRule>
  </conditionalFormatting>
  <conditionalFormatting sqref="D17:D19 F17:F19 D20:F20 E16:E19">
    <cfRule type="expression" dxfId="22" priority="9">
      <formula>(#REF!="не целая коробка!")</formula>
    </cfRule>
  </conditionalFormatting>
  <conditionalFormatting sqref="P20:P21">
    <cfRule type="expression" dxfId="21" priority="10">
      <formula>(#REF!="не целая коробка!")</formula>
    </cfRule>
  </conditionalFormatting>
  <conditionalFormatting sqref="E11:F11 F12 E13">
    <cfRule type="expression" dxfId="20" priority="11">
      <formula>(#REF!="не целая коробка!")</formula>
    </cfRule>
  </conditionalFormatting>
  <conditionalFormatting sqref="K9">
    <cfRule type="expression" dxfId="19" priority="12">
      <formula>(#REF!="не целая коробка!")</formula>
    </cfRule>
  </conditionalFormatting>
  <conditionalFormatting sqref="S980">
    <cfRule type="expression" dxfId="18" priority="1">
      <formula>(S980="ошибка - неверное количество в заказе")</formula>
    </cfRule>
  </conditionalFormatting>
  <dataValidations count="2">
    <dataValidation type="custom" allowBlank="1" showInputMessage="1" showErrorMessage="1" errorTitle="PlantMarket" error="Пожалуйста, ознакомьтесь с условиями работы и подтвердите своё согласие с ними в шапке прайс-листа." sqref="O588 O583 O578 O573 O568 O563 O558 O553 O548 O543 O538 O533 O528 O523 O518 O513 O508 O503 O498 O493 O488 O483 O478 O473 O468 O463 O458 O453 O448 O443 O431:O440 O248:O429 O27:O247" xr:uid="{00000000-0002-0000-0000-000000000000}">
      <formula1>$H$5&lt;&gt;"нет"</formula1>
    </dataValidation>
    <dataValidation type="list" allowBlank="1" showInputMessage="1" showErrorMessage="1" sqref="H5" xr:uid="{00000000-0002-0000-0000-000001000000}">
      <formula1>"да,нет"</formula1>
    </dataValidation>
  </dataValidations>
  <hyperlinks>
    <hyperlink ref="G4" location="'Условия работы'!A1" display="&gt;&gt;&gt; Условия работы &lt;&lt;&lt;" xr:uid="{00000000-0004-0000-0000-000000000000}"/>
    <hyperlink ref="G4" location="'Условия работы'!A1" display="&gt;&gt;&gt; Условия работы &lt;&lt;&lt;" xr:uid="{00000000-0004-0000-0000-000001000000}"/>
    <hyperlink ref="C23:D23" location="'2022'!C27" display="Малая упаковка" xr:uid="{00000000-0004-0000-0000-000002000000}"/>
    <hyperlink ref="E23:F23" location="'2022'!C443" display="Шоубоксы" xr:uid="{00000000-0004-0000-0000-000003000000}"/>
    <hyperlink ref="G23:H23" location="'2022'!C523" display="Шоубоксы" xr:uid="{46AC852D-4DD1-4B5C-AE0F-BE10DBF05DDB}"/>
    <hyperlink ref="G23:J23" location="'2022'!C595" display="Луковичные в ящиках (ландшафт)" xr:uid="{F55AAECD-A0E9-4B7E-8B7F-EFC2702FDC7E}"/>
  </hyperlinks>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H108"/>
  <sheetViews>
    <sheetView showGridLines="0" zoomScaleNormal="100" workbookViewId="0"/>
  </sheetViews>
  <sheetFormatPr defaultColWidth="9.15234375" defaultRowHeight="14.6"/>
  <cols>
    <col min="1" max="1" width="3.3828125" style="149" customWidth="1"/>
    <col min="2" max="2" width="5.84375" style="153" customWidth="1"/>
    <col min="3" max="14" width="9.15234375" style="149"/>
    <col min="15" max="15" width="15.3046875" style="149" customWidth="1"/>
    <col min="16" max="16" width="10" style="149" customWidth="1"/>
    <col min="17" max="16384" width="9.15234375" style="149"/>
  </cols>
  <sheetData>
    <row r="1" spans="2:16" s="105" customFormat="1" ht="15" thickTop="1">
      <c r="B1" s="102"/>
      <c r="C1" s="103"/>
      <c r="D1" s="103"/>
      <c r="E1" s="103"/>
      <c r="F1" s="103"/>
      <c r="G1" s="103"/>
      <c r="H1" s="103"/>
      <c r="I1" s="103"/>
      <c r="J1" s="103"/>
      <c r="K1" s="103"/>
      <c r="L1" s="103"/>
      <c r="M1" s="103"/>
      <c r="N1" s="103"/>
      <c r="O1" s="103"/>
      <c r="P1" s="104"/>
    </row>
    <row r="2" spans="2:16" s="105" customFormat="1">
      <c r="B2" s="106"/>
      <c r="P2" s="107"/>
    </row>
    <row r="3" spans="2:16" s="105" customFormat="1">
      <c r="B3" s="106"/>
      <c r="P3" s="107"/>
    </row>
    <row r="4" spans="2:16" s="105" customFormat="1">
      <c r="B4" s="106"/>
      <c r="P4" s="107"/>
    </row>
    <row r="5" spans="2:16" s="105" customFormat="1">
      <c r="B5" s="106"/>
      <c r="P5" s="107"/>
    </row>
    <row r="6" spans="2:16" s="110" customFormat="1" ht="16.5" customHeight="1">
      <c r="B6" s="108"/>
      <c r="C6" s="109"/>
      <c r="P6" s="111"/>
    </row>
    <row r="7" spans="2:16" s="112" customFormat="1" ht="12" customHeight="1">
      <c r="B7" s="108"/>
      <c r="C7" s="109"/>
      <c r="P7" s="113"/>
    </row>
    <row r="8" spans="2:16" s="105" customFormat="1" ht="12" customHeight="1">
      <c r="B8" s="106"/>
      <c r="C8" s="109"/>
      <c r="P8" s="107"/>
    </row>
    <row r="9" spans="2:16" s="105" customFormat="1" ht="12" customHeight="1">
      <c r="B9" s="114"/>
      <c r="C9" s="109"/>
      <c r="P9" s="107"/>
    </row>
    <row r="10" spans="2:16" s="105" customFormat="1" ht="12" customHeight="1">
      <c r="B10" s="114"/>
      <c r="C10" s="109"/>
      <c r="P10" s="107"/>
    </row>
    <row r="11" spans="2:16" s="105" customFormat="1" ht="16.5" customHeight="1">
      <c r="B11" s="106"/>
      <c r="P11" s="107"/>
    </row>
    <row r="12" spans="2:16" s="105" customFormat="1" ht="20.25" customHeight="1">
      <c r="B12" s="106"/>
      <c r="P12" s="107"/>
    </row>
    <row r="13" spans="2:16" s="117" customFormat="1" ht="17.25" customHeight="1">
      <c r="B13" s="115" t="s">
        <v>82</v>
      </c>
      <c r="C13" s="116" t="s">
        <v>83</v>
      </c>
      <c r="D13" s="116"/>
      <c r="E13" s="116"/>
      <c r="F13" s="116"/>
      <c r="G13" s="116"/>
      <c r="H13" s="116"/>
      <c r="I13" s="116"/>
      <c r="J13" s="116"/>
      <c r="K13" s="116"/>
      <c r="L13" s="116"/>
      <c r="M13" s="116"/>
      <c r="N13" s="116"/>
      <c r="P13" s="118"/>
    </row>
    <row r="14" spans="2:16" s="123" customFormat="1" ht="15.45">
      <c r="B14" s="119" t="s">
        <v>84</v>
      </c>
      <c r="C14" s="120"/>
      <c r="D14" s="121"/>
      <c r="E14" s="121"/>
      <c r="F14" s="121"/>
      <c r="G14" s="121"/>
      <c r="H14" s="122" t="s">
        <v>85</v>
      </c>
      <c r="I14" s="120"/>
      <c r="J14" s="121"/>
      <c r="K14" s="121"/>
      <c r="L14" s="121"/>
      <c r="M14" s="121"/>
      <c r="N14" s="121"/>
      <c r="P14" s="124"/>
    </row>
    <row r="15" spans="2:16" s="130" customFormat="1">
      <c r="B15" s="125"/>
      <c r="C15" s="126" t="s">
        <v>86</v>
      </c>
      <c r="D15" s="127"/>
      <c r="E15" s="127"/>
      <c r="F15" s="127"/>
      <c r="G15" s="127"/>
      <c r="H15" s="128" t="s">
        <v>87</v>
      </c>
      <c r="I15" s="129" t="s">
        <v>88</v>
      </c>
      <c r="J15" s="127"/>
      <c r="K15" s="127"/>
      <c r="L15" s="127"/>
      <c r="M15" s="127"/>
      <c r="N15" s="127"/>
      <c r="P15" s="131"/>
    </row>
    <row r="16" spans="2:16" s="130" customFormat="1">
      <c r="B16" s="125"/>
      <c r="C16" s="126" t="s">
        <v>89</v>
      </c>
      <c r="D16" s="127"/>
      <c r="E16" s="127"/>
      <c r="F16" s="127"/>
      <c r="G16" s="127"/>
      <c r="H16" s="128" t="s">
        <v>87</v>
      </c>
      <c r="I16" s="129" t="s">
        <v>90</v>
      </c>
      <c r="J16" s="127"/>
      <c r="K16" s="127"/>
      <c r="L16" s="127"/>
      <c r="M16" s="127"/>
      <c r="N16" s="127"/>
      <c r="P16" s="131"/>
    </row>
    <row r="17" spans="2:22" s="130" customFormat="1">
      <c r="B17" s="125"/>
      <c r="C17" s="126" t="s">
        <v>91</v>
      </c>
      <c r="D17" s="127"/>
      <c r="E17" s="127"/>
      <c r="F17" s="127"/>
      <c r="G17" s="127"/>
      <c r="H17" s="128" t="s">
        <v>87</v>
      </c>
      <c r="I17" s="129" t="s">
        <v>92</v>
      </c>
      <c r="J17" s="127"/>
      <c r="K17" s="127"/>
      <c r="L17" s="127"/>
      <c r="M17" s="127"/>
      <c r="N17" s="127"/>
      <c r="P17" s="131"/>
    </row>
    <row r="18" spans="2:22" s="130" customFormat="1">
      <c r="B18" s="125"/>
      <c r="C18" s="126" t="s">
        <v>93</v>
      </c>
      <c r="D18" s="127"/>
      <c r="E18" s="127"/>
      <c r="F18" s="127"/>
      <c r="G18" s="127"/>
      <c r="H18" s="128" t="s">
        <v>87</v>
      </c>
      <c r="I18" s="129" t="s">
        <v>94</v>
      </c>
      <c r="J18" s="127"/>
      <c r="K18" s="127"/>
      <c r="L18" s="127"/>
      <c r="M18" s="127"/>
      <c r="N18" s="127"/>
      <c r="P18" s="131"/>
      <c r="V18" s="132"/>
    </row>
    <row r="19" spans="2:22" s="135" customFormat="1">
      <c r="B19" s="133"/>
      <c r="C19" s="134"/>
      <c r="D19" s="134"/>
      <c r="E19" s="134"/>
      <c r="F19" s="134"/>
      <c r="G19" s="134"/>
      <c r="H19" s="134"/>
      <c r="I19" s="134"/>
      <c r="J19" s="134"/>
      <c r="K19" s="134"/>
      <c r="L19" s="134"/>
      <c r="M19" s="134"/>
      <c r="N19" s="134"/>
      <c r="P19" s="136"/>
      <c r="V19" s="137"/>
    </row>
    <row r="20" spans="2:22" s="105" customFormat="1" ht="15.45">
      <c r="B20" s="115" t="s">
        <v>82</v>
      </c>
      <c r="C20" s="116" t="s">
        <v>95</v>
      </c>
      <c r="D20" s="134"/>
      <c r="E20" s="134"/>
      <c r="F20" s="134"/>
      <c r="G20" s="134"/>
      <c r="H20" s="134"/>
      <c r="I20" s="134"/>
      <c r="J20" s="134"/>
      <c r="K20" s="134"/>
      <c r="L20" s="134"/>
      <c r="M20" s="134"/>
      <c r="N20" s="134"/>
      <c r="P20" s="107"/>
      <c r="V20" s="137"/>
    </row>
    <row r="21" spans="2:22" s="130" customFormat="1">
      <c r="B21" s="125"/>
      <c r="C21" s="126" t="s">
        <v>96</v>
      </c>
      <c r="D21" s="127"/>
      <c r="E21" s="127"/>
      <c r="F21" s="127"/>
      <c r="G21" s="127"/>
      <c r="H21" s="128"/>
      <c r="I21" s="129"/>
      <c r="J21" s="127"/>
      <c r="K21" s="127"/>
      <c r="L21" s="127"/>
      <c r="M21" s="127"/>
      <c r="N21" s="127"/>
      <c r="P21" s="131"/>
    </row>
    <row r="22" spans="2:22" s="105" customFormat="1">
      <c r="B22" s="133"/>
      <c r="C22" s="134"/>
      <c r="D22" s="134"/>
      <c r="E22" s="134"/>
      <c r="F22" s="134"/>
      <c r="G22" s="134"/>
      <c r="H22" s="134"/>
      <c r="I22" s="134"/>
      <c r="J22" s="134"/>
      <c r="K22" s="134"/>
      <c r="L22" s="134"/>
      <c r="M22" s="134"/>
      <c r="N22" s="134"/>
      <c r="P22" s="107"/>
    </row>
    <row r="23" spans="2:22" s="105" customFormat="1">
      <c r="B23" s="138"/>
      <c r="P23" s="107"/>
    </row>
    <row r="24" spans="2:22" s="105" customFormat="1">
      <c r="B24" s="138"/>
      <c r="P24" s="107"/>
    </row>
    <row r="25" spans="2:22" s="105" customFormat="1">
      <c r="B25" s="138"/>
      <c r="P25" s="107"/>
    </row>
    <row r="26" spans="2:22" s="141" customFormat="1" ht="15.45">
      <c r="B26" s="139" t="s">
        <v>82</v>
      </c>
      <c r="C26" s="140" t="s">
        <v>97</v>
      </c>
      <c r="P26" s="142"/>
    </row>
    <row r="27" spans="2:22" s="105" customFormat="1">
      <c r="B27" s="138"/>
      <c r="C27" s="126" t="s">
        <v>98</v>
      </c>
      <c r="P27" s="107"/>
    </row>
    <row r="28" spans="2:22" s="105" customFormat="1">
      <c r="B28" s="138"/>
      <c r="C28" s="126" t="s">
        <v>99</v>
      </c>
      <c r="P28" s="107"/>
    </row>
    <row r="29" spans="2:22" s="141" customFormat="1" ht="15.45">
      <c r="B29" s="139" t="s">
        <v>82</v>
      </c>
      <c r="C29" s="140" t="s">
        <v>100</v>
      </c>
      <c r="P29" s="142"/>
    </row>
    <row r="30" spans="2:22" s="145" customFormat="1" ht="45" customHeight="1">
      <c r="B30" s="143" t="s">
        <v>82</v>
      </c>
      <c r="C30" s="193" t="s">
        <v>101</v>
      </c>
      <c r="D30" s="193"/>
      <c r="E30" s="193"/>
      <c r="F30" s="193"/>
      <c r="G30" s="193"/>
      <c r="H30" s="193"/>
      <c r="I30" s="193"/>
      <c r="J30" s="193"/>
      <c r="K30" s="193"/>
      <c r="L30" s="193"/>
      <c r="M30" s="193"/>
      <c r="N30" s="193"/>
      <c r="O30" s="193"/>
      <c r="P30" s="144"/>
    </row>
    <row r="31" spans="2:22" s="105" customFormat="1">
      <c r="B31" s="138"/>
      <c r="C31" s="194" t="s">
        <v>102</v>
      </c>
      <c r="D31" s="194"/>
      <c r="E31" s="194"/>
      <c r="F31" s="194"/>
      <c r="G31" s="194"/>
      <c r="H31" s="194"/>
      <c r="I31" s="194"/>
      <c r="J31" s="194"/>
      <c r="K31" s="194"/>
      <c r="L31" s="194"/>
      <c r="M31" s="194"/>
      <c r="N31" s="194"/>
      <c r="O31" s="194"/>
      <c r="P31" s="107"/>
    </row>
    <row r="32" spans="2:22" s="105" customFormat="1" ht="29.25" customHeight="1">
      <c r="B32" s="138"/>
      <c r="C32" s="195" t="s">
        <v>103</v>
      </c>
      <c r="D32" s="196"/>
      <c r="E32" s="196"/>
      <c r="F32" s="196"/>
      <c r="G32" s="196"/>
      <c r="H32" s="196"/>
      <c r="I32" s="196"/>
      <c r="J32" s="196"/>
      <c r="K32" s="196"/>
      <c r="L32" s="196"/>
      <c r="M32" s="196"/>
      <c r="N32" s="196"/>
      <c r="O32" s="196"/>
      <c r="P32" s="107"/>
    </row>
    <row r="33" spans="2:16" s="105" customFormat="1" ht="30" customHeight="1">
      <c r="B33" s="138"/>
      <c r="C33" s="195" t="s">
        <v>104</v>
      </c>
      <c r="D33" s="195"/>
      <c r="E33" s="195"/>
      <c r="F33" s="195"/>
      <c r="G33" s="195"/>
      <c r="H33" s="195"/>
      <c r="I33" s="195"/>
      <c r="J33" s="195"/>
      <c r="K33" s="195"/>
      <c r="L33" s="195"/>
      <c r="M33" s="195"/>
      <c r="N33" s="195"/>
      <c r="O33" s="195"/>
      <c r="P33" s="107"/>
    </row>
    <row r="34" spans="2:16" s="105" customFormat="1" ht="29.25" customHeight="1">
      <c r="B34" s="138"/>
      <c r="C34" s="194" t="s">
        <v>105</v>
      </c>
      <c r="D34" s="194"/>
      <c r="E34" s="194"/>
      <c r="F34" s="194"/>
      <c r="G34" s="194"/>
      <c r="H34" s="194"/>
      <c r="I34" s="194"/>
      <c r="J34" s="194"/>
      <c r="K34" s="194"/>
      <c r="L34" s="194"/>
      <c r="M34" s="194"/>
      <c r="N34" s="194"/>
      <c r="O34" s="194"/>
      <c r="P34" s="107"/>
    </row>
    <row r="35" spans="2:16" s="141" customFormat="1" ht="30.75" customHeight="1">
      <c r="B35" s="143" t="s">
        <v>82</v>
      </c>
      <c r="C35" s="193" t="s">
        <v>106</v>
      </c>
      <c r="D35" s="193"/>
      <c r="E35" s="193"/>
      <c r="F35" s="193"/>
      <c r="G35" s="193"/>
      <c r="H35" s="193"/>
      <c r="I35" s="193"/>
      <c r="J35" s="193"/>
      <c r="K35" s="193"/>
      <c r="L35" s="193"/>
      <c r="M35" s="193"/>
      <c r="N35" s="193"/>
      <c r="O35" s="193"/>
      <c r="P35" s="142"/>
    </row>
    <row r="36" spans="2:16" s="105" customFormat="1" ht="29.25" customHeight="1">
      <c r="B36" s="138"/>
      <c r="C36" s="194" t="s">
        <v>107</v>
      </c>
      <c r="D36" s="194"/>
      <c r="E36" s="194"/>
      <c r="F36" s="194"/>
      <c r="G36" s="194"/>
      <c r="H36" s="194"/>
      <c r="I36" s="194"/>
      <c r="J36" s="194"/>
      <c r="K36" s="194"/>
      <c r="L36" s="194"/>
      <c r="M36" s="194"/>
      <c r="N36" s="194"/>
      <c r="O36" s="194"/>
      <c r="P36" s="107"/>
    </row>
    <row r="37" spans="2:16" s="105" customFormat="1" ht="29.25" customHeight="1">
      <c r="B37" s="138"/>
      <c r="C37" s="194" t="s">
        <v>108</v>
      </c>
      <c r="D37" s="194"/>
      <c r="E37" s="194"/>
      <c r="F37" s="194"/>
      <c r="G37" s="194"/>
      <c r="H37" s="194"/>
      <c r="I37" s="194"/>
      <c r="J37" s="194"/>
      <c r="K37" s="194"/>
      <c r="L37" s="194"/>
      <c r="M37" s="194"/>
      <c r="N37" s="194"/>
      <c r="O37" s="194"/>
      <c r="P37" s="107"/>
    </row>
    <row r="38" spans="2:16" s="141" customFormat="1" ht="30.75" customHeight="1">
      <c r="B38" s="143" t="s">
        <v>82</v>
      </c>
      <c r="C38" s="193" t="s">
        <v>109</v>
      </c>
      <c r="D38" s="193"/>
      <c r="E38" s="193"/>
      <c r="F38" s="193"/>
      <c r="G38" s="193"/>
      <c r="H38" s="193"/>
      <c r="I38" s="193"/>
      <c r="J38" s="193"/>
      <c r="K38" s="193"/>
      <c r="L38" s="193"/>
      <c r="M38" s="193"/>
      <c r="N38" s="193"/>
      <c r="O38" s="193"/>
      <c r="P38" s="142"/>
    </row>
    <row r="39" spans="2:16" s="105" customFormat="1">
      <c r="B39" s="138"/>
      <c r="C39" s="146"/>
      <c r="D39" s="146"/>
      <c r="E39" s="146"/>
      <c r="F39" s="146"/>
      <c r="G39" s="146"/>
      <c r="H39" s="146"/>
      <c r="I39" s="146"/>
      <c r="J39" s="146"/>
      <c r="K39" s="146"/>
      <c r="L39" s="146"/>
      <c r="M39" s="146"/>
      <c r="N39" s="146"/>
      <c r="O39" s="146"/>
      <c r="P39" s="107"/>
    </row>
    <row r="40" spans="2:16" s="105" customFormat="1">
      <c r="B40" s="138"/>
      <c r="C40" s="146"/>
      <c r="D40" s="146"/>
      <c r="E40" s="146"/>
      <c r="F40" s="146"/>
      <c r="G40" s="146"/>
      <c r="H40" s="146"/>
      <c r="I40" s="146"/>
      <c r="J40" s="146"/>
      <c r="K40" s="146"/>
      <c r="L40" s="146"/>
      <c r="M40" s="146"/>
      <c r="N40" s="146"/>
      <c r="O40" s="146"/>
      <c r="P40" s="107"/>
    </row>
    <row r="41" spans="2:16" s="105" customFormat="1">
      <c r="B41" s="138"/>
      <c r="C41" s="146"/>
      <c r="D41" s="146"/>
      <c r="E41" s="146"/>
      <c r="F41" s="146"/>
      <c r="G41" s="146"/>
      <c r="H41" s="146"/>
      <c r="I41" s="146"/>
      <c r="J41" s="146"/>
      <c r="K41" s="146"/>
      <c r="L41" s="146"/>
      <c r="M41" s="146"/>
      <c r="N41" s="146"/>
      <c r="O41" s="146"/>
      <c r="P41" s="107"/>
    </row>
    <row r="42" spans="2:16" s="105" customFormat="1" ht="28.5" customHeight="1">
      <c r="B42" s="143" t="s">
        <v>82</v>
      </c>
      <c r="C42" s="193" t="s">
        <v>110</v>
      </c>
      <c r="D42" s="193"/>
      <c r="E42" s="193"/>
      <c r="F42" s="193"/>
      <c r="G42" s="193"/>
      <c r="H42" s="193"/>
      <c r="I42" s="193"/>
      <c r="J42" s="193"/>
      <c r="K42" s="193"/>
      <c r="L42" s="193"/>
      <c r="M42" s="193"/>
      <c r="N42" s="193"/>
      <c r="O42" s="193"/>
      <c r="P42" s="107"/>
    </row>
    <row r="43" spans="2:16" s="145" customFormat="1" ht="30" customHeight="1">
      <c r="B43" s="143" t="s">
        <v>82</v>
      </c>
      <c r="C43" s="193" t="s">
        <v>111</v>
      </c>
      <c r="D43" s="193"/>
      <c r="E43" s="193"/>
      <c r="F43" s="193"/>
      <c r="G43" s="193"/>
      <c r="H43" s="193"/>
      <c r="I43" s="193"/>
      <c r="J43" s="193"/>
      <c r="K43" s="193"/>
      <c r="L43" s="193"/>
      <c r="M43" s="193"/>
      <c r="N43" s="193"/>
      <c r="O43" s="193"/>
      <c r="P43" s="144"/>
    </row>
    <row r="44" spans="2:16" s="105" customFormat="1" ht="30" customHeight="1">
      <c r="B44" s="138"/>
      <c r="C44" s="194" t="s">
        <v>112</v>
      </c>
      <c r="D44" s="194"/>
      <c r="E44" s="194"/>
      <c r="F44" s="194"/>
      <c r="G44" s="194"/>
      <c r="H44" s="194"/>
      <c r="I44" s="194"/>
      <c r="J44" s="194"/>
      <c r="K44" s="194"/>
      <c r="L44" s="194"/>
      <c r="M44" s="194"/>
      <c r="N44" s="194"/>
      <c r="O44" s="194"/>
      <c r="P44" s="107"/>
    </row>
    <row r="45" spans="2:16" s="105" customFormat="1" ht="29.25" customHeight="1">
      <c r="B45" s="138"/>
      <c r="C45" s="194" t="s">
        <v>113</v>
      </c>
      <c r="D45" s="194"/>
      <c r="E45" s="194"/>
      <c r="F45" s="194"/>
      <c r="G45" s="194"/>
      <c r="H45" s="194"/>
      <c r="I45" s="194"/>
      <c r="J45" s="194"/>
      <c r="K45" s="194"/>
      <c r="L45" s="194"/>
      <c r="M45" s="194"/>
      <c r="N45" s="194"/>
      <c r="O45" s="194"/>
      <c r="P45" s="107"/>
    </row>
    <row r="46" spans="2:16" s="145" customFormat="1" ht="15">
      <c r="B46" s="143" t="s">
        <v>82</v>
      </c>
      <c r="C46" s="193" t="s">
        <v>114</v>
      </c>
      <c r="D46" s="193"/>
      <c r="E46" s="193"/>
      <c r="F46" s="193"/>
      <c r="G46" s="193"/>
      <c r="H46" s="193"/>
      <c r="I46" s="193"/>
      <c r="J46" s="193"/>
      <c r="K46" s="193"/>
      <c r="L46" s="193"/>
      <c r="M46" s="193"/>
      <c r="N46" s="193"/>
      <c r="O46" s="193"/>
      <c r="P46" s="144"/>
    </row>
    <row r="47" spans="2:16" s="105" customFormat="1" ht="44.25" customHeight="1">
      <c r="B47" s="138"/>
      <c r="C47" s="194" t="s">
        <v>115</v>
      </c>
      <c r="D47" s="194"/>
      <c r="E47" s="194"/>
      <c r="F47" s="194"/>
      <c r="G47" s="194"/>
      <c r="H47" s="194"/>
      <c r="I47" s="194"/>
      <c r="J47" s="194"/>
      <c r="K47" s="194"/>
      <c r="L47" s="194"/>
      <c r="M47" s="194"/>
      <c r="N47" s="194"/>
      <c r="O47" s="194"/>
      <c r="P47" s="107"/>
    </row>
    <row r="48" spans="2:16" s="145" customFormat="1" ht="15">
      <c r="B48" s="143" t="s">
        <v>82</v>
      </c>
      <c r="C48" s="193" t="s">
        <v>116</v>
      </c>
      <c r="D48" s="193"/>
      <c r="E48" s="193"/>
      <c r="F48" s="193"/>
      <c r="G48" s="193"/>
      <c r="H48" s="193"/>
      <c r="I48" s="193"/>
      <c r="J48" s="193"/>
      <c r="K48" s="193"/>
      <c r="L48" s="193"/>
      <c r="M48" s="193"/>
      <c r="N48" s="193"/>
      <c r="O48" s="193"/>
      <c r="P48" s="144"/>
    </row>
    <row r="49" spans="2:16" s="105" customFormat="1" ht="29.25" customHeight="1">
      <c r="B49" s="138"/>
      <c r="C49" s="194" t="s">
        <v>117</v>
      </c>
      <c r="D49" s="194"/>
      <c r="E49" s="194"/>
      <c r="F49" s="194"/>
      <c r="G49" s="194"/>
      <c r="H49" s="194"/>
      <c r="I49" s="194"/>
      <c r="J49" s="194"/>
      <c r="K49" s="194"/>
      <c r="L49" s="194"/>
      <c r="M49" s="194"/>
      <c r="N49" s="194"/>
      <c r="O49" s="194"/>
      <c r="P49" s="107"/>
    </row>
    <row r="50" spans="2:16" s="145" customFormat="1" ht="48.75" customHeight="1">
      <c r="B50" s="143" t="s">
        <v>82</v>
      </c>
      <c r="C50" s="193" t="s">
        <v>1841</v>
      </c>
      <c r="D50" s="193"/>
      <c r="E50" s="193"/>
      <c r="F50" s="193"/>
      <c r="G50" s="193"/>
      <c r="H50" s="193"/>
      <c r="I50" s="193"/>
      <c r="J50" s="193"/>
      <c r="K50" s="193"/>
      <c r="L50" s="193"/>
      <c r="M50" s="193"/>
      <c r="N50" s="193"/>
      <c r="O50" s="193"/>
      <c r="P50" s="144"/>
    </row>
    <row r="51" spans="2:16" s="105" customFormat="1" ht="30.75" customHeight="1">
      <c r="B51" s="138"/>
      <c r="C51" s="194" t="s">
        <v>118</v>
      </c>
      <c r="D51" s="194"/>
      <c r="E51" s="194"/>
      <c r="F51" s="194"/>
      <c r="G51" s="194"/>
      <c r="H51" s="194"/>
      <c r="I51" s="194"/>
      <c r="J51" s="194"/>
      <c r="K51" s="194"/>
      <c r="L51" s="194"/>
      <c r="M51" s="194"/>
      <c r="N51" s="194"/>
      <c r="O51" s="194"/>
      <c r="P51" s="107"/>
    </row>
    <row r="52" spans="2:16" s="105" customFormat="1" ht="30.75" customHeight="1">
      <c r="B52" s="138"/>
      <c r="C52" s="194" t="s">
        <v>119</v>
      </c>
      <c r="D52" s="194"/>
      <c r="E52" s="194"/>
      <c r="F52" s="194"/>
      <c r="G52" s="194"/>
      <c r="H52" s="194"/>
      <c r="I52" s="194"/>
      <c r="J52" s="194"/>
      <c r="K52" s="194"/>
      <c r="L52" s="194"/>
      <c r="M52" s="194"/>
      <c r="N52" s="194"/>
      <c r="O52" s="194"/>
      <c r="P52" s="107"/>
    </row>
    <row r="53" spans="2:16" s="105" customFormat="1" ht="30.75" customHeight="1">
      <c r="B53" s="138"/>
      <c r="C53" s="194" t="s">
        <v>120</v>
      </c>
      <c r="D53" s="194"/>
      <c r="E53" s="194"/>
      <c r="F53" s="194"/>
      <c r="G53" s="194"/>
      <c r="H53" s="194"/>
      <c r="I53" s="194"/>
      <c r="J53" s="194"/>
      <c r="K53" s="194"/>
      <c r="L53" s="194"/>
      <c r="M53" s="194"/>
      <c r="N53" s="194"/>
      <c r="O53" s="194"/>
      <c r="P53" s="107"/>
    </row>
    <row r="54" spans="2:16" s="105" customFormat="1" ht="42" customHeight="1">
      <c r="B54" s="143" t="s">
        <v>82</v>
      </c>
      <c r="C54" s="193" t="s">
        <v>121</v>
      </c>
      <c r="D54" s="193"/>
      <c r="E54" s="193"/>
      <c r="F54" s="193"/>
      <c r="G54" s="193"/>
      <c r="H54" s="193"/>
      <c r="I54" s="193"/>
      <c r="J54" s="193"/>
      <c r="K54" s="193"/>
      <c r="L54" s="193"/>
      <c r="M54" s="193"/>
      <c r="N54" s="193"/>
      <c r="O54" s="193"/>
      <c r="P54" s="107"/>
    </row>
    <row r="55" spans="2:16" s="105" customFormat="1" ht="9.75" customHeight="1">
      <c r="B55" s="143"/>
      <c r="C55" s="147"/>
      <c r="D55" s="147"/>
      <c r="E55" s="147"/>
      <c r="F55" s="147"/>
      <c r="G55" s="147"/>
      <c r="H55" s="147"/>
      <c r="I55" s="147"/>
      <c r="J55" s="147"/>
      <c r="K55" s="147"/>
      <c r="L55" s="147"/>
      <c r="M55" s="147"/>
      <c r="N55" s="147"/>
      <c r="O55" s="147"/>
      <c r="P55" s="107"/>
    </row>
    <row r="56" spans="2:16" s="105" customFormat="1">
      <c r="B56" s="138"/>
      <c r="P56" s="107"/>
    </row>
    <row r="57" spans="2:16" s="105" customFormat="1">
      <c r="B57" s="138"/>
      <c r="P57" s="107"/>
    </row>
    <row r="58" spans="2:16" s="105" customFormat="1">
      <c r="B58" s="138"/>
      <c r="P58" s="107"/>
    </row>
    <row r="59" spans="2:16" s="105" customFormat="1" ht="17.25" customHeight="1">
      <c r="B59" s="143" t="s">
        <v>82</v>
      </c>
      <c r="C59" s="193" t="s">
        <v>122</v>
      </c>
      <c r="D59" s="193"/>
      <c r="E59" s="193"/>
      <c r="F59" s="193"/>
      <c r="G59" s="193"/>
      <c r="H59" s="193"/>
      <c r="I59" s="193"/>
      <c r="J59" s="193"/>
      <c r="K59" s="193"/>
      <c r="L59" s="193"/>
      <c r="M59" s="193"/>
      <c r="N59" s="193"/>
      <c r="O59" s="193"/>
      <c r="P59" s="107"/>
    </row>
    <row r="60" spans="2:16" s="105" customFormat="1">
      <c r="B60" s="138"/>
      <c r="C60" s="194" t="s">
        <v>123</v>
      </c>
      <c r="D60" s="194"/>
      <c r="E60" s="194"/>
      <c r="F60" s="194"/>
      <c r="G60" s="194"/>
      <c r="H60" s="194"/>
      <c r="I60" s="194"/>
      <c r="J60" s="194"/>
      <c r="K60" s="194"/>
      <c r="L60" s="194"/>
      <c r="M60" s="194"/>
      <c r="N60" s="194"/>
      <c r="O60" s="194"/>
      <c r="P60" s="107"/>
    </row>
    <row r="61" spans="2:16" s="105" customFormat="1">
      <c r="B61" s="138"/>
      <c r="C61" s="194" t="s">
        <v>1840</v>
      </c>
      <c r="D61" s="194"/>
      <c r="E61" s="194"/>
      <c r="F61" s="194"/>
      <c r="G61" s="194"/>
      <c r="H61" s="194"/>
      <c r="I61" s="194"/>
      <c r="J61" s="194"/>
      <c r="K61" s="194"/>
      <c r="L61" s="194"/>
      <c r="M61" s="194"/>
      <c r="N61" s="194"/>
      <c r="O61" s="194"/>
      <c r="P61" s="107"/>
    </row>
    <row r="62" spans="2:16" s="105" customFormat="1">
      <c r="B62" s="138"/>
      <c r="C62" s="194" t="s">
        <v>124</v>
      </c>
      <c r="D62" s="194"/>
      <c r="E62" s="194"/>
      <c r="F62" s="194"/>
      <c r="G62" s="194"/>
      <c r="H62" s="194"/>
      <c r="I62" s="194"/>
      <c r="J62" s="194"/>
      <c r="K62" s="194"/>
      <c r="L62" s="194"/>
      <c r="M62" s="194"/>
      <c r="N62" s="194"/>
      <c r="O62" s="194"/>
      <c r="P62" s="107"/>
    </row>
    <row r="63" spans="2:16" s="105" customFormat="1" ht="31.5" customHeight="1">
      <c r="B63" s="143" t="s">
        <v>82</v>
      </c>
      <c r="C63" s="193" t="s">
        <v>125</v>
      </c>
      <c r="D63" s="193"/>
      <c r="E63" s="193"/>
      <c r="F63" s="193"/>
      <c r="G63" s="193"/>
      <c r="H63" s="193"/>
      <c r="I63" s="193"/>
      <c r="J63" s="193"/>
      <c r="K63" s="193"/>
      <c r="L63" s="193"/>
      <c r="M63" s="193"/>
      <c r="N63" s="193"/>
      <c r="O63" s="193"/>
      <c r="P63" s="107"/>
    </row>
    <row r="64" spans="2:16" s="105" customFormat="1" ht="31.5" customHeight="1">
      <c r="B64" s="143"/>
      <c r="C64" s="194" t="s">
        <v>126</v>
      </c>
      <c r="D64" s="194"/>
      <c r="E64" s="194"/>
      <c r="F64" s="194"/>
      <c r="G64" s="194"/>
      <c r="H64" s="194"/>
      <c r="I64" s="194"/>
      <c r="J64" s="194"/>
      <c r="K64" s="194"/>
      <c r="L64" s="194"/>
      <c r="M64" s="194"/>
      <c r="N64" s="194"/>
      <c r="O64" s="194"/>
      <c r="P64" s="107"/>
    </row>
    <row r="65" spans="2:60" s="105" customFormat="1" ht="24.75" customHeight="1">
      <c r="B65" s="143"/>
      <c r="C65" s="194" t="s">
        <v>127</v>
      </c>
      <c r="D65" s="194"/>
      <c r="E65" s="194"/>
      <c r="F65" s="194"/>
      <c r="G65" s="194"/>
      <c r="H65" s="194"/>
      <c r="I65" s="194"/>
      <c r="J65" s="194"/>
      <c r="K65" s="194"/>
      <c r="L65" s="194"/>
      <c r="M65" s="194"/>
      <c r="N65" s="194"/>
      <c r="O65" s="194"/>
      <c r="P65" s="107"/>
    </row>
    <row r="66" spans="2:60" s="105" customFormat="1">
      <c r="B66" s="138"/>
      <c r="C66" s="194" t="s">
        <v>128</v>
      </c>
      <c r="D66" s="194"/>
      <c r="E66" s="194"/>
      <c r="F66" s="194"/>
      <c r="G66" s="194"/>
      <c r="H66" s="194"/>
      <c r="I66" s="194"/>
      <c r="J66" s="194"/>
      <c r="K66" s="194"/>
      <c r="L66" s="194"/>
      <c r="M66" s="194"/>
      <c r="N66" s="194"/>
      <c r="O66" s="194"/>
      <c r="P66" s="107"/>
    </row>
    <row r="67" spans="2:60" s="105" customFormat="1">
      <c r="B67" s="138"/>
      <c r="C67" s="146"/>
      <c r="D67" s="146"/>
      <c r="E67" s="146"/>
      <c r="F67" s="146"/>
      <c r="G67" s="146"/>
      <c r="H67" s="146"/>
      <c r="I67" s="146"/>
      <c r="J67" s="146"/>
      <c r="K67" s="146"/>
      <c r="L67" s="146"/>
      <c r="M67" s="146"/>
      <c r="N67" s="146"/>
      <c r="O67" s="146"/>
      <c r="P67" s="107"/>
    </row>
    <row r="68" spans="2:60" s="105" customFormat="1">
      <c r="B68" s="138"/>
      <c r="C68" s="146"/>
      <c r="D68" s="146"/>
      <c r="E68" s="146"/>
      <c r="F68" s="146"/>
      <c r="G68" s="146"/>
      <c r="H68" s="146"/>
      <c r="I68" s="146"/>
      <c r="J68" s="146"/>
      <c r="K68" s="146"/>
      <c r="L68" s="146"/>
      <c r="M68" s="146"/>
      <c r="N68" s="146"/>
      <c r="O68" s="146"/>
      <c r="P68" s="107"/>
    </row>
    <row r="69" spans="2:60" s="105" customFormat="1">
      <c r="B69" s="138"/>
      <c r="C69" s="146"/>
      <c r="D69" s="146"/>
      <c r="E69" s="146"/>
      <c r="F69" s="146"/>
      <c r="G69" s="146"/>
      <c r="H69" s="146"/>
      <c r="I69" s="146"/>
      <c r="J69" s="146"/>
      <c r="K69" s="146"/>
      <c r="L69" s="146"/>
      <c r="M69" s="146"/>
      <c r="N69" s="146"/>
      <c r="O69" s="146"/>
      <c r="P69" s="107"/>
    </row>
    <row r="70" spans="2:60" s="105" customFormat="1">
      <c r="B70" s="138"/>
      <c r="C70" s="146"/>
      <c r="D70" s="146"/>
      <c r="E70" s="146"/>
      <c r="F70" s="146"/>
      <c r="G70" s="146"/>
      <c r="H70" s="146"/>
      <c r="I70" s="146"/>
      <c r="J70" s="146"/>
      <c r="K70" s="146"/>
      <c r="L70" s="146"/>
      <c r="M70" s="146"/>
      <c r="N70" s="146"/>
      <c r="O70" s="146"/>
      <c r="P70" s="107"/>
    </row>
    <row r="71" spans="2:60" s="105" customFormat="1" ht="45" customHeight="1">
      <c r="B71" s="143" t="s">
        <v>82</v>
      </c>
      <c r="C71" s="193" t="s">
        <v>129</v>
      </c>
      <c r="D71" s="193"/>
      <c r="E71" s="193"/>
      <c r="F71" s="193"/>
      <c r="G71" s="193"/>
      <c r="H71" s="193"/>
      <c r="I71" s="193"/>
      <c r="J71" s="193"/>
      <c r="K71" s="193"/>
      <c r="L71" s="193"/>
      <c r="M71" s="193"/>
      <c r="N71" s="193"/>
      <c r="O71" s="193"/>
      <c r="P71" s="107"/>
    </row>
    <row r="72" spans="2:60" s="105" customFormat="1" ht="29.25" customHeight="1">
      <c r="B72" s="143"/>
      <c r="C72" s="194" t="s">
        <v>130</v>
      </c>
      <c r="D72" s="194"/>
      <c r="E72" s="194"/>
      <c r="F72" s="194"/>
      <c r="G72" s="194"/>
      <c r="H72" s="194"/>
      <c r="I72" s="194"/>
      <c r="J72" s="194"/>
      <c r="K72" s="194"/>
      <c r="L72" s="194"/>
      <c r="M72" s="194"/>
      <c r="N72" s="194"/>
      <c r="O72" s="194"/>
      <c r="P72" s="107"/>
    </row>
    <row r="73" spans="2:60" s="105" customFormat="1" ht="15">
      <c r="B73" s="143" t="s">
        <v>82</v>
      </c>
      <c r="C73" s="193" t="s">
        <v>131</v>
      </c>
      <c r="D73" s="193"/>
      <c r="E73" s="193"/>
      <c r="F73" s="193"/>
      <c r="G73" s="193"/>
      <c r="H73" s="193"/>
      <c r="I73" s="193"/>
      <c r="J73" s="193"/>
      <c r="K73" s="193"/>
      <c r="L73" s="193"/>
      <c r="M73" s="193"/>
      <c r="N73" s="193"/>
      <c r="O73" s="193"/>
      <c r="P73" s="107"/>
    </row>
    <row r="74" spans="2:60" s="105" customFormat="1" ht="15">
      <c r="B74" s="143"/>
      <c r="C74" s="194" t="s">
        <v>132</v>
      </c>
      <c r="D74" s="194"/>
      <c r="E74" s="194"/>
      <c r="F74" s="194"/>
      <c r="G74" s="194"/>
      <c r="H74" s="194"/>
      <c r="I74" s="194"/>
      <c r="J74" s="194"/>
      <c r="K74" s="194"/>
      <c r="L74" s="194"/>
      <c r="M74" s="194"/>
      <c r="N74" s="194"/>
      <c r="O74" s="194"/>
      <c r="P74" s="107"/>
    </row>
    <row r="75" spans="2:60" s="105" customFormat="1" ht="59.25" customHeight="1">
      <c r="B75" s="143"/>
      <c r="C75" s="194" t="s">
        <v>133</v>
      </c>
      <c r="D75" s="194"/>
      <c r="E75" s="194"/>
      <c r="F75" s="194"/>
      <c r="G75" s="194"/>
      <c r="H75" s="194"/>
      <c r="I75" s="194"/>
      <c r="J75" s="194"/>
      <c r="K75" s="194"/>
      <c r="L75" s="194"/>
      <c r="M75" s="194"/>
      <c r="N75" s="194"/>
      <c r="O75" s="194"/>
      <c r="P75" s="107"/>
      <c r="S75" s="197"/>
      <c r="T75" s="197"/>
      <c r="U75" s="197"/>
      <c r="V75" s="197"/>
      <c r="W75" s="197"/>
      <c r="X75" s="197"/>
      <c r="Y75" s="197"/>
      <c r="Z75" s="197"/>
      <c r="AA75" s="197"/>
      <c r="AB75" s="197"/>
      <c r="AC75" s="197"/>
      <c r="AD75" s="197"/>
      <c r="AE75" s="197"/>
      <c r="AF75" s="197"/>
      <c r="AG75" s="197"/>
      <c r="AH75" s="197"/>
      <c r="AI75" s="197"/>
      <c r="AJ75" s="197"/>
      <c r="AK75" s="197"/>
      <c r="AL75" s="197"/>
      <c r="AM75" s="197"/>
      <c r="AN75" s="197"/>
      <c r="AO75" s="197"/>
      <c r="AP75" s="197"/>
      <c r="AQ75" s="197"/>
      <c r="AR75" s="197"/>
      <c r="AS75" s="197"/>
      <c r="AT75" s="197"/>
      <c r="AU75" s="197"/>
      <c r="AV75" s="197"/>
      <c r="AW75" s="197"/>
      <c r="AX75" s="197"/>
      <c r="AY75" s="197"/>
      <c r="AZ75" s="197"/>
      <c r="BA75" s="197"/>
      <c r="BB75" s="197"/>
      <c r="BC75" s="197"/>
      <c r="BD75" s="197"/>
      <c r="BE75" s="197"/>
      <c r="BF75" s="197"/>
      <c r="BG75" s="197"/>
      <c r="BH75" s="197"/>
    </row>
    <row r="76" spans="2:60" s="105" customFormat="1">
      <c r="B76" s="138"/>
      <c r="C76" s="194" t="s">
        <v>134</v>
      </c>
      <c r="D76" s="194"/>
      <c r="E76" s="194"/>
      <c r="F76" s="194"/>
      <c r="G76" s="194"/>
      <c r="H76" s="194"/>
      <c r="I76" s="194"/>
      <c r="J76" s="194"/>
      <c r="K76" s="194"/>
      <c r="L76" s="194"/>
      <c r="M76" s="194"/>
      <c r="N76" s="194"/>
      <c r="O76" s="194"/>
      <c r="P76" s="107"/>
      <c r="S76" s="197"/>
      <c r="T76" s="197"/>
      <c r="U76" s="197"/>
      <c r="V76" s="197"/>
      <c r="W76" s="197"/>
      <c r="X76" s="197"/>
      <c r="Y76" s="197"/>
      <c r="Z76" s="197"/>
      <c r="AA76" s="197"/>
      <c r="AB76" s="197"/>
      <c r="AC76" s="197"/>
      <c r="AD76" s="197"/>
      <c r="AE76" s="197"/>
      <c r="AF76" s="197"/>
      <c r="AG76" s="197"/>
      <c r="AH76" s="197"/>
      <c r="AI76" s="197"/>
      <c r="AJ76" s="197"/>
      <c r="AK76" s="197"/>
      <c r="AL76" s="197"/>
      <c r="AM76" s="197"/>
      <c r="AN76" s="197"/>
      <c r="AO76" s="197"/>
      <c r="AP76" s="197"/>
      <c r="AQ76" s="197"/>
      <c r="AR76" s="197"/>
      <c r="AS76" s="197"/>
      <c r="AT76" s="197"/>
      <c r="AU76" s="197"/>
      <c r="AV76" s="197"/>
      <c r="AW76" s="197"/>
      <c r="AX76" s="197"/>
      <c r="AY76" s="197"/>
      <c r="AZ76" s="197"/>
      <c r="BA76" s="197"/>
      <c r="BB76" s="197"/>
      <c r="BC76" s="197"/>
      <c r="BD76" s="197"/>
      <c r="BE76" s="197"/>
      <c r="BF76" s="197"/>
      <c r="BG76" s="197"/>
      <c r="BH76" s="197"/>
    </row>
    <row r="77" spans="2:60" s="105" customFormat="1">
      <c r="B77" s="138"/>
      <c r="C77" s="198" t="s">
        <v>135</v>
      </c>
      <c r="D77" s="198"/>
      <c r="E77" s="198"/>
      <c r="F77" s="198"/>
      <c r="G77" s="198"/>
      <c r="H77" s="198"/>
      <c r="I77" s="198"/>
      <c r="J77" s="198"/>
      <c r="K77" s="198"/>
      <c r="L77" s="198"/>
      <c r="M77" s="198"/>
      <c r="N77" s="198"/>
      <c r="O77" s="198"/>
      <c r="P77" s="107"/>
      <c r="S77" s="197"/>
      <c r="T77" s="197"/>
      <c r="U77" s="197"/>
      <c r="V77" s="197"/>
      <c r="W77" s="197"/>
      <c r="X77" s="197"/>
      <c r="Y77" s="197"/>
      <c r="Z77" s="197"/>
      <c r="AA77" s="197"/>
      <c r="AB77" s="197"/>
      <c r="AC77" s="197"/>
      <c r="AD77" s="197"/>
      <c r="AE77" s="197"/>
      <c r="AF77" s="197"/>
      <c r="AG77" s="197"/>
      <c r="AH77" s="197"/>
      <c r="AI77" s="197"/>
      <c r="AJ77" s="197"/>
      <c r="AK77" s="197"/>
      <c r="AL77" s="197"/>
      <c r="AM77" s="197"/>
      <c r="AN77" s="197"/>
      <c r="AO77" s="197"/>
      <c r="AP77" s="197"/>
      <c r="AQ77" s="197"/>
      <c r="AR77" s="197"/>
      <c r="AS77" s="197"/>
      <c r="AT77" s="197"/>
      <c r="AU77" s="197"/>
      <c r="AV77" s="197"/>
      <c r="AW77" s="197"/>
      <c r="AX77" s="197"/>
      <c r="AY77" s="197"/>
      <c r="AZ77" s="197"/>
      <c r="BA77" s="197"/>
      <c r="BB77" s="197"/>
      <c r="BC77" s="197"/>
      <c r="BD77" s="197"/>
      <c r="BE77" s="197"/>
      <c r="BF77" s="197"/>
      <c r="BG77" s="197"/>
      <c r="BH77" s="197"/>
    </row>
    <row r="78" spans="2:60" s="105" customFormat="1">
      <c r="B78" s="138"/>
      <c r="C78" s="198" t="s">
        <v>136</v>
      </c>
      <c r="D78" s="198"/>
      <c r="E78" s="198"/>
      <c r="F78" s="198"/>
      <c r="G78" s="198"/>
      <c r="H78" s="198"/>
      <c r="I78" s="198"/>
      <c r="J78" s="198"/>
      <c r="K78" s="198"/>
      <c r="L78" s="198"/>
      <c r="M78" s="198"/>
      <c r="N78" s="198"/>
      <c r="O78" s="198"/>
      <c r="P78" s="107"/>
      <c r="S78" s="197" t="s">
        <v>137</v>
      </c>
      <c r="T78" s="197"/>
      <c r="U78" s="197"/>
      <c r="V78" s="197"/>
      <c r="W78" s="197"/>
      <c r="X78" s="197"/>
      <c r="Y78" s="197"/>
      <c r="Z78" s="197"/>
      <c r="AA78" s="197"/>
      <c r="AB78" s="197"/>
      <c r="AC78" s="197"/>
      <c r="AD78" s="197"/>
      <c r="AE78" s="197"/>
      <c r="AF78" s="197"/>
      <c r="AG78" s="197"/>
      <c r="AH78" s="197"/>
      <c r="AI78" s="197"/>
      <c r="AJ78" s="197"/>
      <c r="AK78" s="197"/>
      <c r="AL78" s="197"/>
      <c r="AM78" s="197"/>
      <c r="AN78" s="197"/>
      <c r="AO78" s="197"/>
      <c r="AP78" s="197"/>
      <c r="AQ78" s="197"/>
      <c r="AR78" s="197"/>
      <c r="AS78" s="197"/>
      <c r="AT78" s="197"/>
      <c r="AU78" s="197"/>
      <c r="AV78" s="197"/>
      <c r="AW78" s="197"/>
      <c r="AX78" s="197"/>
      <c r="AY78" s="197"/>
      <c r="AZ78" s="197"/>
      <c r="BA78" s="197"/>
      <c r="BB78" s="197"/>
      <c r="BC78" s="197"/>
      <c r="BD78" s="197"/>
      <c r="BE78" s="197"/>
      <c r="BF78" s="197"/>
      <c r="BG78" s="197"/>
      <c r="BH78" s="197"/>
    </row>
    <row r="79" spans="2:60" s="105" customFormat="1">
      <c r="B79" s="138"/>
      <c r="C79" s="195" t="s">
        <v>138</v>
      </c>
      <c r="D79" s="196"/>
      <c r="E79" s="196"/>
      <c r="F79" s="196"/>
      <c r="G79" s="196"/>
      <c r="H79" s="196"/>
      <c r="I79" s="196"/>
      <c r="J79" s="196"/>
      <c r="K79" s="196"/>
      <c r="L79" s="196"/>
      <c r="M79" s="196"/>
      <c r="N79" s="196"/>
      <c r="O79" s="196"/>
      <c r="P79" s="107"/>
      <c r="S79" s="197"/>
      <c r="T79" s="197"/>
      <c r="U79" s="197"/>
      <c r="V79" s="197"/>
      <c r="W79" s="197"/>
      <c r="X79" s="197"/>
      <c r="Y79" s="197"/>
      <c r="Z79" s="197"/>
      <c r="AA79" s="197"/>
      <c r="AB79" s="197"/>
      <c r="AC79" s="197"/>
      <c r="AD79" s="197"/>
      <c r="AE79" s="197"/>
      <c r="AF79" s="197"/>
      <c r="AG79" s="197"/>
      <c r="AH79" s="197"/>
      <c r="AI79" s="197"/>
      <c r="AJ79" s="197"/>
      <c r="AK79" s="197"/>
      <c r="AL79" s="197"/>
      <c r="AM79" s="197"/>
      <c r="AN79" s="197"/>
      <c r="AO79" s="197"/>
      <c r="AP79" s="197"/>
      <c r="AQ79" s="197"/>
      <c r="AR79" s="197"/>
      <c r="AS79" s="197"/>
      <c r="AT79" s="197"/>
      <c r="AU79" s="197"/>
      <c r="AV79" s="197"/>
      <c r="AW79" s="197"/>
      <c r="AX79" s="197"/>
      <c r="AY79" s="197"/>
      <c r="AZ79" s="197"/>
      <c r="BA79" s="197"/>
      <c r="BB79" s="197"/>
      <c r="BC79" s="197"/>
      <c r="BD79" s="197"/>
      <c r="BE79" s="197"/>
      <c r="BF79" s="197"/>
      <c r="BG79" s="197"/>
      <c r="BH79" s="197"/>
    </row>
    <row r="80" spans="2:60" s="105" customFormat="1" ht="30.75" customHeight="1">
      <c r="B80" s="138"/>
      <c r="C80" s="194" t="s">
        <v>139</v>
      </c>
      <c r="D80" s="194"/>
      <c r="E80" s="194"/>
      <c r="F80" s="194"/>
      <c r="G80" s="194"/>
      <c r="H80" s="194"/>
      <c r="I80" s="194"/>
      <c r="J80" s="194"/>
      <c r="K80" s="194"/>
      <c r="L80" s="194"/>
      <c r="M80" s="194"/>
      <c r="N80" s="194"/>
      <c r="O80" s="194"/>
      <c r="P80" s="107"/>
      <c r="S80" s="197"/>
      <c r="T80" s="197"/>
      <c r="U80" s="197"/>
      <c r="V80" s="197"/>
      <c r="W80" s="197"/>
      <c r="X80" s="197"/>
      <c r="Y80" s="197"/>
      <c r="Z80" s="197"/>
      <c r="AA80" s="197"/>
      <c r="AB80" s="197"/>
      <c r="AC80" s="197"/>
      <c r="AD80" s="197"/>
      <c r="AE80" s="197"/>
      <c r="AF80" s="197"/>
      <c r="AG80" s="197"/>
      <c r="AH80" s="197"/>
      <c r="AI80" s="197"/>
      <c r="AJ80" s="197"/>
      <c r="AK80" s="197"/>
      <c r="AL80" s="197"/>
      <c r="AM80" s="197"/>
      <c r="AN80" s="197"/>
      <c r="AO80" s="197"/>
      <c r="AP80" s="197"/>
      <c r="AQ80" s="197"/>
      <c r="AR80" s="197"/>
      <c r="AS80" s="197"/>
      <c r="AT80" s="197"/>
      <c r="AU80" s="197"/>
      <c r="AV80" s="197"/>
      <c r="AW80" s="197"/>
      <c r="AX80" s="197"/>
      <c r="AY80" s="197"/>
      <c r="AZ80" s="197"/>
      <c r="BA80" s="197"/>
      <c r="BB80" s="197"/>
      <c r="BC80" s="197"/>
      <c r="BD80" s="197"/>
      <c r="BE80" s="197"/>
      <c r="BF80" s="197"/>
      <c r="BG80" s="197"/>
      <c r="BH80" s="197"/>
    </row>
    <row r="81" spans="2:60" s="105" customFormat="1">
      <c r="B81" s="138"/>
      <c r="C81" s="194" t="s">
        <v>140</v>
      </c>
      <c r="D81" s="194"/>
      <c r="E81" s="194"/>
      <c r="F81" s="194"/>
      <c r="G81" s="194"/>
      <c r="H81" s="194"/>
      <c r="I81" s="194"/>
      <c r="J81" s="194"/>
      <c r="K81" s="194"/>
      <c r="L81" s="194"/>
      <c r="M81" s="194"/>
      <c r="N81" s="194"/>
      <c r="O81" s="194"/>
      <c r="P81" s="107"/>
      <c r="S81" s="197"/>
      <c r="T81" s="197"/>
      <c r="U81" s="197"/>
      <c r="V81" s="197"/>
      <c r="W81" s="197"/>
      <c r="X81" s="197"/>
      <c r="Y81" s="197"/>
      <c r="Z81" s="197"/>
      <c r="AA81" s="197"/>
      <c r="AB81" s="197"/>
      <c r="AC81" s="197"/>
      <c r="AD81" s="197"/>
      <c r="AE81" s="197"/>
      <c r="AF81" s="197"/>
      <c r="AG81" s="197"/>
      <c r="AH81" s="197"/>
      <c r="AI81" s="197"/>
      <c r="AJ81" s="197"/>
      <c r="AK81" s="197"/>
      <c r="AL81" s="197"/>
      <c r="AM81" s="197"/>
      <c r="AN81" s="197"/>
      <c r="AO81" s="197"/>
      <c r="AP81" s="197"/>
      <c r="AQ81" s="197"/>
      <c r="AR81" s="197"/>
      <c r="AS81" s="197"/>
      <c r="AT81" s="197"/>
      <c r="AU81" s="197"/>
      <c r="AV81" s="197"/>
      <c r="AW81" s="197"/>
      <c r="AX81" s="197"/>
      <c r="AY81" s="197"/>
      <c r="AZ81" s="197"/>
      <c r="BA81" s="197"/>
      <c r="BB81" s="197"/>
      <c r="BC81" s="197"/>
      <c r="BD81" s="197"/>
      <c r="BE81" s="197"/>
      <c r="BF81" s="197"/>
      <c r="BG81" s="197"/>
      <c r="BH81" s="197"/>
    </row>
    <row r="82" spans="2:60" s="105" customFormat="1" ht="45" customHeight="1">
      <c r="B82" s="143" t="s">
        <v>82</v>
      </c>
      <c r="C82" s="193" t="s">
        <v>141</v>
      </c>
      <c r="D82" s="193"/>
      <c r="E82" s="193"/>
      <c r="F82" s="193"/>
      <c r="G82" s="193"/>
      <c r="H82" s="193"/>
      <c r="I82" s="193"/>
      <c r="J82" s="193"/>
      <c r="K82" s="193"/>
      <c r="L82" s="193"/>
      <c r="M82" s="193"/>
      <c r="N82" s="193"/>
      <c r="O82" s="193"/>
      <c r="P82" s="107"/>
    </row>
    <row r="83" spans="2:60" s="105" customFormat="1" ht="30" customHeight="1">
      <c r="B83" s="138"/>
      <c r="C83" s="194" t="s">
        <v>142</v>
      </c>
      <c r="D83" s="194"/>
      <c r="E83" s="194"/>
      <c r="F83" s="194"/>
      <c r="G83" s="194"/>
      <c r="H83" s="194"/>
      <c r="I83" s="194"/>
      <c r="J83" s="194"/>
      <c r="K83" s="194"/>
      <c r="L83" s="194"/>
      <c r="M83" s="194"/>
      <c r="N83" s="194"/>
      <c r="O83" s="194"/>
      <c r="P83" s="107"/>
      <c r="S83" s="197"/>
      <c r="T83" s="197"/>
      <c r="U83" s="197"/>
      <c r="V83" s="197"/>
      <c r="W83" s="197"/>
      <c r="X83" s="197"/>
      <c r="Y83" s="197"/>
      <c r="Z83" s="197"/>
      <c r="AA83" s="197"/>
      <c r="AB83" s="197"/>
      <c r="AC83" s="197"/>
      <c r="AD83" s="197"/>
      <c r="AE83" s="197"/>
      <c r="AF83" s="197"/>
      <c r="AG83" s="197"/>
      <c r="AH83" s="197"/>
      <c r="AI83" s="197"/>
      <c r="AJ83" s="197"/>
      <c r="AK83" s="197"/>
      <c r="AL83" s="197"/>
      <c r="AM83" s="197"/>
      <c r="AN83" s="197"/>
      <c r="AO83" s="197"/>
      <c r="AP83" s="197"/>
      <c r="AQ83" s="197"/>
      <c r="AR83" s="197"/>
      <c r="AS83" s="197"/>
      <c r="AT83" s="197"/>
      <c r="AU83" s="197"/>
      <c r="AV83" s="197"/>
      <c r="AW83" s="197"/>
      <c r="AX83" s="197"/>
      <c r="AY83" s="197"/>
      <c r="AZ83" s="197"/>
      <c r="BA83" s="197"/>
      <c r="BB83" s="197"/>
      <c r="BC83" s="197"/>
      <c r="BD83" s="197"/>
      <c r="BE83" s="197"/>
      <c r="BF83" s="197"/>
      <c r="BG83" s="197"/>
      <c r="BH83" s="197"/>
    </row>
    <row r="84" spans="2:60" s="105" customFormat="1" ht="45" customHeight="1">
      <c r="B84" s="138"/>
      <c r="C84" s="194" t="s">
        <v>143</v>
      </c>
      <c r="D84" s="194"/>
      <c r="E84" s="194"/>
      <c r="F84" s="194"/>
      <c r="G84" s="194"/>
      <c r="H84" s="194"/>
      <c r="I84" s="194"/>
      <c r="J84" s="194"/>
      <c r="K84" s="194"/>
      <c r="L84" s="194"/>
      <c r="M84" s="194"/>
      <c r="N84" s="194"/>
      <c r="O84" s="194"/>
      <c r="P84" s="107"/>
      <c r="S84" s="197"/>
      <c r="T84" s="197"/>
      <c r="U84" s="197"/>
      <c r="V84" s="197"/>
      <c r="W84" s="197"/>
      <c r="X84" s="197"/>
      <c r="Y84" s="197"/>
      <c r="Z84" s="197"/>
      <c r="AA84" s="197"/>
      <c r="AB84" s="197"/>
      <c r="AC84" s="197"/>
      <c r="AD84" s="197"/>
      <c r="AE84" s="197"/>
      <c r="AF84" s="197"/>
      <c r="AG84" s="197"/>
      <c r="AH84" s="197"/>
      <c r="AI84" s="197"/>
      <c r="AJ84" s="197"/>
      <c r="AK84" s="197"/>
      <c r="AL84" s="197"/>
      <c r="AM84" s="197"/>
      <c r="AN84" s="197"/>
      <c r="AO84" s="197"/>
      <c r="AP84" s="197"/>
      <c r="AQ84" s="197"/>
      <c r="AR84" s="197"/>
      <c r="AS84" s="197"/>
      <c r="AT84" s="197"/>
      <c r="AU84" s="197"/>
      <c r="AV84" s="197"/>
      <c r="AW84" s="197"/>
      <c r="AX84" s="197"/>
      <c r="AY84" s="197"/>
      <c r="AZ84" s="197"/>
      <c r="BA84" s="197"/>
      <c r="BB84" s="197"/>
      <c r="BC84" s="197"/>
      <c r="BD84" s="197"/>
      <c r="BE84" s="197"/>
      <c r="BF84" s="197"/>
      <c r="BG84" s="197"/>
      <c r="BH84" s="197"/>
    </row>
    <row r="85" spans="2:60" s="105" customFormat="1">
      <c r="B85" s="138"/>
      <c r="C85" s="146"/>
      <c r="D85" s="146"/>
      <c r="E85" s="146"/>
      <c r="F85" s="146"/>
      <c r="G85" s="146"/>
      <c r="H85" s="146"/>
      <c r="I85" s="146"/>
      <c r="J85" s="146"/>
      <c r="K85" s="146"/>
      <c r="L85" s="146"/>
      <c r="M85" s="146"/>
      <c r="N85" s="146"/>
      <c r="O85" s="146"/>
      <c r="P85" s="107"/>
      <c r="S85" s="148"/>
      <c r="T85" s="148"/>
      <c r="U85" s="148"/>
      <c r="V85" s="148"/>
      <c r="W85" s="148"/>
      <c r="X85" s="148"/>
      <c r="Y85" s="148"/>
      <c r="Z85" s="148"/>
      <c r="AA85" s="148"/>
      <c r="AB85" s="148"/>
      <c r="AC85" s="148"/>
      <c r="AD85" s="148"/>
      <c r="AE85" s="148"/>
      <c r="AF85" s="148"/>
      <c r="AG85" s="148"/>
      <c r="AH85" s="148"/>
      <c r="AI85" s="148"/>
      <c r="AJ85" s="148"/>
      <c r="AK85" s="148"/>
      <c r="AL85" s="148"/>
      <c r="AM85" s="148"/>
      <c r="AN85" s="148"/>
      <c r="AO85" s="148"/>
      <c r="AP85" s="148"/>
      <c r="AQ85" s="148"/>
      <c r="AR85" s="148"/>
      <c r="AS85" s="148"/>
      <c r="AT85" s="148"/>
      <c r="AU85" s="148"/>
      <c r="AV85" s="148"/>
      <c r="AW85" s="148"/>
      <c r="AX85" s="148"/>
      <c r="AY85" s="148"/>
      <c r="AZ85" s="148"/>
      <c r="BA85" s="148"/>
      <c r="BB85" s="148"/>
      <c r="BC85" s="148"/>
      <c r="BD85" s="148"/>
      <c r="BE85" s="148"/>
      <c r="BF85" s="148"/>
      <c r="BG85" s="148"/>
      <c r="BH85" s="148"/>
    </row>
    <row r="86" spans="2:60" s="105" customFormat="1">
      <c r="B86" s="138"/>
      <c r="C86" s="146"/>
      <c r="D86" s="146"/>
      <c r="E86" s="146"/>
      <c r="F86" s="146"/>
      <c r="G86" s="146"/>
      <c r="H86" s="146"/>
      <c r="I86" s="146"/>
      <c r="J86" s="146"/>
      <c r="K86" s="146"/>
      <c r="L86" s="146"/>
      <c r="M86" s="146"/>
      <c r="N86" s="146"/>
      <c r="O86" s="146"/>
      <c r="P86" s="107"/>
      <c r="S86" s="148"/>
      <c r="T86" s="148"/>
      <c r="U86" s="148"/>
      <c r="V86" s="148"/>
      <c r="W86" s="148"/>
      <c r="X86" s="148"/>
      <c r="Y86" s="148"/>
      <c r="Z86" s="148"/>
      <c r="AA86" s="148"/>
      <c r="AB86" s="148"/>
      <c r="AC86" s="148"/>
      <c r="AD86" s="148"/>
      <c r="AE86" s="148"/>
      <c r="AF86" s="148"/>
      <c r="AG86" s="148"/>
      <c r="AH86" s="148"/>
      <c r="AI86" s="148"/>
      <c r="AJ86" s="148"/>
      <c r="AK86" s="148"/>
      <c r="AL86" s="148"/>
      <c r="AM86" s="148"/>
      <c r="AN86" s="148"/>
      <c r="AO86" s="148"/>
      <c r="AP86" s="148"/>
      <c r="AQ86" s="148"/>
      <c r="AR86" s="148"/>
      <c r="AS86" s="148"/>
      <c r="AT86" s="148"/>
      <c r="AU86" s="148"/>
      <c r="AV86" s="148"/>
      <c r="AW86" s="148"/>
      <c r="AX86" s="148"/>
      <c r="AY86" s="148"/>
      <c r="AZ86" s="148"/>
      <c r="BA86" s="148"/>
      <c r="BB86" s="148"/>
      <c r="BC86" s="148"/>
      <c r="BD86" s="148"/>
      <c r="BE86" s="148"/>
      <c r="BF86" s="148"/>
      <c r="BG86" s="148"/>
      <c r="BH86" s="148"/>
    </row>
    <row r="87" spans="2:60" s="105" customFormat="1">
      <c r="B87" s="138"/>
      <c r="C87" s="146"/>
      <c r="D87" s="146"/>
      <c r="E87" s="146"/>
      <c r="F87" s="146"/>
      <c r="G87" s="146"/>
      <c r="H87" s="146"/>
      <c r="I87" s="146"/>
      <c r="J87" s="146"/>
      <c r="K87" s="146"/>
      <c r="L87" s="146"/>
      <c r="M87" s="146"/>
      <c r="N87" s="146"/>
      <c r="O87" s="146"/>
      <c r="P87" s="107"/>
      <c r="S87" s="148"/>
      <c r="T87" s="148"/>
      <c r="U87" s="148"/>
      <c r="V87" s="148"/>
      <c r="W87" s="148"/>
      <c r="X87" s="148"/>
      <c r="Y87" s="148"/>
      <c r="Z87" s="148"/>
      <c r="AA87" s="148"/>
      <c r="AB87" s="148"/>
      <c r="AC87" s="148"/>
      <c r="AD87" s="148"/>
      <c r="AE87" s="148"/>
      <c r="AF87" s="148"/>
      <c r="AG87" s="148"/>
      <c r="AH87" s="148"/>
      <c r="AI87" s="148"/>
      <c r="AJ87" s="148"/>
      <c r="AK87" s="148"/>
      <c r="AL87" s="148"/>
      <c r="AM87" s="148"/>
      <c r="AN87" s="148"/>
      <c r="AO87" s="148"/>
      <c r="AP87" s="148"/>
      <c r="AQ87" s="148"/>
      <c r="AR87" s="148"/>
      <c r="AS87" s="148"/>
      <c r="AT87" s="148"/>
      <c r="AU87" s="148"/>
      <c r="AV87" s="148"/>
      <c r="AW87" s="148"/>
      <c r="AX87" s="148"/>
      <c r="AY87" s="148"/>
      <c r="AZ87" s="148"/>
      <c r="BA87" s="148"/>
      <c r="BB87" s="148"/>
      <c r="BC87" s="148"/>
      <c r="BD87" s="148"/>
      <c r="BE87" s="148"/>
      <c r="BF87" s="148"/>
      <c r="BG87" s="148"/>
      <c r="BH87" s="148"/>
    </row>
    <row r="88" spans="2:60" s="105" customFormat="1">
      <c r="B88" s="138"/>
      <c r="C88" s="146"/>
      <c r="D88" s="146"/>
      <c r="E88" s="146"/>
      <c r="F88" s="146"/>
      <c r="G88" s="146"/>
      <c r="H88" s="146"/>
      <c r="I88" s="146"/>
      <c r="J88" s="146"/>
      <c r="K88" s="146"/>
      <c r="L88" s="146"/>
      <c r="M88" s="146"/>
      <c r="N88" s="146"/>
      <c r="O88" s="146"/>
      <c r="P88" s="107"/>
      <c r="S88" s="148"/>
      <c r="T88" s="148"/>
      <c r="U88" s="148"/>
      <c r="V88" s="148"/>
      <c r="W88" s="148"/>
      <c r="X88" s="148"/>
      <c r="Y88" s="148"/>
      <c r="Z88" s="148"/>
      <c r="AA88" s="148"/>
      <c r="AB88" s="148"/>
      <c r="AC88" s="148"/>
      <c r="AD88" s="148"/>
      <c r="AE88" s="148"/>
      <c r="AF88" s="148"/>
      <c r="AG88" s="148"/>
      <c r="AH88" s="148"/>
      <c r="AI88" s="148"/>
      <c r="AJ88" s="148"/>
      <c r="AK88" s="148"/>
      <c r="AL88" s="148"/>
      <c r="AM88" s="148"/>
      <c r="AN88" s="148"/>
      <c r="AO88" s="148"/>
      <c r="AP88" s="148"/>
      <c r="AQ88" s="148"/>
      <c r="AR88" s="148"/>
      <c r="AS88" s="148"/>
      <c r="AT88" s="148"/>
      <c r="AU88" s="148"/>
      <c r="AV88" s="148"/>
      <c r="AW88" s="148"/>
      <c r="AX88" s="148"/>
      <c r="AY88" s="148"/>
      <c r="AZ88" s="148"/>
      <c r="BA88" s="148"/>
      <c r="BB88" s="148"/>
      <c r="BC88" s="148"/>
      <c r="BD88" s="148"/>
      <c r="BE88" s="148"/>
      <c r="BF88" s="148"/>
      <c r="BG88" s="148"/>
      <c r="BH88" s="148"/>
    </row>
    <row r="89" spans="2:60" s="105" customFormat="1" ht="15">
      <c r="B89" s="143" t="s">
        <v>82</v>
      </c>
      <c r="C89" s="193" t="s">
        <v>144</v>
      </c>
      <c r="D89" s="193"/>
      <c r="E89" s="193"/>
      <c r="F89" s="193"/>
      <c r="G89" s="193"/>
      <c r="H89" s="193"/>
      <c r="I89" s="193"/>
      <c r="J89" s="193"/>
      <c r="K89" s="193"/>
      <c r="L89" s="193"/>
      <c r="M89" s="193"/>
      <c r="N89" s="193"/>
      <c r="O89" s="193"/>
      <c r="P89" s="107"/>
    </row>
    <row r="90" spans="2:60" s="105" customFormat="1">
      <c r="B90" s="106"/>
      <c r="P90" s="107"/>
    </row>
    <row r="91" spans="2:60" s="105" customFormat="1">
      <c r="B91" s="106"/>
      <c r="P91" s="107"/>
    </row>
    <row r="92" spans="2:60">
      <c r="B92" s="106"/>
      <c r="C92" s="105"/>
      <c r="D92" s="105"/>
      <c r="E92" s="105"/>
      <c r="F92" s="105"/>
      <c r="G92" s="105"/>
      <c r="H92" s="105"/>
      <c r="I92" s="105"/>
      <c r="J92" s="105"/>
      <c r="K92" s="105"/>
      <c r="L92" s="105"/>
      <c r="M92" s="105"/>
      <c r="N92" s="105"/>
      <c r="O92" s="105"/>
      <c r="P92" s="107"/>
    </row>
    <row r="93" spans="2:60">
      <c r="B93" s="106"/>
      <c r="C93" s="105"/>
      <c r="D93" s="105"/>
      <c r="E93" s="105"/>
      <c r="F93" s="105"/>
      <c r="G93" s="105"/>
      <c r="H93" s="105"/>
      <c r="I93" s="105"/>
      <c r="J93" s="105"/>
      <c r="K93" s="105"/>
      <c r="L93" s="105"/>
      <c r="M93" s="105"/>
      <c r="N93" s="105"/>
      <c r="O93" s="105"/>
      <c r="P93" s="107"/>
    </row>
    <row r="94" spans="2:60">
      <c r="B94" s="106"/>
      <c r="C94" s="105"/>
      <c r="D94" s="105"/>
      <c r="E94" s="105"/>
      <c r="F94" s="105"/>
      <c r="G94" s="105"/>
      <c r="H94" s="105"/>
      <c r="I94" s="105"/>
      <c r="J94" s="105"/>
      <c r="K94" s="105"/>
      <c r="L94" s="105"/>
      <c r="M94" s="105"/>
      <c r="N94" s="105"/>
      <c r="O94" s="105"/>
      <c r="P94" s="107"/>
    </row>
    <row r="95" spans="2:60">
      <c r="B95" s="106"/>
      <c r="C95" s="105"/>
      <c r="D95" s="105"/>
      <c r="E95" s="105"/>
      <c r="F95" s="105"/>
      <c r="G95" s="105"/>
      <c r="H95" s="105"/>
      <c r="I95" s="105"/>
      <c r="J95" s="105"/>
      <c r="K95" s="105"/>
      <c r="L95" s="105"/>
      <c r="M95" s="105"/>
      <c r="N95" s="105"/>
      <c r="O95" s="105"/>
      <c r="P95" s="107"/>
    </row>
    <row r="96" spans="2:60">
      <c r="B96" s="106"/>
      <c r="C96" s="105"/>
      <c r="D96" s="105"/>
      <c r="E96" s="105"/>
      <c r="F96" s="105"/>
      <c r="G96" s="105"/>
      <c r="H96" s="105"/>
      <c r="I96" s="105"/>
      <c r="J96" s="105"/>
      <c r="K96" s="105"/>
      <c r="L96" s="105"/>
      <c r="M96" s="105"/>
      <c r="N96" s="105"/>
      <c r="O96" s="105"/>
      <c r="P96" s="107"/>
    </row>
    <row r="97" spans="2:16">
      <c r="B97" s="106"/>
      <c r="C97" s="105"/>
      <c r="D97" s="105"/>
      <c r="E97" s="105"/>
      <c r="F97" s="105"/>
      <c r="G97" s="105"/>
      <c r="H97" s="105"/>
      <c r="I97" s="105"/>
      <c r="J97" s="105"/>
      <c r="K97" s="105"/>
      <c r="L97" s="105"/>
      <c r="M97" s="105"/>
      <c r="N97" s="105"/>
      <c r="O97" s="105"/>
      <c r="P97" s="107"/>
    </row>
    <row r="98" spans="2:16">
      <c r="B98" s="106"/>
      <c r="C98" s="105"/>
      <c r="D98" s="105"/>
      <c r="E98" s="105"/>
      <c r="F98" s="105"/>
      <c r="G98" s="105"/>
      <c r="H98" s="105"/>
      <c r="I98" s="105"/>
      <c r="J98" s="105"/>
      <c r="K98" s="105"/>
      <c r="L98" s="105"/>
      <c r="M98" s="105"/>
      <c r="N98" s="105"/>
      <c r="O98" s="105"/>
      <c r="P98" s="107"/>
    </row>
    <row r="99" spans="2:16">
      <c r="B99" s="106"/>
      <c r="C99" s="105"/>
      <c r="D99" s="105"/>
      <c r="E99" s="105"/>
      <c r="F99" s="105"/>
      <c r="G99" s="105"/>
      <c r="H99" s="105"/>
      <c r="I99" s="105"/>
      <c r="J99" s="105"/>
      <c r="K99" s="105"/>
      <c r="L99" s="105"/>
      <c r="M99" s="105"/>
      <c r="N99" s="105"/>
      <c r="O99" s="105"/>
      <c r="P99" s="107"/>
    </row>
    <row r="100" spans="2:16">
      <c r="B100" s="106"/>
      <c r="C100" s="105"/>
      <c r="D100" s="105"/>
      <c r="E100" s="105"/>
      <c r="F100" s="105"/>
      <c r="G100" s="105"/>
      <c r="H100" s="105"/>
      <c r="I100" s="105"/>
      <c r="J100" s="105"/>
      <c r="K100" s="105"/>
      <c r="L100" s="105"/>
      <c r="M100" s="105"/>
      <c r="N100" s="105"/>
      <c r="O100" s="105"/>
      <c r="P100" s="107"/>
    </row>
    <row r="101" spans="2:16">
      <c r="B101" s="106"/>
      <c r="C101" s="105"/>
      <c r="D101" s="105"/>
      <c r="E101" s="105"/>
      <c r="F101" s="105"/>
      <c r="G101" s="105"/>
      <c r="H101" s="105"/>
      <c r="I101" s="105"/>
      <c r="J101" s="105"/>
      <c r="K101" s="105"/>
      <c r="L101" s="105"/>
      <c r="M101" s="105"/>
      <c r="N101" s="105"/>
      <c r="O101" s="105"/>
      <c r="P101" s="107"/>
    </row>
    <row r="102" spans="2:16">
      <c r="B102" s="106"/>
      <c r="C102" s="105"/>
      <c r="D102" s="105"/>
      <c r="E102" s="105"/>
      <c r="F102" s="105"/>
      <c r="G102" s="105"/>
      <c r="H102" s="105"/>
      <c r="I102" s="105"/>
      <c r="J102" s="105"/>
      <c r="K102" s="105"/>
      <c r="L102" s="105"/>
      <c r="M102" s="105"/>
      <c r="N102" s="105"/>
      <c r="O102" s="105"/>
      <c r="P102" s="107"/>
    </row>
    <row r="103" spans="2:16">
      <c r="B103" s="106"/>
      <c r="C103" s="105"/>
      <c r="D103" s="105"/>
      <c r="E103" s="105"/>
      <c r="F103" s="105"/>
      <c r="G103" s="105"/>
      <c r="H103" s="105"/>
      <c r="I103" s="105"/>
      <c r="J103" s="105"/>
      <c r="K103" s="105"/>
      <c r="L103" s="105"/>
      <c r="M103" s="105"/>
      <c r="N103" s="105"/>
      <c r="O103" s="105"/>
      <c r="P103" s="107"/>
    </row>
    <row r="104" spans="2:16">
      <c r="B104" s="106"/>
      <c r="C104" s="105"/>
      <c r="D104" s="105"/>
      <c r="E104" s="105"/>
      <c r="F104" s="105"/>
      <c r="G104" s="105"/>
      <c r="H104" s="105"/>
      <c r="I104" s="105"/>
      <c r="J104" s="105"/>
      <c r="K104" s="105"/>
      <c r="L104" s="105"/>
      <c r="M104" s="105"/>
      <c r="N104" s="105"/>
      <c r="O104" s="105"/>
      <c r="P104" s="107"/>
    </row>
    <row r="105" spans="2:16">
      <c r="B105" s="106"/>
      <c r="C105" s="105"/>
      <c r="D105" s="105"/>
      <c r="E105" s="105"/>
      <c r="F105" s="105"/>
      <c r="G105" s="105"/>
      <c r="H105" s="105"/>
      <c r="I105" s="105"/>
      <c r="J105" s="105"/>
      <c r="K105" s="105"/>
      <c r="L105" s="105"/>
      <c r="M105" s="105"/>
      <c r="N105" s="105"/>
      <c r="O105" s="105"/>
      <c r="P105" s="107"/>
    </row>
    <row r="106" spans="2:16">
      <c r="B106" s="106"/>
      <c r="C106" s="105"/>
      <c r="D106" s="105"/>
      <c r="E106" s="105"/>
      <c r="F106" s="105"/>
      <c r="G106" s="105"/>
      <c r="H106" s="105"/>
      <c r="I106" s="105"/>
      <c r="J106" s="105"/>
      <c r="K106" s="105"/>
      <c r="L106" s="105"/>
      <c r="M106" s="105"/>
      <c r="N106" s="105"/>
      <c r="O106" s="105"/>
      <c r="P106" s="107"/>
    </row>
    <row r="107" spans="2:16" ht="15" thickBot="1">
      <c r="B107" s="150"/>
      <c r="C107" s="151"/>
      <c r="D107" s="151"/>
      <c r="E107" s="151"/>
      <c r="F107" s="151"/>
      <c r="G107" s="151"/>
      <c r="H107" s="151"/>
      <c r="I107" s="151"/>
      <c r="J107" s="151"/>
      <c r="K107" s="151"/>
      <c r="L107" s="151"/>
      <c r="M107" s="151"/>
      <c r="N107" s="151"/>
      <c r="O107" s="151"/>
      <c r="P107" s="152"/>
    </row>
    <row r="108" spans="2:16" ht="15" thickTop="1"/>
  </sheetData>
  <mergeCells count="54">
    <mergeCell ref="C89:O89"/>
    <mergeCell ref="C79:O79"/>
    <mergeCell ref="S79:BH79"/>
    <mergeCell ref="C80:O80"/>
    <mergeCell ref="S80:BH80"/>
    <mergeCell ref="C81:O81"/>
    <mergeCell ref="S81:BH81"/>
    <mergeCell ref="C82:O82"/>
    <mergeCell ref="C83:O83"/>
    <mergeCell ref="S83:BH83"/>
    <mergeCell ref="C84:O84"/>
    <mergeCell ref="S84:BH84"/>
    <mergeCell ref="C76:O76"/>
    <mergeCell ref="S76:BH76"/>
    <mergeCell ref="C77:O77"/>
    <mergeCell ref="S77:BH77"/>
    <mergeCell ref="C78:O78"/>
    <mergeCell ref="S78:BH78"/>
    <mergeCell ref="S75:BH75"/>
    <mergeCell ref="C61:O61"/>
    <mergeCell ref="C62:O62"/>
    <mergeCell ref="C63:O63"/>
    <mergeCell ref="C64:O64"/>
    <mergeCell ref="C65:O65"/>
    <mergeCell ref="C66:O66"/>
    <mergeCell ref="C71:O71"/>
    <mergeCell ref="C72:O72"/>
    <mergeCell ref="C73:O73"/>
    <mergeCell ref="C74:O74"/>
    <mergeCell ref="C75:O75"/>
    <mergeCell ref="C60:O60"/>
    <mergeCell ref="C51:O51"/>
    <mergeCell ref="C52:O52"/>
    <mergeCell ref="C53:O53"/>
    <mergeCell ref="C54:O54"/>
    <mergeCell ref="C59:O59"/>
    <mergeCell ref="C50:O50"/>
    <mergeCell ref="C36:O36"/>
    <mergeCell ref="C37:O37"/>
    <mergeCell ref="C38:O38"/>
    <mergeCell ref="C42:O42"/>
    <mergeCell ref="C43:O43"/>
    <mergeCell ref="C44:O44"/>
    <mergeCell ref="C45:O45"/>
    <mergeCell ref="C46:O46"/>
    <mergeCell ref="C47:O47"/>
    <mergeCell ref="C48:O48"/>
    <mergeCell ref="C49:O49"/>
    <mergeCell ref="C35:O35"/>
    <mergeCell ref="C30:O30"/>
    <mergeCell ref="C31:O31"/>
    <mergeCell ref="C32:O32"/>
    <mergeCell ref="C33:O33"/>
    <mergeCell ref="C34:O3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2022</vt:lpstr>
      <vt:lpstr>Условия работы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PlantMarket; 8-495-280-08-97</dc:creator>
  <dcterms:created xsi:type="dcterms:W3CDTF">2022-06-16T05:15:27Z</dcterms:created>
  <dcterms:modified xsi:type="dcterms:W3CDTF">2022-12-07T12:12:02Z</dcterms:modified>
</cp:coreProperties>
</file>