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Артем\Downloads\"/>
    </mc:Choice>
  </mc:AlternateContent>
  <xr:revisionPtr revIDLastSave="0" documentId="13_ncr:1_{65D9E2EF-8BA5-4897-8C53-8F76119F768D}" xr6:coauthVersionLast="47" xr6:coauthVersionMax="47" xr10:uidLastSave="{00000000-0000-0000-0000-000000000000}"/>
  <bookViews>
    <workbookView xWindow="-110" yWindow="-110" windowWidth="25420" windowHeight="16300" xr2:uid="{28687280-FFD4-4682-BEE9-9F43C3630A4F}"/>
  </bookViews>
  <sheets>
    <sheet name="2023" sheetId="1" r:id="rId1"/>
    <sheet name="Условия работы" sheetId="2" r:id="rId2"/>
  </sheets>
  <externalReferences>
    <externalReference r:id="rId3"/>
  </externalReferences>
  <definedNames>
    <definedName name="_xlnm._FilterDatabase" localSheetId="0" hidden="1">'2023'!$B$22:$K$1045</definedName>
    <definedName name="ALVPRX" localSheetId="0">#REF!</definedName>
    <definedName name="ALVPRX" localSheetId="1">#REF!</definedName>
    <definedName name="ALVPRX">#REF!</definedName>
    <definedName name="COMPALV" localSheetId="0">#REF!</definedName>
    <definedName name="COMPALV" localSheetId="1">#REF!</definedName>
    <definedName name="COMPALV">#REF!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HYDNUM" localSheetId="0">#REF!</definedName>
    <definedName name="HYDNUM" localSheetId="1">#REF!</definedName>
    <definedName name="HYDNUM">#REF!</definedName>
    <definedName name="lil">#REF!</definedName>
    <definedName name="lili" localSheetId="1">#REF!</definedName>
    <definedName name="lili">#REF!</definedName>
    <definedName name="lilil" localSheetId="1">#REF!</definedName>
    <definedName name="lilil">#REF!</definedName>
    <definedName name="lilim" localSheetId="1">#REF!</definedName>
    <definedName name="lilim">#REF!</definedName>
    <definedName name="lilu" localSheetId="1">#REF!</definedName>
    <definedName name="lilu">#REF!</definedName>
    <definedName name="lilum" localSheetId="1">#REF!</definedName>
    <definedName name="lilum">#REF!</definedName>
    <definedName name="link" localSheetId="0">#REF!</definedName>
    <definedName name="link" localSheetId="1">#REF!</definedName>
    <definedName name="link">#REF!</definedName>
    <definedName name="lm" localSheetId="1">#REF!</definedName>
    <definedName name="lm">#REF!</definedName>
    <definedName name="lulu" localSheetId="1">#REF!</definedName>
    <definedName name="lulu">#REF!</definedName>
    <definedName name="PDXCOMP" localSheetId="0">#REF!</definedName>
    <definedName name="PDXCOMP" localSheetId="1">#REF!</definedName>
    <definedName name="PDXCOMP">#REF!</definedName>
    <definedName name="PDXSPR" localSheetId="0">[1]PDX!#REF!</definedName>
    <definedName name="PDXSPR" localSheetId="1">[1]PDX!#REF!</definedName>
    <definedName name="PDXSPR">[1]PDX!#REF!</definedName>
    <definedName name="ROYAL" localSheetId="0">#REF!</definedName>
    <definedName name="ROYAL" localSheetId="1">#REF!</definedName>
    <definedName name="ROYAL">#REF!</definedName>
    <definedName name="stok" localSheetId="0">#REF!</definedName>
    <definedName name="stok" localSheetId="1">#REF!</definedName>
    <definedName name="stok">#REF!</definedName>
    <definedName name="table" localSheetId="0">#REF!</definedName>
    <definedName name="table" localSheetId="1">#REF!</definedName>
    <definedName name="table">#REF!</definedName>
    <definedName name="Склады" localSheetId="0">#REF!</definedName>
    <definedName name="Склады" localSheetId="1">#REF!</definedName>
    <definedName name="Склады">#REF!</definedName>
    <definedName name="ыещл" localSheetId="0">#REF!</definedName>
    <definedName name="ыещл" localSheetId="1">#REF!</definedName>
    <definedName name="ыещ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1" l="1"/>
  <c r="I11" i="1"/>
  <c r="I9" i="1"/>
  <c r="J1044" i="1" s="1"/>
  <c r="J1045" i="1" s="1"/>
  <c r="K37" i="1"/>
  <c r="K49" i="1"/>
  <c r="K55" i="1"/>
  <c r="K56" i="1"/>
  <c r="K57" i="1"/>
  <c r="K75" i="1"/>
  <c r="K115" i="1"/>
  <c r="K258" i="1"/>
  <c r="K308" i="1"/>
  <c r="K325" i="1"/>
  <c r="K436" i="1"/>
  <c r="K478" i="1"/>
  <c r="K479" i="1"/>
  <c r="K480" i="1"/>
  <c r="K481" i="1"/>
  <c r="K569" i="1"/>
  <c r="K585" i="1"/>
  <c r="K856" i="1"/>
  <c r="K1034" i="1"/>
  <c r="K31" i="1"/>
  <c r="K40" i="1"/>
  <c r="K48" i="1"/>
  <c r="K58" i="1"/>
  <c r="K68" i="1"/>
  <c r="K77" i="1"/>
  <c r="K86" i="1"/>
  <c r="K93" i="1"/>
  <c r="K101" i="1"/>
  <c r="K109" i="1"/>
  <c r="K118" i="1"/>
  <c r="K126" i="1"/>
  <c r="K134" i="1"/>
  <c r="K143" i="1"/>
  <c r="K151" i="1"/>
  <c r="K158" i="1"/>
  <c r="K166" i="1"/>
  <c r="K174" i="1"/>
  <c r="K182" i="1"/>
  <c r="K191" i="1"/>
  <c r="K198" i="1"/>
  <c r="K206" i="1"/>
  <c r="K214" i="1"/>
  <c r="K222" i="1"/>
  <c r="K230" i="1"/>
  <c r="K238" i="1"/>
  <c r="K246" i="1"/>
  <c r="K254" i="1"/>
  <c r="K263" i="1"/>
  <c r="K271" i="1"/>
  <c r="K280" i="1"/>
  <c r="K287" i="1"/>
  <c r="K295" i="1"/>
  <c r="K303" i="1"/>
  <c r="K312" i="1"/>
  <c r="K320" i="1"/>
  <c r="K329" i="1"/>
  <c r="K337" i="1"/>
  <c r="K345" i="1"/>
  <c r="K353" i="1"/>
  <c r="K361" i="1"/>
  <c r="K370" i="1"/>
  <c r="K377" i="1"/>
  <c r="K385" i="1"/>
  <c r="K393" i="1"/>
  <c r="K401" i="1"/>
  <c r="K409" i="1"/>
  <c r="K417" i="1"/>
  <c r="K425" i="1"/>
  <c r="K432" i="1"/>
  <c r="K442" i="1"/>
  <c r="K450" i="1"/>
  <c r="K458" i="1"/>
  <c r="K466" i="1"/>
  <c r="K474" i="1"/>
  <c r="K486" i="1"/>
  <c r="K494" i="1"/>
  <c r="K503" i="1"/>
  <c r="K510" i="1"/>
  <c r="K518" i="1"/>
  <c r="K526" i="1"/>
  <c r="K534" i="1"/>
  <c r="K542" i="1"/>
  <c r="K550" i="1"/>
  <c r="K558" i="1"/>
  <c r="K566" i="1"/>
  <c r="K575" i="1"/>
  <c r="K583" i="1"/>
  <c r="K592" i="1"/>
  <c r="K600" i="1"/>
  <c r="K608" i="1"/>
  <c r="K616" i="1"/>
  <c r="K624" i="1"/>
  <c r="K632" i="1"/>
  <c r="K640" i="1"/>
  <c r="K648" i="1"/>
  <c r="K656" i="1"/>
  <c r="K664" i="1"/>
  <c r="K672" i="1"/>
  <c r="K680" i="1"/>
  <c r="K688" i="1"/>
  <c r="K697" i="1"/>
  <c r="K704" i="1"/>
  <c r="K712" i="1"/>
  <c r="K720" i="1"/>
  <c r="K728" i="1"/>
  <c r="K736" i="1"/>
  <c r="K744" i="1"/>
  <c r="K752" i="1"/>
  <c r="K760" i="1"/>
  <c r="K768" i="1"/>
  <c r="K776" i="1"/>
  <c r="K784" i="1"/>
  <c r="K792" i="1"/>
  <c r="K800" i="1"/>
  <c r="K808" i="1"/>
  <c r="K816" i="1"/>
  <c r="K824" i="1"/>
  <c r="K832" i="1"/>
  <c r="K840" i="1"/>
  <c r="K848" i="1"/>
  <c r="K857" i="1"/>
  <c r="K865" i="1"/>
  <c r="K873" i="1"/>
  <c r="K880" i="1"/>
  <c r="K888" i="1"/>
  <c r="K896" i="1"/>
  <c r="K904" i="1"/>
  <c r="K912" i="1"/>
  <c r="K920" i="1"/>
  <c r="K928" i="1"/>
  <c r="K936" i="1"/>
  <c r="K944" i="1"/>
  <c r="K952" i="1"/>
  <c r="K960" i="1"/>
  <c r="K969" i="1"/>
  <c r="K977" i="1"/>
  <c r="K985" i="1"/>
  <c r="K993" i="1"/>
  <c r="K996" i="1"/>
  <c r="K1001" i="1"/>
  <c r="K1004" i="1"/>
  <c r="K1009" i="1"/>
  <c r="K1012" i="1"/>
  <c r="K1017" i="1"/>
  <c r="K1020" i="1"/>
  <c r="K1025" i="1"/>
  <c r="K1028" i="1"/>
  <c r="K1033" i="1"/>
  <c r="K1037" i="1"/>
  <c r="K1042" i="1"/>
  <c r="K1043" i="1"/>
  <c r="K1041" i="1"/>
  <c r="K1040" i="1"/>
  <c r="K1039" i="1"/>
  <c r="K1038" i="1"/>
  <c r="K1036" i="1"/>
  <c r="K1035" i="1"/>
  <c r="K1032" i="1"/>
  <c r="K1031" i="1"/>
  <c r="K1029" i="1"/>
  <c r="K1030" i="1"/>
  <c r="K1027" i="1"/>
  <c r="K1026" i="1"/>
  <c r="K1024" i="1"/>
  <c r="K1023" i="1"/>
  <c r="K1022" i="1"/>
  <c r="K1021" i="1"/>
  <c r="K1019" i="1"/>
  <c r="K1018" i="1"/>
  <c r="K1016" i="1"/>
  <c r="K1015" i="1"/>
  <c r="K1014" i="1"/>
  <c r="K1013" i="1"/>
  <c r="K1011" i="1"/>
  <c r="K1010" i="1"/>
  <c r="K1008" i="1"/>
  <c r="K1007" i="1"/>
  <c r="K1005" i="1"/>
  <c r="K1006" i="1"/>
  <c r="K1003" i="1"/>
  <c r="K1002" i="1"/>
  <c r="K1000" i="1"/>
  <c r="K999" i="1"/>
  <c r="K998" i="1"/>
  <c r="K997" i="1"/>
  <c r="K995" i="1"/>
  <c r="K994" i="1"/>
  <c r="K992" i="1"/>
  <c r="K991" i="1"/>
  <c r="K990" i="1"/>
  <c r="K989" i="1"/>
  <c r="K988" i="1"/>
  <c r="K987" i="1"/>
  <c r="K986" i="1"/>
  <c r="K984" i="1"/>
  <c r="K983" i="1"/>
  <c r="K982" i="1"/>
  <c r="K981" i="1"/>
  <c r="K980" i="1"/>
  <c r="K979" i="1"/>
  <c r="K978" i="1"/>
  <c r="K976" i="1"/>
  <c r="K975" i="1"/>
  <c r="K974" i="1"/>
  <c r="K973" i="1"/>
  <c r="K972" i="1"/>
  <c r="K971" i="1"/>
  <c r="K970" i="1"/>
  <c r="K968" i="1"/>
  <c r="K967" i="1"/>
  <c r="K966" i="1"/>
  <c r="K965" i="1"/>
  <c r="K964" i="1"/>
  <c r="K963" i="1"/>
  <c r="K962" i="1"/>
  <c r="K961" i="1"/>
  <c r="K959" i="1"/>
  <c r="K958" i="1"/>
  <c r="K956" i="1"/>
  <c r="K957" i="1"/>
  <c r="K955" i="1"/>
  <c r="K954" i="1"/>
  <c r="K953" i="1"/>
  <c r="K951" i="1"/>
  <c r="K950" i="1"/>
  <c r="K948" i="1"/>
  <c r="K949" i="1"/>
  <c r="K947" i="1"/>
  <c r="K946" i="1"/>
  <c r="K945" i="1"/>
  <c r="K943" i="1"/>
  <c r="K942" i="1"/>
  <c r="K940" i="1"/>
  <c r="K941" i="1"/>
  <c r="K939" i="1"/>
  <c r="K938" i="1"/>
  <c r="K937" i="1"/>
  <c r="K935" i="1"/>
  <c r="K934" i="1"/>
  <c r="K932" i="1"/>
  <c r="K933" i="1"/>
  <c r="K931" i="1"/>
  <c r="K930" i="1"/>
  <c r="K929" i="1"/>
  <c r="K927" i="1"/>
  <c r="K926" i="1"/>
  <c r="K924" i="1"/>
  <c r="K925" i="1"/>
  <c r="K923" i="1"/>
  <c r="K922" i="1"/>
  <c r="K921" i="1"/>
  <c r="K919" i="1"/>
  <c r="K918" i="1"/>
  <c r="K916" i="1"/>
  <c r="K917" i="1"/>
  <c r="K915" i="1"/>
  <c r="K914" i="1"/>
  <c r="K913" i="1"/>
  <c r="K911" i="1"/>
  <c r="K910" i="1"/>
  <c r="K908" i="1"/>
  <c r="K909" i="1"/>
  <c r="K907" i="1"/>
  <c r="K906" i="1"/>
  <c r="K905" i="1"/>
  <c r="K903" i="1"/>
  <c r="K902" i="1"/>
  <c r="K900" i="1"/>
  <c r="K901" i="1"/>
  <c r="K899" i="1"/>
  <c r="K898" i="1"/>
  <c r="K897" i="1"/>
  <c r="K895" i="1"/>
  <c r="K894" i="1"/>
  <c r="K892" i="1"/>
  <c r="K893" i="1"/>
  <c r="K891" i="1"/>
  <c r="K890" i="1"/>
  <c r="K889" i="1"/>
  <c r="K887" i="1"/>
  <c r="K886" i="1"/>
  <c r="K884" i="1"/>
  <c r="K885" i="1"/>
  <c r="K883" i="1"/>
  <c r="K882" i="1"/>
  <c r="K881" i="1"/>
  <c r="K879" i="1"/>
  <c r="K878" i="1"/>
  <c r="K876" i="1"/>
  <c r="K877" i="1"/>
  <c r="K875" i="1"/>
  <c r="K874" i="1"/>
  <c r="K872" i="1"/>
  <c r="K871" i="1"/>
  <c r="K870" i="1"/>
  <c r="K869" i="1"/>
  <c r="K868" i="1"/>
  <c r="K867" i="1"/>
  <c r="K866" i="1"/>
  <c r="K864" i="1"/>
  <c r="K863" i="1"/>
  <c r="K862" i="1"/>
  <c r="K861" i="1"/>
  <c r="K860" i="1"/>
  <c r="K859" i="1"/>
  <c r="K858" i="1"/>
  <c r="K855" i="1"/>
  <c r="K854" i="1"/>
  <c r="K853" i="1"/>
  <c r="K851" i="1"/>
  <c r="K852" i="1"/>
  <c r="K850" i="1"/>
  <c r="K849" i="1"/>
  <c r="K847" i="1"/>
  <c r="K846" i="1"/>
  <c r="K845" i="1"/>
  <c r="K844" i="1"/>
  <c r="K843" i="1"/>
  <c r="K842" i="1"/>
  <c r="K841" i="1"/>
  <c r="K839" i="1"/>
  <c r="K838" i="1"/>
  <c r="K837" i="1"/>
  <c r="K836" i="1"/>
  <c r="K835" i="1"/>
  <c r="K834" i="1"/>
  <c r="K833" i="1"/>
  <c r="K831" i="1"/>
  <c r="K830" i="1"/>
  <c r="K829" i="1"/>
  <c r="K828" i="1"/>
  <c r="K827" i="1"/>
  <c r="K826" i="1"/>
  <c r="K825" i="1"/>
  <c r="K823" i="1"/>
  <c r="K822" i="1"/>
  <c r="K821" i="1"/>
  <c r="K820" i="1"/>
  <c r="K819" i="1"/>
  <c r="K818" i="1"/>
  <c r="K817" i="1"/>
  <c r="K815" i="1"/>
  <c r="K814" i="1"/>
  <c r="K813" i="1"/>
  <c r="K812" i="1"/>
  <c r="K811" i="1"/>
  <c r="K810" i="1"/>
  <c r="K809" i="1"/>
  <c r="K807" i="1"/>
  <c r="K806" i="1"/>
  <c r="K805" i="1"/>
  <c r="K804" i="1"/>
  <c r="K803" i="1"/>
  <c r="K802" i="1"/>
  <c r="K801" i="1"/>
  <c r="K799" i="1"/>
  <c r="K798" i="1"/>
  <c r="K797" i="1"/>
  <c r="K796" i="1"/>
  <c r="K795" i="1"/>
  <c r="K794" i="1"/>
  <c r="K793" i="1"/>
  <c r="K791" i="1"/>
  <c r="K790" i="1"/>
  <c r="K789" i="1"/>
  <c r="K788" i="1"/>
  <c r="K787" i="1"/>
  <c r="K786" i="1"/>
  <c r="K785" i="1"/>
  <c r="K783" i="1"/>
  <c r="K782" i="1"/>
  <c r="K781" i="1"/>
  <c r="K780" i="1"/>
  <c r="K779" i="1"/>
  <c r="K778" i="1"/>
  <c r="K777" i="1"/>
  <c r="K775" i="1"/>
  <c r="K774" i="1"/>
  <c r="K773" i="1"/>
  <c r="K772" i="1"/>
  <c r="K771" i="1"/>
  <c r="K770" i="1"/>
  <c r="K769" i="1"/>
  <c r="K767" i="1"/>
  <c r="K766" i="1"/>
  <c r="K765" i="1"/>
  <c r="K764" i="1"/>
  <c r="K763" i="1"/>
  <c r="K762" i="1"/>
  <c r="K761" i="1"/>
  <c r="K759" i="1"/>
  <c r="K758" i="1"/>
  <c r="K757" i="1"/>
  <c r="K756" i="1"/>
  <c r="K755" i="1"/>
  <c r="K754" i="1"/>
  <c r="K753" i="1"/>
  <c r="K751" i="1"/>
  <c r="K750" i="1"/>
  <c r="K749" i="1"/>
  <c r="K748" i="1"/>
  <c r="K747" i="1"/>
  <c r="K746" i="1"/>
  <c r="K745" i="1"/>
  <c r="K743" i="1"/>
  <c r="K742" i="1"/>
  <c r="K741" i="1"/>
  <c r="K740" i="1"/>
  <c r="K739" i="1"/>
  <c r="K738" i="1"/>
  <c r="K737" i="1"/>
  <c r="K735" i="1"/>
  <c r="K734" i="1"/>
  <c r="K733" i="1"/>
  <c r="K732" i="1"/>
  <c r="K731" i="1"/>
  <c r="K730" i="1"/>
  <c r="K729" i="1"/>
  <c r="K727" i="1"/>
  <c r="K726" i="1"/>
  <c r="K725" i="1"/>
  <c r="K724" i="1"/>
  <c r="K723" i="1"/>
  <c r="K722" i="1"/>
  <c r="K721" i="1"/>
  <c r="K719" i="1"/>
  <c r="K718" i="1"/>
  <c r="K717" i="1"/>
  <c r="K716" i="1"/>
  <c r="K715" i="1"/>
  <c r="K714" i="1"/>
  <c r="K713" i="1"/>
  <c r="K711" i="1"/>
  <c r="K710" i="1"/>
  <c r="K709" i="1"/>
  <c r="K708" i="1"/>
  <c r="K707" i="1"/>
  <c r="K706" i="1"/>
  <c r="K705" i="1"/>
  <c r="K703" i="1"/>
  <c r="K702" i="1"/>
  <c r="K699" i="1"/>
  <c r="K698" i="1"/>
  <c r="K701" i="1"/>
  <c r="K700" i="1"/>
  <c r="K695" i="1"/>
  <c r="K696" i="1"/>
  <c r="K694" i="1"/>
  <c r="K693" i="1"/>
  <c r="K692" i="1"/>
  <c r="K691" i="1"/>
  <c r="K690" i="1"/>
  <c r="K689" i="1"/>
  <c r="K687" i="1"/>
  <c r="K686" i="1"/>
  <c r="K685" i="1"/>
  <c r="K682" i="1"/>
  <c r="K684" i="1"/>
  <c r="K683" i="1"/>
  <c r="K681" i="1"/>
  <c r="K679" i="1"/>
  <c r="K678" i="1"/>
  <c r="K677" i="1"/>
  <c r="K673" i="1"/>
  <c r="K676" i="1"/>
  <c r="K675" i="1"/>
  <c r="K674" i="1"/>
  <c r="K671" i="1"/>
  <c r="K670" i="1"/>
  <c r="K669" i="1"/>
  <c r="K668" i="1"/>
  <c r="K667" i="1"/>
  <c r="K666" i="1"/>
  <c r="K665" i="1"/>
  <c r="K663" i="1"/>
  <c r="K662" i="1"/>
  <c r="K661" i="1"/>
  <c r="K660" i="1"/>
  <c r="K659" i="1"/>
  <c r="K658" i="1"/>
  <c r="K657" i="1"/>
  <c r="K655" i="1"/>
  <c r="K654" i="1"/>
  <c r="K653" i="1"/>
  <c r="K652" i="1"/>
  <c r="K651" i="1"/>
  <c r="K650" i="1"/>
  <c r="K649" i="1"/>
  <c r="K647" i="1"/>
  <c r="K646" i="1"/>
  <c r="K645" i="1"/>
  <c r="K644" i="1"/>
  <c r="K643" i="1"/>
  <c r="K642" i="1"/>
  <c r="K641" i="1"/>
  <c r="K639" i="1"/>
  <c r="K638" i="1"/>
  <c r="K637" i="1"/>
  <c r="K636" i="1"/>
  <c r="K635" i="1"/>
  <c r="K634" i="1"/>
  <c r="K633" i="1"/>
  <c r="K631" i="1"/>
  <c r="K630" i="1"/>
  <c r="K629" i="1"/>
  <c r="K628" i="1"/>
  <c r="K627" i="1"/>
  <c r="K626" i="1"/>
  <c r="K625" i="1"/>
  <c r="K623" i="1"/>
  <c r="K622" i="1"/>
  <c r="K621" i="1"/>
  <c r="K620" i="1"/>
  <c r="K619" i="1"/>
  <c r="K618" i="1"/>
  <c r="K617" i="1"/>
  <c r="K615" i="1"/>
  <c r="K614" i="1"/>
  <c r="K613" i="1"/>
  <c r="K612" i="1"/>
  <c r="K611" i="1"/>
  <c r="K610" i="1"/>
  <c r="K609" i="1"/>
  <c r="K607" i="1"/>
  <c r="K606" i="1"/>
  <c r="K605" i="1"/>
  <c r="K604" i="1"/>
  <c r="K602" i="1"/>
  <c r="K603" i="1"/>
  <c r="K601" i="1"/>
  <c r="K599" i="1"/>
  <c r="K598" i="1"/>
  <c r="K597" i="1"/>
  <c r="K596" i="1"/>
  <c r="K595" i="1"/>
  <c r="K594" i="1"/>
  <c r="K593" i="1"/>
  <c r="K591" i="1"/>
  <c r="K590" i="1"/>
  <c r="K589" i="1"/>
  <c r="K588" i="1"/>
  <c r="K587" i="1"/>
  <c r="K586" i="1"/>
  <c r="K584" i="1"/>
  <c r="K582" i="1"/>
  <c r="K581" i="1"/>
  <c r="K580" i="1"/>
  <c r="K579" i="1"/>
  <c r="K578" i="1"/>
  <c r="K577" i="1"/>
  <c r="K576" i="1"/>
  <c r="K570" i="1"/>
  <c r="K574" i="1"/>
  <c r="K573" i="1"/>
  <c r="K572" i="1"/>
  <c r="K571" i="1"/>
  <c r="K568" i="1"/>
  <c r="K567" i="1"/>
  <c r="K565" i="1"/>
  <c r="K564" i="1"/>
  <c r="K563" i="1"/>
  <c r="K562" i="1"/>
  <c r="K561" i="1"/>
  <c r="K560" i="1"/>
  <c r="K559" i="1"/>
  <c r="K557" i="1"/>
  <c r="K556" i="1"/>
  <c r="K555" i="1"/>
  <c r="K554" i="1"/>
  <c r="K553" i="1"/>
  <c r="K552" i="1"/>
  <c r="K551" i="1"/>
  <c r="K549" i="1"/>
  <c r="K548" i="1"/>
  <c r="K547" i="1"/>
  <c r="K546" i="1"/>
  <c r="K545" i="1"/>
  <c r="K544" i="1"/>
  <c r="K543" i="1"/>
  <c r="K541" i="1"/>
  <c r="K540" i="1"/>
  <c r="K539" i="1"/>
  <c r="K538" i="1"/>
  <c r="K537" i="1"/>
  <c r="K536" i="1"/>
  <c r="K535" i="1"/>
  <c r="K531" i="1"/>
  <c r="K533" i="1"/>
  <c r="K532" i="1"/>
  <c r="K530" i="1"/>
  <c r="K529" i="1"/>
  <c r="K528" i="1"/>
  <c r="K527" i="1"/>
  <c r="K525" i="1"/>
  <c r="K524" i="1"/>
  <c r="K523" i="1"/>
  <c r="K522" i="1"/>
  <c r="K521" i="1"/>
  <c r="K520" i="1"/>
  <c r="K519" i="1"/>
  <c r="K517" i="1"/>
  <c r="K516" i="1"/>
  <c r="K515" i="1"/>
  <c r="K514" i="1"/>
  <c r="K513" i="1"/>
  <c r="K512" i="1"/>
  <c r="K511" i="1"/>
  <c r="K506" i="1"/>
  <c r="K509" i="1"/>
  <c r="K508" i="1"/>
  <c r="K507" i="1"/>
  <c r="K501" i="1"/>
  <c r="K505" i="1"/>
  <c r="K504" i="1"/>
  <c r="K502" i="1"/>
  <c r="K500" i="1"/>
  <c r="K499" i="1"/>
  <c r="K497" i="1"/>
  <c r="K498" i="1"/>
  <c r="K496" i="1"/>
  <c r="K495" i="1"/>
  <c r="K493" i="1"/>
  <c r="K492" i="1"/>
  <c r="K491" i="1"/>
  <c r="K490" i="1"/>
  <c r="K489" i="1"/>
  <c r="K488" i="1"/>
  <c r="K487" i="1"/>
  <c r="K485" i="1"/>
  <c r="K484" i="1"/>
  <c r="K483" i="1"/>
  <c r="K482" i="1"/>
  <c r="K477" i="1"/>
  <c r="K476" i="1"/>
  <c r="K475" i="1"/>
  <c r="K473" i="1"/>
  <c r="K472" i="1"/>
  <c r="K471" i="1"/>
  <c r="K470" i="1"/>
  <c r="K469" i="1"/>
  <c r="K468" i="1"/>
  <c r="K467" i="1"/>
  <c r="K465" i="1"/>
  <c r="K464" i="1"/>
  <c r="K462" i="1"/>
  <c r="K463" i="1"/>
  <c r="K461" i="1"/>
  <c r="K460" i="1"/>
  <c r="K459" i="1"/>
  <c r="K457" i="1"/>
  <c r="K456" i="1"/>
  <c r="K455" i="1"/>
  <c r="K454" i="1"/>
  <c r="K453" i="1"/>
  <c r="K452" i="1"/>
  <c r="K451" i="1"/>
  <c r="K449" i="1"/>
  <c r="K448" i="1"/>
  <c r="K447" i="1"/>
  <c r="K446" i="1"/>
  <c r="K445" i="1"/>
  <c r="K444" i="1"/>
  <c r="K443" i="1"/>
  <c r="K441" i="1"/>
  <c r="K440" i="1"/>
  <c r="K439" i="1"/>
  <c r="K438" i="1"/>
  <c r="K437" i="1"/>
  <c r="K435" i="1"/>
  <c r="K434" i="1"/>
  <c r="K433" i="1"/>
  <c r="K431" i="1"/>
  <c r="K430" i="1"/>
  <c r="K429" i="1"/>
  <c r="K427" i="1"/>
  <c r="K428" i="1"/>
  <c r="K426" i="1"/>
  <c r="K424" i="1"/>
  <c r="K423" i="1"/>
  <c r="K422" i="1"/>
  <c r="K421" i="1"/>
  <c r="K420" i="1"/>
  <c r="K419" i="1"/>
  <c r="K418" i="1"/>
  <c r="K416" i="1"/>
  <c r="K415" i="1"/>
  <c r="K414" i="1"/>
  <c r="K413" i="1"/>
  <c r="K412" i="1"/>
  <c r="K411" i="1"/>
  <c r="K410" i="1"/>
  <c r="K408" i="1"/>
  <c r="K407" i="1"/>
  <c r="K406" i="1"/>
  <c r="K405" i="1"/>
  <c r="K404" i="1"/>
  <c r="K403" i="1"/>
  <c r="K402" i="1"/>
  <c r="K400" i="1"/>
  <c r="K399" i="1"/>
  <c r="K398" i="1"/>
  <c r="K397" i="1"/>
  <c r="K396" i="1"/>
  <c r="K395" i="1"/>
  <c r="K394" i="1"/>
  <c r="K392" i="1"/>
  <c r="K391" i="1"/>
  <c r="K390" i="1"/>
  <c r="K389" i="1"/>
  <c r="K388" i="1"/>
  <c r="K387" i="1"/>
  <c r="K386" i="1"/>
  <c r="K384" i="1"/>
  <c r="K383" i="1"/>
  <c r="K382" i="1"/>
  <c r="K381" i="1"/>
  <c r="K380" i="1"/>
  <c r="K379" i="1"/>
  <c r="K378" i="1"/>
  <c r="K376" i="1"/>
  <c r="K375" i="1"/>
  <c r="K374" i="1"/>
  <c r="K373" i="1"/>
  <c r="K372" i="1"/>
  <c r="K371" i="1"/>
  <c r="K369" i="1"/>
  <c r="K368" i="1"/>
  <c r="K367" i="1"/>
  <c r="K366" i="1"/>
  <c r="K365" i="1"/>
  <c r="K364" i="1"/>
  <c r="K363" i="1"/>
  <c r="K362" i="1"/>
  <c r="K360" i="1"/>
  <c r="K359" i="1"/>
  <c r="K358" i="1"/>
  <c r="K357" i="1"/>
  <c r="K356" i="1"/>
  <c r="K355" i="1"/>
  <c r="K354" i="1"/>
  <c r="K352" i="1"/>
  <c r="K351" i="1"/>
  <c r="K350" i="1"/>
  <c r="K349" i="1"/>
  <c r="K348" i="1"/>
  <c r="K347" i="1"/>
  <c r="K346" i="1"/>
  <c r="K344" i="1"/>
  <c r="K342" i="1"/>
  <c r="K343" i="1"/>
  <c r="K341" i="1"/>
  <c r="K340" i="1"/>
  <c r="K339" i="1"/>
  <c r="K338" i="1"/>
  <c r="K335" i="1"/>
  <c r="K336" i="1"/>
  <c r="K334" i="1"/>
  <c r="K333" i="1"/>
  <c r="K332" i="1"/>
  <c r="K331" i="1"/>
  <c r="K330" i="1"/>
  <c r="K328" i="1"/>
  <c r="K327" i="1"/>
  <c r="K326" i="1"/>
  <c r="K321" i="1"/>
  <c r="K324" i="1"/>
  <c r="K323" i="1"/>
  <c r="K322" i="1"/>
  <c r="K319" i="1"/>
  <c r="K318" i="1"/>
  <c r="K317" i="1"/>
  <c r="K316" i="1"/>
  <c r="K315" i="1"/>
  <c r="K314" i="1"/>
  <c r="K313" i="1"/>
  <c r="K311" i="1"/>
  <c r="K310" i="1"/>
  <c r="K309" i="1"/>
  <c r="K307" i="1"/>
  <c r="K306" i="1"/>
  <c r="K305" i="1"/>
  <c r="K304" i="1"/>
  <c r="K302" i="1"/>
  <c r="K301" i="1"/>
  <c r="K300" i="1"/>
  <c r="K299" i="1"/>
  <c r="K298" i="1"/>
  <c r="K297" i="1"/>
  <c r="K296" i="1"/>
  <c r="K294" i="1"/>
  <c r="K293" i="1"/>
  <c r="K292" i="1"/>
  <c r="K291" i="1"/>
  <c r="K290" i="1"/>
  <c r="K289" i="1"/>
  <c r="K288" i="1"/>
  <c r="K286" i="1"/>
  <c r="K285" i="1"/>
  <c r="K284" i="1"/>
  <c r="K283" i="1"/>
  <c r="K282" i="1"/>
  <c r="K281" i="1"/>
  <c r="K277" i="1"/>
  <c r="K279" i="1"/>
  <c r="K278" i="1"/>
  <c r="K276" i="1"/>
  <c r="K275" i="1"/>
  <c r="K274" i="1"/>
  <c r="K273" i="1"/>
  <c r="K272" i="1"/>
  <c r="K270" i="1"/>
  <c r="K269" i="1"/>
  <c r="K268" i="1"/>
  <c r="K267" i="1"/>
  <c r="K266" i="1"/>
  <c r="K265" i="1"/>
  <c r="K264" i="1"/>
  <c r="K262" i="1"/>
  <c r="K261" i="1"/>
  <c r="K260" i="1"/>
  <c r="K259" i="1"/>
  <c r="K257" i="1"/>
  <c r="K256" i="1"/>
  <c r="K255" i="1"/>
  <c r="K253" i="1"/>
  <c r="K252" i="1"/>
  <c r="K251" i="1"/>
  <c r="K250" i="1"/>
  <c r="K249" i="1"/>
  <c r="K248" i="1"/>
  <c r="K247" i="1"/>
  <c r="K245" i="1"/>
  <c r="K244" i="1"/>
  <c r="K243" i="1"/>
  <c r="K242" i="1"/>
  <c r="K241" i="1"/>
  <c r="K240" i="1"/>
  <c r="K239" i="1"/>
  <c r="K237" i="1"/>
  <c r="K236" i="1"/>
  <c r="K235" i="1"/>
  <c r="K234" i="1"/>
  <c r="K233" i="1"/>
  <c r="K232" i="1"/>
  <c r="K231" i="1"/>
  <c r="K229" i="1"/>
  <c r="K228" i="1"/>
  <c r="K227" i="1"/>
  <c r="K226" i="1"/>
  <c r="K225" i="1"/>
  <c r="K224" i="1"/>
  <c r="K223" i="1"/>
  <c r="K221" i="1"/>
  <c r="K220" i="1"/>
  <c r="K219" i="1"/>
  <c r="K218" i="1"/>
  <c r="K215" i="1"/>
  <c r="K217" i="1"/>
  <c r="K216" i="1"/>
  <c r="K213" i="1"/>
  <c r="K212" i="1"/>
  <c r="K211" i="1"/>
  <c r="K210" i="1"/>
  <c r="K209" i="1"/>
  <c r="K208" i="1"/>
  <c r="K207" i="1"/>
  <c r="K205" i="1"/>
  <c r="K204" i="1"/>
  <c r="K203" i="1"/>
  <c r="K202" i="1"/>
  <c r="K201" i="1"/>
  <c r="K200" i="1"/>
  <c r="K199" i="1"/>
  <c r="K197" i="1"/>
  <c r="K196" i="1"/>
  <c r="K195" i="1"/>
  <c r="K194" i="1"/>
  <c r="K193" i="1"/>
  <c r="K188" i="1"/>
  <c r="K192" i="1"/>
  <c r="K190" i="1"/>
  <c r="K189" i="1"/>
  <c r="K187" i="1"/>
  <c r="K186" i="1"/>
  <c r="K185" i="1"/>
  <c r="K184" i="1"/>
  <c r="K183" i="1"/>
  <c r="K181" i="1"/>
  <c r="K180" i="1"/>
  <c r="K179" i="1"/>
  <c r="K178" i="1"/>
  <c r="K177" i="1"/>
  <c r="K176" i="1"/>
  <c r="K175" i="1"/>
  <c r="K173" i="1"/>
  <c r="K172" i="1"/>
  <c r="K171" i="1"/>
  <c r="K170" i="1"/>
  <c r="K169" i="1"/>
  <c r="K168" i="1"/>
  <c r="K167" i="1"/>
  <c r="K165" i="1"/>
  <c r="K164" i="1"/>
  <c r="K163" i="1"/>
  <c r="K162" i="1"/>
  <c r="K161" i="1"/>
  <c r="K160" i="1"/>
  <c r="K159" i="1"/>
  <c r="K157" i="1"/>
  <c r="K156" i="1"/>
  <c r="K153" i="1"/>
  <c r="K152" i="1"/>
  <c r="K155" i="1"/>
  <c r="K154" i="1"/>
  <c r="K149" i="1"/>
  <c r="K150" i="1"/>
  <c r="K148" i="1"/>
  <c r="K147" i="1"/>
  <c r="K146" i="1"/>
  <c r="K145" i="1"/>
  <c r="K141" i="1"/>
  <c r="K144" i="1"/>
  <c r="K142" i="1"/>
  <c r="K140" i="1"/>
  <c r="K139" i="1"/>
  <c r="K138" i="1"/>
  <c r="K137" i="1"/>
  <c r="K136" i="1"/>
  <c r="K135" i="1"/>
  <c r="K133" i="1"/>
  <c r="K132" i="1"/>
  <c r="K131" i="1"/>
  <c r="K130" i="1"/>
  <c r="K129" i="1"/>
  <c r="K128" i="1"/>
  <c r="K127" i="1"/>
  <c r="K125" i="1"/>
  <c r="K124" i="1"/>
  <c r="K123" i="1"/>
  <c r="K122" i="1"/>
  <c r="K121" i="1"/>
  <c r="K120" i="1"/>
  <c r="K119" i="1"/>
  <c r="K117" i="1"/>
  <c r="K116" i="1"/>
  <c r="K114" i="1"/>
  <c r="K113" i="1"/>
  <c r="K112" i="1"/>
  <c r="K111" i="1"/>
  <c r="K110" i="1"/>
  <c r="K108" i="1"/>
  <c r="K107" i="1"/>
  <c r="K106" i="1"/>
  <c r="K105" i="1"/>
  <c r="K104" i="1"/>
  <c r="K103" i="1"/>
  <c r="K102" i="1"/>
  <c r="K100" i="1"/>
  <c r="K99" i="1"/>
  <c r="K98" i="1"/>
  <c r="K97" i="1"/>
  <c r="K96" i="1"/>
  <c r="K95" i="1"/>
  <c r="K94" i="1"/>
  <c r="K92" i="1"/>
  <c r="K90" i="1"/>
  <c r="K91" i="1"/>
  <c r="K89" i="1"/>
  <c r="K88" i="1"/>
  <c r="K87" i="1"/>
  <c r="K85" i="1"/>
  <c r="K84" i="1"/>
  <c r="K83" i="1"/>
  <c r="K82" i="1"/>
  <c r="K81" i="1"/>
  <c r="K80" i="1"/>
  <c r="K79" i="1"/>
  <c r="K78" i="1"/>
  <c r="K76" i="1"/>
  <c r="K74" i="1"/>
  <c r="K73" i="1"/>
  <c r="K72" i="1"/>
  <c r="K71" i="1"/>
  <c r="K70" i="1"/>
  <c r="K69" i="1"/>
  <c r="K67" i="1"/>
  <c r="K66" i="1"/>
  <c r="K65" i="1"/>
  <c r="K64" i="1"/>
  <c r="K63" i="1"/>
  <c r="K62" i="1"/>
  <c r="K61" i="1"/>
  <c r="K60" i="1"/>
  <c r="K59" i="1"/>
  <c r="K54" i="1"/>
  <c r="K53" i="1"/>
  <c r="K52" i="1"/>
  <c r="K51" i="1"/>
  <c r="K50" i="1"/>
  <c r="K47" i="1"/>
  <c r="K46" i="1"/>
  <c r="K45" i="1"/>
  <c r="K44" i="1"/>
  <c r="K43" i="1"/>
  <c r="K42" i="1"/>
  <c r="K41" i="1"/>
  <c r="K39" i="1"/>
  <c r="K38" i="1"/>
  <c r="K36" i="1"/>
  <c r="K35" i="1"/>
  <c r="K34" i="1"/>
  <c r="K33" i="1"/>
  <c r="K32" i="1"/>
  <c r="K30" i="1"/>
  <c r="K29" i="1"/>
  <c r="K28" i="1"/>
  <c r="K27" i="1"/>
  <c r="K26" i="1"/>
  <c r="K25" i="1"/>
  <c r="K24" i="1"/>
  <c r="K23" i="1"/>
  <c r="J11" i="1"/>
  <c r="J10" i="1"/>
  <c r="J9" i="1"/>
  <c r="J15" i="1" s="1"/>
  <c r="I10" i="1" l="1"/>
  <c r="I12" i="1" s="1"/>
  <c r="I13" i="1" s="1"/>
  <c r="I14" i="1"/>
  <c r="J14" i="1"/>
  <c r="J12" i="1"/>
  <c r="J13" i="1" s="1"/>
  <c r="I15" i="1"/>
</calcChain>
</file>

<file path=xl/sharedStrings.xml><?xml version="1.0" encoding="utf-8"?>
<sst xmlns="http://schemas.openxmlformats.org/spreadsheetml/2006/main" count="6089" uniqueCount="1442">
  <si>
    <t>Лилии в ящиках (Нидерланды) весна 2023</t>
  </si>
  <si>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</si>
  <si>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</si>
  <si>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</si>
  <si>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</si>
  <si>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Адрес склада: Владимирская область, Киржачский район, пос. Знаменское</t>
  </si>
  <si>
    <t>Курс Сбербанка</t>
  </si>
  <si>
    <t>Выдача заказов:</t>
  </si>
  <si>
    <t>← Выберите неделю выдачи</t>
  </si>
  <si>
    <t>Количество ящиков (УТ-00003772)</t>
  </si>
  <si>
    <t>Сумма за лилии</t>
  </si>
  <si>
    <t>Минимальный заказ на сорт: 1 ящик</t>
  </si>
  <si>
    <t>Сумма за охлаждение</t>
  </si>
  <si>
    <t>Общий минимальный заказ: 2 ящика</t>
  </si>
  <si>
    <t>Сумма заказа без скидки</t>
  </si>
  <si>
    <t>Упаковка бесплатно: пластиковый ящик  60 x 40 x 24 см</t>
  </si>
  <si>
    <t>Скидка</t>
  </si>
  <si>
    <t>Луковицы охлажденные:</t>
  </si>
  <si>
    <t>Итоговая сумма заказа</t>
  </si>
  <si>
    <t>Доплата за охлаждение в первую поставку 0 €/ящик, во вторую 1 €/ящик.</t>
  </si>
  <si>
    <t>Задаток при бронировании:  50%, доплата 50% за 3 недели до погрузки в Европе</t>
  </si>
  <si>
    <t>Оплата в рублях по курсу продажи наличных евро в офисах Сбербанка г. Москвы на момент зачисления денежных средств на наш р/сч</t>
  </si>
  <si>
    <t>Система скидок на растения: при заказе более 1500€ - 1%, более 2500€ - 2%, более 3500€ -3%</t>
  </si>
  <si>
    <t>Артикул</t>
  </si>
  <si>
    <t>Фото</t>
  </si>
  <si>
    <t>Подвид</t>
  </si>
  <si>
    <t>Сорт</t>
  </si>
  <si>
    <t>Разбор</t>
  </si>
  <si>
    <t>Цена при заказе 5 и более  ящ/размер, €</t>
  </si>
  <si>
    <t>Цена при заказе 1-4 ящ/размер, €</t>
  </si>
  <si>
    <t>Шт. в ящике</t>
  </si>
  <si>
    <r>
      <t xml:space="preserve">Заказ, </t>
    </r>
    <r>
      <rPr>
        <b/>
        <sz val="10.5"/>
        <color theme="1"/>
        <rFont val="Arial"/>
        <family val="2"/>
        <charset val="204"/>
      </rPr>
      <t>ящиков</t>
    </r>
  </si>
  <si>
    <t>Сумма, €</t>
  </si>
  <si>
    <t>87-94-0606</t>
  </si>
  <si>
    <t>фото</t>
  </si>
  <si>
    <t>восточная</t>
  </si>
  <si>
    <t>After Eight</t>
  </si>
  <si>
    <t>12/14</t>
  </si>
  <si>
    <t>400</t>
  </si>
  <si>
    <t>87-94-0613</t>
  </si>
  <si>
    <t>14/16</t>
  </si>
  <si>
    <t>300</t>
  </si>
  <si>
    <t>87-94-0621</t>
  </si>
  <si>
    <t>16/18</t>
  </si>
  <si>
    <t>200</t>
  </si>
  <si>
    <t>87-94-0628</t>
  </si>
  <si>
    <t>18/20</t>
  </si>
  <si>
    <t>150</t>
  </si>
  <si>
    <t>87-94-1077</t>
  </si>
  <si>
    <t>розовидная</t>
  </si>
  <si>
    <t>87-94-1108</t>
  </si>
  <si>
    <t>87-94-1142</t>
  </si>
  <si>
    <t>87-94-1171</t>
  </si>
  <si>
    <t>87-94-1200</t>
  </si>
  <si>
    <t>20/22</t>
  </si>
  <si>
    <t>125</t>
  </si>
  <si>
    <t>87-94-1442</t>
  </si>
  <si>
    <t>87-94-1443</t>
  </si>
  <si>
    <t>87-94-1444</t>
  </si>
  <si>
    <t>87-94-1445</t>
  </si>
  <si>
    <t>87-94-1446</t>
  </si>
  <si>
    <t>87-94-0709</t>
  </si>
  <si>
    <t>ЛА-гибрид</t>
  </si>
  <si>
    <t>Albufeira</t>
  </si>
  <si>
    <t>87-94-0740</t>
  </si>
  <si>
    <t>87-94-0765</t>
  </si>
  <si>
    <t>87-94-0130</t>
  </si>
  <si>
    <t>Amateras</t>
  </si>
  <si>
    <t>87-94-0180</t>
  </si>
  <si>
    <t>87-94-0276</t>
  </si>
  <si>
    <t>87-94-0640</t>
  </si>
  <si>
    <t>87-94-1109</t>
  </si>
  <si>
    <t>87-94-1143</t>
  </si>
  <si>
    <t>87-94-1172</t>
  </si>
  <si>
    <t>87-94-1201</t>
  </si>
  <si>
    <t>87-94-1078</t>
  </si>
  <si>
    <t>87-94-1110</t>
  </si>
  <si>
    <t>87-94-1144</t>
  </si>
  <si>
    <t>87-94-1173</t>
  </si>
  <si>
    <t>87-94-1202</t>
  </si>
  <si>
    <t>87-94-0742</t>
  </si>
  <si>
    <t>Arbatax</t>
  </si>
  <si>
    <t>87-94-0767</t>
  </si>
  <si>
    <t>87-94-0712</t>
  </si>
  <si>
    <t>87-94-1447</t>
  </si>
  <si>
    <t>87-94-1236</t>
  </si>
  <si>
    <t>Arcachon</t>
  </si>
  <si>
    <t>87-94-0743</t>
  </si>
  <si>
    <t>87-94-0768</t>
  </si>
  <si>
    <t>87-94-1403</t>
  </si>
  <si>
    <t>Aretha</t>
  </si>
  <si>
    <t>87-94-1404</t>
  </si>
  <si>
    <t>87-94-1405</t>
  </si>
  <si>
    <t>87-94-1406</t>
  </si>
  <si>
    <t>87-94-1407</t>
  </si>
  <si>
    <t>87-94-0018</t>
  </si>
  <si>
    <t>ОТ-гибрид</t>
  </si>
  <si>
    <t>Arvandrud</t>
  </si>
  <si>
    <t>87-94-0038</t>
  </si>
  <si>
    <t>87-94-0062</t>
  </si>
  <si>
    <t>87-94-0089</t>
  </si>
  <si>
    <t>87-94-0115</t>
  </si>
  <si>
    <t>22/24</t>
  </si>
  <si>
    <t>100</t>
  </si>
  <si>
    <t>87-94-0225</t>
  </si>
  <si>
    <t>Bacardi</t>
  </si>
  <si>
    <t>87-94-0312</t>
  </si>
  <si>
    <t>87-94-0390</t>
  </si>
  <si>
    <t>87-94-0458</t>
  </si>
  <si>
    <t>87-94-0183</t>
  </si>
  <si>
    <t>Bach</t>
  </si>
  <si>
    <t>87-94-0770</t>
  </si>
  <si>
    <t>87-94-1237</t>
  </si>
  <si>
    <t>Barolo</t>
  </si>
  <si>
    <t>87-94-1238</t>
  </si>
  <si>
    <t>87-94-1239</t>
  </si>
  <si>
    <t>87-94-1448</t>
  </si>
  <si>
    <t>ТА-гибрид</t>
  </si>
  <si>
    <t>10/12</t>
  </si>
  <si>
    <t>600</t>
  </si>
  <si>
    <t>87-94-1449</t>
  </si>
  <si>
    <t>87-94-1450</t>
  </si>
  <si>
    <t>87-94-1451</t>
  </si>
  <si>
    <t>87-94-1452</t>
  </si>
  <si>
    <t>87-94-1453</t>
  </si>
  <si>
    <t>87-94-1454</t>
  </si>
  <si>
    <t>87-94-1455</t>
  </si>
  <si>
    <t>87-94-1456</t>
  </si>
  <si>
    <t>87-94-1457</t>
  </si>
  <si>
    <t>87-94-0256</t>
  </si>
  <si>
    <t>Bellamonte</t>
  </si>
  <si>
    <t>87-94-0348</t>
  </si>
  <si>
    <t>87-94-0425</t>
  </si>
  <si>
    <t>87-94-0487</t>
  </si>
  <si>
    <t>87-94-0519</t>
  </si>
  <si>
    <t>87-94-0257</t>
  </si>
  <si>
    <t>Bellville</t>
  </si>
  <si>
    <t>87-94-0349</t>
  </si>
  <si>
    <t>87-94-0426</t>
  </si>
  <si>
    <t>87-94-0488</t>
  </si>
  <si>
    <t>87-94-0520</t>
  </si>
  <si>
    <t>87-94-1458</t>
  </si>
  <si>
    <t>87-94-1459</t>
  </si>
  <si>
    <t>87-94-0227</t>
  </si>
  <si>
    <t>Benson</t>
  </si>
  <si>
    <t>87-94-0314</t>
  </si>
  <si>
    <t>87-94-0392</t>
  </si>
  <si>
    <t>87-94-0460</t>
  </si>
  <si>
    <t>87-94-0853</t>
  </si>
  <si>
    <t>Big Smile</t>
  </si>
  <si>
    <t>87-94-0862</t>
  </si>
  <si>
    <t>87-94-0883</t>
  </si>
  <si>
    <t>87-94-0903</t>
  </si>
  <si>
    <t>87-94-1460</t>
  </si>
  <si>
    <t>87-94-1461</t>
  </si>
  <si>
    <t>87-94-1462</t>
  </si>
  <si>
    <t>87-94-1336</t>
  </si>
  <si>
    <t>Brancusi</t>
  </si>
  <si>
    <t>87-94-1337</t>
  </si>
  <si>
    <t>87-94-1463</t>
  </si>
  <si>
    <t>87-94-1464</t>
  </si>
  <si>
    <t>87-94-0131</t>
  </si>
  <si>
    <t>Brianza</t>
  </si>
  <si>
    <t>87-94-0184</t>
  </si>
  <si>
    <t>87-94-0278</t>
  </si>
  <si>
    <t>87-94-0715</t>
  </si>
  <si>
    <t>Brindisi</t>
  </si>
  <si>
    <t>87-94-0185</t>
  </si>
  <si>
    <t>87-94-0771</t>
  </si>
  <si>
    <t>87-94-1245</t>
  </si>
  <si>
    <t>Calabria</t>
  </si>
  <si>
    <t>87-94-1246</t>
  </si>
  <si>
    <t>87-94-1465</t>
  </si>
  <si>
    <t>87-94-1466</t>
  </si>
  <si>
    <t>87-94-1467</t>
  </si>
  <si>
    <t>87-94-1468</t>
  </si>
  <si>
    <t>87-94-0955</t>
  </si>
  <si>
    <t>Candy Club</t>
  </si>
  <si>
    <t>87-94-0427</t>
  </si>
  <si>
    <t>87-94-0489</t>
  </si>
  <si>
    <t>87-94-1306</t>
  </si>
  <si>
    <t>Captain Tricolore</t>
  </si>
  <si>
    <t>87-94-1469</t>
  </si>
  <si>
    <t>87-94-1470</t>
  </si>
  <si>
    <t>87-94-0043</t>
  </si>
  <si>
    <t>Carbonero</t>
  </si>
  <si>
    <t>87-94-0067</t>
  </si>
  <si>
    <t>87-94-0093</t>
  </si>
  <si>
    <t>87-94-0021</t>
  </si>
  <si>
    <t>87-94-0230</t>
  </si>
  <si>
    <t>Castellani</t>
  </si>
  <si>
    <t>87-94-0318</t>
  </si>
  <si>
    <t>87-94-0905</t>
  </si>
  <si>
    <t>87-94-0463</t>
  </si>
  <si>
    <t>87-94-0319</t>
  </si>
  <si>
    <t>Catemaco</t>
  </si>
  <si>
    <t>87-94-0396</t>
  </si>
  <si>
    <t>87-94-0865</t>
  </si>
  <si>
    <t>87-94-1342</t>
  </si>
  <si>
    <t>Catina</t>
  </si>
  <si>
    <t>87-94-1343</t>
  </si>
  <si>
    <t>87-94-1471</t>
  </si>
  <si>
    <t>87-94-1472</t>
  </si>
  <si>
    <t>87-94-0866</t>
  </si>
  <si>
    <t>Catone</t>
  </si>
  <si>
    <t>87-94-0320</t>
  </si>
  <si>
    <t>87-94-0397</t>
  </si>
  <si>
    <t>87-94-0132</t>
  </si>
  <si>
    <t>Cavalia</t>
  </si>
  <si>
    <t>87-94-0186</t>
  </si>
  <si>
    <t>87-94-0279</t>
  </si>
  <si>
    <t>87-94-1473</t>
  </si>
  <si>
    <t>87-94-1474</t>
  </si>
  <si>
    <t>87-94-1475</t>
  </si>
  <si>
    <t>87-94-1476</t>
  </si>
  <si>
    <t>87-94-1478</t>
  </si>
  <si>
    <t>87-94-1079</t>
  </si>
  <si>
    <t>Celina</t>
  </si>
  <si>
    <t>87-94-1111</t>
  </si>
  <si>
    <t>87-94-1145</t>
  </si>
  <si>
    <t>87-94-1174</t>
  </si>
  <si>
    <t>87-94-1203</t>
  </si>
  <si>
    <t>87-94-1080</t>
  </si>
  <si>
    <t>Ciara</t>
  </si>
  <si>
    <t>87-94-1112</t>
  </si>
  <si>
    <t>87-94-1146</t>
  </si>
  <si>
    <t>87-94-1175</t>
  </si>
  <si>
    <t>87-94-1204</t>
  </si>
  <si>
    <t>87-94-1081</t>
  </si>
  <si>
    <t>Clarissa</t>
  </si>
  <si>
    <t>87-94-1113</t>
  </si>
  <si>
    <t>87-94-0655</t>
  </si>
  <si>
    <t>87-94-1176</t>
  </si>
  <si>
    <t>87-94-1205</t>
  </si>
  <si>
    <t>87-94-0133</t>
  </si>
  <si>
    <t>Colares</t>
  </si>
  <si>
    <t>87-94-0187</t>
  </si>
  <si>
    <t>87-94-0280</t>
  </si>
  <si>
    <t>87-94-0231</t>
  </si>
  <si>
    <t>Companion</t>
  </si>
  <si>
    <t>87-94-0321</t>
  </si>
  <si>
    <t>87-94-0398</t>
  </si>
  <si>
    <t>87-94-0351</t>
  </si>
  <si>
    <t>Competition</t>
  </si>
  <si>
    <t>87-94-0429</t>
  </si>
  <si>
    <t>87-94-0491</t>
  </si>
  <si>
    <t>87-94-0521</t>
  </si>
  <si>
    <t>87-94-0258</t>
  </si>
  <si>
    <t>87-94-1479</t>
  </si>
  <si>
    <t>87-94-1480</t>
  </si>
  <si>
    <t>87-94-1481</t>
  </si>
  <si>
    <t>87-94-1482</t>
  </si>
  <si>
    <t>87-94-1483</t>
  </si>
  <si>
    <t>87-94-0023</t>
  </si>
  <si>
    <t>Corcovado</t>
  </si>
  <si>
    <t>87-94-0353</t>
  </si>
  <si>
    <t>87-94-0097</t>
  </si>
  <si>
    <t>87-94-1484</t>
  </si>
  <si>
    <t>87-94-1485</t>
  </si>
  <si>
    <t>87-94-0716</t>
  </si>
  <si>
    <t>Corleone</t>
  </si>
  <si>
    <t>87-94-0744</t>
  </si>
  <si>
    <t>87-94-0772</t>
  </si>
  <si>
    <t>87-94-0717</t>
  </si>
  <si>
    <t>Cortona</t>
  </si>
  <si>
    <t>87-94-0745</t>
  </si>
  <si>
    <t>87-94-0773</t>
  </si>
  <si>
    <t>87-94-1486</t>
  </si>
  <si>
    <t>87-94-1307</t>
  </si>
  <si>
    <t>Corvara</t>
  </si>
  <si>
    <t>87-94-0322</t>
  </si>
  <si>
    <t>87-94-0399</t>
  </si>
  <si>
    <t>87-94-0465</t>
  </si>
  <si>
    <t>87-94-1350</t>
  </si>
  <si>
    <t>Corvette</t>
  </si>
  <si>
    <t>87-94-1351</t>
  </si>
  <si>
    <t>87-94-1352</t>
  </si>
  <si>
    <t>87-94-1487</t>
  </si>
  <si>
    <t>87-94-1250</t>
  </si>
  <si>
    <t>Courier</t>
  </si>
  <si>
    <t>87-94-0232</t>
  </si>
  <si>
    <t>Crystal Blanca</t>
  </si>
  <si>
    <t>87-94-0323</t>
  </si>
  <si>
    <t>87-94-0400</t>
  </si>
  <si>
    <t>87-94-0466</t>
  </si>
  <si>
    <t>87-94-1353</t>
  </si>
  <si>
    <t>Dali</t>
  </si>
  <si>
    <t>87-94-1354</t>
  </si>
  <si>
    <t>87-94-1355</t>
  </si>
  <si>
    <t>87-94-1356</t>
  </si>
  <si>
    <t>87-94-0260</t>
  </si>
  <si>
    <t>Dalian</t>
  </si>
  <si>
    <t>87-94-0046</t>
  </si>
  <si>
    <t>87-94-0071</t>
  </si>
  <si>
    <t>87-94-0099</t>
  </si>
  <si>
    <t>87-94-0119</t>
  </si>
  <si>
    <t>87-94-1082</t>
  </si>
  <si>
    <t>Dalinda</t>
  </si>
  <si>
    <t>87-94-1114</t>
  </si>
  <si>
    <t>87-94-1147</t>
  </si>
  <si>
    <t>87-94-1177</t>
  </si>
  <si>
    <t>87-94-1206</t>
  </si>
  <si>
    <t>87-94-0641</t>
  </si>
  <si>
    <t>Dejima</t>
  </si>
  <si>
    <t>87-94-1115</t>
  </si>
  <si>
    <t>87-94-1148</t>
  </si>
  <si>
    <t>87-94-0693</t>
  </si>
  <si>
    <t>87-94-1207</t>
  </si>
  <si>
    <t>87-94-1083</t>
  </si>
  <si>
    <t>Doria</t>
  </si>
  <si>
    <t>87-94-1116</t>
  </si>
  <si>
    <t>87-94-1149</t>
  </si>
  <si>
    <t>87-94-1178</t>
  </si>
  <si>
    <t>87-94-1208</t>
  </si>
  <si>
    <t>87-94-0135</t>
  </si>
  <si>
    <t>Doroso</t>
  </si>
  <si>
    <t>87-94-0191</t>
  </si>
  <si>
    <t>87-94-1488</t>
  </si>
  <si>
    <t>87-94-1489</t>
  </si>
  <si>
    <t>87-94-1490</t>
  </si>
  <si>
    <t>87-94-1491</t>
  </si>
  <si>
    <t>87-94-1492</t>
  </si>
  <si>
    <t>87-94-1493</t>
  </si>
  <si>
    <t>87-94-1494</t>
  </si>
  <si>
    <t>87-94-0136</t>
  </si>
  <si>
    <t>Dynamix</t>
  </si>
  <si>
    <t>87-94-0192</t>
  </si>
  <si>
    <t>87-94-1084</t>
  </si>
  <si>
    <t>Editha</t>
  </si>
  <si>
    <t>87-94-1117</t>
  </si>
  <si>
    <t>87-94-1150</t>
  </si>
  <si>
    <t>87-94-1179</t>
  </si>
  <si>
    <t>87-94-1209</t>
  </si>
  <si>
    <t>87-94-1408</t>
  </si>
  <si>
    <t>Edsilia</t>
  </si>
  <si>
    <t>87-94-1409</t>
  </si>
  <si>
    <t>87-94-1410</t>
  </si>
  <si>
    <t>87-94-1411</t>
  </si>
  <si>
    <t>87-94-1412</t>
  </si>
  <si>
    <t>87-94-1357</t>
  </si>
  <si>
    <t>El Capitan</t>
  </si>
  <si>
    <t>87-94-1358</t>
  </si>
  <si>
    <t>87-94-1359</t>
  </si>
  <si>
    <t>87-94-1360</t>
  </si>
  <si>
    <t>87-94-0137</t>
  </si>
  <si>
    <t>El Divo</t>
  </si>
  <si>
    <t>87-94-0193</t>
  </si>
  <si>
    <t>87-94-0284</t>
  </si>
  <si>
    <t>87-94-0800</t>
  </si>
  <si>
    <t>87-94-0433</t>
  </si>
  <si>
    <t>Eldoret</t>
  </si>
  <si>
    <t>87-94-0495</t>
  </si>
  <si>
    <t>87-94-0525</t>
  </si>
  <si>
    <t>87-94-0355</t>
  </si>
  <si>
    <t>87-94-0642</t>
  </si>
  <si>
    <t>Elena</t>
  </si>
  <si>
    <t>87-94-1118</t>
  </si>
  <si>
    <t>87-94-0657</t>
  </si>
  <si>
    <t>87-94-0667</t>
  </si>
  <si>
    <t>87-94-1210</t>
  </si>
  <si>
    <t>87-94-1495</t>
  </si>
  <si>
    <t>87-94-0138</t>
  </si>
  <si>
    <t>Eremo</t>
  </si>
  <si>
    <t>87-94-0194</t>
  </si>
  <si>
    <t>87-94-0285</t>
  </si>
  <si>
    <t>87-94-0802</t>
  </si>
  <si>
    <t>87-94-0822</t>
  </si>
  <si>
    <t>87-94-1085</t>
  </si>
  <si>
    <t>Esra</t>
  </si>
  <si>
    <t>87-94-1119</t>
  </si>
  <si>
    <t>87-94-1151</t>
  </si>
  <si>
    <t>87-94-1180</t>
  </si>
  <si>
    <t>87-94-1211</t>
  </si>
  <si>
    <t>87-94-0139</t>
  </si>
  <si>
    <t>Eyeliner</t>
  </si>
  <si>
    <t>87-94-0195</t>
  </si>
  <si>
    <t>87-94-0286</t>
  </si>
  <si>
    <t>87-94-0376</t>
  </si>
  <si>
    <t>87-94-0452</t>
  </si>
  <si>
    <t>87-94-0140</t>
  </si>
  <si>
    <t>Fangio</t>
  </si>
  <si>
    <t>87-94-0196</t>
  </si>
  <si>
    <t>87-94-0287</t>
  </si>
  <si>
    <t>87-94-0719</t>
  </si>
  <si>
    <t>Farinella</t>
  </si>
  <si>
    <t>87-94-0747</t>
  </si>
  <si>
    <t>87-94-1496</t>
  </si>
  <si>
    <t>87-94-0356</t>
  </si>
  <si>
    <t>Felino</t>
  </si>
  <si>
    <t>87-94-0434</t>
  </si>
  <si>
    <t>87-94-0496</t>
  </si>
  <si>
    <t>87-94-0233</t>
  </si>
  <si>
    <t>Ferrero</t>
  </si>
  <si>
    <t>87-94-0324</t>
  </si>
  <si>
    <t>87-94-0401</t>
  </si>
  <si>
    <t>87-94-0467</t>
  </si>
  <si>
    <t>87-94-0166</t>
  </si>
  <si>
    <t>Firebolt</t>
  </si>
  <si>
    <t>87-94-0234</t>
  </si>
  <si>
    <t>87-94-0325</t>
  </si>
  <si>
    <t>87-94-0402</t>
  </si>
  <si>
    <t>87-94-0927</t>
  </si>
  <si>
    <t>87-94-0956</t>
  </si>
  <si>
    <t>87-94-0970</t>
  </si>
  <si>
    <t>87-94-0983</t>
  </si>
  <si>
    <t>87-94-0941</t>
  </si>
  <si>
    <t>87-94-1413</t>
  </si>
  <si>
    <t>Floretta</t>
  </si>
  <si>
    <t>87-94-1414</t>
  </si>
  <si>
    <t>87-94-1415</t>
  </si>
  <si>
    <t>87-94-1416</t>
  </si>
  <si>
    <t>87-94-1417</t>
  </si>
  <si>
    <t>87-94-0197</t>
  </si>
  <si>
    <t>Forza Red</t>
  </si>
  <si>
    <t>87-94-0288</t>
  </si>
  <si>
    <t>87-94-0377</t>
  </si>
  <si>
    <t>87-94-1497</t>
  </si>
  <si>
    <t>87-94-1498</t>
  </si>
  <si>
    <t>87-94-1499</t>
  </si>
  <si>
    <t>87-94-1500</t>
  </si>
  <si>
    <t>87-94-0942</t>
  </si>
  <si>
    <t>87-94-0957</t>
  </si>
  <si>
    <t>87-94-0436</t>
  </si>
  <si>
    <t>87-94-0498</t>
  </si>
  <si>
    <t>87-94-1501</t>
  </si>
  <si>
    <t>87-94-1502</t>
  </si>
  <si>
    <t>87-94-1503</t>
  </si>
  <si>
    <t>87-94-1504</t>
  </si>
  <si>
    <t>87-94-1505</t>
  </si>
  <si>
    <t>87-94-1506</t>
  </si>
  <si>
    <t>87-94-1507</t>
  </si>
  <si>
    <t>87-94-1508</t>
  </si>
  <si>
    <t>87-94-1509</t>
  </si>
  <si>
    <t>87-94-1510</t>
  </si>
  <si>
    <t>87-94-0958</t>
  </si>
  <si>
    <t>Galibier</t>
  </si>
  <si>
    <t>87-94-0971</t>
  </si>
  <si>
    <t>87-94-0984</t>
  </si>
  <si>
    <t>87-94-1362</t>
  </si>
  <si>
    <t>87-94-1363</t>
  </si>
  <si>
    <t>87-94-1364</t>
  </si>
  <si>
    <t>87-94-1365</t>
  </si>
  <si>
    <t>87-94-1366</t>
  </si>
  <si>
    <t>87-94-0846</t>
  </si>
  <si>
    <t>ЛО-гибрид</t>
  </si>
  <si>
    <t>Gizmo</t>
  </si>
  <si>
    <t>87-94-0847</t>
  </si>
  <si>
    <t>87-94-0848</t>
  </si>
  <si>
    <t>87-94-0849</t>
  </si>
  <si>
    <t>87-94-0850</t>
  </si>
  <si>
    <t>87-94-1511</t>
  </si>
  <si>
    <t>87-94-1512</t>
  </si>
  <si>
    <t>87-94-1513</t>
  </si>
  <si>
    <t>87-94-1514</t>
  </si>
  <si>
    <t>87-94-1255</t>
  </si>
  <si>
    <t>Hinault</t>
  </si>
  <si>
    <t>87-94-1515</t>
  </si>
  <si>
    <t>87-94-1516</t>
  </si>
  <si>
    <t>87-94-0026</t>
  </si>
  <si>
    <t>Homerus</t>
  </si>
  <si>
    <t>87-94-0326</t>
  </si>
  <si>
    <t>87-94-0403</t>
  </si>
  <si>
    <t>87-94-0468</t>
  </si>
  <si>
    <t>87-94-0200</t>
  </si>
  <si>
    <t>Honesty</t>
  </si>
  <si>
    <t>87-94-0291</t>
  </si>
  <si>
    <t>87-94-1256</t>
  </si>
  <si>
    <t>87-94-1517</t>
  </si>
  <si>
    <t>87-94-1257</t>
  </si>
  <si>
    <t>Houston</t>
  </si>
  <si>
    <t>87-94-1258</t>
  </si>
  <si>
    <t>87-94-1259</t>
  </si>
  <si>
    <t>87-94-1518</t>
  </si>
  <si>
    <t>87-94-0144</t>
  </si>
  <si>
    <t>Idaho</t>
  </si>
  <si>
    <t>87-94-0201</t>
  </si>
  <si>
    <t>87-94-0292</t>
  </si>
  <si>
    <t>87-94-0145</t>
  </si>
  <si>
    <t>Indian Summerset</t>
  </si>
  <si>
    <t>87-94-0202</t>
  </si>
  <si>
    <t>87-94-0293</t>
  </si>
  <si>
    <t>87-94-1086</t>
  </si>
  <si>
    <t>Isabella</t>
  </si>
  <si>
    <t>87-94-1120</t>
  </si>
  <si>
    <t>87-94-0658</t>
  </si>
  <si>
    <t>87-94-0668</t>
  </si>
  <si>
    <t>87-94-0678</t>
  </si>
  <si>
    <t>87-94-1418</t>
  </si>
  <si>
    <t>Jacintha</t>
  </si>
  <si>
    <t>87-94-1419</t>
  </si>
  <si>
    <t>87-94-1420</t>
  </si>
  <si>
    <t>87-94-1421</t>
  </si>
  <si>
    <t>87-94-1422</t>
  </si>
  <si>
    <t>87-94-1087</t>
  </si>
  <si>
    <t>Jasmina</t>
  </si>
  <si>
    <t>87-94-1121</t>
  </si>
  <si>
    <t>87-94-1152</t>
  </si>
  <si>
    <t>87-94-1181</t>
  </si>
  <si>
    <t>87-94-1212</t>
  </si>
  <si>
    <t>87-94-1318</t>
  </si>
  <si>
    <t>Jaybird</t>
  </si>
  <si>
    <t>87-94-1319</t>
  </si>
  <si>
    <t>87-94-1320</t>
  </si>
  <si>
    <t>87-94-1519</t>
  </si>
  <si>
    <t>87-94-1520</t>
  </si>
  <si>
    <t>87-94-1521</t>
  </si>
  <si>
    <t>87-94-1522</t>
  </si>
  <si>
    <t>87-94-1523</t>
  </si>
  <si>
    <t>87-94-1088</t>
  </si>
  <si>
    <t>Juana</t>
  </si>
  <si>
    <t>87-94-1122</t>
  </si>
  <si>
    <t>87-94-1153</t>
  </si>
  <si>
    <t>87-94-1182</t>
  </si>
  <si>
    <t>87-94-1213</t>
  </si>
  <si>
    <t>87-94-1089</t>
  </si>
  <si>
    <t>Julia</t>
  </si>
  <si>
    <t>87-94-1123</t>
  </si>
  <si>
    <t>87-94-0659</t>
  </si>
  <si>
    <t>87-94-1183</t>
  </si>
  <si>
    <t>87-94-1214</t>
  </si>
  <si>
    <t>87-94-0146</t>
  </si>
  <si>
    <t>Kamsberg</t>
  </si>
  <si>
    <t>87-94-0204</t>
  </si>
  <si>
    <t>87-94-0777</t>
  </si>
  <si>
    <t>87-94-0805</t>
  </si>
  <si>
    <t>87-94-0127</t>
  </si>
  <si>
    <t>OA-гибрид</t>
  </si>
  <si>
    <t>Kaveri</t>
  </si>
  <si>
    <t>87-94-0168</t>
  </si>
  <si>
    <t>87-94-0851</t>
  </si>
  <si>
    <t>87-94-0852</t>
  </si>
  <si>
    <t>87-94-0406</t>
  </si>
  <si>
    <t>87-94-1524</t>
  </si>
  <si>
    <t>87-94-1525</t>
  </si>
  <si>
    <t>87-94-1526</t>
  </si>
  <si>
    <t>87-94-1527</t>
  </si>
  <si>
    <t>87-94-0027</t>
  </si>
  <si>
    <t>Lake Carey</t>
  </si>
  <si>
    <t>87-94-0049</t>
  </si>
  <si>
    <t>87-94-0074</t>
  </si>
  <si>
    <t>87-94-0928</t>
  </si>
  <si>
    <t>87-94-1528</t>
  </si>
  <si>
    <t>87-94-1529</t>
  </si>
  <si>
    <t>87-94-1530</t>
  </si>
  <si>
    <t>87-94-1531</t>
  </si>
  <si>
    <t>87-94-1532</t>
  </si>
  <si>
    <t>87-94-1092</t>
  </si>
  <si>
    <t>Leona</t>
  </si>
  <si>
    <t>87-94-1125</t>
  </si>
  <si>
    <t>87-94-0690</t>
  </si>
  <si>
    <t>87-94-1185</t>
  </si>
  <si>
    <t>87-94-0679</t>
  </si>
  <si>
    <t>87-94-0724</t>
  </si>
  <si>
    <t>Lexington</t>
  </si>
  <si>
    <t>87-94-0205</t>
  </si>
  <si>
    <t>87-94-0780</t>
  </si>
  <si>
    <t>87-94-0807</t>
  </si>
  <si>
    <t>87-94-0147</t>
  </si>
  <si>
    <t>Litouwen</t>
  </si>
  <si>
    <t>87-94-0206</t>
  </si>
  <si>
    <t>87-94-0294</t>
  </si>
  <si>
    <t>87-94-0380</t>
  </si>
  <si>
    <t>87-94-0454</t>
  </si>
  <si>
    <t>87-94-1266</t>
  </si>
  <si>
    <t>Lively</t>
  </si>
  <si>
    <t>87-94-1267</t>
  </si>
  <si>
    <t>87-94-1268</t>
  </si>
  <si>
    <t>87-94-1533</t>
  </si>
  <si>
    <t>87-94-0169</t>
  </si>
  <si>
    <t>Lodi</t>
  </si>
  <si>
    <t>87-94-0238</t>
  </si>
  <si>
    <t>87-94-0329</t>
  </si>
  <si>
    <t>87-94-0407</t>
  </si>
  <si>
    <t>87-94-0472</t>
  </si>
  <si>
    <t>87-94-0725</t>
  </si>
  <si>
    <t>Longwood</t>
  </si>
  <si>
    <t>87-94-0752</t>
  </si>
  <si>
    <t>87-94-0781</t>
  </si>
  <si>
    <t>87-94-1270</t>
  </si>
  <si>
    <t>87-94-1093</t>
  </si>
  <si>
    <t>87-94-1126</t>
  </si>
  <si>
    <t>87-94-0661</t>
  </si>
  <si>
    <t>87-94-1186</t>
  </si>
  <si>
    <t>87-94-1217</t>
  </si>
  <si>
    <t>87-94-1534</t>
  </si>
  <si>
    <t>87-94-1535</t>
  </si>
  <si>
    <t>87-94-1536</t>
  </si>
  <si>
    <t>87-94-1537</t>
  </si>
  <si>
    <t>87-94-1538</t>
  </si>
  <si>
    <t>87-94-1539</t>
  </si>
  <si>
    <t>87-94-1540</t>
  </si>
  <si>
    <t>87-94-1541</t>
  </si>
  <si>
    <t>87-94-1542</t>
  </si>
  <si>
    <t>87-94-1543</t>
  </si>
  <si>
    <t>87-94-1094</t>
  </si>
  <si>
    <t>Luna</t>
  </si>
  <si>
    <t>87-94-1127</t>
  </si>
  <si>
    <t>87-94-1155</t>
  </si>
  <si>
    <t>87-94-1187</t>
  </si>
  <si>
    <t>87-94-1218</t>
  </si>
  <si>
    <t>87-94-1544</t>
  </si>
  <si>
    <t>87-94-1545</t>
  </si>
  <si>
    <t>87-94-1546</t>
  </si>
  <si>
    <t>87-94-1547</t>
  </si>
  <si>
    <t>87-94-0959</t>
  </si>
  <si>
    <t>Maldano</t>
  </si>
  <si>
    <t>87-94-0972</t>
  </si>
  <si>
    <t>87-94-0985</t>
  </si>
  <si>
    <t>87-94-1367</t>
  </si>
  <si>
    <t>87-94-0944</t>
  </si>
  <si>
    <t>87-94-0361</t>
  </si>
  <si>
    <t>Manissa</t>
  </si>
  <si>
    <t>87-94-0440</t>
  </si>
  <si>
    <t>87-94-0502</t>
  </si>
  <si>
    <t>87-94-0265</t>
  </si>
  <si>
    <t>87-94-0266</t>
  </si>
  <si>
    <t>Marengo</t>
  </si>
  <si>
    <t>87-94-0362</t>
  </si>
  <si>
    <t>87-94-0441</t>
  </si>
  <si>
    <t>87-94-0503</t>
  </si>
  <si>
    <t>87-94-0530</t>
  </si>
  <si>
    <t>87-94-1548</t>
  </si>
  <si>
    <t>87-94-1549</t>
  </si>
  <si>
    <t>87-94-1550</t>
  </si>
  <si>
    <t>87-94-1095</t>
  </si>
  <si>
    <t>Maxima</t>
  </si>
  <si>
    <t>87-94-0650</t>
  </si>
  <si>
    <t>87-94-0662</t>
  </si>
  <si>
    <t>87-94-0670</t>
  </si>
  <si>
    <t>87-94-1219</t>
  </si>
  <si>
    <t>87-94-0727</t>
  </si>
  <si>
    <t>Menorca</t>
  </si>
  <si>
    <t>87-94-0208</t>
  </si>
  <si>
    <t>87-94-0783</t>
  </si>
  <si>
    <t>87-94-1440</t>
  </si>
  <si>
    <t>87-94-1272</t>
  </si>
  <si>
    <t>Menton</t>
  </si>
  <si>
    <t>87-94-1273</t>
  </si>
  <si>
    <t>87-94-1551</t>
  </si>
  <si>
    <t>87-94-1274</t>
  </si>
  <si>
    <t>Merlet</t>
  </si>
  <si>
    <t>87-94-1275</t>
  </si>
  <si>
    <t>87-94-1276</t>
  </si>
  <si>
    <t>87-94-1552</t>
  </si>
  <si>
    <t>87-94-1423</t>
  </si>
  <si>
    <t>Mikaela</t>
  </si>
  <si>
    <t>87-94-1424</t>
  </si>
  <si>
    <t>87-94-1425</t>
  </si>
  <si>
    <t>87-94-1426</t>
  </si>
  <si>
    <t>87-94-1427</t>
  </si>
  <si>
    <t>87-94-1039</t>
  </si>
  <si>
    <t>длинноцветковый гибрид</t>
  </si>
  <si>
    <t>Miracle</t>
  </si>
  <si>
    <t>87-94-1040</t>
  </si>
  <si>
    <t>87-94-1041</t>
  </si>
  <si>
    <t>87-94-1553</t>
  </si>
  <si>
    <t>87-94-1554</t>
  </si>
  <si>
    <t>87-94-1555</t>
  </si>
  <si>
    <t>87-94-1556</t>
  </si>
  <si>
    <t>87-94-1321</t>
  </si>
  <si>
    <t>Mistero</t>
  </si>
  <si>
    <t>87-94-1322</t>
  </si>
  <si>
    <t>87-94-1323</t>
  </si>
  <si>
    <t>87-94-1324</t>
  </si>
  <si>
    <t>87-94-1277</t>
  </si>
  <si>
    <t>Modena</t>
  </si>
  <si>
    <t>87-94-1278</t>
  </si>
  <si>
    <t>87-94-1557</t>
  </si>
  <si>
    <t>87-94-1558</t>
  </si>
  <si>
    <t>87-94-1097</t>
  </si>
  <si>
    <t>87-94-1129</t>
  </si>
  <si>
    <t>87-94-1156</t>
  </si>
  <si>
    <t>87-94-0672</t>
  </si>
  <si>
    <t>87-94-0680</t>
  </si>
  <si>
    <t>87-94-1368</t>
  </si>
  <si>
    <t>Monte Bianco</t>
  </si>
  <si>
    <t>87-94-1369</t>
  </si>
  <si>
    <t>87-94-1559</t>
  </si>
  <si>
    <t>87-94-1560</t>
  </si>
  <si>
    <t>87-94-1561</t>
  </si>
  <si>
    <t>87-94-1562</t>
  </si>
  <si>
    <t>87-94-1563</t>
  </si>
  <si>
    <t>87-94-1564</t>
  </si>
  <si>
    <t>87-94-1565</t>
  </si>
  <si>
    <t>87-94-1566</t>
  </si>
  <si>
    <t>87-94-0209</t>
  </si>
  <si>
    <t>Nashville</t>
  </si>
  <si>
    <t>87-94-0296</t>
  </si>
  <si>
    <t>87-94-0382</t>
  </si>
  <si>
    <t>87-94-0826</t>
  </si>
  <si>
    <t>87-94-0148</t>
  </si>
  <si>
    <t>87-94-0643</t>
  </si>
  <si>
    <t>Natalia</t>
  </si>
  <si>
    <t>87-94-1130</t>
  </si>
  <si>
    <t>87-94-1157</t>
  </si>
  <si>
    <t>87-94-1188</t>
  </si>
  <si>
    <t>87-94-0681</t>
  </si>
  <si>
    <t>87-94-1098</t>
  </si>
  <si>
    <t>Natascha</t>
  </si>
  <si>
    <t>87-94-1131</t>
  </si>
  <si>
    <t>87-94-1158</t>
  </si>
  <si>
    <t>87-94-1189</t>
  </si>
  <si>
    <t>87-94-1221</t>
  </si>
  <si>
    <t>87-94-0910</t>
  </si>
  <si>
    <t>Nova Zembla</t>
  </si>
  <si>
    <t>87-94-0930</t>
  </si>
  <si>
    <t>87-94-1099</t>
  </si>
  <si>
    <t>Nowa</t>
  </si>
  <si>
    <t>87-94-1132</t>
  </si>
  <si>
    <t>87-94-1159</t>
  </si>
  <si>
    <t>87-94-1190</t>
  </si>
  <si>
    <t>87-94-1222</t>
  </si>
  <si>
    <t>87-94-0960</t>
  </si>
  <si>
    <t>Nymph</t>
  </si>
  <si>
    <t>87-94-0973</t>
  </si>
  <si>
    <t>87-94-0986</t>
  </si>
  <si>
    <t>87-94-1377</t>
  </si>
  <si>
    <t>87-94-1100</t>
  </si>
  <si>
    <t>Olympia</t>
  </si>
  <si>
    <t>87-94-1133</t>
  </si>
  <si>
    <t>87-94-1160</t>
  </si>
  <si>
    <t>87-94-1191</t>
  </si>
  <si>
    <t>87-94-1223</t>
  </si>
  <si>
    <t>87-94-1567</t>
  </si>
  <si>
    <t>87-94-1568</t>
  </si>
  <si>
    <t>87-94-1569</t>
  </si>
  <si>
    <t>87-94-0728</t>
  </si>
  <si>
    <t>Original Love</t>
  </si>
  <si>
    <t>87-94-0754</t>
  </si>
  <si>
    <t>87-94-1570</t>
  </si>
  <si>
    <t>87-94-1571</t>
  </si>
  <si>
    <t>87-94-1572</t>
  </si>
  <si>
    <t>87-94-0911</t>
  </si>
  <si>
    <t>Ovada</t>
  </si>
  <si>
    <t>87-94-1325</t>
  </si>
  <si>
    <t>87-94-0149</t>
  </si>
  <si>
    <t>Paciano</t>
  </si>
  <si>
    <t>87-94-0210</t>
  </si>
  <si>
    <t>87-94-0297</t>
  </si>
  <si>
    <t>87-94-1573</t>
  </si>
  <si>
    <t>87-94-1574</t>
  </si>
  <si>
    <t>87-94-1575</t>
  </si>
  <si>
    <t>87-94-1576</t>
  </si>
  <si>
    <t>87-94-0363</t>
  </si>
  <si>
    <t>Palazzo</t>
  </si>
  <si>
    <t>87-94-0442</t>
  </si>
  <si>
    <t>87-94-0504</t>
  </si>
  <si>
    <t>87-94-0531</t>
  </si>
  <si>
    <t>87-94-1577</t>
  </si>
  <si>
    <t>87-94-1578</t>
  </si>
  <si>
    <t>87-94-0644</t>
  </si>
  <si>
    <t>87-94-1134</t>
  </si>
  <si>
    <t>87-94-0664</t>
  </si>
  <si>
    <t>87-94-0673</t>
  </si>
  <si>
    <t>87-94-1224</t>
  </si>
  <si>
    <t>87-94-0211</t>
  </si>
  <si>
    <t>Pavia</t>
  </si>
  <si>
    <t>87-94-0298</t>
  </si>
  <si>
    <t>87-94-0810</t>
  </si>
  <si>
    <t>87-94-0029</t>
  </si>
  <si>
    <t>Petacas</t>
  </si>
  <si>
    <t>87-94-0052</t>
  </si>
  <si>
    <t>87-94-0079</t>
  </si>
  <si>
    <t>87-94-0105</t>
  </si>
  <si>
    <t>87-94-0243</t>
  </si>
  <si>
    <t>Peter Schenk</t>
  </si>
  <si>
    <t>87-94-0335</t>
  </si>
  <si>
    <t>87-94-0412</t>
  </si>
  <si>
    <t>87-94-0477</t>
  </si>
  <si>
    <t>87-94-1101</t>
  </si>
  <si>
    <t>Petronella</t>
  </si>
  <si>
    <t>87-94-1135</t>
  </si>
  <si>
    <t>87-94-1161</t>
  </si>
  <si>
    <t>87-94-1192</t>
  </si>
  <si>
    <t>87-94-1225</t>
  </si>
  <si>
    <t>87-94-0334</t>
  </si>
  <si>
    <t>Praiano</t>
  </si>
  <si>
    <t>87-94-0411</t>
  </si>
  <si>
    <t>87-94-0476</t>
  </si>
  <si>
    <t>87-94-1579</t>
  </si>
  <si>
    <t>87-94-1580</t>
  </si>
  <si>
    <t>Premium Blond</t>
  </si>
  <si>
    <t>87-94-1581</t>
  </si>
  <si>
    <t>87-94-1582</t>
  </si>
  <si>
    <t>87-94-1583</t>
  </si>
  <si>
    <t>87-94-0267</t>
  </si>
  <si>
    <t>Profundo</t>
  </si>
  <si>
    <t>87-94-0365</t>
  </si>
  <si>
    <t>87-94-0444</t>
  </si>
  <si>
    <t>87-94-0506</t>
  </si>
  <si>
    <t>87-94-0532</t>
  </si>
  <si>
    <t>87-94-0855</t>
  </si>
  <si>
    <t>Queenfish</t>
  </si>
  <si>
    <t>87-94-0872</t>
  </si>
  <si>
    <t>87-94-0892</t>
  </si>
  <si>
    <t>87-94-0914</t>
  </si>
  <si>
    <t>87-94-1102</t>
  </si>
  <si>
    <t>Rafaela</t>
  </si>
  <si>
    <t>87-94-1136</t>
  </si>
  <si>
    <t>87-94-1162</t>
  </si>
  <si>
    <t>87-94-1193</t>
  </si>
  <si>
    <t>87-94-1226</t>
  </si>
  <si>
    <t>87-94-1103</t>
  </si>
  <si>
    <t>Ramona</t>
  </si>
  <si>
    <t>87-94-1137</t>
  </si>
  <si>
    <t>87-94-1163</t>
  </si>
  <si>
    <t>87-94-1194</t>
  </si>
  <si>
    <t>87-94-1227</t>
  </si>
  <si>
    <t>87-94-0962</t>
  </si>
  <si>
    <t>Red Desire</t>
  </si>
  <si>
    <t>87-94-0975</t>
  </si>
  <si>
    <t>87-94-0988</t>
  </si>
  <si>
    <t>87-94-0947</t>
  </si>
  <si>
    <t>87-94-0268</t>
  </si>
  <si>
    <t>87-94-0366</t>
  </si>
  <si>
    <t>87-94-0445</t>
  </si>
  <si>
    <t>87-94-0507</t>
  </si>
  <si>
    <t>87-94-0533</t>
  </si>
  <si>
    <t>87-94-0760</t>
  </si>
  <si>
    <t>Richmond</t>
  </si>
  <si>
    <t>87-94-0299</t>
  </si>
  <si>
    <t>87-94-0734</t>
  </si>
  <si>
    <t>87-94-1584</t>
  </si>
  <si>
    <t>87-94-0948</t>
  </si>
  <si>
    <t>Robina</t>
  </si>
  <si>
    <t>87-94-0367</t>
  </si>
  <si>
    <t>87-94-0446</t>
  </si>
  <si>
    <t>87-94-0508</t>
  </si>
  <si>
    <t>87-94-0534</t>
  </si>
  <si>
    <t>87-94-0735</t>
  </si>
  <si>
    <t>Rodengo</t>
  </si>
  <si>
    <t>87-94-0212</t>
  </si>
  <si>
    <t>87-94-0300</t>
  </si>
  <si>
    <t>87-94-0736</t>
  </si>
  <si>
    <t>Royal Sunset</t>
  </si>
  <si>
    <t>87-94-0761</t>
  </si>
  <si>
    <t>87-94-0790</t>
  </si>
  <si>
    <t>87-94-1585</t>
  </si>
  <si>
    <t>87-94-0413</t>
  </si>
  <si>
    <t>Rubiano</t>
  </si>
  <si>
    <t>87-94-0478</t>
  </si>
  <si>
    <t>87-94-0244</t>
  </si>
  <si>
    <t>87-94-0336</t>
  </si>
  <si>
    <t>87-94-1104</t>
  </si>
  <si>
    <t>87-94-1138</t>
  </si>
  <si>
    <t>87-94-1164</t>
  </si>
  <si>
    <t>87-94-1195</t>
  </si>
  <si>
    <t>87-94-1228</t>
  </si>
  <si>
    <t>87-94-1428</t>
  </si>
  <si>
    <t>Samuela</t>
  </si>
  <si>
    <t>87-94-1429</t>
  </si>
  <si>
    <t>87-94-1430</t>
  </si>
  <si>
    <t>87-94-1431</t>
  </si>
  <si>
    <t>87-94-1432</t>
  </si>
  <si>
    <t>87-94-0245</t>
  </si>
  <si>
    <t>Santander</t>
  </si>
  <si>
    <t>87-94-0337</t>
  </si>
  <si>
    <t>87-94-0414</t>
  </si>
  <si>
    <t>87-94-0479</t>
  </si>
  <si>
    <t>87-94-0645</t>
  </si>
  <si>
    <t>87-94-0651</t>
  </si>
  <si>
    <t>87-94-1165</t>
  </si>
  <si>
    <t>87-94-0674</t>
  </si>
  <si>
    <t>87-94-1229</t>
  </si>
  <si>
    <t>87-94-0032</t>
  </si>
  <si>
    <t>Saronno</t>
  </si>
  <si>
    <t>87-94-0963</t>
  </si>
  <si>
    <t>87-94-0976</t>
  </si>
  <si>
    <t>87-94-0107</t>
  </si>
  <si>
    <t>87-94-0151</t>
  </si>
  <si>
    <t>Scansano</t>
  </si>
  <si>
    <t>87-94-0213</t>
  </si>
  <si>
    <t>87-94-0301</t>
  </si>
  <si>
    <t>87-94-1586</t>
  </si>
  <si>
    <t>87-94-1587</t>
  </si>
  <si>
    <t>87-94-0152</t>
  </si>
  <si>
    <t>Scipione</t>
  </si>
  <si>
    <t>87-94-0214</t>
  </si>
  <si>
    <t>87-94-0949</t>
  </si>
  <si>
    <t>Sempione</t>
  </si>
  <si>
    <t>87-94-0964</t>
  </si>
  <si>
    <t>87-94-0977</t>
  </si>
  <si>
    <t>87-94-0989</t>
  </si>
  <si>
    <t>87-94-0893</t>
  </si>
  <si>
    <t>Severn</t>
  </si>
  <si>
    <t>87-94-0915</t>
  </si>
  <si>
    <t>87-94-0933</t>
  </si>
  <si>
    <t>87-94-1588</t>
  </si>
  <si>
    <t>87-94-0368</t>
  </si>
  <si>
    <t>Shine On</t>
  </si>
  <si>
    <t>87-94-0447</t>
  </si>
  <si>
    <t>87-94-0509</t>
  </si>
  <si>
    <t>87-94-0535</t>
  </si>
  <si>
    <t>87-94-0173</t>
  </si>
  <si>
    <t>Siberia</t>
  </si>
  <si>
    <t>87-94-0248</t>
  </si>
  <si>
    <t>87-94-0340</t>
  </si>
  <si>
    <t>87-94-0417</t>
  </si>
  <si>
    <t>87-94-0934</t>
  </si>
  <si>
    <t>87-94-0250</t>
  </si>
  <si>
    <t>Silverside</t>
  </si>
  <si>
    <t>87-94-0342</t>
  </si>
  <si>
    <t>87-94-0419</t>
  </si>
  <si>
    <t>87-94-0482</t>
  </si>
  <si>
    <t>87-94-0875</t>
  </si>
  <si>
    <t>Sisto</t>
  </si>
  <si>
    <t>87-94-0895</t>
  </si>
  <si>
    <t>87-94-0917</t>
  </si>
  <si>
    <t>87-94-0936</t>
  </si>
  <si>
    <t>87-94-0689</t>
  </si>
  <si>
    <t>87-94-0652</t>
  </si>
  <si>
    <t>87-94-1166</t>
  </si>
  <si>
    <t>87-94-1196</t>
  </si>
  <si>
    <t>87-94-1230</t>
  </si>
  <si>
    <t>87-94-0175</t>
  </si>
  <si>
    <t>Sorbonne</t>
  </si>
  <si>
    <t>87-94-0251</t>
  </si>
  <si>
    <t>87-94-0343</t>
  </si>
  <si>
    <t>87-94-0420</t>
  </si>
  <si>
    <t>87-94-0483</t>
  </si>
  <si>
    <t>87-94-0857</t>
  </si>
  <si>
    <t>Starfighter</t>
  </si>
  <si>
    <t>87-94-0877</t>
  </si>
  <si>
    <t>87-94-0897</t>
  </si>
  <si>
    <t>87-94-1043</t>
  </si>
  <si>
    <t>Summer Scarlet</t>
  </si>
  <si>
    <t>87-94-1048</t>
  </si>
  <si>
    <t>87-94-1053</t>
  </si>
  <si>
    <t>87-94-1398</t>
  </si>
  <si>
    <t>87-94-1045</t>
  </si>
  <si>
    <t>Summer Sky</t>
  </si>
  <si>
    <t>87-94-1050</t>
  </si>
  <si>
    <t>87-94-1055</t>
  </si>
  <si>
    <t>87-94-1400</t>
  </si>
  <si>
    <t>87-94-1046</t>
  </si>
  <si>
    <t>Summer Snow</t>
  </si>
  <si>
    <t>87-94-1051</t>
  </si>
  <si>
    <t>87-94-1056</t>
  </si>
  <si>
    <t>87-94-1401</t>
  </si>
  <si>
    <t>87-94-1047</t>
  </si>
  <si>
    <t>Summer Sun</t>
  </si>
  <si>
    <t>87-94-1052</t>
  </si>
  <si>
    <t>87-94-1057</t>
  </si>
  <si>
    <t>87-94-1402</t>
  </si>
  <si>
    <t>87-94-0153</t>
  </si>
  <si>
    <t>Sunderland</t>
  </si>
  <si>
    <t>87-94-0762</t>
  </si>
  <si>
    <t>87-94-0791</t>
  </si>
  <si>
    <t>87-94-0814</t>
  </si>
  <si>
    <t>87-94-1589</t>
  </si>
  <si>
    <t>87-94-1590</t>
  </si>
  <si>
    <t>87-94-1591</t>
  </si>
  <si>
    <t>87-94-1592</t>
  </si>
  <si>
    <t>87-94-0607</t>
  </si>
  <si>
    <t>Sunny Azores</t>
  </si>
  <si>
    <t>87-94-0614</t>
  </si>
  <si>
    <t>87-94-0622</t>
  </si>
  <si>
    <t>87-94-0629</t>
  </si>
  <si>
    <t>87-94-0608</t>
  </si>
  <si>
    <t>Sunny Bahamas</t>
  </si>
  <si>
    <t>87-94-1064</t>
  </si>
  <si>
    <t>87-94-1068</t>
  </si>
  <si>
    <t>87-94-1072</t>
  </si>
  <si>
    <t>87-94-1059</t>
  </si>
  <si>
    <t>Sunny Benito</t>
  </si>
  <si>
    <t>87-94-1065</t>
  </si>
  <si>
    <t>87-94-1069</t>
  </si>
  <si>
    <t>87-94-1073</t>
  </si>
  <si>
    <t>87-94-1060</t>
  </si>
  <si>
    <t>Sunny Camino</t>
  </si>
  <si>
    <t>87-94-1066</t>
  </si>
  <si>
    <t>87-94-1070</t>
  </si>
  <si>
    <t>87-94-1075</t>
  </si>
  <si>
    <t>87-94-0610</t>
  </si>
  <si>
    <t>Sunny Keys</t>
  </si>
  <si>
    <t>87-94-0616</t>
  </si>
  <si>
    <t>87-94-0624</t>
  </si>
  <si>
    <t>87-94-0630</t>
  </si>
  <si>
    <t>87-94-1061</t>
  </si>
  <si>
    <t>Sunny Martinique</t>
  </si>
  <si>
    <t>87-94-0617</t>
  </si>
  <si>
    <t>87-94-1071</t>
  </si>
  <si>
    <t>87-94-0631</t>
  </si>
  <si>
    <t>87-94-0611</t>
  </si>
  <si>
    <t>Sunny Robyn</t>
  </si>
  <si>
    <t>87-94-0619</t>
  </si>
  <si>
    <t>87-94-0626</t>
  </si>
  <si>
    <t>87-94-0632</t>
  </si>
  <si>
    <t>87-94-0154</t>
  </si>
  <si>
    <t>Surfside</t>
  </si>
  <si>
    <t>87-94-0215</t>
  </si>
  <si>
    <t>87-94-0303</t>
  </si>
  <si>
    <t>87-94-0384</t>
  </si>
  <si>
    <t>87-94-0156</t>
  </si>
  <si>
    <t>Sweet Sugar</t>
  </si>
  <si>
    <t>87-94-0217</t>
  </si>
  <si>
    <t>87-94-0305</t>
  </si>
  <si>
    <t>87-94-0815</t>
  </si>
  <si>
    <t>87-94-0157</t>
  </si>
  <si>
    <t>Sweet Valley</t>
  </si>
  <si>
    <t>87-94-0218</t>
  </si>
  <si>
    <t>87-94-0306</t>
  </si>
  <si>
    <t>87-94-0386</t>
  </si>
  <si>
    <t>87-94-0158</t>
  </si>
  <si>
    <t>Sweet Zanica</t>
  </si>
  <si>
    <t>87-94-0219</t>
  </si>
  <si>
    <t>87-94-0307</t>
  </si>
  <si>
    <t>87-94-0687</t>
  </si>
  <si>
    <t>87-94-1593</t>
  </si>
  <si>
    <t>Tabledance</t>
  </si>
  <si>
    <t>87-94-0055</t>
  </si>
  <si>
    <t>87-94-0082</t>
  </si>
  <si>
    <t>87-94-0108</t>
  </si>
  <si>
    <t>87-94-1594</t>
  </si>
  <si>
    <t>87-94-0159</t>
  </si>
  <si>
    <t>Tampa</t>
  </si>
  <si>
    <t>87-94-0220</t>
  </si>
  <si>
    <t>87-94-0308</t>
  </si>
  <si>
    <t>87-94-0387</t>
  </si>
  <si>
    <t>87-94-0252</t>
  </si>
  <si>
    <t>Tarrango</t>
  </si>
  <si>
    <t>87-94-0056</t>
  </si>
  <si>
    <t>87-94-0083</t>
  </si>
  <si>
    <t>87-94-0109</t>
  </si>
  <si>
    <t>87-94-0126</t>
  </si>
  <si>
    <t>азиатская</t>
  </si>
  <si>
    <t>Tebaldi</t>
  </si>
  <si>
    <t>87-94-0013</t>
  </si>
  <si>
    <t>87-94-0033</t>
  </si>
  <si>
    <t>87-94-0057</t>
  </si>
  <si>
    <t>87-94-0373</t>
  </si>
  <si>
    <t>87-94-0646</t>
  </si>
  <si>
    <t>Thalissa</t>
  </si>
  <si>
    <t>87-94-0653</t>
  </si>
  <si>
    <t>87-94-0665</t>
  </si>
  <si>
    <t>87-94-1197</t>
  </si>
  <si>
    <t>87-94-1231</t>
  </si>
  <si>
    <t>87-94-0647</t>
  </si>
  <si>
    <t>87-94-0654</t>
  </si>
  <si>
    <t>87-94-1168</t>
  </si>
  <si>
    <t>87-94-1198</t>
  </si>
  <si>
    <t>87-94-1232</t>
  </si>
  <si>
    <t>87-94-1595</t>
  </si>
  <si>
    <t>87-94-1596</t>
  </si>
  <si>
    <t>87-94-1597</t>
  </si>
  <si>
    <t>87-94-1598</t>
  </si>
  <si>
    <t>87-94-1599</t>
  </si>
  <si>
    <t>87-94-0858</t>
  </si>
  <si>
    <t>Tigermoon</t>
  </si>
  <si>
    <t>87-94-0879</t>
  </si>
  <si>
    <t>87-94-0899</t>
  </si>
  <si>
    <t>87-94-0920</t>
  </si>
  <si>
    <t>87-94-0543</t>
  </si>
  <si>
    <t>простая</t>
  </si>
  <si>
    <t>Tiny Bee</t>
  </si>
  <si>
    <t>87-94-0559</t>
  </si>
  <si>
    <t>87-94-0574</t>
  </si>
  <si>
    <t>87-94-0589</t>
  </si>
  <si>
    <t>87-94-0544</t>
  </si>
  <si>
    <t>Tiny Comfort</t>
  </si>
  <si>
    <t>87-94-0560</t>
  </si>
  <si>
    <t>87-94-0575</t>
  </si>
  <si>
    <t>87-94-0590</t>
  </si>
  <si>
    <t>87-94-0545</t>
  </si>
  <si>
    <t>Tiny Crystal</t>
  </si>
  <si>
    <t>87-94-0561</t>
  </si>
  <si>
    <t>87-94-0996</t>
  </si>
  <si>
    <t>87-94-0591</t>
  </si>
  <si>
    <t>87-94-0546</t>
  </si>
  <si>
    <t>Tiny Diamond</t>
  </si>
  <si>
    <t>87-94-0562</t>
  </si>
  <si>
    <t>87-94-0576</t>
  </si>
  <si>
    <t>87-94-0592</t>
  </si>
  <si>
    <t>87-94-0547</t>
  </si>
  <si>
    <t>Tiny Dino</t>
  </si>
  <si>
    <t>87-94-0563</t>
  </si>
  <si>
    <t>87-94-0577</t>
  </si>
  <si>
    <t>87-94-0593</t>
  </si>
  <si>
    <t>87-94-0997</t>
  </si>
  <si>
    <t>махровая</t>
  </si>
  <si>
    <t>Tiny Double Dutch</t>
  </si>
  <si>
    <t>87-94-0998</t>
  </si>
  <si>
    <t>87-94-0999</t>
  </si>
  <si>
    <t>87-94-1001</t>
  </si>
  <si>
    <t>87-94-0604</t>
  </si>
  <si>
    <t>Tiny Double You</t>
  </si>
  <si>
    <t>87-94-0605</t>
  </si>
  <si>
    <t>87-94-1000</t>
  </si>
  <si>
    <t>87-94-1002</t>
  </si>
  <si>
    <t>87-94-0548</t>
  </si>
  <si>
    <t>Tiny Ghost</t>
  </si>
  <si>
    <t>87-94-0564</t>
  </si>
  <si>
    <t>87-94-0578</t>
  </si>
  <si>
    <t>87-94-0594</t>
  </si>
  <si>
    <t>87-94-0549</t>
  </si>
  <si>
    <t>Tiny Heroes</t>
  </si>
  <si>
    <t>87-94-0565</t>
  </si>
  <si>
    <t>87-94-0579</t>
  </si>
  <si>
    <t>87-94-0595</t>
  </si>
  <si>
    <t>87-94-1004</t>
  </si>
  <si>
    <t>Tiny Ink</t>
  </si>
  <si>
    <t>87-94-1013</t>
  </si>
  <si>
    <t>87-94-1022</t>
  </si>
  <si>
    <t>87-94-1031</t>
  </si>
  <si>
    <t>87-94-0551</t>
  </si>
  <si>
    <t>Tiny Invader</t>
  </si>
  <si>
    <t>87-94-0567</t>
  </si>
  <si>
    <t>87-94-0581</t>
  </si>
  <si>
    <t>87-94-0597</t>
  </si>
  <si>
    <t>87-94-1005</t>
  </si>
  <si>
    <t>Tiny Lion</t>
  </si>
  <si>
    <t>87-94-1014</t>
  </si>
  <si>
    <t>87-94-1023</t>
  </si>
  <si>
    <t>87-94-1032</t>
  </si>
  <si>
    <t>87-94-0552</t>
  </si>
  <si>
    <t>Tiny Moon</t>
  </si>
  <si>
    <t>87-94-0568</t>
  </si>
  <si>
    <t>87-94-0582</t>
  </si>
  <si>
    <t>87-94-0598</t>
  </si>
  <si>
    <t>87-94-1006</t>
  </si>
  <si>
    <t>Tiny Nugget</t>
  </si>
  <si>
    <t>87-94-1015</t>
  </si>
  <si>
    <t>87-94-1024</t>
  </si>
  <si>
    <t>87-94-1033</t>
  </si>
  <si>
    <t>87-94-1007</t>
  </si>
  <si>
    <t>Tiny Orange Sensation</t>
  </si>
  <si>
    <t>87-94-1016</t>
  </si>
  <si>
    <t>87-94-1025</t>
  </si>
  <si>
    <t>87-94-1034</t>
  </si>
  <si>
    <t>87-94-1009</t>
  </si>
  <si>
    <t>Tiny Parrot</t>
  </si>
  <si>
    <t>87-94-1018</t>
  </si>
  <si>
    <t>87-94-1027</t>
  </si>
  <si>
    <t>87-94-1036</t>
  </si>
  <si>
    <t>87-94-0553</t>
  </si>
  <si>
    <t>Tiny Pearl</t>
  </si>
  <si>
    <t>87-94-0569</t>
  </si>
  <si>
    <t>87-94-0583</t>
  </si>
  <si>
    <t>87-94-0599</t>
  </si>
  <si>
    <t>87-94-0554</t>
  </si>
  <si>
    <t>Tiny Ranger</t>
  </si>
  <si>
    <t>87-94-0570</t>
  </si>
  <si>
    <t>87-94-0584</t>
  </si>
  <si>
    <t>87-94-0600</t>
  </si>
  <si>
    <t>87-94-0555</t>
  </si>
  <si>
    <t>Tiny Rocket</t>
  </si>
  <si>
    <t>87-94-0571</t>
  </si>
  <si>
    <t>87-94-0585</t>
  </si>
  <si>
    <t>87-94-0601</t>
  </si>
  <si>
    <t>87-94-1011</t>
  </si>
  <si>
    <t>Tiny Shadow</t>
  </si>
  <si>
    <t>87-94-1020</t>
  </si>
  <si>
    <t>87-94-1029</t>
  </si>
  <si>
    <t>87-94-1038</t>
  </si>
  <si>
    <t>87-94-0556</t>
  </si>
  <si>
    <t>Tiny Skyline</t>
  </si>
  <si>
    <t>87-94-0572</t>
  </si>
  <si>
    <t>87-94-0586</t>
  </si>
  <si>
    <t>87-94-0602</t>
  </si>
  <si>
    <t>87-94-0557</t>
  </si>
  <si>
    <t>Tiny Toons</t>
  </si>
  <si>
    <t>87-94-0573</t>
  </si>
  <si>
    <t>87-94-0587</t>
  </si>
  <si>
    <t>87-94-0603</t>
  </si>
  <si>
    <t>87-94-0160</t>
  </si>
  <si>
    <t>Tirreno</t>
  </si>
  <si>
    <t>87-94-0221</t>
  </si>
  <si>
    <t>87-94-0793</t>
  </si>
  <si>
    <t>87-94-0738</t>
  </si>
  <si>
    <t>Torelli</t>
  </si>
  <si>
    <t>87-94-0222</t>
  </si>
  <si>
    <t>87-94-0161</t>
  </si>
  <si>
    <t>Toscanini</t>
  </si>
  <si>
    <t>87-94-0223</t>
  </si>
  <si>
    <t>87-94-0309</t>
  </si>
  <si>
    <t>87-94-0388</t>
  </si>
  <si>
    <t>87-94-0951</t>
  </si>
  <si>
    <t>Touchstone</t>
  </si>
  <si>
    <t>87-94-0966</t>
  </si>
  <si>
    <t>87-94-0979</t>
  </si>
  <si>
    <t>87-94-0991</t>
  </si>
  <si>
    <t>87-94-0721</t>
  </si>
  <si>
    <t>Trebbiano</t>
  </si>
  <si>
    <t>87-94-0749</t>
  </si>
  <si>
    <t>87-94-0776</t>
  </si>
  <si>
    <t>87-94-0804</t>
  </si>
  <si>
    <t>87-94-1254</t>
  </si>
  <si>
    <t>87-94-0129</t>
  </si>
  <si>
    <t>Tresor</t>
  </si>
  <si>
    <t>87-94-0179</t>
  </si>
  <si>
    <t>87-94-0275</t>
  </si>
  <si>
    <t>87-94-1386</t>
  </si>
  <si>
    <t>Trocadero</t>
  </si>
  <si>
    <t>87-94-1387</t>
  </si>
  <si>
    <t>87-94-1388</t>
  </si>
  <si>
    <t>87-94-1389</t>
  </si>
  <si>
    <t>87-94-1390</t>
  </si>
  <si>
    <t>87-94-0176</t>
  </si>
  <si>
    <t>Vendome</t>
  </si>
  <si>
    <t>87-94-0254</t>
  </si>
  <si>
    <t>87-94-0346</t>
  </si>
  <si>
    <t>87-94-0423</t>
  </si>
  <si>
    <t>87-94-0485</t>
  </si>
  <si>
    <t>87-94-0953</t>
  </si>
  <si>
    <t>Vigneron</t>
  </si>
  <si>
    <t>87-94-0968</t>
  </si>
  <si>
    <t>87-94-0981</t>
  </si>
  <si>
    <t>87-94-0993</t>
  </si>
  <si>
    <t>87-94-0696</t>
  </si>
  <si>
    <t>87-94-1106</t>
  </si>
  <si>
    <t>Viola</t>
  </si>
  <si>
    <t>87-94-1140</t>
  </si>
  <si>
    <t>87-94-1169</t>
  </si>
  <si>
    <t>87-94-0676</t>
  </si>
  <si>
    <t>87-94-0683</t>
  </si>
  <si>
    <t>87-94-1600</t>
  </si>
  <si>
    <t>87-94-1601</t>
  </si>
  <si>
    <t>87-94-1602</t>
  </si>
  <si>
    <t>87-94-1603</t>
  </si>
  <si>
    <t>87-94-1604</t>
  </si>
  <si>
    <t>87-94-1295</t>
  </si>
  <si>
    <t>Yellow Diamond</t>
  </si>
  <si>
    <t>87-94-1296</t>
  </si>
  <si>
    <t>87-94-1297</t>
  </si>
  <si>
    <t>87-94-0060</t>
  </si>
  <si>
    <t>Yellow Strike</t>
  </si>
  <si>
    <t>87-94-0086</t>
  </si>
  <si>
    <t>87-94-0112</t>
  </si>
  <si>
    <t>87-94-0124</t>
  </si>
  <si>
    <t>87-94-0272</t>
  </si>
  <si>
    <t>Yelloween</t>
  </si>
  <si>
    <t>87-94-0371</t>
  </si>
  <si>
    <t>87-94-0450</t>
  </si>
  <si>
    <t>87-94-0512</t>
  </si>
  <si>
    <t>87-94-0162</t>
  </si>
  <si>
    <t>Yerseke</t>
  </si>
  <si>
    <t>87-94-0224</t>
  </si>
  <si>
    <t>87-94-0310</t>
  </si>
  <si>
    <t>87-94-0273</t>
  </si>
  <si>
    <t>87-94-0372</t>
  </si>
  <si>
    <t>87-94-0087</t>
  </si>
  <si>
    <t>87-94-0513</t>
  </si>
  <si>
    <t>87-94-0538</t>
  </si>
  <si>
    <t>87-94-1299</t>
  </si>
  <si>
    <t>Zanella</t>
  </si>
  <si>
    <t>87-94-1605</t>
  </si>
  <si>
    <t>87-94-1606</t>
  </si>
  <si>
    <t>87-94-1607</t>
  </si>
  <si>
    <t>87-94-1608</t>
  </si>
  <si>
    <t>87-94-0954</t>
  </si>
  <si>
    <t>87-94-0969</t>
  </si>
  <si>
    <t>87-94-0982</t>
  </si>
  <si>
    <t>87-94-0994</t>
  </si>
  <si>
    <t>87-94-1433</t>
  </si>
  <si>
    <t>Zeta</t>
  </si>
  <si>
    <t>87-94-1434</t>
  </si>
  <si>
    <t>87-94-1435</t>
  </si>
  <si>
    <t>87-94-1436</t>
  </si>
  <si>
    <t>87-94-1437</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</si>
  <si>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</si>
  <si>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</si>
  <si>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</si>
  <si>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</si>
  <si>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</si>
  <si>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</si>
  <si>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</si>
  <si>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</si>
  <si>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</si>
  <si>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</si>
  <si>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</si>
  <si>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</si>
  <si>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</si>
  <si>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</si>
  <si>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</si>
  <si>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</si>
  <si>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</si>
  <si>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</si>
  <si>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</si>
  <si>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</si>
  <si>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</si>
  <si>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</si>
  <si>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</si>
  <si>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</si>
  <si>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</si>
  <si>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</si>
  <si>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</si>
  <si>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</si>
  <si>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</si>
  <si>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</si>
  <si>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</si>
  <si>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</si>
  <si>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</si>
  <si>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</si>
  <si>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</si>
  <si>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</si>
  <si>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</si>
  <si>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</si>
  <si>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</si>
  <si>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</si>
  <si>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</si>
  <si>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</si>
  <si>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</si>
  <si>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</si>
  <si>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</si>
  <si>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</si>
  <si>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Луковицы лилий поставляются охлажденными до 1-3 градусов. В первую поставку (6 неделя) плата за охлаждение не взимается. Во вторую поставку (11 неделя) стоимость охлаждения 1 € за ящик.</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</si>
  <si>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</si>
  <si>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</si>
  <si>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</si>
  <si>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</si>
  <si>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</si>
  <si>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</si>
  <si>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</si>
  <si>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</si>
  <si>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</si>
  <si>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</si>
  <si>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</si>
  <si>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</si>
  <si>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</si>
  <si>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</si>
  <si>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</si>
  <si>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</si>
  <si>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</si>
  <si>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</si>
  <si>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</si>
  <si>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</si>
  <si>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</si>
  <si>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</si>
  <si>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</si>
  <si>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</si>
  <si>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</si>
  <si>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До терминала любой транспортной компании:         - бесплатно до ТК: ПЭК, Желдор, Вера-1.</t>
  </si>
  <si>
    <t>Бесплатная доставка до терминалов ТК: ПЭК, Желдор, Вера-1.</t>
  </si>
  <si>
    <t>87-111-0330</t>
  </si>
  <si>
    <t>87-111-0365</t>
  </si>
  <si>
    <t>87-111-0045</t>
  </si>
  <si>
    <t>87-111-0358</t>
  </si>
  <si>
    <t>87-111-0334</t>
  </si>
  <si>
    <t>87-111-0366</t>
  </si>
  <si>
    <t>87-111-0355</t>
  </si>
  <si>
    <t>87-111-0356</t>
  </si>
  <si>
    <t>87-111-0202</t>
  </si>
  <si>
    <t>87-111-0206</t>
  </si>
  <si>
    <t>87-111-0066</t>
  </si>
  <si>
    <t>87-111-0363</t>
  </si>
  <si>
    <t>87-111-0362</t>
  </si>
  <si>
    <t>87-111-0361</t>
  </si>
  <si>
    <t>87-111-0360</t>
  </si>
  <si>
    <t>87-111-0364</t>
  </si>
  <si>
    <t>87-111-0357</t>
  </si>
  <si>
    <t>87-111-0359</t>
  </si>
  <si>
    <t>87-111-0053</t>
  </si>
  <si>
    <t>мартагон гибрид</t>
  </si>
  <si>
    <t>Alberta Morning</t>
  </si>
  <si>
    <t>азиатская махровая</t>
  </si>
  <si>
    <t>Annemarie's Dream</t>
  </si>
  <si>
    <t>восточная спешл</t>
  </si>
  <si>
    <t>Apricot Fudge</t>
  </si>
  <si>
    <t>Arabian Knight</t>
  </si>
  <si>
    <t>AOA-гибрид</t>
  </si>
  <si>
    <t>Avalon Sunset</t>
  </si>
  <si>
    <t>Black Beauty</t>
  </si>
  <si>
    <t>Easy Whisper</t>
  </si>
  <si>
    <t>Fata Morgana</t>
  </si>
  <si>
    <t>Flore Pleno</t>
  </si>
  <si>
    <t>Lady Alice</t>
  </si>
  <si>
    <t>восточная махровая</t>
  </si>
  <si>
    <t>Lotus Beauty</t>
  </si>
  <si>
    <t>Lotus Elegance</t>
  </si>
  <si>
    <t>Lotus Ice</t>
  </si>
  <si>
    <t>Lotus Wonder</t>
  </si>
  <si>
    <t>Must See</t>
  </si>
  <si>
    <t>Nightrider</t>
  </si>
  <si>
    <t>Terrace City</t>
  </si>
  <si>
    <t>Zeba</t>
  </si>
  <si>
    <t>азиатский гибрид</t>
  </si>
  <si>
    <t>тигровая</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</si>
  <si>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</si>
  <si>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 6 неделя (6-10 февраля)</t>
  </si>
  <si>
    <t>◦ 10 неделя (6-10 марта)</t>
  </si>
  <si>
    <t>6 неделя (6-10 февраля)</t>
  </si>
  <si>
    <r>
      <t xml:space="preserve">Aisha </t>
    </r>
    <r>
      <rPr>
        <b/>
        <i/>
        <sz val="10.5"/>
        <color theme="2"/>
        <rFont val="Arial"/>
        <family val="2"/>
        <charset val="204"/>
      </rPr>
      <t>TOP!</t>
    </r>
  </si>
  <si>
    <r>
      <t>Alana</t>
    </r>
    <r>
      <rPr>
        <b/>
        <i/>
        <sz val="10.5"/>
        <color theme="2"/>
        <rFont val="Arial"/>
        <family val="2"/>
        <charset val="204"/>
      </rPr>
      <t xml:space="preserve"> NEW</t>
    </r>
  </si>
  <si>
    <r>
      <t>Angela</t>
    </r>
    <r>
      <rPr>
        <b/>
        <i/>
        <sz val="10.5"/>
        <color theme="2"/>
        <rFont val="Arial"/>
        <family val="2"/>
        <charset val="204"/>
      </rPr>
      <t xml:space="preserve"> TOP!</t>
    </r>
  </si>
  <si>
    <r>
      <t>Anouska</t>
    </r>
    <r>
      <rPr>
        <b/>
        <i/>
        <sz val="10.5"/>
        <color theme="2"/>
        <rFont val="Arial"/>
        <family val="2"/>
        <charset val="204"/>
      </rPr>
      <t xml:space="preserve"> TOP!</t>
    </r>
  </si>
  <si>
    <r>
      <t xml:space="preserve">Bataleon </t>
    </r>
    <r>
      <rPr>
        <b/>
        <i/>
        <sz val="10.5"/>
        <color theme="2"/>
        <rFont val="Arial"/>
        <family val="2"/>
        <charset val="204"/>
      </rPr>
      <t>NEW</t>
    </r>
  </si>
  <si>
    <r>
      <t>Bazin</t>
    </r>
    <r>
      <rPr>
        <b/>
        <i/>
        <sz val="10.5"/>
        <color theme="2"/>
        <rFont val="Arial"/>
        <family val="2"/>
        <charset val="204"/>
      </rPr>
      <t xml:space="preserve"> NEW</t>
    </r>
  </si>
  <si>
    <r>
      <t>Belvedere</t>
    </r>
    <r>
      <rPr>
        <b/>
        <i/>
        <sz val="10.5"/>
        <color theme="2"/>
        <rFont val="Arial"/>
        <family val="2"/>
        <charset val="204"/>
      </rPr>
      <t xml:space="preserve"> NEW</t>
    </r>
  </si>
  <si>
    <r>
      <t xml:space="preserve">Blanca Peak </t>
    </r>
    <r>
      <rPr>
        <b/>
        <i/>
        <sz val="10.5"/>
        <color theme="2"/>
        <rFont val="Arial"/>
        <family val="2"/>
        <charset val="204"/>
      </rPr>
      <t>NEW</t>
    </r>
  </si>
  <si>
    <r>
      <t xml:space="preserve">Brancusi </t>
    </r>
    <r>
      <rPr>
        <b/>
        <i/>
        <sz val="10.5"/>
        <color theme="2"/>
        <rFont val="Arial"/>
        <family val="2"/>
        <charset val="204"/>
      </rPr>
      <t>NEW</t>
    </r>
  </si>
  <si>
    <r>
      <t>Campania</t>
    </r>
    <r>
      <rPr>
        <b/>
        <i/>
        <sz val="10.5"/>
        <color theme="2"/>
        <rFont val="Arial"/>
        <family val="2"/>
        <charset val="204"/>
      </rPr>
      <t xml:space="preserve"> NEW</t>
    </r>
  </si>
  <si>
    <r>
      <t>Cecilia</t>
    </r>
    <r>
      <rPr>
        <b/>
        <i/>
        <sz val="10.5"/>
        <color theme="2"/>
        <rFont val="Arial"/>
        <family val="2"/>
        <charset val="204"/>
      </rPr>
      <t xml:space="preserve"> NEW</t>
    </r>
  </si>
  <si>
    <r>
      <t>Conca D'or</t>
    </r>
    <r>
      <rPr>
        <b/>
        <i/>
        <sz val="10.5"/>
        <color theme="2"/>
        <rFont val="Arial"/>
        <family val="2"/>
        <charset val="204"/>
      </rPr>
      <t xml:space="preserve"> TOP!</t>
    </r>
  </si>
  <si>
    <r>
      <t>Corfinio</t>
    </r>
    <r>
      <rPr>
        <b/>
        <i/>
        <sz val="10.5"/>
        <color theme="2"/>
        <rFont val="Arial"/>
        <family val="2"/>
        <charset val="204"/>
      </rPr>
      <t xml:space="preserve"> NEW</t>
    </r>
  </si>
  <si>
    <r>
      <t xml:space="preserve">Ducati </t>
    </r>
    <r>
      <rPr>
        <b/>
        <i/>
        <sz val="10.5"/>
        <color theme="2"/>
        <rFont val="Arial"/>
        <family val="2"/>
        <charset val="204"/>
      </rPr>
      <t>NEW</t>
    </r>
  </si>
  <si>
    <r>
      <t>Dutch Mountain</t>
    </r>
    <r>
      <rPr>
        <b/>
        <i/>
        <sz val="10.5"/>
        <color theme="2"/>
        <rFont val="Arial"/>
        <family val="2"/>
        <charset val="204"/>
      </rPr>
      <t xml:space="preserve"> NEW</t>
    </r>
  </si>
  <si>
    <r>
      <t>Ercolano</t>
    </r>
    <r>
      <rPr>
        <b/>
        <i/>
        <sz val="10.5"/>
        <color theme="2"/>
        <rFont val="Arial"/>
        <family val="2"/>
        <charset val="204"/>
      </rPr>
      <t xml:space="preserve"> NEW</t>
    </r>
  </si>
  <si>
    <r>
      <t xml:space="preserve">Flavia </t>
    </r>
    <r>
      <rPr>
        <b/>
        <i/>
        <sz val="10.5"/>
        <color theme="2"/>
        <rFont val="Arial"/>
        <family val="2"/>
        <charset val="204"/>
      </rPr>
      <t>TOP!</t>
    </r>
  </si>
  <si>
    <r>
      <t xml:space="preserve">Foxley </t>
    </r>
    <r>
      <rPr>
        <b/>
        <i/>
        <sz val="10.5"/>
        <color theme="2"/>
        <rFont val="Arial"/>
        <family val="2"/>
        <charset val="204"/>
      </rPr>
      <t>NEW</t>
    </r>
  </si>
  <si>
    <r>
      <t xml:space="preserve">Frontera </t>
    </r>
    <r>
      <rPr>
        <b/>
        <i/>
        <sz val="10.5"/>
        <color theme="2"/>
        <rFont val="Arial"/>
        <family val="2"/>
        <charset val="204"/>
      </rPr>
      <t>TOP!</t>
    </r>
  </si>
  <si>
    <r>
      <t xml:space="preserve">Fuenta </t>
    </r>
    <r>
      <rPr>
        <b/>
        <i/>
        <sz val="10.5"/>
        <color theme="2"/>
        <rFont val="Arial"/>
        <family val="2"/>
        <charset val="204"/>
      </rPr>
      <t>NEW</t>
    </r>
  </si>
  <si>
    <r>
      <t xml:space="preserve">Gabriella </t>
    </r>
    <r>
      <rPr>
        <b/>
        <i/>
        <sz val="10.5"/>
        <color theme="2"/>
        <rFont val="Arial"/>
        <family val="2"/>
        <charset val="204"/>
      </rPr>
      <t>NEW</t>
    </r>
  </si>
  <si>
    <r>
      <t xml:space="preserve">Gaucho </t>
    </r>
    <r>
      <rPr>
        <b/>
        <i/>
        <sz val="10.5"/>
        <color theme="2"/>
        <rFont val="Arial"/>
        <family val="2"/>
        <charset val="204"/>
      </rPr>
      <t>TOP!</t>
    </r>
  </si>
  <si>
    <r>
      <t xml:space="preserve">Gracioli </t>
    </r>
    <r>
      <rPr>
        <b/>
        <i/>
        <sz val="10.5"/>
        <color theme="2"/>
        <rFont val="Arial"/>
        <family val="2"/>
        <charset val="204"/>
      </rPr>
      <t>NEW</t>
    </r>
  </si>
  <si>
    <r>
      <t>Johanna</t>
    </r>
    <r>
      <rPr>
        <b/>
        <i/>
        <sz val="10.5"/>
        <color theme="2"/>
        <rFont val="Arial"/>
        <family val="2"/>
        <charset val="204"/>
      </rPr>
      <t xml:space="preserve"> NEW</t>
    </r>
  </si>
  <si>
    <r>
      <t>Kesla</t>
    </r>
    <r>
      <rPr>
        <b/>
        <i/>
        <sz val="10.5"/>
        <color theme="2"/>
        <rFont val="Arial"/>
        <family val="2"/>
        <charset val="204"/>
      </rPr>
      <t xml:space="preserve"> NEW</t>
    </r>
  </si>
  <si>
    <r>
      <t>Lasting Love</t>
    </r>
    <r>
      <rPr>
        <b/>
        <i/>
        <sz val="10.5"/>
        <color theme="2"/>
        <rFont val="Arial"/>
        <family val="2"/>
        <charset val="204"/>
      </rPr>
      <t xml:space="preserve"> NEW</t>
    </r>
  </si>
  <si>
    <r>
      <t xml:space="preserve">Lorena </t>
    </r>
    <r>
      <rPr>
        <b/>
        <i/>
        <sz val="10.5"/>
        <color theme="2"/>
        <rFont val="Arial"/>
        <family val="2"/>
        <charset val="204"/>
      </rPr>
      <t>TOP!</t>
    </r>
  </si>
  <si>
    <r>
      <t>Lucia</t>
    </r>
    <r>
      <rPr>
        <b/>
        <i/>
        <sz val="10.5"/>
        <color theme="2"/>
        <rFont val="Arial"/>
        <family val="2"/>
        <charset val="204"/>
      </rPr>
      <t xml:space="preserve"> NEW</t>
    </r>
  </si>
  <si>
    <r>
      <t xml:space="preserve">Ludwina </t>
    </r>
    <r>
      <rPr>
        <b/>
        <i/>
        <sz val="10.5"/>
        <color theme="2"/>
        <rFont val="Arial"/>
        <family val="2"/>
        <charset val="204"/>
      </rPr>
      <t>NEW</t>
    </r>
  </si>
  <si>
    <r>
      <t>Lycos</t>
    </r>
    <r>
      <rPr>
        <b/>
        <i/>
        <sz val="10.5"/>
        <color theme="2"/>
        <rFont val="Arial"/>
        <family val="2"/>
        <charset val="204"/>
      </rPr>
      <t xml:space="preserve"> NEW</t>
    </r>
  </si>
  <si>
    <r>
      <t xml:space="preserve">Mary Ann </t>
    </r>
    <r>
      <rPr>
        <b/>
        <i/>
        <sz val="10.5"/>
        <color theme="2"/>
        <rFont val="Arial"/>
        <family val="2"/>
        <charset val="204"/>
      </rPr>
      <t>NEW</t>
    </r>
  </si>
  <si>
    <r>
      <t xml:space="preserve">Miracoli </t>
    </r>
    <r>
      <rPr>
        <b/>
        <i/>
        <sz val="10.5"/>
        <color theme="2"/>
        <rFont val="Arial"/>
        <family val="2"/>
        <charset val="204"/>
      </rPr>
      <t>NEW</t>
    </r>
  </si>
  <si>
    <r>
      <t xml:space="preserve">Monica </t>
    </r>
    <r>
      <rPr>
        <b/>
        <i/>
        <sz val="10.5"/>
        <color theme="2"/>
        <rFont val="Arial"/>
        <family val="2"/>
        <charset val="204"/>
      </rPr>
      <t>TOP!</t>
    </r>
  </si>
  <si>
    <r>
      <t>Mount Hunter</t>
    </r>
    <r>
      <rPr>
        <b/>
        <i/>
        <sz val="10.5"/>
        <color theme="2"/>
        <rFont val="Arial"/>
        <family val="2"/>
        <charset val="204"/>
      </rPr>
      <t xml:space="preserve"> NEW</t>
    </r>
  </si>
  <si>
    <r>
      <t>Murano</t>
    </r>
    <r>
      <rPr>
        <b/>
        <i/>
        <sz val="10.5"/>
        <color theme="2"/>
        <rFont val="Arial"/>
        <family val="2"/>
        <charset val="204"/>
      </rPr>
      <t xml:space="preserve"> NEW</t>
    </r>
  </si>
  <si>
    <r>
      <t>Orfeo</t>
    </r>
    <r>
      <rPr>
        <b/>
        <i/>
        <sz val="10.5"/>
        <color theme="2"/>
        <rFont val="Arial"/>
        <family val="2"/>
        <charset val="204"/>
      </rPr>
      <t xml:space="preserve"> NEW</t>
    </r>
  </si>
  <si>
    <r>
      <t xml:space="preserve">Osorno </t>
    </r>
    <r>
      <rPr>
        <b/>
        <i/>
        <sz val="10.5"/>
        <color theme="2"/>
        <rFont val="Arial"/>
        <family val="2"/>
        <charset val="204"/>
      </rPr>
      <t>NEW</t>
    </r>
  </si>
  <si>
    <r>
      <t xml:space="preserve">Pacific Ocean </t>
    </r>
    <r>
      <rPr>
        <b/>
        <i/>
        <sz val="10.5"/>
        <color theme="2"/>
        <rFont val="Arial"/>
        <family val="2"/>
        <charset val="204"/>
      </rPr>
      <t>NEW</t>
    </r>
  </si>
  <si>
    <r>
      <t xml:space="preserve">Pathos </t>
    </r>
    <r>
      <rPr>
        <b/>
        <i/>
        <sz val="10.5"/>
        <color theme="2"/>
        <rFont val="Arial"/>
        <family val="2"/>
        <charset val="204"/>
      </rPr>
      <t>NEW</t>
    </r>
  </si>
  <si>
    <r>
      <t>Patricia</t>
    </r>
    <r>
      <rPr>
        <b/>
        <i/>
        <sz val="10.5"/>
        <color theme="2"/>
        <rFont val="Arial"/>
        <family val="2"/>
        <charset val="204"/>
      </rPr>
      <t xml:space="preserve"> TOP!</t>
    </r>
  </si>
  <si>
    <r>
      <t xml:space="preserve">Redford </t>
    </r>
    <r>
      <rPr>
        <b/>
        <i/>
        <sz val="10.5"/>
        <color theme="2"/>
        <rFont val="Arial"/>
        <family val="2"/>
        <charset val="204"/>
      </rPr>
      <t>TOP!</t>
    </r>
  </si>
  <si>
    <r>
      <t xml:space="preserve">Samantha </t>
    </r>
    <r>
      <rPr>
        <b/>
        <i/>
        <sz val="10.5"/>
        <color theme="2"/>
        <rFont val="Arial"/>
        <family val="2"/>
        <charset val="204"/>
      </rPr>
      <t>TOP!</t>
    </r>
  </si>
  <si>
    <r>
      <t xml:space="preserve">Sara </t>
    </r>
    <r>
      <rPr>
        <b/>
        <i/>
        <sz val="10.5"/>
        <color theme="2"/>
        <rFont val="Arial"/>
        <family val="2"/>
        <charset val="204"/>
      </rPr>
      <t>TOP!</t>
    </r>
  </si>
  <si>
    <r>
      <t>Sita</t>
    </r>
    <r>
      <rPr>
        <b/>
        <i/>
        <sz val="10.5"/>
        <color theme="2"/>
        <rFont val="Arial"/>
        <family val="2"/>
        <charset val="204"/>
      </rPr>
      <t xml:space="preserve"> TOP!</t>
    </r>
  </si>
  <si>
    <r>
      <t>Sunny 294</t>
    </r>
    <r>
      <rPr>
        <b/>
        <i/>
        <sz val="10.5"/>
        <color theme="2"/>
        <rFont val="Arial"/>
        <family val="2"/>
        <charset val="204"/>
      </rPr>
      <t xml:space="preserve"> NEW</t>
    </r>
  </si>
  <si>
    <r>
      <t>Thalita</t>
    </r>
    <r>
      <rPr>
        <b/>
        <i/>
        <sz val="10.5"/>
        <color theme="2"/>
        <rFont val="Arial"/>
        <family val="2"/>
        <charset val="204"/>
      </rPr>
      <t xml:space="preserve"> TOP!</t>
    </r>
  </si>
  <si>
    <r>
      <t xml:space="preserve">Thirza </t>
    </r>
    <r>
      <rPr>
        <b/>
        <i/>
        <sz val="10.5"/>
        <color theme="2"/>
        <rFont val="Arial"/>
        <family val="2"/>
        <charset val="204"/>
      </rPr>
      <t>NEW</t>
    </r>
  </si>
  <si>
    <r>
      <t xml:space="preserve">Volvic </t>
    </r>
    <r>
      <rPr>
        <b/>
        <i/>
        <sz val="10.5"/>
        <color theme="2"/>
        <rFont val="Arial"/>
        <family val="2"/>
        <charset val="204"/>
      </rPr>
      <t>NEW</t>
    </r>
  </si>
  <si>
    <r>
      <t xml:space="preserve">Zambesi </t>
    </r>
    <r>
      <rPr>
        <b/>
        <i/>
        <sz val="10.5"/>
        <color theme="2"/>
        <rFont val="Arial"/>
        <family val="2"/>
        <charset val="204"/>
      </rPr>
      <t>TOP!</t>
    </r>
  </si>
  <si>
    <r>
      <t xml:space="preserve">Zaragoza </t>
    </r>
    <r>
      <rPr>
        <b/>
        <i/>
        <sz val="10.5"/>
        <color theme="2"/>
        <rFont val="Arial"/>
        <family val="2"/>
        <charset val="204"/>
      </rPr>
      <t>NEW</t>
    </r>
  </si>
  <si>
    <r>
      <t xml:space="preserve">Zelmira </t>
    </r>
    <r>
      <rPr>
        <b/>
        <i/>
        <sz val="10.5"/>
        <color theme="2"/>
        <rFont val="Arial"/>
        <family val="2"/>
        <charset val="204"/>
      </rPr>
      <t>TOP!</t>
    </r>
  </si>
  <si>
    <r>
      <t>Angela</t>
    </r>
    <r>
      <rPr>
        <b/>
        <i/>
        <sz val="10.5"/>
        <rFont val="Arial"/>
        <family val="2"/>
        <charset val="204"/>
      </rPr>
      <t xml:space="preserve"> TOP!</t>
    </r>
  </si>
  <si>
    <r>
      <t xml:space="preserve">Sara </t>
    </r>
    <r>
      <rPr>
        <b/>
        <i/>
        <sz val="10.5"/>
        <rFont val="Arial"/>
        <family val="2"/>
        <charset val="204"/>
      </rPr>
      <t>TOP!</t>
    </r>
  </si>
  <si>
    <r>
      <t>Thalita</t>
    </r>
    <r>
      <rPr>
        <b/>
        <i/>
        <sz val="10.5"/>
        <rFont val="Arial"/>
        <family val="2"/>
        <charset val="204"/>
      </rPr>
      <t xml:space="preserve"> TOP!</t>
    </r>
  </si>
  <si>
    <t>Доступно к заказу</t>
  </si>
  <si>
    <r>
      <t>Alana</t>
    </r>
    <r>
      <rPr>
        <b/>
        <i/>
        <sz val="10.5"/>
        <rFont val="Arial"/>
        <family val="2"/>
        <charset val="204"/>
      </rPr>
      <t xml:space="preserve"> NEW</t>
    </r>
  </si>
  <si>
    <r>
      <t xml:space="preserve">Foxley </t>
    </r>
    <r>
      <rPr>
        <b/>
        <i/>
        <sz val="10.5"/>
        <rFont val="Arial"/>
        <family val="2"/>
        <charset val="204"/>
      </rPr>
      <t>NEW</t>
    </r>
  </si>
  <si>
    <r>
      <t>Johanna</t>
    </r>
    <r>
      <rPr>
        <b/>
        <i/>
        <sz val="10.5"/>
        <rFont val="Arial"/>
        <family val="2"/>
        <charset val="204"/>
      </rPr>
      <t xml:space="preserve"> NEW</t>
    </r>
  </si>
  <si>
    <r>
      <t>Lycos</t>
    </r>
    <r>
      <rPr>
        <b/>
        <i/>
        <sz val="10.5"/>
        <rFont val="Arial"/>
        <family val="2"/>
        <charset val="204"/>
      </rPr>
      <t xml:space="preserve"> NEW</t>
    </r>
  </si>
  <si>
    <r>
      <t xml:space="preserve">Redford </t>
    </r>
    <r>
      <rPr>
        <b/>
        <i/>
        <sz val="10.5"/>
        <rFont val="Arial"/>
        <family val="2"/>
        <charset val="204"/>
      </rPr>
      <t>TOP!</t>
    </r>
  </si>
  <si>
    <t>&gt;100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</si>
</sst>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19]_-;\-* #,##0.00\ [$₽-419]_-;_-* &quot;-&quot;??\ [$₽-419]_-;_-@_-"/>
    <numFmt numFmtId="165" formatCode="_-* #,##0.00\ [$€-1]_-;\-* #,##0.00\ [$€-1]_-;_-* &quot;-&quot;??\ [$€-1]_-;_-@_-"/>
  </numFmts>
  <fonts count="6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Arial"/>
      <family val="2"/>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sz val="11"/>
      <color theme="1"/>
      <name val="Arial"/>
      <family val="2"/>
      <charset val="204"/>
    </font>
    <font>
      <sz val="11"/>
      <color indexed="8"/>
      <name val="Arial"/>
      <family val="2"/>
      <charset val="204"/>
    </font>
    <font>
      <sz val="11"/>
      <color theme="1"/>
      <name val="Arial Narrow"/>
      <family val="2"/>
    </font>
    <font>
      <sz val="10"/>
      <name val="Courier"/>
      <family val="1"/>
    </font>
    <font>
      <sz val="11"/>
      <name val="Arial"/>
      <family val="2"/>
    </font>
    <font>
      <sz val="11"/>
      <name val="Calibri"/>
      <family val="2"/>
      <charset val="204"/>
      <scheme val="minor"/>
    </font>
    <font>
      <b/>
      <sz val="9"/>
      <color theme="1"/>
      <name val="Arial"/>
      <family val="2"/>
      <charset val="204"/>
    </font>
    <font>
      <b/>
      <sz val="11"/>
      <name val="Arial"/>
      <family val="2"/>
    </font>
    <font>
      <sz val="10"/>
      <name val="Courier"/>
      <family val="1"/>
      <charset val="204"/>
    </font>
    <font>
      <b/>
      <sz val="11"/>
      <color indexed="8"/>
      <name val="Arial"/>
      <family val="2"/>
      <charset val="204"/>
    </font>
    <font>
      <b/>
      <sz val="11"/>
      <color theme="1"/>
      <name val="Arial Narrow"/>
      <family val="2"/>
    </font>
    <font>
      <sz val="10.5"/>
      <name val="Arial"/>
      <family val="2"/>
      <charset val="204"/>
    </font>
    <font>
      <sz val="10.5"/>
      <color theme="1"/>
      <name val="Arial"/>
      <family val="2"/>
    </font>
    <font>
      <b/>
      <sz val="10.5"/>
      <color theme="1"/>
      <name val="Arial"/>
      <family val="2"/>
      <charset val="204"/>
    </font>
    <font>
      <u/>
      <sz val="11"/>
      <color theme="10"/>
      <name val="Calibri"/>
      <family val="2"/>
      <scheme val="minor"/>
    </font>
    <font>
      <b/>
      <sz val="10.5"/>
      <name val="Arial"/>
      <family val="2"/>
    </font>
    <font>
      <sz val="10.5"/>
      <color theme="1"/>
      <name val="Arial"/>
      <family val="2"/>
      <charset val="204"/>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sz val="10.5"/>
      <name val="Arial"/>
      <family val="2"/>
    </font>
    <font>
      <b/>
      <sz val="11"/>
      <name val="Arial"/>
      <family val="2"/>
      <charset val="204"/>
    </font>
    <font>
      <sz val="11"/>
      <color theme="0"/>
      <name val="Calibri"/>
      <family val="2"/>
      <charset val="204"/>
      <scheme val="minor"/>
    </font>
    <font>
      <sz val="11"/>
      <name val="Calibri"/>
      <family val="2"/>
      <charset val="204"/>
    </font>
    <font>
      <u/>
      <sz val="10"/>
      <color theme="4"/>
      <name val="Calibri"/>
      <family val="2"/>
      <scheme val="minor"/>
    </font>
    <font>
      <b/>
      <i/>
      <sz val="10.5"/>
      <name val="Arial"/>
      <family val="2"/>
      <charset val="204"/>
    </font>
    <font>
      <sz val="11"/>
      <color theme="2"/>
      <name val="Calibri"/>
      <family val="2"/>
      <charset val="204"/>
      <scheme val="minor"/>
    </font>
    <font>
      <sz val="10.5"/>
      <color theme="2"/>
      <name val="Arial"/>
      <family val="2"/>
      <charset val="204"/>
    </font>
    <font>
      <u/>
      <sz val="10"/>
      <color theme="2"/>
      <name val="Calibri"/>
      <family val="2"/>
      <scheme val="minor"/>
    </font>
    <font>
      <sz val="10.5"/>
      <color theme="2"/>
      <name val="Arial"/>
      <family val="2"/>
    </font>
    <font>
      <b/>
      <sz val="10.5"/>
      <color theme="2"/>
      <name val="Arial"/>
      <family val="2"/>
    </font>
    <font>
      <sz val="11"/>
      <color theme="2"/>
      <name val="Calibri"/>
      <family val="2"/>
      <charset val="204"/>
    </font>
    <font>
      <b/>
      <i/>
      <sz val="10.5"/>
      <color theme="2"/>
      <name val="Arial"/>
      <family val="2"/>
      <charset val="204"/>
    </font>
    <font>
      <sz val="10"/>
      <color theme="2"/>
      <name val="Calibri"/>
      <family val="2"/>
      <scheme val="minor"/>
    </font>
    <font>
      <b/>
      <sz val="11"/>
      <name val="Calibri"/>
      <family val="2"/>
      <charset val="204"/>
    </font>
    <font>
      <b/>
      <sz val="11"/>
      <color theme="2"/>
      <name val="Calibri"/>
      <family val="2"/>
      <charset val="204"/>
      <scheme val="minor"/>
    </font>
    <font>
      <b/>
      <i/>
      <sz val="11"/>
      <color rgb="FF000000"/>
      <name val="Calibri"/>
      <family val="2"/>
      <charset val="204"/>
      <scheme val="minor"/>
    </font>
    <font>
      <b/>
      <sz val="11"/>
      <color rgb="FF000000"/>
      <name val="Calibri"/>
      <family val="2"/>
      <charset val="204"/>
      <scheme val="minor"/>
    </font>
    <font>
      <b/>
      <sz val="11"/>
      <color theme="2"/>
      <name val="Calibri"/>
      <family val="2"/>
      <charset val="204"/>
    </font>
    <font>
      <sz val="10"/>
      <color theme="4"/>
      <name val="Calibri"/>
      <family val="2"/>
      <scheme val="minor"/>
    </font>
  </fonts>
  <fills count="7">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hair">
        <color auto="1"/>
      </right>
      <top/>
      <bottom/>
      <diagonal/>
    </border>
  </borders>
  <cellStyleXfs count="15">
    <xf numFmtId="0" fontId="0" fillId="0" borderId="0"/>
    <xf numFmtId="0" fontId="27" fillId="0" borderId="0" applyNumberFormat="0" applyFill="0" applyBorder="0" applyAlignment="0" applyProtection="0"/>
    <xf numFmtId="0" fontId="3" fillId="0" borderId="0"/>
    <xf numFmtId="0" fontId="5" fillId="0" borderId="0" applyNumberFormat="0" applyFill="0" applyBorder="0" applyAlignment="0" applyProtection="0"/>
    <xf numFmtId="0" fontId="12" fillId="0" borderId="0"/>
    <xf numFmtId="0" fontId="16" fillId="0" borderId="0"/>
    <xf numFmtId="0" fontId="21" fillId="0" borderId="0"/>
    <xf numFmtId="0" fontId="2" fillId="0" borderId="0"/>
    <xf numFmtId="0" fontId="2" fillId="0" borderId="0"/>
    <xf numFmtId="0" fontId="2" fillId="0" borderId="0"/>
    <xf numFmtId="0" fontId="2" fillId="0" borderId="0"/>
    <xf numFmtId="0" fontId="47" fillId="0" borderId="0"/>
    <xf numFmtId="0" fontId="47" fillId="0" borderId="0"/>
    <xf numFmtId="0" fontId="1" fillId="0" borderId="0"/>
    <xf numFmtId="0" fontId="47" fillId="0" borderId="0"/>
  </cellStyleXfs>
  <cellXfs count="158">
    <xf numFmtId="0" fontId="0" fillId="0" borderId="0" xfId="0"/>
    <xf numFmtId="0" fontId="3" fillId="0" borderId="0" xfId="2"/>
    <xf numFmtId="0" fontId="3" fillId="0" borderId="0" xfId="2" applyAlignment="1">
      <alignment horizontal="left"/>
    </xf>
    <xf numFmtId="0" fontId="3" fillId="0" borderId="0" xfId="2" applyAlignment="1">
      <alignment horizontal="left" indent="1"/>
    </xf>
    <xf numFmtId="49" fontId="3" fillId="0" borderId="0" xfId="2" applyNumberFormat="1"/>
    <xf numFmtId="2" fontId="3" fillId="0" borderId="0" xfId="2" applyNumberFormat="1"/>
    <xf numFmtId="0" fontId="6" fillId="0" borderId="0" xfId="2" applyFont="1" applyAlignment="1">
      <alignment horizontal="left"/>
    </xf>
    <xf numFmtId="0" fontId="7" fillId="0" borderId="0" xfId="2" applyFont="1" applyAlignment="1">
      <alignment horizontal="center" vertical="top"/>
    </xf>
    <xf numFmtId="0" fontId="8" fillId="0" borderId="0" xfId="2" applyFont="1"/>
    <xf numFmtId="0" fontId="9" fillId="0" borderId="0" xfId="0" applyFont="1" applyAlignment="1" applyProtection="1">
      <alignment horizontal="center" vertical="center"/>
      <protection locked="0"/>
    </xf>
    <xf numFmtId="2" fontId="10" fillId="0" borderId="0" xfId="2" applyNumberFormat="1" applyFont="1" applyAlignment="1">
      <alignment horizontal="center"/>
    </xf>
    <xf numFmtId="0" fontId="13" fillId="0" borderId="0" xfId="4" applyFont="1"/>
    <xf numFmtId="0" fontId="9" fillId="0" borderId="0" xfId="0" applyFont="1" applyAlignment="1" applyProtection="1">
      <alignment horizontal="right" vertical="center" indent="1"/>
      <protection locked="0"/>
    </xf>
    <xf numFmtId="1" fontId="4" fillId="2" borderId="1" xfId="0" applyNumberFormat="1" applyFont="1" applyFill="1" applyBorder="1" applyAlignment="1">
      <alignment horizontal="center" vertical="center"/>
    </xf>
    <xf numFmtId="0" fontId="14" fillId="3" borderId="0" xfId="4" applyFont="1" applyFill="1" applyAlignment="1">
      <alignment horizontal="left" vertical="center"/>
    </xf>
    <xf numFmtId="0" fontId="17" fillId="0" borderId="0" xfId="5" applyFont="1" applyAlignment="1" applyProtection="1">
      <alignment horizontal="left" vertical="center" indent="1"/>
      <protection locked="0"/>
    </xf>
    <xf numFmtId="0" fontId="18" fillId="0" borderId="0" xfId="2" applyFont="1" applyAlignment="1">
      <alignment horizontal="left" indent="1"/>
    </xf>
    <xf numFmtId="49" fontId="18" fillId="0" borderId="0" xfId="2" applyNumberFormat="1" applyFont="1"/>
    <xf numFmtId="0" fontId="18" fillId="0" borderId="0" xfId="2" applyFont="1"/>
    <xf numFmtId="0" fontId="20" fillId="0" borderId="0" xfId="4" applyFont="1" applyAlignment="1">
      <alignment horizontal="left" vertical="center" indent="1"/>
    </xf>
    <xf numFmtId="0" fontId="17" fillId="0" borderId="0" xfId="6" applyFont="1" applyAlignment="1" applyProtection="1">
      <alignment horizontal="left" vertical="center" indent="1"/>
      <protection locked="0"/>
    </xf>
    <xf numFmtId="0" fontId="22" fillId="3" borderId="0" xfId="4" applyFont="1" applyFill="1" applyAlignment="1">
      <alignment horizontal="left" vertical="center"/>
    </xf>
    <xf numFmtId="0" fontId="20" fillId="0" borderId="0" xfId="6" applyFont="1" applyAlignment="1" applyProtection="1">
      <alignment horizontal="left" vertical="center" indent="1"/>
      <protection locked="0"/>
    </xf>
    <xf numFmtId="44" fontId="15" fillId="0" borderId="0" xfId="0" applyNumberFormat="1" applyFont="1" applyAlignment="1">
      <alignment horizontal="right"/>
    </xf>
    <xf numFmtId="165" fontId="17" fillId="0" borderId="0" xfId="6" applyNumberFormat="1" applyFont="1" applyAlignment="1" applyProtection="1">
      <alignment horizontal="left" vertical="center" indent="1"/>
      <protection locked="0"/>
    </xf>
    <xf numFmtId="0" fontId="25" fillId="2" borderId="1" xfId="0" applyFont="1" applyFill="1" applyBorder="1" applyAlignment="1" applyProtection="1">
      <alignment horizontal="center" vertical="top" wrapText="1"/>
      <protection locked="0"/>
    </xf>
    <xf numFmtId="0" fontId="26" fillId="2" borderId="1" xfId="0" applyFont="1" applyFill="1" applyBorder="1" applyAlignment="1" applyProtection="1">
      <alignment horizontal="center" vertical="top" wrapText="1"/>
      <protection locked="0"/>
    </xf>
    <xf numFmtId="0" fontId="3" fillId="0" borderId="0" xfId="2" applyAlignment="1">
      <alignment vertical="top" wrapText="1"/>
    </xf>
    <xf numFmtId="0" fontId="30" fillId="2" borderId="1" xfId="3" applyFont="1" applyFill="1" applyBorder="1" applyAlignment="1">
      <alignment horizontal="center" vertical="top"/>
    </xf>
    <xf numFmtId="0" fontId="25" fillId="2" borderId="1" xfId="0" applyFont="1" applyFill="1" applyBorder="1" applyAlignment="1">
      <alignment horizontal="left" vertical="center" indent="1"/>
    </xf>
    <xf numFmtId="2" fontId="29" fillId="2" borderId="1" xfId="2" applyNumberFormat="1" applyFont="1" applyFill="1" applyBorder="1" applyAlignment="1">
      <alignment horizontal="center" vertical="center"/>
    </xf>
    <xf numFmtId="0" fontId="2" fillId="0" borderId="4" xfId="7" applyBorder="1"/>
    <xf numFmtId="0" fontId="2" fillId="0" borderId="5" xfId="7" applyBorder="1"/>
    <xf numFmtId="0" fontId="2" fillId="0" borderId="6" xfId="7" applyBorder="1"/>
    <xf numFmtId="0" fontId="2" fillId="0" borderId="0" xfId="7"/>
    <xf numFmtId="0" fontId="2" fillId="0" borderId="7" xfId="7" applyBorder="1"/>
    <xf numFmtId="0" fontId="2" fillId="0" borderId="8" xfId="7" applyBorder="1"/>
    <xf numFmtId="0" fontId="31" fillId="0" borderId="7" xfId="7" applyFont="1" applyBorder="1"/>
    <xf numFmtId="0" fontId="31" fillId="0" borderId="0" xfId="7" applyFont="1"/>
    <xf numFmtId="0" fontId="32" fillId="0" borderId="0" xfId="7" applyFont="1"/>
    <xf numFmtId="0" fontId="32" fillId="0" borderId="8" xfId="7" applyFont="1" applyBorder="1"/>
    <xf numFmtId="0" fontId="33" fillId="0" borderId="0" xfId="7" applyFont="1"/>
    <xf numFmtId="0" fontId="33" fillId="0" borderId="8" xfId="7" applyFont="1" applyBorder="1"/>
    <xf numFmtId="0" fontId="34" fillId="0" borderId="7" xfId="7" applyFont="1" applyBorder="1"/>
    <xf numFmtId="0" fontId="35" fillId="5" borderId="7" xfId="7" applyFont="1" applyFill="1" applyBorder="1" applyAlignment="1">
      <alignment horizontal="right"/>
    </xf>
    <xf numFmtId="0" fontId="35" fillId="0" borderId="0" xfId="7" applyFont="1"/>
    <xf numFmtId="0" fontId="36" fillId="0" borderId="0" xfId="7" applyFont="1"/>
    <xf numFmtId="0" fontId="36" fillId="0" borderId="8" xfId="7" applyFont="1" applyBorder="1"/>
    <xf numFmtId="0" fontId="37" fillId="5" borderId="7" xfId="7" applyFont="1" applyFill="1" applyBorder="1" applyAlignment="1">
      <alignment horizontal="left"/>
    </xf>
    <xf numFmtId="0" fontId="39" fillId="0" borderId="0" xfId="7" applyFont="1"/>
    <xf numFmtId="0" fontId="40" fillId="0" borderId="0" xfId="7" applyFont="1"/>
    <xf numFmtId="0" fontId="37" fillId="0" borderId="0" xfId="7" applyFont="1" applyAlignment="1">
      <alignment horizontal="left"/>
    </xf>
    <xf numFmtId="0" fontId="41" fillId="0" borderId="0" xfId="7" applyFont="1"/>
    <xf numFmtId="0" fontId="41" fillId="0" borderId="8" xfId="7" applyFont="1" applyBorder="1"/>
    <xf numFmtId="0" fontId="40" fillId="5" borderId="7" xfId="7" applyFont="1" applyFill="1" applyBorder="1"/>
    <xf numFmtId="0" fontId="42" fillId="0" borderId="0" xfId="7" applyFont="1" applyAlignment="1">
      <alignment horizontal="left" indent="2"/>
    </xf>
    <xf numFmtId="0" fontId="43" fillId="0" borderId="0" xfId="7" applyFont="1" applyAlignment="1">
      <alignment horizontal="right"/>
    </xf>
    <xf numFmtId="0" fontId="42" fillId="0" borderId="0" xfId="7" applyFont="1" applyAlignment="1">
      <alignment horizontal="left"/>
    </xf>
    <xf numFmtId="0" fontId="44" fillId="0" borderId="0" xfId="7" applyFont="1" applyAlignment="1">
      <alignment vertical="center"/>
    </xf>
    <xf numFmtId="0" fontId="45" fillId="5" borderId="7" xfId="7" applyFont="1" applyFill="1" applyBorder="1"/>
    <xf numFmtId="0" fontId="45" fillId="0" borderId="0" xfId="7" applyFont="1"/>
    <xf numFmtId="0" fontId="2" fillId="5" borderId="7" xfId="7" applyFill="1" applyBorder="1"/>
    <xf numFmtId="0" fontId="36" fillId="5" borderId="7" xfId="7" applyFont="1" applyFill="1" applyBorder="1" applyAlignment="1">
      <alignment horizontal="right"/>
    </xf>
    <xf numFmtId="0" fontId="46" fillId="0" borderId="0" xfId="7" applyFont="1" applyAlignment="1">
      <alignment horizontal="left"/>
    </xf>
    <xf numFmtId="0" fontId="4" fillId="0" borderId="0" xfId="7" applyFont="1"/>
    <xf numFmtId="0" fontId="4" fillId="0" borderId="8" xfId="7" applyFont="1" applyBorder="1"/>
    <xf numFmtId="0" fontId="36" fillId="5" borderId="7" xfId="7" applyFont="1" applyFill="1" applyBorder="1" applyAlignment="1">
      <alignment horizontal="right" vertical="top"/>
    </xf>
    <xf numFmtId="0" fontId="4" fillId="0" borderId="8" xfId="7" applyFont="1" applyBorder="1" applyAlignment="1">
      <alignment vertical="top"/>
    </xf>
    <xf numFmtId="0" fontId="4" fillId="0" borderId="0" xfId="7" applyFont="1" applyAlignment="1">
      <alignment vertical="top"/>
    </xf>
    <xf numFmtId="0" fontId="42" fillId="0" borderId="0" xfId="7" applyFont="1" applyAlignment="1">
      <alignment horizontal="left" vertical="top" wrapText="1" indent="2"/>
    </xf>
    <xf numFmtId="0" fontId="36" fillId="5" borderId="7" xfId="9" applyFont="1" applyFill="1" applyBorder="1" applyAlignment="1">
      <alignment horizontal="right" vertical="top"/>
    </xf>
    <xf numFmtId="0" fontId="2" fillId="0" borderId="8" xfId="9" applyBorder="1"/>
    <xf numFmtId="0" fontId="2" fillId="0" borderId="0" xfId="9"/>
    <xf numFmtId="0" fontId="2" fillId="5" borderId="7" xfId="9" applyFill="1" applyBorder="1"/>
    <xf numFmtId="0" fontId="48" fillId="0" borderId="0" xfId="12" applyFont="1" applyAlignment="1">
      <alignment horizontal="left" vertical="top" wrapText="1"/>
    </xf>
    <xf numFmtId="0" fontId="2" fillId="0" borderId="9" xfId="7" applyBorder="1"/>
    <xf numFmtId="0" fontId="2" fillId="0" borderId="10" xfId="7" applyBorder="1"/>
    <xf numFmtId="0" fontId="2" fillId="0" borderId="11" xfId="7" applyBorder="1"/>
    <xf numFmtId="0" fontId="49" fillId="4" borderId="0" xfId="2" applyFont="1" applyFill="1" applyAlignment="1">
      <alignment horizontal="left" vertical="center"/>
    </xf>
    <xf numFmtId="0" fontId="4" fillId="0" borderId="0" xfId="2" applyFont="1" applyAlignment="1">
      <alignment vertical="top"/>
    </xf>
    <xf numFmtId="0" fontId="36" fillId="5" borderId="7" xfId="2" applyFont="1" applyFill="1" applyBorder="1" applyAlignment="1">
      <alignment horizontal="right" vertical="top"/>
    </xf>
    <xf numFmtId="0" fontId="4" fillId="0" borderId="8" xfId="2" applyFont="1" applyBorder="1" applyAlignment="1">
      <alignment vertical="top"/>
    </xf>
    <xf numFmtId="0" fontId="3" fillId="5" borderId="7" xfId="2" applyFill="1" applyBorder="1"/>
    <xf numFmtId="0" fontId="3" fillId="0" borderId="8" xfId="2" applyBorder="1"/>
    <xf numFmtId="0" fontId="25" fillId="2" borderId="3" xfId="0" applyFont="1" applyFill="1" applyBorder="1" applyAlignment="1" applyProtection="1">
      <alignment vertical="top" wrapText="1"/>
      <protection locked="0"/>
    </xf>
    <xf numFmtId="0" fontId="29" fillId="2" borderId="3" xfId="2" applyFont="1" applyFill="1" applyBorder="1" applyAlignment="1">
      <alignment vertical="center"/>
    </xf>
    <xf numFmtId="14" fontId="51" fillId="0" borderId="0" xfId="2" applyNumberFormat="1" applyFont="1"/>
    <xf numFmtId="0" fontId="49" fillId="0" borderId="1" xfId="0" applyFont="1" applyBorder="1" applyAlignment="1">
      <alignment horizontal="center" vertical="center"/>
    </xf>
    <xf numFmtId="0" fontId="24" fillId="2" borderId="1" xfId="2" applyFont="1" applyFill="1" applyBorder="1" applyAlignment="1">
      <alignment horizontal="center" vertical="center"/>
    </xf>
    <xf numFmtId="165" fontId="49" fillId="0" borderId="1" xfId="2" applyNumberFormat="1" applyFont="1" applyBorder="1" applyAlignment="1">
      <alignment horizontal="center" vertical="center"/>
    </xf>
    <xf numFmtId="0" fontId="52" fillId="0" borderId="0" xfId="2" applyFont="1" applyAlignment="1">
      <alignment horizontal="left"/>
    </xf>
    <xf numFmtId="0" fontId="53" fillId="0" borderId="1" xfId="1" applyFont="1" applyBorder="1" applyAlignment="1">
      <alignment horizontal="center" vertical="center"/>
    </xf>
    <xf numFmtId="0" fontId="49" fillId="0" borderId="1" xfId="0" applyFont="1" applyBorder="1" applyAlignment="1">
      <alignment horizontal="left" vertical="center" indent="1"/>
    </xf>
    <xf numFmtId="0" fontId="49" fillId="4" borderId="1" xfId="0" applyFont="1" applyFill="1" applyBorder="1" applyAlignment="1">
      <alignment horizontal="left" vertical="center" indent="1"/>
    </xf>
    <xf numFmtId="49" fontId="49" fillId="0" borderId="1" xfId="0" applyNumberFormat="1" applyFont="1" applyBorder="1" applyAlignment="1">
      <alignment horizontal="center" vertical="center"/>
    </xf>
    <xf numFmtId="0" fontId="28" fillId="0" borderId="1" xfId="2" applyFont="1" applyBorder="1" applyAlignment="1">
      <alignment horizontal="center" vertical="center"/>
    </xf>
    <xf numFmtId="0" fontId="57" fillId="0" borderId="1" xfId="1" applyFont="1" applyBorder="1" applyAlignment="1">
      <alignment horizontal="center" vertical="center"/>
    </xf>
    <xf numFmtId="0" fontId="58" fillId="0" borderId="1" xfId="0" applyFont="1" applyBorder="1" applyAlignment="1">
      <alignment horizontal="left" vertical="center" indent="1"/>
    </xf>
    <xf numFmtId="0" fontId="58" fillId="4" borderId="1" xfId="0" applyFont="1" applyFill="1" applyBorder="1" applyAlignment="1">
      <alignment horizontal="left" vertical="center" indent="1"/>
    </xf>
    <xf numFmtId="49" fontId="58" fillId="0" borderId="1" xfId="0" applyNumberFormat="1" applyFont="1" applyBorder="1" applyAlignment="1">
      <alignment horizontal="center" vertical="center"/>
    </xf>
    <xf numFmtId="0" fontId="59" fillId="0" borderId="1" xfId="2" applyFont="1" applyBorder="1" applyAlignment="1">
      <alignment horizontal="center" vertical="center"/>
    </xf>
    <xf numFmtId="0" fontId="58" fillId="0" borderId="1" xfId="0" applyFont="1" applyBorder="1" applyAlignment="1">
      <alignment horizontal="center" vertical="center"/>
    </xf>
    <xf numFmtId="0" fontId="56" fillId="2" borderId="1" xfId="2" applyFont="1" applyFill="1" applyBorder="1" applyAlignment="1">
      <alignment horizontal="center" vertical="center"/>
    </xf>
    <xf numFmtId="165" fontId="58" fillId="0" borderId="1" xfId="2" applyNumberFormat="1" applyFont="1" applyBorder="1" applyAlignment="1">
      <alignment horizontal="center" vertical="center"/>
    </xf>
    <xf numFmtId="0" fontId="60" fillId="0" borderId="0" xfId="2" applyFont="1" applyAlignment="1">
      <alignment horizontal="left"/>
    </xf>
    <xf numFmtId="0" fontId="55" fillId="0" borderId="0" xfId="2" applyFont="1"/>
    <xf numFmtId="0" fontId="62" fillId="0" borderId="1" xfId="0" applyFont="1" applyBorder="1" applyAlignment="1">
      <alignment horizontal="center" vertical="center"/>
    </xf>
    <xf numFmtId="0" fontId="59" fillId="0" borderId="1" xfId="0" applyFont="1" applyBorder="1" applyAlignment="1">
      <alignment horizontal="left" vertical="center" indent="1"/>
    </xf>
    <xf numFmtId="0" fontId="59" fillId="4" borderId="1" xfId="0" applyFont="1" applyFill="1" applyBorder="1" applyAlignment="1">
      <alignment horizontal="left" vertical="center" indent="1"/>
    </xf>
    <xf numFmtId="49" fontId="59" fillId="0" borderId="1" xfId="0" applyNumberFormat="1" applyFont="1" applyBorder="1" applyAlignment="1">
      <alignment horizontal="center" vertical="center"/>
    </xf>
    <xf numFmtId="2" fontId="59" fillId="0" borderId="1" xfId="2" applyNumberFormat="1" applyFont="1" applyBorder="1" applyAlignment="1">
      <alignment horizontal="center" vertical="center"/>
    </xf>
    <xf numFmtId="2" fontId="60" fillId="0" borderId="0" xfId="2" applyNumberFormat="1" applyFont="1" applyAlignment="1">
      <alignment horizontal="left"/>
    </xf>
    <xf numFmtId="1" fontId="63" fillId="0" borderId="0" xfId="2" applyNumberFormat="1" applyFont="1" applyAlignment="1">
      <alignment horizontal="center"/>
    </xf>
    <xf numFmtId="0" fontId="9" fillId="0" borderId="0" xfId="2" applyFont="1" applyAlignment="1">
      <alignment horizontal="center"/>
    </xf>
    <xf numFmtId="0" fontId="63" fillId="0" borderId="0" xfId="2" applyFont="1" applyAlignment="1">
      <alignment horizontal="center" vertical="top" wrapText="1"/>
    </xf>
    <xf numFmtId="0" fontId="9" fillId="0" borderId="0" xfId="2" applyFont="1" applyAlignment="1">
      <alignment vertical="top" wrapText="1"/>
    </xf>
    <xf numFmtId="0" fontId="50" fillId="6" borderId="0" xfId="5" applyFont="1" applyFill="1" applyAlignment="1" applyProtection="1">
      <alignment horizontal="left" wrapText="1"/>
      <protection locked="0"/>
    </xf>
    <xf numFmtId="165" fontId="15" fillId="0" borderId="2" xfId="0" applyNumberFormat="1" applyFont="1" applyBorder="1" applyAlignment="1">
      <alignment horizontal="right"/>
    </xf>
    <xf numFmtId="165" fontId="15" fillId="0" borderId="3" xfId="0" applyNumberFormat="1" applyFont="1" applyBorder="1" applyAlignment="1">
      <alignment horizontal="right"/>
    </xf>
    <xf numFmtId="0" fontId="7" fillId="0" borderId="0" xfId="2" applyFont="1" applyAlignment="1">
      <alignment horizontal="center" vertical="top"/>
    </xf>
    <xf numFmtId="0" fontId="11" fillId="0" borderId="0" xfId="3" applyFont="1" applyFill="1" applyAlignment="1" applyProtection="1">
      <alignment horizontal="center" vertical="center"/>
      <protection locked="0"/>
    </xf>
    <xf numFmtId="164" fontId="15" fillId="2" borderId="2" xfId="0" applyNumberFormat="1" applyFont="1" applyFill="1" applyBorder="1" applyAlignment="1" applyProtection="1">
      <alignment horizontal="right"/>
      <protection locked="0"/>
    </xf>
    <xf numFmtId="164" fontId="15" fillId="2" borderId="3" xfId="0" applyNumberFormat="1" applyFont="1" applyFill="1" applyBorder="1" applyAlignment="1" applyProtection="1">
      <alignment horizontal="right"/>
      <protection locked="0"/>
    </xf>
    <xf numFmtId="0" fontId="19" fillId="2" borderId="2" xfId="4" applyFont="1" applyFill="1" applyBorder="1" applyAlignment="1">
      <alignment horizontal="right" vertical="center"/>
    </xf>
    <xf numFmtId="0" fontId="19" fillId="2" borderId="3" xfId="4" applyFont="1" applyFill="1" applyBorder="1" applyAlignment="1">
      <alignment horizontal="right" vertical="center"/>
    </xf>
    <xf numFmtId="2" fontId="15" fillId="0" borderId="2" xfId="0" applyNumberFormat="1" applyFont="1" applyBorder="1" applyAlignment="1">
      <alignment horizontal="right"/>
    </xf>
    <xf numFmtId="2" fontId="15" fillId="0" borderId="3" xfId="0" applyNumberFormat="1" applyFont="1" applyBorder="1" applyAlignment="1">
      <alignment horizontal="right"/>
    </xf>
    <xf numFmtId="9" fontId="15" fillId="0" borderId="2" xfId="0" applyNumberFormat="1" applyFont="1" applyBorder="1" applyAlignment="1">
      <alignment horizontal="right"/>
    </xf>
    <xf numFmtId="9" fontId="15" fillId="0" borderId="3" xfId="0" applyNumberFormat="1" applyFont="1" applyBorder="1" applyAlignment="1">
      <alignment horizontal="right"/>
    </xf>
    <xf numFmtId="165" fontId="23" fillId="0" borderId="2" xfId="0" applyNumberFormat="1" applyFont="1" applyBorder="1" applyAlignment="1">
      <alignment horizontal="right"/>
    </xf>
    <xf numFmtId="165" fontId="23" fillId="0" borderId="3" xfId="0" applyNumberFormat="1" applyFont="1" applyBorder="1" applyAlignment="1">
      <alignment horizontal="right"/>
    </xf>
    <xf numFmtId="44" fontId="15" fillId="0" borderId="2" xfId="0" applyNumberFormat="1" applyFont="1" applyBorder="1" applyAlignment="1">
      <alignment horizontal="right"/>
    </xf>
    <xf numFmtId="44" fontId="15" fillId="0" borderId="3" xfId="0" applyNumberFormat="1" applyFont="1" applyBorder="1" applyAlignment="1">
      <alignment horizontal="right"/>
    </xf>
    <xf numFmtId="0" fontId="46" fillId="0" borderId="0" xfId="7" applyFont="1" applyAlignment="1">
      <alignment horizontal="left" vertical="top" wrapText="1"/>
    </xf>
    <xf numFmtId="0" fontId="42" fillId="0" borderId="0" xfId="7" applyFont="1" applyAlignment="1">
      <alignment horizontal="left" vertical="top" wrapText="1" indent="2"/>
    </xf>
    <xf numFmtId="0" fontId="42" fillId="0" borderId="0" xfId="7" quotePrefix="1" applyFont="1" applyAlignment="1">
      <alignment horizontal="left" vertical="top" wrapText="1" indent="4"/>
    </xf>
    <xf numFmtId="0" fontId="42" fillId="0" borderId="0" xfId="7" applyFont="1" applyAlignment="1">
      <alignment horizontal="left" vertical="top" wrapText="1" indent="4"/>
    </xf>
    <xf numFmtId="0" fontId="46" fillId="0" borderId="0" xfId="13" applyFont="1" applyAlignment="1">
      <alignment horizontal="left" vertical="top" wrapText="1"/>
    </xf>
    <xf numFmtId="0" fontId="46" fillId="0" borderId="0" xfId="9" applyFont="1" applyAlignment="1">
      <alignment horizontal="left" vertical="top" wrapText="1"/>
    </xf>
    <xf numFmtId="0" fontId="46" fillId="0" borderId="0" xfId="8" applyFont="1" applyAlignment="1">
      <alignment horizontal="left" vertical="top" wrapText="1"/>
    </xf>
    <xf numFmtId="0" fontId="42" fillId="0" borderId="0" xfId="8" applyFont="1" applyAlignment="1">
      <alignment horizontal="left" vertical="top" wrapText="1" indent="2"/>
    </xf>
    <xf numFmtId="0" fontId="42" fillId="0" borderId="0" xfId="13" applyFont="1" applyAlignment="1">
      <alignment horizontal="left" vertical="top" wrapText="1" indent="2"/>
    </xf>
    <xf numFmtId="0" fontId="42" fillId="0" borderId="0" xfId="9" applyFont="1" applyAlignment="1">
      <alignment horizontal="left" vertical="top" wrapText="1" indent="3"/>
    </xf>
    <xf numFmtId="0" fontId="48" fillId="0" borderId="0" xfId="11" applyFont="1" applyAlignment="1">
      <alignment horizontal="left" vertical="top" wrapText="1"/>
    </xf>
    <xf numFmtId="0" fontId="46" fillId="0" borderId="0" xfId="10" applyFont="1" applyAlignment="1">
      <alignment horizontal="left" vertical="top" wrapText="1"/>
    </xf>
    <xf numFmtId="0" fontId="42" fillId="0" borderId="0" xfId="9" applyFont="1" applyAlignment="1">
      <alignment horizontal="left" vertical="top" wrapText="1" indent="2"/>
    </xf>
    <xf numFmtId="0" fontId="42" fillId="0" borderId="0" xfId="9" quotePrefix="1" applyFont="1" applyAlignment="1">
      <alignment horizontal="left" vertical="top" wrapText="1" indent="4"/>
    </xf>
    <xf numFmtId="0" fontId="42" fillId="0" borderId="0" xfId="9" applyFont="1" applyAlignment="1">
      <alignment horizontal="left" vertical="top" wrapText="1" indent="4"/>
    </xf>
    <xf numFmtId="0" fontId="64" fillId="0" borderId="0" xfId="2" applyFont="1" applyAlignment="1">
      <alignment horizontal="center" vertical="top" wrapText="1"/>
    </xf>
    <xf numFmtId="14" fontId="65" fillId="0" borderId="0" xfId="0" applyNumberFormat="1" applyFont="1" applyAlignment="1">
      <alignment horizontal="center"/>
    </xf>
    <xf numFmtId="0" fontId="66" fillId="0" borderId="12" xfId="0" applyFont="1" applyBorder="1" applyAlignment="1">
      <alignment horizontal="center" vertical="top" wrapText="1"/>
    </xf>
    <xf numFmtId="0" fontId="56" fillId="0" borderId="1" xfId="2" applyFont="1" applyBorder="1" applyAlignment="1">
      <alignment vertical="center"/>
    </xf>
    <xf numFmtId="0" fontId="24" fillId="0" borderId="1" xfId="2" applyFont="1" applyBorder="1" applyAlignment="1">
      <alignment vertical="center"/>
    </xf>
    <xf numFmtId="1" fontId="67" fillId="0" borderId="0" xfId="2" applyNumberFormat="1" applyFont="1" applyAlignment="1">
      <alignment horizontal="center"/>
    </xf>
    <xf numFmtId="0" fontId="64" fillId="0" borderId="0" xfId="2" applyFont="1" applyAlignment="1">
      <alignment horizontal="center"/>
    </xf>
    <xf numFmtId="0" fontId="9" fillId="0" borderId="0" xfId="2" applyFont="1" applyAlignment="1">
      <alignment horizontal="center" vertical="top" wrapText="1"/>
    </xf>
    <xf numFmtId="0" fontId="68" fillId="0" borderId="1" xfId="0" applyFont="1" applyBorder="1" applyAlignment="1">
      <alignment horizontal="center" vertical="center"/>
    </xf>
    <xf numFmtId="0" fontId="9" fillId="0" borderId="12" xfId="14" applyFont="1" applyBorder="1" applyAlignment="1">
      <alignment horizontal="center"/>
    </xf>
  </cellXfs>
  <cellStyles count="15">
    <cellStyle name="Гиперссылка" xfId="1" builtinId="8"/>
    <cellStyle name="Гиперссылка 2" xfId="3" xr:uid="{0242436E-21BD-463E-8BBE-1BC366426B10}"/>
    <cellStyle name="Обычный" xfId="0" builtinId="0"/>
    <cellStyle name="Обычный 2 2 2" xfId="2" xr:uid="{BA520DB0-476E-40B1-9F34-C17A4545E1F6}"/>
    <cellStyle name="Обычный 2 2 2 2" xfId="4" xr:uid="{AAE7A988-7099-4BAA-B8CC-6BC0752CD597}"/>
    <cellStyle name="Обычный 2 2 2 3" xfId="7" xr:uid="{0E196F9D-BC79-4CDB-A245-B4575B06C449}"/>
    <cellStyle name="Обычный 2 2 5" xfId="14" xr:uid="{5581DC7A-9F25-4DE5-B2E9-A8E27E2F5940}"/>
    <cellStyle name="Обычный 2 3" xfId="9" xr:uid="{FA2CCC17-FB44-4D52-B729-56A5EECB7768}"/>
    <cellStyle name="Обычный 3 2" xfId="11" xr:uid="{D0FF43DA-0EA6-48FD-968D-06E9B48FC144}"/>
    <cellStyle name="Обычный 3 2 2" xfId="8" xr:uid="{0CC6BD58-D043-4535-947E-4FA8CD7FDF70}"/>
    <cellStyle name="Обычный 3 2 2 2" xfId="13" xr:uid="{138CB6D0-999B-4D6F-A8A8-B744ED72605B}"/>
    <cellStyle name="Обычный 3 3" xfId="10" xr:uid="{2CD1B64B-4D9B-45C1-909E-F5406D22D0A5}"/>
    <cellStyle name="Обычный 3 3 2" xfId="12" xr:uid="{81A92DF4-EEE7-428F-BFF4-8548C24B5D52}"/>
    <cellStyle name="Обычный_Лист1" xfId="6" xr:uid="{792E5C6F-7CD2-415B-9CF3-23212BF8F2FE}"/>
    <cellStyle name="Обычный_Лист1 2" xfId="5" xr:uid="{EB28DBD2-07AC-4F4D-A61D-5236C292C73E}"/>
  </cellStyles>
  <dxfs count="12">
    <dxf>
      <fill>
        <patternFill patternType="solid">
          <fgColor auto="1"/>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66"/>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0.png"/><Relationship Id="rId4" Type="http://schemas.openxmlformats.org/officeDocument/2006/relationships/image" Target="../media/image5.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xdr:col>
      <xdr:colOff>5442</xdr:colOff>
      <xdr:row>0</xdr:row>
      <xdr:rowOff>174171</xdr:rowOff>
    </xdr:from>
    <xdr:to>
      <xdr:col>3</xdr:col>
      <xdr:colOff>1253528</xdr:colOff>
      <xdr:row>4</xdr:row>
      <xdr:rowOff>116210</xdr:rowOff>
    </xdr:to>
    <xdr:pic>
      <xdr:nvPicPr>
        <xdr:cNvPr id="2" name="Рисунок 1">
          <a:extLst>
            <a:ext uri="{FF2B5EF4-FFF2-40B4-BE49-F238E27FC236}">
              <a16:creationId xmlns:a16="http://schemas.microsoft.com/office/drawing/2014/main" id="{318DFF08-BE6D-4401-AB62-02ADBFB9EC58}"/>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5900"/>
                  </a14:imgEffect>
                  <a14:imgEffect>
                    <a14:saturation sat="33000"/>
                  </a14:imgEffect>
                </a14:imgLayer>
              </a14:imgProps>
            </a:ext>
            <a:ext uri="{28A0092B-C50C-407E-A947-70E740481C1C}">
              <a14:useLocalDpi xmlns:a14="http://schemas.microsoft.com/office/drawing/2010/main" val="0"/>
            </a:ext>
          </a:extLst>
        </a:blip>
        <a:stretch>
          <a:fillRect/>
        </a:stretch>
      </xdr:blipFill>
      <xdr:spPr>
        <a:xfrm>
          <a:off x="533399" y="174171"/>
          <a:ext cx="1857686" cy="1063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97BE447F-890D-46FA-B71D-F9879A6BF8DC}"/>
            </a:ext>
          </a:extLst>
        </xdr:cNvPr>
        <xdr:cNvSpPr txBox="1"/>
      </xdr:nvSpPr>
      <xdr:spPr>
        <a:xfrm>
          <a:off x="258536" y="22151"/>
          <a:ext cx="9471932"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E058B49C-0929-4572-92E7-A4D1BDC5A0D0}"/>
            </a:ext>
          </a:extLst>
        </xdr:cNvPr>
        <xdr:cNvPicPr>
          <a:picLocks noChangeAspect="1"/>
        </xdr:cNvPicPr>
      </xdr:nvPicPr>
      <xdr:blipFill>
        <a:blip xmlns:r="http://schemas.openxmlformats.org/officeDocument/2006/relationships" r:embed="rId1"/>
        <a:stretch>
          <a:fillRect/>
        </a:stretch>
      </xdr:blipFill>
      <xdr:spPr>
        <a:xfrm>
          <a:off x="269611" y="1760004"/>
          <a:ext cx="7453616" cy="442579"/>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19ACD7DA-7D8B-48C6-B04E-9798D63E69CB}"/>
            </a:ext>
          </a:extLst>
        </xdr:cNvPr>
        <xdr:cNvPicPr>
          <a:picLocks noChangeAspect="1"/>
        </xdr:cNvPicPr>
      </xdr:nvPicPr>
      <xdr:blipFill>
        <a:blip xmlns:r="http://schemas.openxmlformats.org/officeDocument/2006/relationships" r:embed="rId2"/>
        <a:stretch>
          <a:fillRect/>
        </a:stretch>
      </xdr:blipFill>
      <xdr:spPr>
        <a:xfrm>
          <a:off x="258536" y="16671471"/>
          <a:ext cx="2509488" cy="494010"/>
        </a:xfrm>
        <a:prstGeom prst="rect">
          <a:avLst/>
        </a:prstGeom>
      </xdr:spPr>
    </xdr:pic>
    <xdr:clientData/>
  </xdr:twoCellAnchor>
  <xdr:twoCellAnchor editAs="oneCell">
    <xdr:from>
      <xdr:col>1</xdr:col>
      <xdr:colOff>19050</xdr:colOff>
      <xdr:row>73</xdr:row>
      <xdr:rowOff>0</xdr:rowOff>
    </xdr:from>
    <xdr:to>
      <xdr:col>6</xdr:col>
      <xdr:colOff>152813</xdr:colOff>
      <xdr:row>75</xdr:row>
      <xdr:rowOff>104843</xdr:rowOff>
    </xdr:to>
    <xdr:pic>
      <xdr:nvPicPr>
        <xdr:cNvPr id="5" name="Рисунок 4">
          <a:extLst>
            <a:ext uri="{FF2B5EF4-FFF2-40B4-BE49-F238E27FC236}">
              <a16:creationId xmlns:a16="http://schemas.microsoft.com/office/drawing/2014/main" id="{DD9CA5E4-0BB1-480E-BBD4-7CC18D27A96B}"/>
            </a:ext>
          </a:extLst>
        </xdr:cNvPr>
        <xdr:cNvPicPr>
          <a:picLocks noChangeAspect="1"/>
        </xdr:cNvPicPr>
      </xdr:nvPicPr>
      <xdr:blipFill>
        <a:blip xmlns:r="http://schemas.openxmlformats.org/officeDocument/2006/relationships" r:embed="rId3"/>
        <a:stretch>
          <a:fillRect/>
        </a:stretch>
      </xdr:blipFill>
      <xdr:spPr>
        <a:xfrm>
          <a:off x="258536" y="19550743"/>
          <a:ext cx="3138220"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D5EB8C0C-B763-4AE7-AB5F-BDF7AEBE7970}"/>
            </a:ext>
          </a:extLst>
        </xdr:cNvPr>
        <xdr:cNvPicPr>
          <a:picLocks noChangeAspect="1"/>
        </xdr:cNvPicPr>
      </xdr:nvPicPr>
      <xdr:blipFill>
        <a:blip xmlns:r="http://schemas.openxmlformats.org/officeDocument/2006/relationships" r:embed="rId4"/>
        <a:stretch>
          <a:fillRect/>
        </a:stretch>
      </xdr:blipFill>
      <xdr:spPr>
        <a:xfrm>
          <a:off x="258536" y="4159102"/>
          <a:ext cx="7672716"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979A83E-A23B-41A0-82A0-0637F0CFF314}"/>
            </a:ext>
          </a:extLst>
        </xdr:cNvPr>
        <xdr:cNvPicPr>
          <a:picLocks noChangeAspect="1"/>
        </xdr:cNvPicPr>
      </xdr:nvPicPr>
      <xdr:blipFill>
        <a:blip xmlns:r="http://schemas.openxmlformats.org/officeDocument/2006/relationships" r:embed="rId5"/>
        <a:stretch>
          <a:fillRect/>
        </a:stretch>
      </xdr:blipFill>
      <xdr:spPr>
        <a:xfrm>
          <a:off x="258536" y="8833947"/>
          <a:ext cx="6681988" cy="522589"/>
        </a:xfrm>
        <a:prstGeom prst="rect">
          <a:avLst/>
        </a:prstGeom>
      </xdr:spPr>
    </xdr:pic>
    <xdr:clientData/>
  </xdr:twoCellAnchor>
  <xdr:twoCellAnchor editAs="oneCell">
    <xdr:from>
      <xdr:col>1</xdr:col>
      <xdr:colOff>19050</xdr:colOff>
      <xdr:row>91</xdr:row>
      <xdr:rowOff>0</xdr:rowOff>
    </xdr:from>
    <xdr:to>
      <xdr:col>9</xdr:col>
      <xdr:colOff>172121</xdr:colOff>
      <xdr:row>93</xdr:row>
      <xdr:rowOff>104843</xdr:rowOff>
    </xdr:to>
    <xdr:pic>
      <xdr:nvPicPr>
        <xdr:cNvPr id="8" name="Рисунок 7">
          <a:extLst>
            <a:ext uri="{FF2B5EF4-FFF2-40B4-BE49-F238E27FC236}">
              <a16:creationId xmlns:a16="http://schemas.microsoft.com/office/drawing/2014/main" id="{44A395FD-C387-4A03-B380-0FDB5AAA9C47}"/>
            </a:ext>
          </a:extLst>
        </xdr:cNvPr>
        <xdr:cNvPicPr>
          <a:picLocks noChangeAspect="1"/>
        </xdr:cNvPicPr>
      </xdr:nvPicPr>
      <xdr:blipFill>
        <a:blip xmlns:r="http://schemas.openxmlformats.org/officeDocument/2006/relationships" r:embed="rId6"/>
        <a:stretch>
          <a:fillRect/>
        </a:stretch>
      </xdr:blipFill>
      <xdr:spPr>
        <a:xfrm>
          <a:off x="258536" y="25200429"/>
          <a:ext cx="5100628" cy="474957"/>
        </a:xfrm>
        <a:prstGeom prst="rect">
          <a:avLst/>
        </a:prstGeom>
      </xdr:spPr>
    </xdr:pic>
    <xdr:clientData/>
  </xdr:twoCellAnchor>
  <xdr:twoCellAnchor editAs="oneCell">
    <xdr:from>
      <xdr:col>1</xdr:col>
      <xdr:colOff>38100</xdr:colOff>
      <xdr:row>96</xdr:row>
      <xdr:rowOff>161925</xdr:rowOff>
    </xdr:from>
    <xdr:to>
      <xdr:col>15</xdr:col>
      <xdr:colOff>647700</xdr:colOff>
      <xdr:row>112</xdr:row>
      <xdr:rowOff>95250</xdr:rowOff>
    </xdr:to>
    <xdr:pic>
      <xdr:nvPicPr>
        <xdr:cNvPr id="9" name="Рисунок 8">
          <a:extLst>
            <a:ext uri="{FF2B5EF4-FFF2-40B4-BE49-F238E27FC236}">
              <a16:creationId xmlns:a16="http://schemas.microsoft.com/office/drawing/2014/main" id="{38915625-E228-4BCE-82E8-4588729CC9A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586" y="26293082"/>
          <a:ext cx="9443357" cy="289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F18554EF-CD13-4629-9A18-9AAABE6204E2}"/>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53785" y="50726"/>
          <a:ext cx="3543632" cy="857457"/>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786D37D6-C4C0-48DD-AFE2-CC58B1211F5C}"/>
            </a:ext>
          </a:extLst>
        </xdr:cNvPr>
        <xdr:cNvPicPr>
          <a:picLocks noChangeAspect="1"/>
        </xdr:cNvPicPr>
      </xdr:nvPicPr>
      <xdr:blipFill>
        <a:blip xmlns:r="http://schemas.openxmlformats.org/officeDocument/2006/relationships" r:embed="rId10"/>
        <a:stretch>
          <a:fillRect/>
        </a:stretch>
      </xdr:blipFill>
      <xdr:spPr>
        <a:xfrm>
          <a:off x="268061" y="14667139"/>
          <a:ext cx="5595992" cy="4749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lantmarket.pro/lukovitsy-lilii-na-vygonku.html/nid/63615" TargetMode="External"/><Relationship Id="rId671" Type="http://schemas.openxmlformats.org/officeDocument/2006/relationships/hyperlink" Target="https://plantmarket.pro/lukovitsy-lilii-na-vygonku.html/nid/69432" TargetMode="External"/><Relationship Id="rId769" Type="http://schemas.openxmlformats.org/officeDocument/2006/relationships/hyperlink" Target="https://plantmarket.pro/lukovitsy-lilii-na-vygonku.html/nid/68933" TargetMode="External"/><Relationship Id="rId21" Type="http://schemas.openxmlformats.org/officeDocument/2006/relationships/hyperlink" Target="https://plantmarket.pro/lukovitsy-lilii-na-vygonku.html/nid/67671" TargetMode="External"/><Relationship Id="rId324" Type="http://schemas.openxmlformats.org/officeDocument/2006/relationships/hyperlink" Target="https://plantmarket.pro/lukovitsy-lilii-na-vygonku.html/nid/63776" TargetMode="External"/><Relationship Id="rId531" Type="http://schemas.openxmlformats.org/officeDocument/2006/relationships/hyperlink" Target="https://plantmarket.pro/lukovitsy-lilii-na-vygonku.html/nid/63908" TargetMode="External"/><Relationship Id="rId629" Type="http://schemas.openxmlformats.org/officeDocument/2006/relationships/hyperlink" Target="https://plantmarket.pro/lukovitsy-lilii-na-vygonku.html/nid/63995" TargetMode="External"/><Relationship Id="rId170" Type="http://schemas.openxmlformats.org/officeDocument/2006/relationships/hyperlink" Target="https://plantmarket.pro/lukovitsy-lilii-na-vygonku.html/nid/63661" TargetMode="External"/><Relationship Id="rId836" Type="http://schemas.openxmlformats.org/officeDocument/2006/relationships/hyperlink" Target="https://plantmarket.pro/lukovitsy-lilii-na-vygonku.html/nid/63867" TargetMode="External"/><Relationship Id="rId268" Type="http://schemas.openxmlformats.org/officeDocument/2006/relationships/hyperlink" Target="https://plantmarket.pro/lukovitsy-lilii-na-vygonku.html/nid/63741" TargetMode="External"/><Relationship Id="rId475" Type="http://schemas.openxmlformats.org/officeDocument/2006/relationships/hyperlink" Target="https://plantmarket.pro/lukovitsy-lilii-na-vygonku.html/nid/63866" TargetMode="External"/><Relationship Id="rId682" Type="http://schemas.openxmlformats.org/officeDocument/2006/relationships/hyperlink" Target="https://plantmarket.pro/lukovitsy-lilii-na-vygonku.html/nid/68788" TargetMode="External"/><Relationship Id="rId32" Type="http://schemas.openxmlformats.org/officeDocument/2006/relationships/hyperlink" Target="https://plantmarket.pro/lukovitsy-lilii-na-vygonku.html/nid/69522" TargetMode="External"/><Relationship Id="rId128" Type="http://schemas.openxmlformats.org/officeDocument/2006/relationships/hyperlink" Target="https://plantmarket.pro/lukovitsy-lilii-na-vygonku.html/nid/67819" TargetMode="External"/><Relationship Id="rId335" Type="http://schemas.openxmlformats.org/officeDocument/2006/relationships/hyperlink" Target="https://plantmarket.pro/lukovitsy-lilii-na-vygonku.html/nid/68242" TargetMode="External"/><Relationship Id="rId542" Type="http://schemas.openxmlformats.org/officeDocument/2006/relationships/hyperlink" Target="https://plantmarket.pro/lukovitsy-lilii-na-vygonku.html/nid/68713" TargetMode="External"/><Relationship Id="rId181" Type="http://schemas.openxmlformats.org/officeDocument/2006/relationships/hyperlink" Target="https://plantmarket.pro/lukovitsy-lilii-na-vygonku.html/nid/69387" TargetMode="External"/><Relationship Id="rId402" Type="http://schemas.openxmlformats.org/officeDocument/2006/relationships/hyperlink" Target="https://plantmarket.pro/lukovitsy-lilii-na-vygonku.html/nid/68348" TargetMode="External"/><Relationship Id="rId847" Type="http://schemas.openxmlformats.org/officeDocument/2006/relationships/hyperlink" Target="https://plantmarket.pro/lukovitsy-lilii-na-vygonku.html/nid/68930" TargetMode="External"/><Relationship Id="rId279" Type="http://schemas.openxmlformats.org/officeDocument/2006/relationships/hyperlink" Target="https://plantmarket.pro/lukovitsy-lilii-na-vygonku.html/nid/68123" TargetMode="External"/><Relationship Id="rId486" Type="http://schemas.openxmlformats.org/officeDocument/2006/relationships/hyperlink" Target="https://plantmarket.pro/lukovitsy-lilii-na-vygonku.html/nid/68616" TargetMode="External"/><Relationship Id="rId693" Type="http://schemas.openxmlformats.org/officeDocument/2006/relationships/hyperlink" Target="https://plantmarket.pro/lukovitsy-lilii-na-vygonku.html/nid/64036" TargetMode="External"/><Relationship Id="rId707" Type="http://schemas.openxmlformats.org/officeDocument/2006/relationships/hyperlink" Target="https://plantmarket.pro/lukovitsy-lilii-na-vygonku.html/nid/64046" TargetMode="External"/><Relationship Id="rId43" Type="http://schemas.openxmlformats.org/officeDocument/2006/relationships/hyperlink" Target="https://plantmarket.pro/lukovitsy-lilii-na-vygonku.html/nid/63555" TargetMode="External"/><Relationship Id="rId139" Type="http://schemas.openxmlformats.org/officeDocument/2006/relationships/hyperlink" Target="https://plantmarket.pro/lukovitsy-lilii-na-vygonku.html/nid/63646" TargetMode="External"/><Relationship Id="rId346" Type="http://schemas.openxmlformats.org/officeDocument/2006/relationships/hyperlink" Target="https://plantmarket.pro/lukovitsy-lilii-na-vygonku.html/nid/63790" TargetMode="External"/><Relationship Id="rId553" Type="http://schemas.openxmlformats.org/officeDocument/2006/relationships/hyperlink" Target="https://plantmarket.pro/lukovitsy-lilii-na-vygonku.html/nid/68724" TargetMode="External"/><Relationship Id="rId760" Type="http://schemas.openxmlformats.org/officeDocument/2006/relationships/hyperlink" Target="https://plantmarket.pro/lukovitsy-lilii-na-vygonku.html/nid/64078" TargetMode="External"/><Relationship Id="rId192" Type="http://schemas.openxmlformats.org/officeDocument/2006/relationships/hyperlink" Target="https://plantmarket.pro/lukovitsy-lilii-na-vygonku.html/nid/63673" TargetMode="External"/><Relationship Id="rId206" Type="http://schemas.openxmlformats.org/officeDocument/2006/relationships/hyperlink" Target="https://plantmarket.pro/lukovitsy-lilii-na-vygonku.html/nid/63678" TargetMode="External"/><Relationship Id="rId413" Type="http://schemas.openxmlformats.org/officeDocument/2006/relationships/hyperlink" Target="https://plantmarket.pro/lukovitsy-lilii-na-vygonku.html/nid/63818" TargetMode="External"/><Relationship Id="rId858" Type="http://schemas.openxmlformats.org/officeDocument/2006/relationships/hyperlink" Target="https://plantmarket.pro/lukovitsy-lilii-na-vygonku.html/nid/63958" TargetMode="External"/><Relationship Id="rId497" Type="http://schemas.openxmlformats.org/officeDocument/2006/relationships/hyperlink" Target="https://plantmarket.pro/lukovitsy-lilii-na-vygonku.html/nid/63877" TargetMode="External"/><Relationship Id="rId620" Type="http://schemas.openxmlformats.org/officeDocument/2006/relationships/hyperlink" Target="https://plantmarket.pro/lukovitsy-lilii-na-vygonku.html/nid/68766" TargetMode="External"/><Relationship Id="rId718" Type="http://schemas.openxmlformats.org/officeDocument/2006/relationships/hyperlink" Target="https://plantmarket.pro/lukovitsy-lilii-na-vygonku.html/nid/64055" TargetMode="External"/><Relationship Id="rId357" Type="http://schemas.openxmlformats.org/officeDocument/2006/relationships/hyperlink" Target="https://plantmarket.pro/lukovitsy-lilii-na-vygonku.html/nid/68552" TargetMode="External"/><Relationship Id="rId54" Type="http://schemas.openxmlformats.org/officeDocument/2006/relationships/hyperlink" Target="https://plantmarket.pro/lukovitsy-lilii-na-vygonku.html/nid/63567" TargetMode="External"/><Relationship Id="rId217" Type="http://schemas.openxmlformats.org/officeDocument/2006/relationships/hyperlink" Target="https://plantmarket.pro/lukovitsy-lilii-na-vygonku.html/nid/63689" TargetMode="External"/><Relationship Id="rId564" Type="http://schemas.openxmlformats.org/officeDocument/2006/relationships/hyperlink" Target="https://plantmarket.pro/lukovitsy-lilii-na-vygonku.html/nid/68732" TargetMode="External"/><Relationship Id="rId771" Type="http://schemas.openxmlformats.org/officeDocument/2006/relationships/hyperlink" Target="https://plantmarket.pro/lukovitsy-lilii-na-vygonku.html/nid/69446" TargetMode="External"/><Relationship Id="rId424" Type="http://schemas.openxmlformats.org/officeDocument/2006/relationships/hyperlink" Target="https://plantmarket.pro/lukovitsy-lilii-na-vygonku.html/nid/63837" TargetMode="External"/><Relationship Id="rId631" Type="http://schemas.openxmlformats.org/officeDocument/2006/relationships/hyperlink" Target="https://plantmarket.pro/lukovitsy-lilii-na-vygonku.html/nid/63997" TargetMode="External"/><Relationship Id="rId729" Type="http://schemas.openxmlformats.org/officeDocument/2006/relationships/hyperlink" Target="https://plantmarket.pro/lukovitsy-lilii-na-vygonku.html/nid/68821" TargetMode="External"/><Relationship Id="rId270" Type="http://schemas.openxmlformats.org/officeDocument/2006/relationships/hyperlink" Target="https://plantmarket.pro/lukovitsy-lilii-na-vygonku.html/nid/63742" TargetMode="External"/><Relationship Id="rId65" Type="http://schemas.openxmlformats.org/officeDocument/2006/relationships/hyperlink" Target="https://plantmarket.pro/lukovitsy-lilii-na-vygonku.html/nid/67741" TargetMode="External"/><Relationship Id="rId130" Type="http://schemas.openxmlformats.org/officeDocument/2006/relationships/hyperlink" Target="https://plantmarket.pro/lukovitsy-lilii-na-vygonku.html/nid/67828" TargetMode="External"/><Relationship Id="rId368" Type="http://schemas.openxmlformats.org/officeDocument/2006/relationships/hyperlink" Target="https://plantmarket.pro/lukovitsy-lilii-na-vygonku.html/nid/69407" TargetMode="External"/><Relationship Id="rId575" Type="http://schemas.openxmlformats.org/officeDocument/2006/relationships/hyperlink" Target="https://plantmarket.pro/lukovitsy-lilii-na-vygonku.html/nid/63924" TargetMode="External"/><Relationship Id="rId782" Type="http://schemas.openxmlformats.org/officeDocument/2006/relationships/hyperlink" Target="https://plantmarket.pro/lukovitsy-lilii-na-vygonku.html/nid/64059" TargetMode="External"/><Relationship Id="rId228" Type="http://schemas.openxmlformats.org/officeDocument/2006/relationships/hyperlink" Target="https://plantmarket.pro/lukovitsy-lilii-na-vygonku.html/nid/67979" TargetMode="External"/><Relationship Id="rId435" Type="http://schemas.openxmlformats.org/officeDocument/2006/relationships/hyperlink" Target="https://plantmarket.pro/lukovitsy-lilii-na-vygonku.html/nid/63847" TargetMode="External"/><Relationship Id="rId642" Type="http://schemas.openxmlformats.org/officeDocument/2006/relationships/hyperlink" Target="https://plantmarket.pro/lukovitsy-lilii-na-vygonku.html/nid/64007" TargetMode="External"/><Relationship Id="rId281" Type="http://schemas.openxmlformats.org/officeDocument/2006/relationships/hyperlink" Target="https://plantmarket.pro/lukovitsy-lilii-na-vygonku.html/nid/68125" TargetMode="External"/><Relationship Id="rId502" Type="http://schemas.openxmlformats.org/officeDocument/2006/relationships/hyperlink" Target="https://plantmarket.pro/lukovitsy-lilii-na-vygonku.html/nid/63365" TargetMode="External"/><Relationship Id="rId76" Type="http://schemas.openxmlformats.org/officeDocument/2006/relationships/hyperlink" Target="https://plantmarket.pro/lukovitsy-lilii-na-vygonku.html/nid/69372" TargetMode="External"/><Relationship Id="rId141" Type="http://schemas.openxmlformats.org/officeDocument/2006/relationships/hyperlink" Target="https://plantmarket.pro/lukovitsy-lilii-na-vygonku.html/nid/63648" TargetMode="External"/><Relationship Id="rId379" Type="http://schemas.openxmlformats.org/officeDocument/2006/relationships/hyperlink" Target="https://plantmarket.pro/lukovitsy-lilii-na-vygonku.html/nid/63809" TargetMode="External"/><Relationship Id="rId586" Type="http://schemas.openxmlformats.org/officeDocument/2006/relationships/hyperlink" Target="https://plantmarket.pro/lukovitsy-lilii-na-vygonku.html/nid/63939" TargetMode="External"/><Relationship Id="rId793" Type="http://schemas.openxmlformats.org/officeDocument/2006/relationships/hyperlink" Target="https://plantmarket.pro/lukovitsy-lilii-na-vygonku.html/nid/69374" TargetMode="External"/><Relationship Id="rId807" Type="http://schemas.openxmlformats.org/officeDocument/2006/relationships/hyperlink" Target="https://plantmarket.pro/lukovitsy-lilii-na-vygonku.html/nid/67963" TargetMode="External"/><Relationship Id="rId7" Type="http://schemas.openxmlformats.org/officeDocument/2006/relationships/hyperlink" Target="https://plantmarket.pro/lukovitsy-lilii-na-vygonku.html/nid/67647" TargetMode="External"/><Relationship Id="rId239" Type="http://schemas.openxmlformats.org/officeDocument/2006/relationships/hyperlink" Target="https://plantmarket.pro/lukovitsy-lilii-na-vygonku.html/nid/63707" TargetMode="External"/><Relationship Id="rId446" Type="http://schemas.openxmlformats.org/officeDocument/2006/relationships/hyperlink" Target="https://plantmarket.pro/lukovitsy-lilii-na-vygonku.html/nid/63856" TargetMode="External"/><Relationship Id="rId653" Type="http://schemas.openxmlformats.org/officeDocument/2006/relationships/hyperlink" Target="https://plantmarket.pro/lukovitsy-lilii-na-vygonku.html/nid/64012" TargetMode="External"/><Relationship Id="rId292" Type="http://schemas.openxmlformats.org/officeDocument/2006/relationships/hyperlink" Target="https://plantmarket.pro/lukovitsy-lilii-na-vygonku.html/nid/63750" TargetMode="External"/><Relationship Id="rId306" Type="http://schemas.openxmlformats.org/officeDocument/2006/relationships/hyperlink" Target="https://plantmarket.pro/lukovitsy-lilii-na-vygonku.html/nid/68386" TargetMode="External"/><Relationship Id="rId860" Type="http://schemas.openxmlformats.org/officeDocument/2006/relationships/drawing" Target="../drawings/drawing1.xml"/><Relationship Id="rId87" Type="http://schemas.openxmlformats.org/officeDocument/2006/relationships/hyperlink" Target="https://plantmarket.pro/lukovitsy-lilii-na-vygonku.html/nid/63599" TargetMode="External"/><Relationship Id="rId513" Type="http://schemas.openxmlformats.org/officeDocument/2006/relationships/hyperlink" Target="https://plantmarket.pro/lukovitsy-lilii-na-vygonku.html/nid/63896" TargetMode="External"/><Relationship Id="rId597" Type="http://schemas.openxmlformats.org/officeDocument/2006/relationships/hyperlink" Target="https://plantmarket.pro/lukovitsy-lilii-na-vygonku.html/nid/63954" TargetMode="External"/><Relationship Id="rId720" Type="http://schemas.openxmlformats.org/officeDocument/2006/relationships/hyperlink" Target="https://plantmarket.pro/lukovitsy-lilii-na-vygonku.html/nid/64057" TargetMode="External"/><Relationship Id="rId818" Type="http://schemas.openxmlformats.org/officeDocument/2006/relationships/hyperlink" Target="https://plantmarket.pro/lukovitsy-lilii-na-vygonku.html/nid/63765" TargetMode="External"/><Relationship Id="rId152" Type="http://schemas.openxmlformats.org/officeDocument/2006/relationships/hyperlink" Target="https://plantmarket.pro/lukovitsy-lilii-na-vygonku.html/nid/67844" TargetMode="External"/><Relationship Id="rId457" Type="http://schemas.openxmlformats.org/officeDocument/2006/relationships/hyperlink" Target="https://plantmarket.pro/lukovitsy-lilii-na-vygonku.html/nid/68540" TargetMode="External"/><Relationship Id="rId664" Type="http://schemas.openxmlformats.org/officeDocument/2006/relationships/hyperlink" Target="https://plantmarket.pro/lukovitsy-lilii-na-vygonku.html/nid/64023" TargetMode="External"/><Relationship Id="rId14" Type="http://schemas.openxmlformats.org/officeDocument/2006/relationships/hyperlink" Target="https://plantmarket.pro/lukovitsy-lilii-na-vygonku.html/nid/63537" TargetMode="External"/><Relationship Id="rId317" Type="http://schemas.openxmlformats.org/officeDocument/2006/relationships/hyperlink" Target="https://plantmarket.pro/lukovitsy-lilii-na-vygonku.html/nid/63765" TargetMode="External"/><Relationship Id="rId524" Type="http://schemas.openxmlformats.org/officeDocument/2006/relationships/hyperlink" Target="https://plantmarket.pro/lukovitsy-lilii-na-vygonku.html/nid/68668" TargetMode="External"/><Relationship Id="rId731" Type="http://schemas.openxmlformats.org/officeDocument/2006/relationships/hyperlink" Target="https://plantmarket.pro/lukovitsy-lilii-na-vygonku.html/nid/69435" TargetMode="External"/><Relationship Id="rId98" Type="http://schemas.openxmlformats.org/officeDocument/2006/relationships/hyperlink" Target="https://plantmarket.pro/lukovitsy-lilii-na-vygonku.html/nid/67788" TargetMode="External"/><Relationship Id="rId163" Type="http://schemas.openxmlformats.org/officeDocument/2006/relationships/hyperlink" Target="https://plantmarket.pro/lukovitsy-lilii-na-vygonku.html/nid/67871" TargetMode="External"/><Relationship Id="rId370" Type="http://schemas.openxmlformats.org/officeDocument/2006/relationships/hyperlink" Target="https://plantmarket.pro/lukovitsy-lilii-na-vygonku.html/nid/69407" TargetMode="External"/><Relationship Id="rId829" Type="http://schemas.openxmlformats.org/officeDocument/2006/relationships/hyperlink" Target="https://plantmarket.pro/lukovitsy-lilii-na-vygonku.html/nid/69409" TargetMode="External"/><Relationship Id="rId230" Type="http://schemas.openxmlformats.org/officeDocument/2006/relationships/hyperlink" Target="https://plantmarket.pro/lukovitsy-lilii-na-vygonku.html/nid/69391" TargetMode="External"/><Relationship Id="rId468" Type="http://schemas.openxmlformats.org/officeDocument/2006/relationships/hyperlink" Target="https://plantmarket.pro/lukovitsy-lilii-na-vygonku.html/nid/63861" TargetMode="External"/><Relationship Id="rId675" Type="http://schemas.openxmlformats.org/officeDocument/2006/relationships/hyperlink" Target="https://plantmarket.pro/lukovitsy-lilii-na-vygonku.html/nid/64030" TargetMode="External"/><Relationship Id="rId25" Type="http://schemas.openxmlformats.org/officeDocument/2006/relationships/hyperlink" Target="https://plantmarket.pro/lukovitsy-lilii-na-vygonku.html/nid/67675" TargetMode="External"/><Relationship Id="rId328" Type="http://schemas.openxmlformats.org/officeDocument/2006/relationships/hyperlink" Target="https://plantmarket.pro/lukovitsy-lilii-na-vygonku.html/nid/68203" TargetMode="External"/><Relationship Id="rId535" Type="http://schemas.openxmlformats.org/officeDocument/2006/relationships/hyperlink" Target="https://plantmarket.pro/lukovitsy-lilii-na-vygonku.html/nid/63911" TargetMode="External"/><Relationship Id="rId742" Type="http://schemas.openxmlformats.org/officeDocument/2006/relationships/hyperlink" Target="https://plantmarket.pro/lukovitsy-lilii-na-vygonku.html/nid/68861" TargetMode="External"/><Relationship Id="rId174" Type="http://schemas.openxmlformats.org/officeDocument/2006/relationships/hyperlink" Target="https://plantmarket.pro/lukovitsy-lilii-na-vygonku.html/nid/67932" TargetMode="External"/><Relationship Id="rId381" Type="http://schemas.openxmlformats.org/officeDocument/2006/relationships/hyperlink" Target="https://plantmarket.pro/lukovitsy-lilii-na-vygonku.html/nid/63809" TargetMode="External"/><Relationship Id="rId602" Type="http://schemas.openxmlformats.org/officeDocument/2006/relationships/hyperlink" Target="https://plantmarket.pro/lukovitsy-lilii-na-vygonku.html/nid/63963" TargetMode="External"/><Relationship Id="rId241" Type="http://schemas.openxmlformats.org/officeDocument/2006/relationships/hyperlink" Target="https://plantmarket.pro/lukovitsy-lilii-na-vygonku.html/nid/69392" TargetMode="External"/><Relationship Id="rId479" Type="http://schemas.openxmlformats.org/officeDocument/2006/relationships/hyperlink" Target="https://plantmarket.pro/lukovitsy-lilii-na-vygonku.html/nid/68603" TargetMode="External"/><Relationship Id="rId686" Type="http://schemas.openxmlformats.org/officeDocument/2006/relationships/hyperlink" Target="https://plantmarket.pro/lukovitsy-lilii-na-vygonku.html/nid/68796" TargetMode="External"/><Relationship Id="rId36" Type="http://schemas.openxmlformats.org/officeDocument/2006/relationships/hyperlink" Target="https://plantmarket.pro/lukovitsy-lilii-na-vygonku.html/nid/63279" TargetMode="External"/><Relationship Id="rId339" Type="http://schemas.openxmlformats.org/officeDocument/2006/relationships/hyperlink" Target="https://plantmarket.pro/lukovitsy-lilii-na-vygonku.html/nid/68242" TargetMode="External"/><Relationship Id="rId546" Type="http://schemas.openxmlformats.org/officeDocument/2006/relationships/hyperlink" Target="https://plantmarket.pro/lukovitsy-lilii-na-vygonku.html/nid/68719" TargetMode="External"/><Relationship Id="rId753" Type="http://schemas.openxmlformats.org/officeDocument/2006/relationships/hyperlink" Target="https://plantmarket.pro/lukovitsy-lilii-na-vygonku.html/nid/63391" TargetMode="External"/><Relationship Id="rId101" Type="http://schemas.openxmlformats.org/officeDocument/2006/relationships/hyperlink" Target="https://plantmarket.pro/lukovitsy-lilii-na-vygonku.html/nid/67791" TargetMode="External"/><Relationship Id="rId185" Type="http://schemas.openxmlformats.org/officeDocument/2006/relationships/hyperlink" Target="https://plantmarket.pro/lukovitsy-lilii-na-vygonku.html/nid/63663" TargetMode="External"/><Relationship Id="rId406" Type="http://schemas.openxmlformats.org/officeDocument/2006/relationships/hyperlink" Target="https://plantmarket.pro/lukovitsy-lilii-na-vygonku.html/nid/68351" TargetMode="External"/><Relationship Id="rId392" Type="http://schemas.openxmlformats.org/officeDocument/2006/relationships/hyperlink" Target="https://plantmarket.pro/lukovitsy-lilii-na-vygonku.html/nid/63815" TargetMode="External"/><Relationship Id="rId613" Type="http://schemas.openxmlformats.org/officeDocument/2006/relationships/hyperlink" Target="https://plantmarket.pro/lukovitsy-lilii-na-vygonku.html/nid/63981" TargetMode="External"/><Relationship Id="rId697" Type="http://schemas.openxmlformats.org/officeDocument/2006/relationships/hyperlink" Target="https://plantmarket.pro/lukovitsy-lilii-na-vygonku.html/nid/64040" TargetMode="External"/><Relationship Id="rId820" Type="http://schemas.openxmlformats.org/officeDocument/2006/relationships/hyperlink" Target="https://plantmarket.pro/lukovitsy-lilii-na-vygonku.html/nid/68514" TargetMode="External"/><Relationship Id="rId252" Type="http://schemas.openxmlformats.org/officeDocument/2006/relationships/hyperlink" Target="https://plantmarket.pro/lukovitsy-lilii-na-vygonku.html/nid/63338" TargetMode="External"/><Relationship Id="rId47" Type="http://schemas.openxmlformats.org/officeDocument/2006/relationships/hyperlink" Target="https://plantmarket.pro/lukovitsy-lilii-na-vygonku.html/nid/69365" TargetMode="External"/><Relationship Id="rId112" Type="http://schemas.openxmlformats.org/officeDocument/2006/relationships/hyperlink" Target="https://plantmarket.pro/lukovitsy-lilii-na-vygonku.html/nid/63610" TargetMode="External"/><Relationship Id="rId557" Type="http://schemas.openxmlformats.org/officeDocument/2006/relationships/hyperlink" Target="https://plantmarket.pro/lukovitsy-lilii-na-vygonku.html/nid/68930" TargetMode="External"/><Relationship Id="rId764" Type="http://schemas.openxmlformats.org/officeDocument/2006/relationships/hyperlink" Target="https://plantmarket.pro/lukovitsy-lilii-na-vygonku.html/nid/63395" TargetMode="External"/><Relationship Id="rId196" Type="http://schemas.openxmlformats.org/officeDocument/2006/relationships/hyperlink" Target="https://plantmarket.pro/lukovitsy-lilii-na-vygonku.html/nid/63674" TargetMode="External"/><Relationship Id="rId417" Type="http://schemas.openxmlformats.org/officeDocument/2006/relationships/hyperlink" Target="https://plantmarket.pro/lukovitsy-lilii-na-vygonku.html/nid/63822" TargetMode="External"/><Relationship Id="rId624" Type="http://schemas.openxmlformats.org/officeDocument/2006/relationships/hyperlink" Target="https://plantmarket.pro/lukovitsy-lilii-na-vygonku.html/nid/63990" TargetMode="External"/><Relationship Id="rId831" Type="http://schemas.openxmlformats.org/officeDocument/2006/relationships/hyperlink" Target="https://plantmarket.pro/lukovitsy-lilii-na-vygonku.html/nid/63820" TargetMode="External"/><Relationship Id="rId263" Type="http://schemas.openxmlformats.org/officeDocument/2006/relationships/hyperlink" Target="https://plantmarket.pro/lukovitsy-lilii-na-vygonku.html/nid/63726" TargetMode="External"/><Relationship Id="rId470" Type="http://schemas.openxmlformats.org/officeDocument/2006/relationships/hyperlink" Target="https://plantmarket.pro/lukovitsy-lilii-na-vygonku.html/nid/63862" TargetMode="External"/><Relationship Id="rId58" Type="http://schemas.openxmlformats.org/officeDocument/2006/relationships/hyperlink" Target="https://plantmarket.pro/lukovitsy-lilii-na-vygonku.html/nid/63571" TargetMode="External"/><Relationship Id="rId123" Type="http://schemas.openxmlformats.org/officeDocument/2006/relationships/hyperlink" Target="https://plantmarket.pro/lukovitsy-lilii-na-vygonku.html/nid/63316" TargetMode="External"/><Relationship Id="rId330" Type="http://schemas.openxmlformats.org/officeDocument/2006/relationships/hyperlink" Target="https://plantmarket.pro/lukovitsy-lilii-na-vygonku.html/nid/63778" TargetMode="External"/><Relationship Id="rId568" Type="http://schemas.openxmlformats.org/officeDocument/2006/relationships/hyperlink" Target="https://plantmarket.pro/lukovitsy-lilii-na-vygonku.html/nid/68736" TargetMode="External"/><Relationship Id="rId775" Type="http://schemas.openxmlformats.org/officeDocument/2006/relationships/hyperlink" Target="https://plantmarket.pro/lukovitsy-lilii-na-vygonku.html/nid/69446" TargetMode="External"/><Relationship Id="rId428" Type="http://schemas.openxmlformats.org/officeDocument/2006/relationships/hyperlink" Target="https://plantmarket.pro/lukovitsy-lilii-na-vygonku.html/nid/68426" TargetMode="External"/><Relationship Id="rId635" Type="http://schemas.openxmlformats.org/officeDocument/2006/relationships/hyperlink" Target="https://plantmarket.pro/lukovitsy-lilii-na-vygonku.html/nid/64000" TargetMode="External"/><Relationship Id="rId842" Type="http://schemas.openxmlformats.org/officeDocument/2006/relationships/hyperlink" Target="https://plantmarket.pro/lukovitsy-lilii-na-vygonku.html/nid/63881" TargetMode="External"/><Relationship Id="rId274" Type="http://schemas.openxmlformats.org/officeDocument/2006/relationships/hyperlink" Target="https://plantmarket.pro/lukovitsy-lilii-na-vygonku.html/nid/69396" TargetMode="External"/><Relationship Id="rId481" Type="http://schemas.openxmlformats.org/officeDocument/2006/relationships/hyperlink" Target="https://plantmarket.pro/lukovitsy-lilii-na-vygonku.html/nid/63871" TargetMode="External"/><Relationship Id="rId702" Type="http://schemas.openxmlformats.org/officeDocument/2006/relationships/hyperlink" Target="https://plantmarket.pro/lukovitsy-lilii-na-vygonku.html/nid/68804" TargetMode="External"/><Relationship Id="rId69" Type="http://schemas.openxmlformats.org/officeDocument/2006/relationships/hyperlink" Target="https://plantmarket.pro/lukovitsy-lilii-na-vygonku.html/nid/69369" TargetMode="External"/><Relationship Id="rId134" Type="http://schemas.openxmlformats.org/officeDocument/2006/relationships/hyperlink" Target="https://plantmarket.pro/lukovitsy-lilii-na-vygonku.html/nid/63644" TargetMode="External"/><Relationship Id="rId579" Type="http://schemas.openxmlformats.org/officeDocument/2006/relationships/hyperlink" Target="https://plantmarket.pro/lukovitsy-lilii-na-vygonku.html/nid/63927" TargetMode="External"/><Relationship Id="rId786" Type="http://schemas.openxmlformats.org/officeDocument/2006/relationships/hyperlink" Target="https://plantmarket.pro/lukovitsy-lilii-na-vygonku.html/nid/69372" TargetMode="External"/><Relationship Id="rId341" Type="http://schemas.openxmlformats.org/officeDocument/2006/relationships/hyperlink" Target="https://plantmarket.pro/lukovitsy-lilii-na-vygonku.html/nid/68514" TargetMode="External"/><Relationship Id="rId439" Type="http://schemas.openxmlformats.org/officeDocument/2006/relationships/hyperlink" Target="https://plantmarket.pro/lukovitsy-lilii-na-vygonku.html/nid/69412" TargetMode="External"/><Relationship Id="rId646" Type="http://schemas.openxmlformats.org/officeDocument/2006/relationships/hyperlink" Target="https://plantmarket.pro/lukovitsy-lilii-na-vygonku.html/nid/69430" TargetMode="External"/><Relationship Id="rId201" Type="http://schemas.openxmlformats.org/officeDocument/2006/relationships/hyperlink" Target="https://plantmarket.pro/lukovitsy-lilii-na-vygonku.html/nid/67951" TargetMode="External"/><Relationship Id="rId285" Type="http://schemas.openxmlformats.org/officeDocument/2006/relationships/hyperlink" Target="https://plantmarket.pro/lukovitsy-lilii-na-vygonku.html/nid/68133" TargetMode="External"/><Relationship Id="rId506" Type="http://schemas.openxmlformats.org/officeDocument/2006/relationships/hyperlink" Target="https://plantmarket.pro/lukovitsy-lilii-na-vygonku.html/nid/63880" TargetMode="External"/><Relationship Id="rId853" Type="http://schemas.openxmlformats.org/officeDocument/2006/relationships/hyperlink" Target="https://plantmarket.pro/lukovitsy-lilii-na-vygonku.html/nid/68922" TargetMode="External"/><Relationship Id="rId492" Type="http://schemas.openxmlformats.org/officeDocument/2006/relationships/hyperlink" Target="https://plantmarket.pro/lukovitsy-lilii-na-vygonku.html/nid/69421" TargetMode="External"/><Relationship Id="rId713" Type="http://schemas.openxmlformats.org/officeDocument/2006/relationships/hyperlink" Target="https://plantmarket.pro/lukovitsy-lilii-na-vygonku.html/nid/64052" TargetMode="External"/><Relationship Id="rId797" Type="http://schemas.openxmlformats.org/officeDocument/2006/relationships/hyperlink" Target="https://plantmarket.pro/lukovitsy-lilii-na-vygonku.html/nid/63623" TargetMode="External"/><Relationship Id="rId145" Type="http://schemas.openxmlformats.org/officeDocument/2006/relationships/hyperlink" Target="https://plantmarket.pro/lukovitsy-lilii-na-vygonku.html/nid/69382" TargetMode="External"/><Relationship Id="rId352" Type="http://schemas.openxmlformats.org/officeDocument/2006/relationships/hyperlink" Target="https://plantmarket.pro/lukovitsy-lilii-na-vygonku.html/nid/63804" TargetMode="External"/><Relationship Id="rId212" Type="http://schemas.openxmlformats.org/officeDocument/2006/relationships/hyperlink" Target="https://plantmarket.pro/lukovitsy-lilii-na-vygonku.html/nid/67962" TargetMode="External"/><Relationship Id="rId657" Type="http://schemas.openxmlformats.org/officeDocument/2006/relationships/hyperlink" Target="https://plantmarket.pro/lukovitsy-lilii-na-vygonku.html/nid/64016" TargetMode="External"/><Relationship Id="rId296" Type="http://schemas.openxmlformats.org/officeDocument/2006/relationships/hyperlink" Target="https://plantmarket.pro/lukovitsy-lilii-na-vygonku.html/nid/63752" TargetMode="External"/><Relationship Id="rId517" Type="http://schemas.openxmlformats.org/officeDocument/2006/relationships/hyperlink" Target="https://plantmarket.pro/lukovitsy-lilii-na-vygonku.html/nid/63901" TargetMode="External"/><Relationship Id="rId724" Type="http://schemas.openxmlformats.org/officeDocument/2006/relationships/hyperlink" Target="https://plantmarket.pro/lukovitsy-lilii-na-vygonku.html/nid/68813" TargetMode="External"/><Relationship Id="rId60" Type="http://schemas.openxmlformats.org/officeDocument/2006/relationships/hyperlink" Target="https://plantmarket.pro/lukovitsy-lilii-na-vygonku.html/nid/63573" TargetMode="External"/><Relationship Id="rId156" Type="http://schemas.openxmlformats.org/officeDocument/2006/relationships/hyperlink" Target="https://plantmarket.pro/lukovitsy-lilii-na-vygonku.html/nid/67848" TargetMode="External"/><Relationship Id="rId363" Type="http://schemas.openxmlformats.org/officeDocument/2006/relationships/hyperlink" Target="https://plantmarket.pro/lukovitsy-lilii-na-vygonku.html/nid/60330" TargetMode="External"/><Relationship Id="rId570" Type="http://schemas.openxmlformats.org/officeDocument/2006/relationships/hyperlink" Target="https://plantmarket.pro/lukovitsy-lilii-na-vygonku.html/nid/68738" TargetMode="External"/><Relationship Id="rId223" Type="http://schemas.openxmlformats.org/officeDocument/2006/relationships/hyperlink" Target="https://plantmarket.pro/lukovitsy-lilii-na-vygonku.html/nid/63695" TargetMode="External"/><Relationship Id="rId430" Type="http://schemas.openxmlformats.org/officeDocument/2006/relationships/hyperlink" Target="https://plantmarket.pro/lukovitsy-lilii-na-vygonku.html/nid/63355" TargetMode="External"/><Relationship Id="rId668" Type="http://schemas.openxmlformats.org/officeDocument/2006/relationships/hyperlink" Target="https://plantmarket.pro/lukovitsy-lilii-na-vygonku.html/nid/69432" TargetMode="External"/><Relationship Id="rId18" Type="http://schemas.openxmlformats.org/officeDocument/2006/relationships/hyperlink" Target="https://plantmarket.pro/lukovitsy-lilii-na-vygonku.html/nid/67668" TargetMode="External"/><Relationship Id="rId528" Type="http://schemas.openxmlformats.org/officeDocument/2006/relationships/hyperlink" Target="https://plantmarket.pro/lukovitsy-lilii-na-vygonku.html/nid/63908" TargetMode="External"/><Relationship Id="rId735" Type="http://schemas.openxmlformats.org/officeDocument/2006/relationships/hyperlink" Target="https://plantmarket.pro/lukovitsy-lilii-na-vygonku.html/nid/64062" TargetMode="External"/><Relationship Id="rId167" Type="http://schemas.openxmlformats.org/officeDocument/2006/relationships/hyperlink" Target="https://plantmarket.pro/lukovitsy-lilii-na-vygonku.html/nid/63656" TargetMode="External"/><Relationship Id="rId374" Type="http://schemas.openxmlformats.org/officeDocument/2006/relationships/hyperlink" Target="https://plantmarket.pro/lukovitsy-lilii-na-vygonku.html/nid/69579" TargetMode="External"/><Relationship Id="rId581" Type="http://schemas.openxmlformats.org/officeDocument/2006/relationships/hyperlink" Target="https://plantmarket.pro/lukovitsy-lilii-na-vygonku.html/nid/63928" TargetMode="External"/><Relationship Id="rId71" Type="http://schemas.openxmlformats.org/officeDocument/2006/relationships/hyperlink" Target="https://plantmarket.pro/lukovitsy-lilii-na-vygonku.html/nid/63578" TargetMode="External"/><Relationship Id="rId234" Type="http://schemas.openxmlformats.org/officeDocument/2006/relationships/hyperlink" Target="https://plantmarket.pro/lukovitsy-lilii-na-vygonku.html/nid/63702" TargetMode="External"/><Relationship Id="rId679" Type="http://schemas.openxmlformats.org/officeDocument/2006/relationships/hyperlink" Target="https://plantmarket.pro/lukovitsy-lilii-na-vygonku.html/nid/68785" TargetMode="External"/><Relationship Id="rId802" Type="http://schemas.openxmlformats.org/officeDocument/2006/relationships/hyperlink" Target="https://plantmarket.pro/lukovitsy-lilii-na-vygonku.html/nid/69381" TargetMode="External"/><Relationship Id="rId2" Type="http://schemas.openxmlformats.org/officeDocument/2006/relationships/hyperlink" Target="https://plantmarket.pro/lukovitsy-lilii-na-vygonku.html/nid/63533" TargetMode="External"/><Relationship Id="rId29" Type="http://schemas.openxmlformats.org/officeDocument/2006/relationships/hyperlink" Target="https://plantmarket.pro/lukovitsy-lilii-na-vygonku.html/nid/67690" TargetMode="External"/><Relationship Id="rId441" Type="http://schemas.openxmlformats.org/officeDocument/2006/relationships/hyperlink" Target="https://plantmarket.pro/lukovitsy-lilii-na-vygonku.html/nid/69412" TargetMode="External"/><Relationship Id="rId539" Type="http://schemas.openxmlformats.org/officeDocument/2006/relationships/hyperlink" Target="https://plantmarket.pro/lukovitsy-lilii-na-vygonku.html/nid/68692" TargetMode="External"/><Relationship Id="rId746" Type="http://schemas.openxmlformats.org/officeDocument/2006/relationships/hyperlink" Target="https://plantmarket.pro/lukovitsy-lilii-na-vygonku.html/nid/64066" TargetMode="External"/><Relationship Id="rId178" Type="http://schemas.openxmlformats.org/officeDocument/2006/relationships/hyperlink" Target="https://plantmarket.pro/lukovitsy-lilii-na-vygonku.html/nid/69386" TargetMode="External"/><Relationship Id="rId301" Type="http://schemas.openxmlformats.org/officeDocument/2006/relationships/hyperlink" Target="https://plantmarket.pro/lukovitsy-lilii-na-vygonku.html/nid/63755" TargetMode="External"/><Relationship Id="rId82" Type="http://schemas.openxmlformats.org/officeDocument/2006/relationships/hyperlink" Target="https://plantmarket.pro/lukovitsy-lilii-na-vygonku.html/nid/63303" TargetMode="External"/><Relationship Id="rId385" Type="http://schemas.openxmlformats.org/officeDocument/2006/relationships/hyperlink" Target="https://plantmarket.pro/lukovitsy-lilii-na-vygonku.html/nid/69409" TargetMode="External"/><Relationship Id="rId592" Type="http://schemas.openxmlformats.org/officeDocument/2006/relationships/hyperlink" Target="https://plantmarket.pro/lukovitsy-lilii-na-vygonku.html/nid/63950" TargetMode="External"/><Relationship Id="rId606" Type="http://schemas.openxmlformats.org/officeDocument/2006/relationships/hyperlink" Target="https://plantmarket.pro/lukovitsy-lilii-na-vygonku.html/nid/63968" TargetMode="External"/><Relationship Id="rId813" Type="http://schemas.openxmlformats.org/officeDocument/2006/relationships/hyperlink" Target="https://plantmarket.pro/lukovitsy-lilii-na-vygonku.html/nid/68247" TargetMode="External"/><Relationship Id="rId245" Type="http://schemas.openxmlformats.org/officeDocument/2006/relationships/hyperlink" Target="https://plantmarket.pro/lukovitsy-lilii-na-vygonku.html/nid/69392" TargetMode="External"/><Relationship Id="rId452" Type="http://schemas.openxmlformats.org/officeDocument/2006/relationships/hyperlink" Target="https://plantmarket.pro/lukovitsy-lilii-na-vygonku.html/nid/63982" TargetMode="External"/><Relationship Id="rId105" Type="http://schemas.openxmlformats.org/officeDocument/2006/relationships/hyperlink" Target="https://plantmarket.pro/lukovitsy-lilii-na-vygonku.html/nid/67807" TargetMode="External"/><Relationship Id="rId312" Type="http://schemas.openxmlformats.org/officeDocument/2006/relationships/hyperlink" Target="https://plantmarket.pro/lukovitsy-lilii-na-vygonku.html/nid/63761" TargetMode="External"/><Relationship Id="rId757" Type="http://schemas.openxmlformats.org/officeDocument/2006/relationships/hyperlink" Target="https://plantmarket.pro/lukovitsy-lilii-na-vygonku.html/nid/64075" TargetMode="External"/><Relationship Id="rId93" Type="http://schemas.openxmlformats.org/officeDocument/2006/relationships/hyperlink" Target="https://plantmarket.pro/lukovitsy-lilii-na-vygonku.html/nid/63605" TargetMode="External"/><Relationship Id="rId189" Type="http://schemas.openxmlformats.org/officeDocument/2006/relationships/hyperlink" Target="https://plantmarket.pro/lukovitsy-lilii-na-vygonku.html/nid/63669" TargetMode="External"/><Relationship Id="rId396" Type="http://schemas.openxmlformats.org/officeDocument/2006/relationships/hyperlink" Target="https://plantmarket.pro/lukovitsy-lilii-na-vygonku.html/nid/68338" TargetMode="External"/><Relationship Id="rId617" Type="http://schemas.openxmlformats.org/officeDocument/2006/relationships/hyperlink" Target="https://plantmarket.pro/lukovitsy-lilii-na-vygonku.html/nid/63982" TargetMode="External"/><Relationship Id="rId824" Type="http://schemas.openxmlformats.org/officeDocument/2006/relationships/hyperlink" Target="https://plantmarket.pro/lukovitsy-lilii-na-vygonku.html/nid/69408" TargetMode="External"/><Relationship Id="rId256" Type="http://schemas.openxmlformats.org/officeDocument/2006/relationships/hyperlink" Target="https://plantmarket.pro/lukovitsy-lilii-na-vygonku.html/nid/63723" TargetMode="External"/><Relationship Id="rId463" Type="http://schemas.openxmlformats.org/officeDocument/2006/relationships/hyperlink" Target="https://plantmarket.pro/lukovitsy-lilii-na-vygonku.html/nid/68554" TargetMode="External"/><Relationship Id="rId670" Type="http://schemas.openxmlformats.org/officeDocument/2006/relationships/hyperlink" Target="https://plantmarket.pro/lukovitsy-lilii-na-vygonku.html/nid/69432" TargetMode="External"/><Relationship Id="rId116" Type="http://schemas.openxmlformats.org/officeDocument/2006/relationships/hyperlink" Target="https://plantmarket.pro/lukovitsy-lilii-na-vygonku.html/nid/63614" TargetMode="External"/><Relationship Id="rId323" Type="http://schemas.openxmlformats.org/officeDocument/2006/relationships/hyperlink" Target="https://plantmarket.pro/lukovitsy-lilii-na-vygonku.html/nid/63775" TargetMode="External"/><Relationship Id="rId530" Type="http://schemas.openxmlformats.org/officeDocument/2006/relationships/hyperlink" Target="https://plantmarket.pro/lukovitsy-lilii-na-vygonku.html/nid/63908" TargetMode="External"/><Relationship Id="rId768" Type="http://schemas.openxmlformats.org/officeDocument/2006/relationships/hyperlink" Target="https://plantmarket.pro/lukovitsy-lilii-na-vygonku.html/nid/68933" TargetMode="External"/><Relationship Id="rId20" Type="http://schemas.openxmlformats.org/officeDocument/2006/relationships/hyperlink" Target="https://plantmarket.pro/lukovitsy-lilii-na-vygonku.html/nid/67670" TargetMode="External"/><Relationship Id="rId628" Type="http://schemas.openxmlformats.org/officeDocument/2006/relationships/hyperlink" Target="https://plantmarket.pro/lukovitsy-lilii-na-vygonku.html/nid/63994" TargetMode="External"/><Relationship Id="rId835" Type="http://schemas.openxmlformats.org/officeDocument/2006/relationships/hyperlink" Target="https://plantmarket.pro/lukovitsy-lilii-na-vygonku.html/nid/63862" TargetMode="External"/><Relationship Id="rId267" Type="http://schemas.openxmlformats.org/officeDocument/2006/relationships/hyperlink" Target="https://plantmarket.pro/lukovitsy-lilii-na-vygonku.html/nid/63741" TargetMode="External"/><Relationship Id="rId474" Type="http://schemas.openxmlformats.org/officeDocument/2006/relationships/hyperlink" Target="https://plantmarket.pro/lukovitsy-lilii-na-vygonku.html/nid/63865" TargetMode="External"/><Relationship Id="rId127" Type="http://schemas.openxmlformats.org/officeDocument/2006/relationships/hyperlink" Target="https://plantmarket.pro/lukovitsy-lilii-na-vygonku.html/nid/67819" TargetMode="External"/><Relationship Id="rId681" Type="http://schemas.openxmlformats.org/officeDocument/2006/relationships/hyperlink" Target="https://plantmarket.pro/lukovitsy-lilii-na-vygonku.html/nid/68786" TargetMode="External"/><Relationship Id="rId779" Type="http://schemas.openxmlformats.org/officeDocument/2006/relationships/hyperlink" Target="https://plantmarket.pro/lukovitsy-lilii-na-vygonku.html/nid/63375" TargetMode="External"/><Relationship Id="rId31" Type="http://schemas.openxmlformats.org/officeDocument/2006/relationships/hyperlink" Target="https://plantmarket.pro/lukovitsy-lilii-na-vygonku.html/nid/69521" TargetMode="External"/><Relationship Id="rId334" Type="http://schemas.openxmlformats.org/officeDocument/2006/relationships/hyperlink" Target="https://plantmarket.pro/lukovitsy-lilii-na-vygonku.html/nid/63778" TargetMode="External"/><Relationship Id="rId541" Type="http://schemas.openxmlformats.org/officeDocument/2006/relationships/hyperlink" Target="https://plantmarket.pro/lukovitsy-lilii-na-vygonku.html/nid/68712" TargetMode="External"/><Relationship Id="rId639" Type="http://schemas.openxmlformats.org/officeDocument/2006/relationships/hyperlink" Target="https://plantmarket.pro/lukovitsy-lilii-na-vygonku.html/nid/64004" TargetMode="External"/><Relationship Id="rId180" Type="http://schemas.openxmlformats.org/officeDocument/2006/relationships/hyperlink" Target="https://plantmarket.pro/lukovitsy-lilii-na-vygonku.html/nid/69386" TargetMode="External"/><Relationship Id="rId278" Type="http://schemas.openxmlformats.org/officeDocument/2006/relationships/hyperlink" Target="https://plantmarket.pro/lukovitsy-lilii-na-vygonku.html/nid/68122" TargetMode="External"/><Relationship Id="rId401" Type="http://schemas.openxmlformats.org/officeDocument/2006/relationships/hyperlink" Target="https://plantmarket.pro/lukovitsy-lilii-na-vygonku.html/nid/68347" TargetMode="External"/><Relationship Id="rId846" Type="http://schemas.openxmlformats.org/officeDocument/2006/relationships/hyperlink" Target="https://plantmarket.pro/lukovitsy-lilii-na-vygonku.html/nid/68930" TargetMode="External"/><Relationship Id="rId485" Type="http://schemas.openxmlformats.org/officeDocument/2006/relationships/hyperlink" Target="https://plantmarket.pro/lukovitsy-lilii-na-vygonku.html/nid/68615" TargetMode="External"/><Relationship Id="rId692" Type="http://schemas.openxmlformats.org/officeDocument/2006/relationships/hyperlink" Target="https://plantmarket.pro/lukovitsy-lilii-na-vygonku.html/nid/64035" TargetMode="External"/><Relationship Id="rId706" Type="http://schemas.openxmlformats.org/officeDocument/2006/relationships/hyperlink" Target="https://plantmarket.pro/lukovitsy-lilii-na-vygonku.html/nid/64045" TargetMode="External"/><Relationship Id="rId42" Type="http://schemas.openxmlformats.org/officeDocument/2006/relationships/hyperlink" Target="https://plantmarket.pro/lukovitsy-lilii-na-vygonku.html/nid/63554" TargetMode="External"/><Relationship Id="rId138" Type="http://schemas.openxmlformats.org/officeDocument/2006/relationships/hyperlink" Target="https://plantmarket.pro/lukovitsy-lilii-na-vygonku.html/nid/63646" TargetMode="External"/><Relationship Id="rId345" Type="http://schemas.openxmlformats.org/officeDocument/2006/relationships/hyperlink" Target="https://plantmarket.pro/lukovitsy-lilii-na-vygonku.html/nid/63789" TargetMode="External"/><Relationship Id="rId552" Type="http://schemas.openxmlformats.org/officeDocument/2006/relationships/hyperlink" Target="https://plantmarket.pro/lukovitsy-lilii-na-vygonku.html/nid/68721" TargetMode="External"/><Relationship Id="rId191" Type="http://schemas.openxmlformats.org/officeDocument/2006/relationships/hyperlink" Target="https://plantmarket.pro/lukovitsy-lilii-na-vygonku.html/nid/63671" TargetMode="External"/><Relationship Id="rId205" Type="http://schemas.openxmlformats.org/officeDocument/2006/relationships/hyperlink" Target="https://plantmarket.pro/lukovitsy-lilii-na-vygonku.html/nid/63677" TargetMode="External"/><Relationship Id="rId412" Type="http://schemas.openxmlformats.org/officeDocument/2006/relationships/hyperlink" Target="https://plantmarket.pro/lukovitsy-lilii-na-vygonku.html/nid/68385" TargetMode="External"/><Relationship Id="rId857" Type="http://schemas.openxmlformats.org/officeDocument/2006/relationships/hyperlink" Target="https://plantmarket.pro/lukovitsy-lilii-na-vygonku.html/nid/63958" TargetMode="External"/><Relationship Id="rId289" Type="http://schemas.openxmlformats.org/officeDocument/2006/relationships/hyperlink" Target="https://plantmarket.pro/lukovitsy-lilii-na-vygonku.html/nid/68137" TargetMode="External"/><Relationship Id="rId496" Type="http://schemas.openxmlformats.org/officeDocument/2006/relationships/hyperlink" Target="https://plantmarket.pro/lukovitsy-lilii-na-vygonku.html/nid/63876" TargetMode="External"/><Relationship Id="rId717" Type="http://schemas.openxmlformats.org/officeDocument/2006/relationships/hyperlink" Target="https://plantmarket.pro/lukovitsy-lilii-na-vygonku.html/nid/64054" TargetMode="External"/><Relationship Id="rId53" Type="http://schemas.openxmlformats.org/officeDocument/2006/relationships/hyperlink" Target="https://plantmarket.pro/lukovitsy-lilii-na-vygonku.html/nid/63566" TargetMode="External"/><Relationship Id="rId149" Type="http://schemas.openxmlformats.org/officeDocument/2006/relationships/hyperlink" Target="https://plantmarket.pro/lukovitsy-lilii-na-vygonku.html/nid/63325" TargetMode="External"/><Relationship Id="rId356" Type="http://schemas.openxmlformats.org/officeDocument/2006/relationships/hyperlink" Target="https://plantmarket.pro/lukovitsy-lilii-na-vygonku.html/nid/68552" TargetMode="External"/><Relationship Id="rId563" Type="http://schemas.openxmlformats.org/officeDocument/2006/relationships/hyperlink" Target="https://plantmarket.pro/lukovitsy-lilii-na-vygonku.html/nid/68731" TargetMode="External"/><Relationship Id="rId770" Type="http://schemas.openxmlformats.org/officeDocument/2006/relationships/hyperlink" Target="https://plantmarket.pro/lukovitsy-lilii-na-vygonku.html/nid/68933" TargetMode="External"/><Relationship Id="rId216" Type="http://schemas.openxmlformats.org/officeDocument/2006/relationships/hyperlink" Target="https://plantmarket.pro/lukovitsy-lilii-na-vygonku.html/nid/63687" TargetMode="External"/><Relationship Id="rId423" Type="http://schemas.openxmlformats.org/officeDocument/2006/relationships/hyperlink" Target="https://plantmarket.pro/lukovitsy-lilii-na-vygonku.html/nid/63836" TargetMode="External"/><Relationship Id="rId630" Type="http://schemas.openxmlformats.org/officeDocument/2006/relationships/hyperlink" Target="https://plantmarket.pro/lukovitsy-lilii-na-vygonku.html/nid/63996" TargetMode="External"/><Relationship Id="rId728" Type="http://schemas.openxmlformats.org/officeDocument/2006/relationships/hyperlink" Target="https://plantmarket.pro/lukovitsy-lilii-na-vygonku.html/nid/68824" TargetMode="External"/><Relationship Id="rId64" Type="http://schemas.openxmlformats.org/officeDocument/2006/relationships/hyperlink" Target="https://plantmarket.pro/lukovitsy-lilii-na-vygonku.html/nid/67740" TargetMode="External"/><Relationship Id="rId367" Type="http://schemas.openxmlformats.org/officeDocument/2006/relationships/hyperlink" Target="https://plantmarket.pro/lukovitsy-lilii-na-vygonku.html/nid/69407" TargetMode="External"/><Relationship Id="rId574" Type="http://schemas.openxmlformats.org/officeDocument/2006/relationships/hyperlink" Target="https://plantmarket.pro/lukovitsy-lilii-na-vygonku.html/nid/63923" TargetMode="External"/><Relationship Id="rId227" Type="http://schemas.openxmlformats.org/officeDocument/2006/relationships/hyperlink" Target="https://plantmarket.pro/lukovitsy-lilii-na-vygonku.html/nid/67978" TargetMode="External"/><Relationship Id="rId781" Type="http://schemas.openxmlformats.org/officeDocument/2006/relationships/hyperlink" Target="https://plantmarket.pro/lukovitsy-lilii-na-vygonku.html/nid/64058" TargetMode="External"/><Relationship Id="rId434" Type="http://schemas.openxmlformats.org/officeDocument/2006/relationships/hyperlink" Target="https://plantmarket.pro/lukovitsy-lilii-na-vygonku.html/nid/63846" TargetMode="External"/><Relationship Id="rId641" Type="http://schemas.openxmlformats.org/officeDocument/2006/relationships/hyperlink" Target="https://plantmarket.pro/lukovitsy-lilii-na-vygonku.html/nid/64006" TargetMode="External"/><Relationship Id="rId739" Type="http://schemas.openxmlformats.org/officeDocument/2006/relationships/hyperlink" Target="https://plantmarket.pro/lukovitsy-lilii-na-vygonku.html/nid/68858" TargetMode="External"/><Relationship Id="rId280" Type="http://schemas.openxmlformats.org/officeDocument/2006/relationships/hyperlink" Target="https://plantmarket.pro/lukovitsy-lilii-na-vygonku.html/nid/68124" TargetMode="External"/><Relationship Id="rId501" Type="http://schemas.openxmlformats.org/officeDocument/2006/relationships/hyperlink" Target="https://plantmarket.pro/lukovitsy-lilii-na-vygonku.html/nid/63878" TargetMode="External"/><Relationship Id="rId75" Type="http://schemas.openxmlformats.org/officeDocument/2006/relationships/hyperlink" Target="https://plantmarket.pro/lukovitsy-lilii-na-vygonku.html/nid/63580" TargetMode="External"/><Relationship Id="rId140" Type="http://schemas.openxmlformats.org/officeDocument/2006/relationships/hyperlink" Target="https://plantmarket.pro/lukovitsy-lilii-na-vygonku.html/nid/63647" TargetMode="External"/><Relationship Id="rId378" Type="http://schemas.openxmlformats.org/officeDocument/2006/relationships/hyperlink" Target="https://plantmarket.pro/lukovitsy-lilii-na-vygonku.html/nid/69408" TargetMode="External"/><Relationship Id="rId585" Type="http://schemas.openxmlformats.org/officeDocument/2006/relationships/hyperlink" Target="https://plantmarket.pro/lukovitsy-lilii-na-vygonku.html/nid/63934" TargetMode="External"/><Relationship Id="rId792" Type="http://schemas.openxmlformats.org/officeDocument/2006/relationships/hyperlink" Target="https://plantmarket.pro/lukovitsy-lilii-na-vygonku.html/nid/69374" TargetMode="External"/><Relationship Id="rId806" Type="http://schemas.openxmlformats.org/officeDocument/2006/relationships/hyperlink" Target="https://plantmarket.pro/lukovitsy-lilii-na-vygonku.html/nid/63680" TargetMode="External"/><Relationship Id="rId6" Type="http://schemas.openxmlformats.org/officeDocument/2006/relationships/hyperlink" Target="https://plantmarket.pro/lukovitsy-lilii-na-vygonku.html/nid/67646" TargetMode="External"/><Relationship Id="rId238" Type="http://schemas.openxmlformats.org/officeDocument/2006/relationships/hyperlink" Target="https://plantmarket.pro/lukovitsy-lilii-na-vygonku.html/nid/63707" TargetMode="External"/><Relationship Id="rId445" Type="http://schemas.openxmlformats.org/officeDocument/2006/relationships/hyperlink" Target="https://plantmarket.pro/lukovitsy-lilii-na-vygonku.html/nid/63855" TargetMode="External"/><Relationship Id="rId652" Type="http://schemas.openxmlformats.org/officeDocument/2006/relationships/hyperlink" Target="https://plantmarket.pro/lukovitsy-lilii-na-vygonku.html/nid/64011" TargetMode="External"/><Relationship Id="rId291" Type="http://schemas.openxmlformats.org/officeDocument/2006/relationships/hyperlink" Target="https://plantmarket.pro/lukovitsy-lilii-na-vygonku.html/nid/63750" TargetMode="External"/><Relationship Id="rId305" Type="http://schemas.openxmlformats.org/officeDocument/2006/relationships/hyperlink" Target="https://plantmarket.pro/lukovitsy-lilii-na-vygonku.html/nid/68157" TargetMode="External"/><Relationship Id="rId512" Type="http://schemas.openxmlformats.org/officeDocument/2006/relationships/hyperlink" Target="https://plantmarket.pro/lukovitsy-lilii-na-vygonku.html/nid/68646" TargetMode="External"/><Relationship Id="rId86" Type="http://schemas.openxmlformats.org/officeDocument/2006/relationships/hyperlink" Target="https://plantmarket.pro/lukovitsy-lilii-na-vygonku.html/nid/63600" TargetMode="External"/><Relationship Id="rId151" Type="http://schemas.openxmlformats.org/officeDocument/2006/relationships/hyperlink" Target="https://plantmarket.pro/lukovitsy-lilii-na-vygonku.html/nid/63327" TargetMode="External"/><Relationship Id="rId389" Type="http://schemas.openxmlformats.org/officeDocument/2006/relationships/hyperlink" Target="https://plantmarket.pro/lukovitsy-lilii-na-vygonku.html/nid/63812" TargetMode="External"/><Relationship Id="rId596" Type="http://schemas.openxmlformats.org/officeDocument/2006/relationships/hyperlink" Target="https://plantmarket.pro/lukovitsy-lilii-na-vygonku.html/nid/63953" TargetMode="External"/><Relationship Id="rId817" Type="http://schemas.openxmlformats.org/officeDocument/2006/relationships/hyperlink" Target="https://plantmarket.pro/lukovitsy-lilii-na-vygonku.html/nid/63761" TargetMode="External"/><Relationship Id="rId249" Type="http://schemas.openxmlformats.org/officeDocument/2006/relationships/hyperlink" Target="https://plantmarket.pro/lukovitsy-lilii-na-vygonku.html/nid/68041" TargetMode="External"/><Relationship Id="rId456" Type="http://schemas.openxmlformats.org/officeDocument/2006/relationships/hyperlink" Target="https://plantmarket.pro/lukovitsy-lilii-na-vygonku.html/nid/68539" TargetMode="External"/><Relationship Id="rId663" Type="http://schemas.openxmlformats.org/officeDocument/2006/relationships/hyperlink" Target="https://plantmarket.pro/lukovitsy-lilii-na-vygonku.html/nid/69431" TargetMode="External"/><Relationship Id="rId13" Type="http://schemas.openxmlformats.org/officeDocument/2006/relationships/hyperlink" Target="https://plantmarket.pro/lukovitsy-lilii-na-vygonku.html/nid/63536" TargetMode="External"/><Relationship Id="rId109" Type="http://schemas.openxmlformats.org/officeDocument/2006/relationships/hyperlink" Target="https://plantmarket.pro/lukovitsy-lilii-na-vygonku.html/nid/67830" TargetMode="External"/><Relationship Id="rId316" Type="http://schemas.openxmlformats.org/officeDocument/2006/relationships/hyperlink" Target="https://plantmarket.pro/lukovitsy-lilii-na-vygonku.html/nid/63764" TargetMode="External"/><Relationship Id="rId523" Type="http://schemas.openxmlformats.org/officeDocument/2006/relationships/hyperlink" Target="https://plantmarket.pro/lukovitsy-lilii-na-vygonku.html/nid/63907" TargetMode="External"/><Relationship Id="rId97" Type="http://schemas.openxmlformats.org/officeDocument/2006/relationships/hyperlink" Target="https://plantmarket.pro/lukovitsy-lilii-na-vygonku.html/nid/63609" TargetMode="External"/><Relationship Id="rId730" Type="http://schemas.openxmlformats.org/officeDocument/2006/relationships/hyperlink" Target="https://plantmarket.pro/lukovitsy-lilii-na-vygonku.html/nid/69435" TargetMode="External"/><Relationship Id="rId828" Type="http://schemas.openxmlformats.org/officeDocument/2006/relationships/hyperlink" Target="https://plantmarket.pro/lukovitsy-lilii-na-vygonku.html/nid/69409" TargetMode="External"/><Relationship Id="rId162" Type="http://schemas.openxmlformats.org/officeDocument/2006/relationships/hyperlink" Target="https://plantmarket.pro/lukovitsy-lilii-na-vygonku.html/nid/67870" TargetMode="External"/><Relationship Id="rId467" Type="http://schemas.openxmlformats.org/officeDocument/2006/relationships/hyperlink" Target="https://plantmarket.pro/lukovitsy-lilii-na-vygonku.html/nid/63860" TargetMode="External"/><Relationship Id="rId674" Type="http://schemas.openxmlformats.org/officeDocument/2006/relationships/hyperlink" Target="https://plantmarket.pro/lukovitsy-lilii-na-vygonku.html/nid/64029" TargetMode="External"/><Relationship Id="rId24" Type="http://schemas.openxmlformats.org/officeDocument/2006/relationships/hyperlink" Target="https://plantmarket.pro/lukovitsy-lilii-na-vygonku.html/nid/67674" TargetMode="External"/><Relationship Id="rId327" Type="http://schemas.openxmlformats.org/officeDocument/2006/relationships/hyperlink" Target="https://plantmarket.pro/lukovitsy-lilii-na-vygonku.html/nid/68202" TargetMode="External"/><Relationship Id="rId534" Type="http://schemas.openxmlformats.org/officeDocument/2006/relationships/hyperlink" Target="https://plantmarket.pro/lukovitsy-lilii-na-vygonku.html/nid/63910" TargetMode="External"/><Relationship Id="rId741" Type="http://schemas.openxmlformats.org/officeDocument/2006/relationships/hyperlink" Target="https://plantmarket.pro/lukovitsy-lilii-na-vygonku.html/nid/68860" TargetMode="External"/><Relationship Id="rId839" Type="http://schemas.openxmlformats.org/officeDocument/2006/relationships/hyperlink" Target="https://plantmarket.pro/lukovitsy-lilii-na-vygonku.html/nid/63872" TargetMode="External"/><Relationship Id="rId173" Type="http://schemas.openxmlformats.org/officeDocument/2006/relationships/hyperlink" Target="https://plantmarket.pro/lukovitsy-lilii-na-vygonku.html/nid/67931" TargetMode="External"/><Relationship Id="rId380" Type="http://schemas.openxmlformats.org/officeDocument/2006/relationships/hyperlink" Target="https://plantmarket.pro/lukovitsy-lilii-na-vygonku.html/nid/63809" TargetMode="External"/><Relationship Id="rId601" Type="http://schemas.openxmlformats.org/officeDocument/2006/relationships/hyperlink" Target="https://plantmarket.pro/lukovitsy-lilii-na-vygonku.html/nid/63955" TargetMode="External"/><Relationship Id="rId240" Type="http://schemas.openxmlformats.org/officeDocument/2006/relationships/hyperlink" Target="https://plantmarket.pro/lukovitsy-lilii-na-vygonku.html/nid/63708" TargetMode="External"/><Relationship Id="rId478" Type="http://schemas.openxmlformats.org/officeDocument/2006/relationships/hyperlink" Target="https://plantmarket.pro/lukovitsy-lilii-na-vygonku.html/nid/68603" TargetMode="External"/><Relationship Id="rId685" Type="http://schemas.openxmlformats.org/officeDocument/2006/relationships/hyperlink" Target="https://plantmarket.pro/lukovitsy-lilii-na-vygonku.html/nid/68794" TargetMode="External"/><Relationship Id="rId35" Type="http://schemas.openxmlformats.org/officeDocument/2006/relationships/hyperlink" Target="https://plantmarket.pro/lukovitsy-lilii-na-vygonku.html/nid/69525" TargetMode="External"/><Relationship Id="rId77" Type="http://schemas.openxmlformats.org/officeDocument/2006/relationships/hyperlink" Target="https://plantmarket.pro/lukovitsy-lilii-na-vygonku.html/nid/69372" TargetMode="External"/><Relationship Id="rId100" Type="http://schemas.openxmlformats.org/officeDocument/2006/relationships/hyperlink" Target="https://plantmarket.pro/lukovitsy-lilii-na-vygonku.html/nid/67790" TargetMode="External"/><Relationship Id="rId282" Type="http://schemas.openxmlformats.org/officeDocument/2006/relationships/hyperlink" Target="https://plantmarket.pro/lukovitsy-lilii-na-vygonku.html/nid/69397" TargetMode="External"/><Relationship Id="rId338" Type="http://schemas.openxmlformats.org/officeDocument/2006/relationships/hyperlink" Target="https://plantmarket.pro/lukovitsy-lilii-na-vygonku.html/nid/68242" TargetMode="External"/><Relationship Id="rId503" Type="http://schemas.openxmlformats.org/officeDocument/2006/relationships/hyperlink" Target="https://plantmarket.pro/lukovitsy-lilii-na-vygonku.html/nid/68618" TargetMode="External"/><Relationship Id="rId545" Type="http://schemas.openxmlformats.org/officeDocument/2006/relationships/hyperlink" Target="https://plantmarket.pro/lukovitsy-lilii-na-vygonku.html/nid/68718" TargetMode="External"/><Relationship Id="rId587" Type="http://schemas.openxmlformats.org/officeDocument/2006/relationships/hyperlink" Target="https://plantmarket.pro/lukovitsy-lilii-na-vygonku.html/nid/63940" TargetMode="External"/><Relationship Id="rId710" Type="http://schemas.openxmlformats.org/officeDocument/2006/relationships/hyperlink" Target="https://plantmarket.pro/lukovitsy-lilii-na-vygonku.html/nid/64049" TargetMode="External"/><Relationship Id="rId752" Type="http://schemas.openxmlformats.org/officeDocument/2006/relationships/hyperlink" Target="https://plantmarket.pro/lukovitsy-lilii-na-vygonku.html/nid/63390" TargetMode="External"/><Relationship Id="rId808" Type="http://schemas.openxmlformats.org/officeDocument/2006/relationships/hyperlink" Target="https://plantmarket.pro/lukovitsy-lilii-na-vygonku.html/nid/67979" TargetMode="External"/><Relationship Id="rId8" Type="http://schemas.openxmlformats.org/officeDocument/2006/relationships/hyperlink" Target="https://plantmarket.pro/lukovitsy-lilii-na-vygonku.html/nid/67648" TargetMode="External"/><Relationship Id="rId142" Type="http://schemas.openxmlformats.org/officeDocument/2006/relationships/hyperlink" Target="https://plantmarket.pro/lukovitsy-lilii-na-vygonku.html/nid/63649" TargetMode="External"/><Relationship Id="rId184" Type="http://schemas.openxmlformats.org/officeDocument/2006/relationships/hyperlink" Target="https://plantmarket.pro/lukovitsy-lilii-na-vygonku.html/nid/69387" TargetMode="External"/><Relationship Id="rId391" Type="http://schemas.openxmlformats.org/officeDocument/2006/relationships/hyperlink" Target="https://plantmarket.pro/lukovitsy-lilii-na-vygonku.html/nid/63815" TargetMode="External"/><Relationship Id="rId405" Type="http://schemas.openxmlformats.org/officeDocument/2006/relationships/hyperlink" Target="https://plantmarket.pro/lukovitsy-lilii-na-vygonku.html/nid/68348" TargetMode="External"/><Relationship Id="rId447" Type="http://schemas.openxmlformats.org/officeDocument/2006/relationships/hyperlink" Target="https://plantmarket.pro/lukovitsy-lilii-na-vygonku.html/nid/68535" TargetMode="External"/><Relationship Id="rId612" Type="http://schemas.openxmlformats.org/officeDocument/2006/relationships/hyperlink" Target="https://plantmarket.pro/lukovitsy-lilii-na-vygonku.html/nid/63981" TargetMode="External"/><Relationship Id="rId794" Type="http://schemas.openxmlformats.org/officeDocument/2006/relationships/hyperlink" Target="https://plantmarket.pro/lukovitsy-lilii-na-vygonku.html/nid/63621" TargetMode="External"/><Relationship Id="rId251" Type="http://schemas.openxmlformats.org/officeDocument/2006/relationships/hyperlink" Target="https://plantmarket.pro/lukovitsy-lilii-na-vygonku.html/nid/68101" TargetMode="External"/><Relationship Id="rId489" Type="http://schemas.openxmlformats.org/officeDocument/2006/relationships/hyperlink" Target="https://plantmarket.pro/lukovitsy-lilii-na-vygonku.html/nid/69421" TargetMode="External"/><Relationship Id="rId654" Type="http://schemas.openxmlformats.org/officeDocument/2006/relationships/hyperlink" Target="https://plantmarket.pro/lukovitsy-lilii-na-vygonku.html/nid/64013" TargetMode="External"/><Relationship Id="rId696" Type="http://schemas.openxmlformats.org/officeDocument/2006/relationships/hyperlink" Target="https://plantmarket.pro/lukovitsy-lilii-na-vygonku.html/nid/64039" TargetMode="External"/><Relationship Id="rId46" Type="http://schemas.openxmlformats.org/officeDocument/2006/relationships/hyperlink" Target="https://plantmarket.pro/lukovitsy-lilii-na-vygonku.html/nid/63558" TargetMode="External"/><Relationship Id="rId293" Type="http://schemas.openxmlformats.org/officeDocument/2006/relationships/hyperlink" Target="https://plantmarket.pro/lukovitsy-lilii-na-vygonku.html/nid/63750" TargetMode="External"/><Relationship Id="rId307" Type="http://schemas.openxmlformats.org/officeDocument/2006/relationships/hyperlink" Target="https://plantmarket.pro/lukovitsy-lilii-na-vygonku.html/nid/68386" TargetMode="External"/><Relationship Id="rId349" Type="http://schemas.openxmlformats.org/officeDocument/2006/relationships/hyperlink" Target="https://plantmarket.pro/lukovitsy-lilii-na-vygonku.html/nid/63794" TargetMode="External"/><Relationship Id="rId514" Type="http://schemas.openxmlformats.org/officeDocument/2006/relationships/hyperlink" Target="https://plantmarket.pro/lukovitsy-lilii-na-vygonku.html/nid/63897" TargetMode="External"/><Relationship Id="rId556" Type="http://schemas.openxmlformats.org/officeDocument/2006/relationships/hyperlink" Target="https://plantmarket.pro/lukovitsy-lilii-na-vygonku.html/nid/68930" TargetMode="External"/><Relationship Id="rId721" Type="http://schemas.openxmlformats.org/officeDocument/2006/relationships/hyperlink" Target="https://plantmarket.pro/lukovitsy-lilii-na-vygonku.html/nid/68813" TargetMode="External"/><Relationship Id="rId763" Type="http://schemas.openxmlformats.org/officeDocument/2006/relationships/hyperlink" Target="https://plantmarket.pro/lukovitsy-lilii-na-vygonku.html/nid/64081" TargetMode="External"/><Relationship Id="rId88" Type="http://schemas.openxmlformats.org/officeDocument/2006/relationships/hyperlink" Target="https://plantmarket.pro/lukovitsy-lilii-na-vygonku.html/nid/63602" TargetMode="External"/><Relationship Id="rId111" Type="http://schemas.openxmlformats.org/officeDocument/2006/relationships/hyperlink" Target="https://plantmarket.pro/lukovitsy-lilii-na-vygonku.html/nid/63610" TargetMode="External"/><Relationship Id="rId153" Type="http://schemas.openxmlformats.org/officeDocument/2006/relationships/hyperlink" Target="https://plantmarket.pro/lukovitsy-lilii-na-vygonku.html/nid/67845" TargetMode="External"/><Relationship Id="rId195" Type="http://schemas.openxmlformats.org/officeDocument/2006/relationships/hyperlink" Target="https://plantmarket.pro/lukovitsy-lilii-na-vygonku.html/nid/63673" TargetMode="External"/><Relationship Id="rId209" Type="http://schemas.openxmlformats.org/officeDocument/2006/relationships/hyperlink" Target="https://plantmarket.pro/lukovitsy-lilii-na-vygonku.html/nid/63682" TargetMode="External"/><Relationship Id="rId360" Type="http://schemas.openxmlformats.org/officeDocument/2006/relationships/hyperlink" Target="https://plantmarket.pro/lukovitsy-lilii-na-vygonku.html/nid/63806" TargetMode="External"/><Relationship Id="rId416" Type="http://schemas.openxmlformats.org/officeDocument/2006/relationships/hyperlink" Target="https://plantmarket.pro/lukovitsy-lilii-na-vygonku.html/nid/63820" TargetMode="External"/><Relationship Id="rId598" Type="http://schemas.openxmlformats.org/officeDocument/2006/relationships/hyperlink" Target="https://plantmarket.pro/lukovitsy-lilii-na-vygonku.html/nid/63955" TargetMode="External"/><Relationship Id="rId819" Type="http://schemas.openxmlformats.org/officeDocument/2006/relationships/hyperlink" Target="https://plantmarket.pro/lukovitsy-lilii-na-vygonku.html/nid/69403" TargetMode="External"/><Relationship Id="rId220" Type="http://schemas.openxmlformats.org/officeDocument/2006/relationships/hyperlink" Target="https://plantmarket.pro/lukovitsy-lilii-na-vygonku.html/nid/63692" TargetMode="External"/><Relationship Id="rId458" Type="http://schemas.openxmlformats.org/officeDocument/2006/relationships/hyperlink" Target="https://plantmarket.pro/lukovitsy-lilii-na-vygonku.html/nid/68541" TargetMode="External"/><Relationship Id="rId623" Type="http://schemas.openxmlformats.org/officeDocument/2006/relationships/hyperlink" Target="https://plantmarket.pro/lukovitsy-lilii-na-vygonku.html/nid/68769" TargetMode="External"/><Relationship Id="rId665" Type="http://schemas.openxmlformats.org/officeDocument/2006/relationships/hyperlink" Target="https://plantmarket.pro/lukovitsy-lilii-na-vygonku.html/nid/64024" TargetMode="External"/><Relationship Id="rId830" Type="http://schemas.openxmlformats.org/officeDocument/2006/relationships/hyperlink" Target="https://plantmarket.pro/lukovitsy-lilii-na-vygonku.html/nid/63812" TargetMode="External"/><Relationship Id="rId15" Type="http://schemas.openxmlformats.org/officeDocument/2006/relationships/hyperlink" Target="https://plantmarket.pro/lukovitsy-lilii-na-vygonku.html/nid/63538" TargetMode="External"/><Relationship Id="rId57" Type="http://schemas.openxmlformats.org/officeDocument/2006/relationships/hyperlink" Target="https://plantmarket.pro/lukovitsy-lilii-na-vygonku.html/nid/63570" TargetMode="External"/><Relationship Id="rId262" Type="http://schemas.openxmlformats.org/officeDocument/2006/relationships/hyperlink" Target="https://plantmarket.pro/lukovitsy-lilii-na-vygonku.html/nid/63725" TargetMode="External"/><Relationship Id="rId318" Type="http://schemas.openxmlformats.org/officeDocument/2006/relationships/hyperlink" Target="https://plantmarket.pro/lukovitsy-lilii-na-vygonku.html/nid/69403" TargetMode="External"/><Relationship Id="rId525" Type="http://schemas.openxmlformats.org/officeDocument/2006/relationships/hyperlink" Target="https://plantmarket.pro/lukovitsy-lilii-na-vygonku.html/nid/68669" TargetMode="External"/><Relationship Id="rId567" Type="http://schemas.openxmlformats.org/officeDocument/2006/relationships/hyperlink" Target="https://plantmarket.pro/lukovitsy-lilii-na-vygonku.html/nid/68735" TargetMode="External"/><Relationship Id="rId732" Type="http://schemas.openxmlformats.org/officeDocument/2006/relationships/hyperlink" Target="https://plantmarket.pro/lukovitsy-lilii-na-vygonku.html/nid/69435" TargetMode="External"/><Relationship Id="rId99" Type="http://schemas.openxmlformats.org/officeDocument/2006/relationships/hyperlink" Target="https://plantmarket.pro/lukovitsy-lilii-na-vygonku.html/nid/67789" TargetMode="External"/><Relationship Id="rId122" Type="http://schemas.openxmlformats.org/officeDocument/2006/relationships/hyperlink" Target="https://plantmarket.pro/lukovitsy-lilii-na-vygonku.html/nid/63621" TargetMode="External"/><Relationship Id="rId164" Type="http://schemas.openxmlformats.org/officeDocument/2006/relationships/hyperlink" Target="https://plantmarket.pro/lukovitsy-lilii-na-vygonku.html/nid/67872" TargetMode="External"/><Relationship Id="rId371" Type="http://schemas.openxmlformats.org/officeDocument/2006/relationships/hyperlink" Target="https://plantmarket.pro/lukovitsy-lilii-na-vygonku.html/nid/68284" TargetMode="External"/><Relationship Id="rId774" Type="http://schemas.openxmlformats.org/officeDocument/2006/relationships/hyperlink" Target="https://plantmarket.pro/lukovitsy-lilii-na-vygonku.html/nid/69446" TargetMode="External"/><Relationship Id="rId427" Type="http://schemas.openxmlformats.org/officeDocument/2006/relationships/hyperlink" Target="https://plantmarket.pro/lukovitsy-lilii-na-vygonku.html/nid/63840" TargetMode="External"/><Relationship Id="rId469" Type="http://schemas.openxmlformats.org/officeDocument/2006/relationships/hyperlink" Target="https://plantmarket.pro/lukovitsy-lilii-na-vygonku.html/nid/63862" TargetMode="External"/><Relationship Id="rId634" Type="http://schemas.openxmlformats.org/officeDocument/2006/relationships/hyperlink" Target="https://plantmarket.pro/lukovitsy-lilii-na-vygonku.html/nid/63998" TargetMode="External"/><Relationship Id="rId676" Type="http://schemas.openxmlformats.org/officeDocument/2006/relationships/hyperlink" Target="https://plantmarket.pro/lukovitsy-lilii-na-vygonku.html/nid/68783" TargetMode="External"/><Relationship Id="rId841" Type="http://schemas.openxmlformats.org/officeDocument/2006/relationships/hyperlink" Target="https://plantmarket.pro/lukovitsy-lilii-na-vygonku.html/nid/63881" TargetMode="External"/><Relationship Id="rId26" Type="http://schemas.openxmlformats.org/officeDocument/2006/relationships/hyperlink" Target="https://plantmarket.pro/lukovitsy-lilii-na-vygonku.html/nid/67686" TargetMode="External"/><Relationship Id="rId231" Type="http://schemas.openxmlformats.org/officeDocument/2006/relationships/hyperlink" Target="https://plantmarket.pro/lukovitsy-lilii-na-vygonku.html/nid/69391" TargetMode="External"/><Relationship Id="rId273" Type="http://schemas.openxmlformats.org/officeDocument/2006/relationships/hyperlink" Target="https://plantmarket.pro/lukovitsy-lilii-na-vygonku.html/nid/69396" TargetMode="External"/><Relationship Id="rId329" Type="http://schemas.openxmlformats.org/officeDocument/2006/relationships/hyperlink" Target="https://plantmarket.pro/lukovitsy-lilii-na-vygonku.html/nid/68203" TargetMode="External"/><Relationship Id="rId480" Type="http://schemas.openxmlformats.org/officeDocument/2006/relationships/hyperlink" Target="https://plantmarket.pro/lukovitsy-lilii-na-vygonku.html/nid/68603" TargetMode="External"/><Relationship Id="rId536" Type="http://schemas.openxmlformats.org/officeDocument/2006/relationships/hyperlink" Target="https://plantmarket.pro/lukovitsy-lilii-na-vygonku.html/nid/63912" TargetMode="External"/><Relationship Id="rId701" Type="http://schemas.openxmlformats.org/officeDocument/2006/relationships/hyperlink" Target="https://plantmarket.pro/lukovitsy-lilii-na-vygonku.html/nid/68802" TargetMode="External"/><Relationship Id="rId68" Type="http://schemas.openxmlformats.org/officeDocument/2006/relationships/hyperlink" Target="https://plantmarket.pro/lukovitsy-lilii-na-vygonku.html/nid/69369" TargetMode="External"/><Relationship Id="rId133" Type="http://schemas.openxmlformats.org/officeDocument/2006/relationships/hyperlink" Target="https://plantmarket.pro/lukovitsy-lilii-na-vygonku.html/nid/63643" TargetMode="External"/><Relationship Id="rId175" Type="http://schemas.openxmlformats.org/officeDocument/2006/relationships/hyperlink" Target="https://plantmarket.pro/lukovitsy-lilii-na-vygonku.html/nid/67933" TargetMode="External"/><Relationship Id="rId340" Type="http://schemas.openxmlformats.org/officeDocument/2006/relationships/hyperlink" Target="https://plantmarket.pro/lukovitsy-lilii-na-vygonku.html/nid/68514" TargetMode="External"/><Relationship Id="rId578" Type="http://schemas.openxmlformats.org/officeDocument/2006/relationships/hyperlink" Target="https://plantmarket.pro/lukovitsy-lilii-na-vygonku.html/nid/63927" TargetMode="External"/><Relationship Id="rId743" Type="http://schemas.openxmlformats.org/officeDocument/2006/relationships/hyperlink" Target="https://plantmarket.pro/lukovitsy-lilii-na-vygonku.html/nid/68858" TargetMode="External"/><Relationship Id="rId785" Type="http://schemas.openxmlformats.org/officeDocument/2006/relationships/hyperlink" Target="https://plantmarket.pro/lukovitsy-lilii-na-vygonku.html/nid/67686" TargetMode="External"/><Relationship Id="rId200" Type="http://schemas.openxmlformats.org/officeDocument/2006/relationships/hyperlink" Target="https://plantmarket.pro/lukovitsy-lilii-na-vygonku.html/nid/67950" TargetMode="External"/><Relationship Id="rId382" Type="http://schemas.openxmlformats.org/officeDocument/2006/relationships/hyperlink" Target="https://plantmarket.pro/lukovitsy-lilii-na-vygonku.html/nid/63809" TargetMode="External"/><Relationship Id="rId438" Type="http://schemas.openxmlformats.org/officeDocument/2006/relationships/hyperlink" Target="https://plantmarket.pro/lukovitsy-lilii-na-vygonku.html/nid/69412" TargetMode="External"/><Relationship Id="rId603" Type="http://schemas.openxmlformats.org/officeDocument/2006/relationships/hyperlink" Target="https://plantmarket.pro/lukovitsy-lilii-na-vygonku.html/nid/63964" TargetMode="External"/><Relationship Id="rId645" Type="http://schemas.openxmlformats.org/officeDocument/2006/relationships/hyperlink" Target="https://plantmarket.pro/lukovitsy-lilii-na-vygonku.html/nid/69430" TargetMode="External"/><Relationship Id="rId687" Type="http://schemas.openxmlformats.org/officeDocument/2006/relationships/hyperlink" Target="https://plantmarket.pro/lukovitsy-lilii-na-vygonku.html/nid/68797" TargetMode="External"/><Relationship Id="rId810" Type="http://schemas.openxmlformats.org/officeDocument/2006/relationships/hyperlink" Target="https://plantmarket.pro/lukovitsy-lilii-na-vygonku.html/nid/68101" TargetMode="External"/><Relationship Id="rId852" Type="http://schemas.openxmlformats.org/officeDocument/2006/relationships/hyperlink" Target="https://plantmarket.pro/lukovitsy-lilii-na-vygonku.html/nid/68922" TargetMode="External"/><Relationship Id="rId242" Type="http://schemas.openxmlformats.org/officeDocument/2006/relationships/hyperlink" Target="https://plantmarket.pro/lukovitsy-lilii-na-vygonku.html/nid/69392" TargetMode="External"/><Relationship Id="rId284" Type="http://schemas.openxmlformats.org/officeDocument/2006/relationships/hyperlink" Target="https://plantmarket.pro/lukovitsy-lilii-na-vygonku.html/nid/69397" TargetMode="External"/><Relationship Id="rId491" Type="http://schemas.openxmlformats.org/officeDocument/2006/relationships/hyperlink" Target="https://plantmarket.pro/lukovitsy-lilii-na-vygonku.html/nid/69421" TargetMode="External"/><Relationship Id="rId505" Type="http://schemas.openxmlformats.org/officeDocument/2006/relationships/hyperlink" Target="https://plantmarket.pro/lukovitsy-lilii-na-vygonku.html/nid/63366" TargetMode="External"/><Relationship Id="rId712" Type="http://schemas.openxmlformats.org/officeDocument/2006/relationships/hyperlink" Target="https://plantmarket.pro/lukovitsy-lilii-na-vygonku.html/nid/64051" TargetMode="External"/><Relationship Id="rId37" Type="http://schemas.openxmlformats.org/officeDocument/2006/relationships/hyperlink" Target="https://plantmarket.pro/lukovitsy-lilii-na-vygonku.html/nid/63280" TargetMode="External"/><Relationship Id="rId79" Type="http://schemas.openxmlformats.org/officeDocument/2006/relationships/hyperlink" Target="https://plantmarket.pro/lukovitsy-lilii-na-vygonku.html/nid/63593" TargetMode="External"/><Relationship Id="rId102" Type="http://schemas.openxmlformats.org/officeDocument/2006/relationships/hyperlink" Target="https://plantmarket.pro/lukovitsy-lilii-na-vygonku.html/nid/67792" TargetMode="External"/><Relationship Id="rId144" Type="http://schemas.openxmlformats.org/officeDocument/2006/relationships/hyperlink" Target="https://plantmarket.pro/lukovitsy-lilii-na-vygonku.html/nid/69382" TargetMode="External"/><Relationship Id="rId547" Type="http://schemas.openxmlformats.org/officeDocument/2006/relationships/hyperlink" Target="https://plantmarket.pro/lukovitsy-lilii-na-vygonku.html/nid/68720" TargetMode="External"/><Relationship Id="rId589" Type="http://schemas.openxmlformats.org/officeDocument/2006/relationships/hyperlink" Target="https://plantmarket.pro/lukovitsy-lilii-na-vygonku.html/nid/63942" TargetMode="External"/><Relationship Id="rId754" Type="http://schemas.openxmlformats.org/officeDocument/2006/relationships/hyperlink" Target="https://plantmarket.pro/lukovitsy-lilii-na-vygonku.html/nid/63392" TargetMode="External"/><Relationship Id="rId796" Type="http://schemas.openxmlformats.org/officeDocument/2006/relationships/hyperlink" Target="https://plantmarket.pro/lukovitsy-lilii-na-vygonku.html/nid/63623" TargetMode="External"/><Relationship Id="rId90" Type="http://schemas.openxmlformats.org/officeDocument/2006/relationships/hyperlink" Target="https://plantmarket.pro/lukovitsy-lilii-na-vygonku.html/nid/69374" TargetMode="External"/><Relationship Id="rId186" Type="http://schemas.openxmlformats.org/officeDocument/2006/relationships/hyperlink" Target="https://plantmarket.pro/lukovitsy-lilii-na-vygonku.html/nid/63664" TargetMode="External"/><Relationship Id="rId351" Type="http://schemas.openxmlformats.org/officeDocument/2006/relationships/hyperlink" Target="https://plantmarket.pro/lukovitsy-lilii-na-vygonku.html/nid/63796" TargetMode="External"/><Relationship Id="rId393" Type="http://schemas.openxmlformats.org/officeDocument/2006/relationships/hyperlink" Target="https://plantmarket.pro/lukovitsy-lilii-na-vygonku.html/nid/63815" TargetMode="External"/><Relationship Id="rId407" Type="http://schemas.openxmlformats.org/officeDocument/2006/relationships/hyperlink" Target="https://plantmarket.pro/lukovitsy-lilii-na-vygonku.html/nid/68352" TargetMode="External"/><Relationship Id="rId449" Type="http://schemas.openxmlformats.org/officeDocument/2006/relationships/hyperlink" Target="https://plantmarket.pro/lukovitsy-lilii-na-vygonku.html/nid/68537" TargetMode="External"/><Relationship Id="rId614" Type="http://schemas.openxmlformats.org/officeDocument/2006/relationships/hyperlink" Target="https://plantmarket.pro/lukovitsy-lilii-na-vygonku.html/nid/63981" TargetMode="External"/><Relationship Id="rId656" Type="http://schemas.openxmlformats.org/officeDocument/2006/relationships/hyperlink" Target="https://plantmarket.pro/lukovitsy-lilii-na-vygonku.html/nid/64015" TargetMode="External"/><Relationship Id="rId821" Type="http://schemas.openxmlformats.org/officeDocument/2006/relationships/hyperlink" Target="https://plantmarket.pro/lukovitsy-lilii-na-vygonku.html/nid/63790" TargetMode="External"/><Relationship Id="rId211" Type="http://schemas.openxmlformats.org/officeDocument/2006/relationships/hyperlink" Target="https://plantmarket.pro/lukovitsy-lilii-na-vygonku.html/nid/63684" TargetMode="External"/><Relationship Id="rId253" Type="http://schemas.openxmlformats.org/officeDocument/2006/relationships/hyperlink" Target="https://plantmarket.pro/lukovitsy-lilii-na-vygonku.html/nid/63719" TargetMode="External"/><Relationship Id="rId295" Type="http://schemas.openxmlformats.org/officeDocument/2006/relationships/hyperlink" Target="https://plantmarket.pro/lukovitsy-lilii-na-vygonku.html/nid/63751" TargetMode="External"/><Relationship Id="rId309" Type="http://schemas.openxmlformats.org/officeDocument/2006/relationships/hyperlink" Target="https://plantmarket.pro/lukovitsy-lilii-na-vygonku.html/nid/68386" TargetMode="External"/><Relationship Id="rId460" Type="http://schemas.openxmlformats.org/officeDocument/2006/relationships/hyperlink" Target="https://plantmarket.pro/lukovitsy-lilii-na-vygonku.html/nid/68543" TargetMode="External"/><Relationship Id="rId516" Type="http://schemas.openxmlformats.org/officeDocument/2006/relationships/hyperlink" Target="https://plantmarket.pro/lukovitsy-lilii-na-vygonku.html/nid/63900" TargetMode="External"/><Relationship Id="rId698" Type="http://schemas.openxmlformats.org/officeDocument/2006/relationships/hyperlink" Target="https://plantmarket.pro/lukovitsy-lilii-na-vygonku.html/nid/64041" TargetMode="External"/><Relationship Id="rId48" Type="http://schemas.openxmlformats.org/officeDocument/2006/relationships/hyperlink" Target="https://plantmarket.pro/lukovitsy-lilii-na-vygonku.html/nid/69365" TargetMode="External"/><Relationship Id="rId113" Type="http://schemas.openxmlformats.org/officeDocument/2006/relationships/hyperlink" Target="https://plantmarket.pro/lukovitsy-lilii-na-vygonku.html/nid/63611" TargetMode="External"/><Relationship Id="rId320" Type="http://schemas.openxmlformats.org/officeDocument/2006/relationships/hyperlink" Target="https://plantmarket.pro/lukovitsy-lilii-na-vygonku.html/nid/69403" TargetMode="External"/><Relationship Id="rId558" Type="http://schemas.openxmlformats.org/officeDocument/2006/relationships/hyperlink" Target="https://plantmarket.pro/lukovitsy-lilii-na-vygonku.html/nid/63915" TargetMode="External"/><Relationship Id="rId723" Type="http://schemas.openxmlformats.org/officeDocument/2006/relationships/hyperlink" Target="https://plantmarket.pro/lukovitsy-lilii-na-vygonku.html/nid/68813" TargetMode="External"/><Relationship Id="rId765" Type="http://schemas.openxmlformats.org/officeDocument/2006/relationships/hyperlink" Target="https://plantmarket.pro/lukovitsy-lilii-na-vygonku.html/nid/64083" TargetMode="External"/><Relationship Id="rId155" Type="http://schemas.openxmlformats.org/officeDocument/2006/relationships/hyperlink" Target="https://plantmarket.pro/lukovitsy-lilii-na-vygonku.html/nid/67847" TargetMode="External"/><Relationship Id="rId197" Type="http://schemas.openxmlformats.org/officeDocument/2006/relationships/hyperlink" Target="https://plantmarket.pro/lukovitsy-lilii-na-vygonku.html/nid/63675" TargetMode="External"/><Relationship Id="rId362" Type="http://schemas.openxmlformats.org/officeDocument/2006/relationships/hyperlink" Target="https://plantmarket.pro/lukovitsy-lilii-na-vygonku.html/nid/69576" TargetMode="External"/><Relationship Id="rId418" Type="http://schemas.openxmlformats.org/officeDocument/2006/relationships/hyperlink" Target="https://plantmarket.pro/lukovitsy-lilii-na-vygonku.html/nid/63823" TargetMode="External"/><Relationship Id="rId625" Type="http://schemas.openxmlformats.org/officeDocument/2006/relationships/hyperlink" Target="https://plantmarket.pro/lukovitsy-lilii-na-vygonku.html/nid/63991" TargetMode="External"/><Relationship Id="rId832" Type="http://schemas.openxmlformats.org/officeDocument/2006/relationships/hyperlink" Target="https://plantmarket.pro/lukovitsy-lilii-na-vygonku.html/nid/63820" TargetMode="External"/><Relationship Id="rId222" Type="http://schemas.openxmlformats.org/officeDocument/2006/relationships/hyperlink" Target="https://plantmarket.pro/lukovitsy-lilii-na-vygonku.html/nid/63694" TargetMode="External"/><Relationship Id="rId264" Type="http://schemas.openxmlformats.org/officeDocument/2006/relationships/hyperlink" Target="https://plantmarket.pro/lukovitsy-lilii-na-vygonku.html/nid/63734" TargetMode="External"/><Relationship Id="rId471" Type="http://schemas.openxmlformats.org/officeDocument/2006/relationships/hyperlink" Target="https://plantmarket.pro/lukovitsy-lilii-na-vygonku.html/nid/63863" TargetMode="External"/><Relationship Id="rId667" Type="http://schemas.openxmlformats.org/officeDocument/2006/relationships/hyperlink" Target="https://plantmarket.pro/lukovitsy-lilii-na-vygonku.html/nid/64026" TargetMode="External"/><Relationship Id="rId17" Type="http://schemas.openxmlformats.org/officeDocument/2006/relationships/hyperlink" Target="https://plantmarket.pro/lukovitsy-lilii-na-vygonku.html/nid/67667" TargetMode="External"/><Relationship Id="rId59" Type="http://schemas.openxmlformats.org/officeDocument/2006/relationships/hyperlink" Target="https://plantmarket.pro/lukovitsy-lilii-na-vygonku.html/nid/63572" TargetMode="External"/><Relationship Id="rId124" Type="http://schemas.openxmlformats.org/officeDocument/2006/relationships/hyperlink" Target="https://plantmarket.pro/lukovitsy-lilii-na-vygonku.html/nid/63634" TargetMode="External"/><Relationship Id="rId527" Type="http://schemas.openxmlformats.org/officeDocument/2006/relationships/hyperlink" Target="https://plantmarket.pro/lukovitsy-lilii-na-vygonku.html/nid/68671" TargetMode="External"/><Relationship Id="rId569" Type="http://schemas.openxmlformats.org/officeDocument/2006/relationships/hyperlink" Target="https://plantmarket.pro/lukovitsy-lilii-na-vygonku.html/nid/68737" TargetMode="External"/><Relationship Id="rId734" Type="http://schemas.openxmlformats.org/officeDocument/2006/relationships/hyperlink" Target="https://plantmarket.pro/lukovitsy-lilii-na-vygonku.html/nid/64061" TargetMode="External"/><Relationship Id="rId776" Type="http://schemas.openxmlformats.org/officeDocument/2006/relationships/hyperlink" Target="https://plantmarket.pro/lukovitsy-lilii-na-vygonku.html/nid/63974" TargetMode="External"/><Relationship Id="rId70" Type="http://schemas.openxmlformats.org/officeDocument/2006/relationships/hyperlink" Target="https://plantmarket.pro/lukovitsy-lilii-na-vygonku.html/nid/63577" TargetMode="External"/><Relationship Id="rId166" Type="http://schemas.openxmlformats.org/officeDocument/2006/relationships/hyperlink" Target="https://plantmarket.pro/lukovitsy-lilii-na-vygonku.html/nid/67874" TargetMode="External"/><Relationship Id="rId331" Type="http://schemas.openxmlformats.org/officeDocument/2006/relationships/hyperlink" Target="https://plantmarket.pro/lukovitsy-lilii-na-vygonku.html/nid/63778" TargetMode="External"/><Relationship Id="rId373" Type="http://schemas.openxmlformats.org/officeDocument/2006/relationships/hyperlink" Target="https://plantmarket.pro/lukovitsy-lilii-na-vygonku.html/nid/68286" TargetMode="External"/><Relationship Id="rId429" Type="http://schemas.openxmlformats.org/officeDocument/2006/relationships/hyperlink" Target="https://plantmarket.pro/lukovitsy-lilii-na-vygonku.html/nid/63354" TargetMode="External"/><Relationship Id="rId580" Type="http://schemas.openxmlformats.org/officeDocument/2006/relationships/hyperlink" Target="https://plantmarket.pro/lukovitsy-lilii-na-vygonku.html/nid/63927" TargetMode="External"/><Relationship Id="rId636" Type="http://schemas.openxmlformats.org/officeDocument/2006/relationships/hyperlink" Target="https://plantmarket.pro/lukovitsy-lilii-na-vygonku.html/nid/64001" TargetMode="External"/><Relationship Id="rId801" Type="http://schemas.openxmlformats.org/officeDocument/2006/relationships/hyperlink" Target="https://plantmarket.pro/lukovitsy-lilii-na-vygonku.html/nid/67828" TargetMode="External"/><Relationship Id="rId1" Type="http://schemas.openxmlformats.org/officeDocument/2006/relationships/hyperlink" Target="https://plantmarket.pro/lukovitsy-lilii-na-vygonku.html/nid/63532" TargetMode="External"/><Relationship Id="rId233" Type="http://schemas.openxmlformats.org/officeDocument/2006/relationships/hyperlink" Target="https://plantmarket.pro/lukovitsy-lilii-na-vygonku.html/nid/69391" TargetMode="External"/><Relationship Id="rId440" Type="http://schemas.openxmlformats.org/officeDocument/2006/relationships/hyperlink" Target="https://plantmarket.pro/lukovitsy-lilii-na-vygonku.html/nid/69412" TargetMode="External"/><Relationship Id="rId678" Type="http://schemas.openxmlformats.org/officeDocument/2006/relationships/hyperlink" Target="https://plantmarket.pro/lukovitsy-lilii-na-vygonku.html/nid/68784" TargetMode="External"/><Relationship Id="rId843" Type="http://schemas.openxmlformats.org/officeDocument/2006/relationships/hyperlink" Target="https://plantmarket.pro/lukovitsy-lilii-na-vygonku.html/nid/68646" TargetMode="External"/><Relationship Id="rId28" Type="http://schemas.openxmlformats.org/officeDocument/2006/relationships/hyperlink" Target="https://plantmarket.pro/lukovitsy-lilii-na-vygonku.html/nid/67690" TargetMode="External"/><Relationship Id="rId275" Type="http://schemas.openxmlformats.org/officeDocument/2006/relationships/hyperlink" Target="https://plantmarket.pro/lukovitsy-lilii-na-vygonku.html/nid/69396" TargetMode="External"/><Relationship Id="rId300" Type="http://schemas.openxmlformats.org/officeDocument/2006/relationships/hyperlink" Target="https://plantmarket.pro/lukovitsy-lilii-na-vygonku.html/nid/63754" TargetMode="External"/><Relationship Id="rId482" Type="http://schemas.openxmlformats.org/officeDocument/2006/relationships/hyperlink" Target="https://plantmarket.pro/lukovitsy-lilii-na-vygonku.html/nid/63872" TargetMode="External"/><Relationship Id="rId538" Type="http://schemas.openxmlformats.org/officeDocument/2006/relationships/hyperlink" Target="https://plantmarket.pro/lukovitsy-lilii-na-vygonku.html/nid/68691" TargetMode="External"/><Relationship Id="rId703" Type="http://schemas.openxmlformats.org/officeDocument/2006/relationships/hyperlink" Target="https://plantmarket.pro/lukovitsy-lilii-na-vygonku.html/nid/68805" TargetMode="External"/><Relationship Id="rId745" Type="http://schemas.openxmlformats.org/officeDocument/2006/relationships/hyperlink" Target="https://plantmarket.pro/lukovitsy-lilii-na-vygonku.html/nid/64066" TargetMode="External"/><Relationship Id="rId81" Type="http://schemas.openxmlformats.org/officeDocument/2006/relationships/hyperlink" Target="https://plantmarket.pro/lukovitsy-lilii-na-vygonku.html/nid/69373" TargetMode="External"/><Relationship Id="rId135" Type="http://schemas.openxmlformats.org/officeDocument/2006/relationships/hyperlink" Target="https://plantmarket.pro/lukovitsy-lilii-na-vygonku.html/nid/69381" TargetMode="External"/><Relationship Id="rId177" Type="http://schemas.openxmlformats.org/officeDocument/2006/relationships/hyperlink" Target="https://plantmarket.pro/lukovitsy-lilii-na-vygonku.html/nid/69386" TargetMode="External"/><Relationship Id="rId342" Type="http://schemas.openxmlformats.org/officeDocument/2006/relationships/hyperlink" Target="https://plantmarket.pro/lukovitsy-lilii-na-vygonku.html/nid/68248" TargetMode="External"/><Relationship Id="rId384" Type="http://schemas.openxmlformats.org/officeDocument/2006/relationships/hyperlink" Target="https://plantmarket.pro/lukovitsy-lilii-na-vygonku.html/nid/69409" TargetMode="External"/><Relationship Id="rId591" Type="http://schemas.openxmlformats.org/officeDocument/2006/relationships/hyperlink" Target="https://plantmarket.pro/lukovitsy-lilii-na-vygonku.html/nid/63949" TargetMode="External"/><Relationship Id="rId605" Type="http://schemas.openxmlformats.org/officeDocument/2006/relationships/hyperlink" Target="https://plantmarket.pro/lukovitsy-lilii-na-vygonku.html/nid/63966" TargetMode="External"/><Relationship Id="rId787" Type="http://schemas.openxmlformats.org/officeDocument/2006/relationships/hyperlink" Target="https://plantmarket.pro/lukovitsy-lilii-na-vygonku.html/nid/69373" TargetMode="External"/><Relationship Id="rId812" Type="http://schemas.openxmlformats.org/officeDocument/2006/relationships/hyperlink" Target="https://plantmarket.pro/lukovitsy-lilii-na-vygonku.html/nid/63724" TargetMode="External"/><Relationship Id="rId202" Type="http://schemas.openxmlformats.org/officeDocument/2006/relationships/hyperlink" Target="https://plantmarket.pro/lukovitsy-lilii-na-vygonku.html/nid/67952" TargetMode="External"/><Relationship Id="rId244" Type="http://schemas.openxmlformats.org/officeDocument/2006/relationships/hyperlink" Target="https://plantmarket.pro/lukovitsy-lilii-na-vygonku.html/nid/69392" TargetMode="External"/><Relationship Id="rId647" Type="http://schemas.openxmlformats.org/officeDocument/2006/relationships/hyperlink" Target="https://plantmarket.pro/lukovitsy-lilii-na-vygonku.html/nid/69430" TargetMode="External"/><Relationship Id="rId689" Type="http://schemas.openxmlformats.org/officeDocument/2006/relationships/hyperlink" Target="https://plantmarket.pro/lukovitsy-lilii-na-vygonku.html/nid/64032" TargetMode="External"/><Relationship Id="rId854" Type="http://schemas.openxmlformats.org/officeDocument/2006/relationships/hyperlink" Target="https://plantmarket.pro/lukovitsy-lilii-na-vygonku.html/nid/63958" TargetMode="External"/><Relationship Id="rId39" Type="http://schemas.openxmlformats.org/officeDocument/2006/relationships/hyperlink" Target="https://plantmarket.pro/lukovitsy-lilii-na-vygonku.html/nid/63282" TargetMode="External"/><Relationship Id="rId286" Type="http://schemas.openxmlformats.org/officeDocument/2006/relationships/hyperlink" Target="https://plantmarket.pro/lukovitsy-lilii-na-vygonku.html/nid/68134" TargetMode="External"/><Relationship Id="rId451" Type="http://schemas.openxmlformats.org/officeDocument/2006/relationships/hyperlink" Target="https://plantmarket.pro/lukovitsy-lilii-na-vygonku.html/nid/69415" TargetMode="External"/><Relationship Id="rId493" Type="http://schemas.openxmlformats.org/officeDocument/2006/relationships/hyperlink" Target="https://plantmarket.pro/lukovitsy-lilii-na-vygonku.html/nid/63873" TargetMode="External"/><Relationship Id="rId507" Type="http://schemas.openxmlformats.org/officeDocument/2006/relationships/hyperlink" Target="https://plantmarket.pro/lukovitsy-lilii-na-vygonku.html/nid/63881" TargetMode="External"/><Relationship Id="rId549" Type="http://schemas.openxmlformats.org/officeDocument/2006/relationships/hyperlink" Target="https://plantmarket.pro/lukovitsy-lilii-na-vygonku.html/nid/68721" TargetMode="External"/><Relationship Id="rId714" Type="http://schemas.openxmlformats.org/officeDocument/2006/relationships/hyperlink" Target="https://plantmarket.pro/lukovitsy-lilii-na-vygonku.html/nid/64051" TargetMode="External"/><Relationship Id="rId756" Type="http://schemas.openxmlformats.org/officeDocument/2006/relationships/hyperlink" Target="https://plantmarket.pro/lukovitsy-lilii-na-vygonku.html/nid/64074" TargetMode="External"/><Relationship Id="rId50" Type="http://schemas.openxmlformats.org/officeDocument/2006/relationships/hyperlink" Target="https://plantmarket.pro/lukovitsy-lilii-na-vygonku.html/nid/63563" TargetMode="External"/><Relationship Id="rId104" Type="http://schemas.openxmlformats.org/officeDocument/2006/relationships/hyperlink" Target="https://plantmarket.pro/lukovitsy-lilii-na-vygonku.html/nid/67806" TargetMode="External"/><Relationship Id="rId146" Type="http://schemas.openxmlformats.org/officeDocument/2006/relationships/hyperlink" Target="https://plantmarket.pro/lukovitsy-lilii-na-vygonku.html/nid/69382" TargetMode="External"/><Relationship Id="rId188" Type="http://schemas.openxmlformats.org/officeDocument/2006/relationships/hyperlink" Target="https://plantmarket.pro/lukovitsy-lilii-na-vygonku.html/nid/63668" TargetMode="External"/><Relationship Id="rId311" Type="http://schemas.openxmlformats.org/officeDocument/2006/relationships/hyperlink" Target="https://plantmarket.pro/lukovitsy-lilii-na-vygonku.html/nid/63761" TargetMode="External"/><Relationship Id="rId353" Type="http://schemas.openxmlformats.org/officeDocument/2006/relationships/hyperlink" Target="https://plantmarket.pro/lukovitsy-lilii-na-vygonku.html/nid/63803" TargetMode="External"/><Relationship Id="rId395" Type="http://schemas.openxmlformats.org/officeDocument/2006/relationships/hyperlink" Target="https://plantmarket.pro/lukovitsy-lilii-na-vygonku.html/nid/68335" TargetMode="External"/><Relationship Id="rId409" Type="http://schemas.openxmlformats.org/officeDocument/2006/relationships/hyperlink" Target="https://plantmarket.pro/lukovitsy-lilii-na-vygonku.html/nid/68354" TargetMode="External"/><Relationship Id="rId560" Type="http://schemas.openxmlformats.org/officeDocument/2006/relationships/hyperlink" Target="https://plantmarket.pro/lukovitsy-lilii-na-vygonku.html/nid/63917" TargetMode="External"/><Relationship Id="rId798" Type="http://schemas.openxmlformats.org/officeDocument/2006/relationships/hyperlink" Target="https://plantmarket.pro/lukovitsy-lilii-na-vygonku.html/nid/63623" TargetMode="External"/><Relationship Id="rId92" Type="http://schemas.openxmlformats.org/officeDocument/2006/relationships/hyperlink" Target="https://plantmarket.pro/lukovitsy-lilii-na-vygonku.html/nid/63605" TargetMode="External"/><Relationship Id="rId213" Type="http://schemas.openxmlformats.org/officeDocument/2006/relationships/hyperlink" Target="https://plantmarket.pro/lukovitsy-lilii-na-vygonku.html/nid/67963" TargetMode="External"/><Relationship Id="rId420" Type="http://schemas.openxmlformats.org/officeDocument/2006/relationships/hyperlink" Target="https://plantmarket.pro/lukovitsy-lilii-na-vygonku.html/nid/63825" TargetMode="External"/><Relationship Id="rId616" Type="http://schemas.openxmlformats.org/officeDocument/2006/relationships/hyperlink" Target="https://plantmarket.pro/lukovitsy-lilii-na-vygonku.html/nid/63983" TargetMode="External"/><Relationship Id="rId658" Type="http://schemas.openxmlformats.org/officeDocument/2006/relationships/hyperlink" Target="https://plantmarket.pro/lukovitsy-lilii-na-vygonku.html/nid/64017" TargetMode="External"/><Relationship Id="rId823" Type="http://schemas.openxmlformats.org/officeDocument/2006/relationships/hyperlink" Target="https://plantmarket.pro/lukovitsy-lilii-na-vygonku.html/nid/60327" TargetMode="External"/><Relationship Id="rId255" Type="http://schemas.openxmlformats.org/officeDocument/2006/relationships/hyperlink" Target="https://plantmarket.pro/lukovitsy-lilii-na-vygonku.html/nid/63721" TargetMode="External"/><Relationship Id="rId297" Type="http://schemas.openxmlformats.org/officeDocument/2006/relationships/hyperlink" Target="https://plantmarket.pro/lukovitsy-lilii-na-vygonku.html/nid/63753" TargetMode="External"/><Relationship Id="rId462" Type="http://schemas.openxmlformats.org/officeDocument/2006/relationships/hyperlink" Target="https://plantmarket.pro/lukovitsy-lilii-na-vygonku.html/nid/68554" TargetMode="External"/><Relationship Id="rId518" Type="http://schemas.openxmlformats.org/officeDocument/2006/relationships/hyperlink" Target="https://plantmarket.pro/lukovitsy-lilii-na-vygonku.html/nid/63902" TargetMode="External"/><Relationship Id="rId725" Type="http://schemas.openxmlformats.org/officeDocument/2006/relationships/hyperlink" Target="https://plantmarket.pro/lukovitsy-lilii-na-vygonku.html/nid/68821" TargetMode="External"/><Relationship Id="rId115" Type="http://schemas.openxmlformats.org/officeDocument/2006/relationships/hyperlink" Target="https://plantmarket.pro/lukovitsy-lilii-na-vygonku.html/nid/63613" TargetMode="External"/><Relationship Id="rId157" Type="http://schemas.openxmlformats.org/officeDocument/2006/relationships/hyperlink" Target="https://plantmarket.pro/lukovitsy-lilii-na-vygonku.html/nid/63655" TargetMode="External"/><Relationship Id="rId322" Type="http://schemas.openxmlformats.org/officeDocument/2006/relationships/hyperlink" Target="https://plantmarket.pro/lukovitsy-lilii-na-vygonku.html/nid/63774" TargetMode="External"/><Relationship Id="rId364" Type="http://schemas.openxmlformats.org/officeDocument/2006/relationships/hyperlink" Target="https://plantmarket.pro/lukovitsy-lilii-na-vygonku.html/nid/60328" TargetMode="External"/><Relationship Id="rId767" Type="http://schemas.openxmlformats.org/officeDocument/2006/relationships/hyperlink" Target="https://plantmarket.pro/lukovitsy-lilii-na-vygonku.html/nid/68933" TargetMode="External"/><Relationship Id="rId61" Type="http://schemas.openxmlformats.org/officeDocument/2006/relationships/hyperlink" Target="https://plantmarket.pro/lukovitsy-lilii-na-vygonku.html/nid/63574" TargetMode="External"/><Relationship Id="rId199" Type="http://schemas.openxmlformats.org/officeDocument/2006/relationships/hyperlink" Target="https://plantmarket.pro/lukovitsy-lilii-na-vygonku.html/nid/63674" TargetMode="External"/><Relationship Id="rId571" Type="http://schemas.openxmlformats.org/officeDocument/2006/relationships/hyperlink" Target="https://plantmarket.pro/lukovitsy-lilii-na-vygonku.html/nid/68739" TargetMode="External"/><Relationship Id="rId627" Type="http://schemas.openxmlformats.org/officeDocument/2006/relationships/hyperlink" Target="https://plantmarket.pro/lukovitsy-lilii-na-vygonku.html/nid/63993" TargetMode="External"/><Relationship Id="rId669" Type="http://schemas.openxmlformats.org/officeDocument/2006/relationships/hyperlink" Target="https://plantmarket.pro/lukovitsy-lilii-na-vygonku.html/nid/69432" TargetMode="External"/><Relationship Id="rId834" Type="http://schemas.openxmlformats.org/officeDocument/2006/relationships/hyperlink" Target="https://plantmarket.pro/lukovitsy-lilii-na-vygonku.html/nid/63862" TargetMode="External"/><Relationship Id="rId19" Type="http://schemas.openxmlformats.org/officeDocument/2006/relationships/hyperlink" Target="https://plantmarket.pro/lukovitsy-lilii-na-vygonku.html/nid/67669" TargetMode="External"/><Relationship Id="rId224" Type="http://schemas.openxmlformats.org/officeDocument/2006/relationships/hyperlink" Target="https://plantmarket.pro/lukovitsy-lilii-na-vygonku.html/nid/63696" TargetMode="External"/><Relationship Id="rId266" Type="http://schemas.openxmlformats.org/officeDocument/2006/relationships/hyperlink" Target="https://plantmarket.pro/lukovitsy-lilii-na-vygonku.html/nid/63736" TargetMode="External"/><Relationship Id="rId431" Type="http://schemas.openxmlformats.org/officeDocument/2006/relationships/hyperlink" Target="https://plantmarket.pro/lukovitsy-lilii-na-vygonku.html/nid/63356" TargetMode="External"/><Relationship Id="rId473" Type="http://schemas.openxmlformats.org/officeDocument/2006/relationships/hyperlink" Target="https://plantmarket.pro/lukovitsy-lilii-na-vygonku.html/nid/63864" TargetMode="External"/><Relationship Id="rId529" Type="http://schemas.openxmlformats.org/officeDocument/2006/relationships/hyperlink" Target="https://plantmarket.pro/lukovitsy-lilii-na-vygonku.html/nid/63908" TargetMode="External"/><Relationship Id="rId680" Type="http://schemas.openxmlformats.org/officeDocument/2006/relationships/hyperlink" Target="https://plantmarket.pro/lukovitsy-lilii-na-vygonku.html/nid/68787" TargetMode="External"/><Relationship Id="rId736" Type="http://schemas.openxmlformats.org/officeDocument/2006/relationships/hyperlink" Target="https://plantmarket.pro/lukovitsy-lilii-na-vygonku.html/nid/64063" TargetMode="External"/><Relationship Id="rId30" Type="http://schemas.openxmlformats.org/officeDocument/2006/relationships/hyperlink" Target="https://plantmarket.pro/lukovitsy-lilii-na-vygonku.html/nid/67690" TargetMode="External"/><Relationship Id="rId126" Type="http://schemas.openxmlformats.org/officeDocument/2006/relationships/hyperlink" Target="https://plantmarket.pro/lukovitsy-lilii-na-vygonku.html/nid/67819" TargetMode="External"/><Relationship Id="rId168" Type="http://schemas.openxmlformats.org/officeDocument/2006/relationships/hyperlink" Target="https://plantmarket.pro/lukovitsy-lilii-na-vygonku.html/nid/63657" TargetMode="External"/><Relationship Id="rId333" Type="http://schemas.openxmlformats.org/officeDocument/2006/relationships/hyperlink" Target="https://plantmarket.pro/lukovitsy-lilii-na-vygonku.html/nid/63778" TargetMode="External"/><Relationship Id="rId540" Type="http://schemas.openxmlformats.org/officeDocument/2006/relationships/hyperlink" Target="https://plantmarket.pro/lukovitsy-lilii-na-vygonku.html/nid/68693" TargetMode="External"/><Relationship Id="rId778" Type="http://schemas.openxmlformats.org/officeDocument/2006/relationships/hyperlink" Target="https://plantmarket.pro/lukovitsy-lilii-na-vygonku.html/nid/63374" TargetMode="External"/><Relationship Id="rId72" Type="http://schemas.openxmlformats.org/officeDocument/2006/relationships/hyperlink" Target="https://plantmarket.pro/lukovitsy-lilii-na-vygonku.html/nid/63579" TargetMode="External"/><Relationship Id="rId375" Type="http://schemas.openxmlformats.org/officeDocument/2006/relationships/hyperlink" Target="https://plantmarket.pro/lukovitsy-lilii-na-vygonku.html/nid/69580" TargetMode="External"/><Relationship Id="rId582" Type="http://schemas.openxmlformats.org/officeDocument/2006/relationships/hyperlink" Target="https://plantmarket.pro/lukovitsy-lilii-na-vygonku.html/nid/63931" TargetMode="External"/><Relationship Id="rId638" Type="http://schemas.openxmlformats.org/officeDocument/2006/relationships/hyperlink" Target="https://plantmarket.pro/lukovitsy-lilii-na-vygonku.html/nid/64003" TargetMode="External"/><Relationship Id="rId803" Type="http://schemas.openxmlformats.org/officeDocument/2006/relationships/hyperlink" Target="https://plantmarket.pro/lukovitsy-lilii-na-vygonku.html/nid/63665" TargetMode="External"/><Relationship Id="rId845" Type="http://schemas.openxmlformats.org/officeDocument/2006/relationships/hyperlink" Target="https://plantmarket.pro/lukovitsy-lilii-na-vygonku.html/nid/63903" TargetMode="External"/><Relationship Id="rId3" Type="http://schemas.openxmlformats.org/officeDocument/2006/relationships/hyperlink" Target="https://plantmarket.pro/lukovitsy-lilii-na-vygonku.html/nid/63534" TargetMode="External"/><Relationship Id="rId235" Type="http://schemas.openxmlformats.org/officeDocument/2006/relationships/hyperlink" Target="https://plantmarket.pro/lukovitsy-lilii-na-vygonku.html/nid/63703" TargetMode="External"/><Relationship Id="rId277" Type="http://schemas.openxmlformats.org/officeDocument/2006/relationships/hyperlink" Target="https://plantmarket.pro/lukovitsy-lilii-na-vygonku.html/nid/68121" TargetMode="External"/><Relationship Id="rId400" Type="http://schemas.openxmlformats.org/officeDocument/2006/relationships/hyperlink" Target="https://plantmarket.pro/lukovitsy-lilii-na-vygonku.html/nid/68346" TargetMode="External"/><Relationship Id="rId442" Type="http://schemas.openxmlformats.org/officeDocument/2006/relationships/hyperlink" Target="https://plantmarket.pro/lukovitsy-lilii-na-vygonku.html/nid/63852" TargetMode="External"/><Relationship Id="rId484" Type="http://schemas.openxmlformats.org/officeDocument/2006/relationships/hyperlink" Target="https://plantmarket.pro/lukovitsy-lilii-na-vygonku.html/nid/68614" TargetMode="External"/><Relationship Id="rId705" Type="http://schemas.openxmlformats.org/officeDocument/2006/relationships/hyperlink" Target="https://plantmarket.pro/lukovitsy-lilii-na-vygonku.html/nid/64044" TargetMode="External"/><Relationship Id="rId137" Type="http://schemas.openxmlformats.org/officeDocument/2006/relationships/hyperlink" Target="https://plantmarket.pro/lukovitsy-lilii-na-vygonku.html/nid/69381" TargetMode="External"/><Relationship Id="rId302" Type="http://schemas.openxmlformats.org/officeDocument/2006/relationships/hyperlink" Target="https://plantmarket.pro/lukovitsy-lilii-na-vygonku.html/nid/63339" TargetMode="External"/><Relationship Id="rId344" Type="http://schemas.openxmlformats.org/officeDocument/2006/relationships/hyperlink" Target="https://plantmarket.pro/lukovitsy-lilii-na-vygonku.html/nid/63788" TargetMode="External"/><Relationship Id="rId691" Type="http://schemas.openxmlformats.org/officeDocument/2006/relationships/hyperlink" Target="https://plantmarket.pro/lukovitsy-lilii-na-vygonku.html/nid/64034" TargetMode="External"/><Relationship Id="rId747" Type="http://schemas.openxmlformats.org/officeDocument/2006/relationships/hyperlink" Target="https://plantmarket.pro/lukovitsy-lilii-na-vygonku.html/nid/64066" TargetMode="External"/><Relationship Id="rId789" Type="http://schemas.openxmlformats.org/officeDocument/2006/relationships/hyperlink" Target="https://plantmarket.pro/lukovitsy-lilii-na-vygonku.html/nid/63305" TargetMode="External"/><Relationship Id="rId41" Type="http://schemas.openxmlformats.org/officeDocument/2006/relationships/hyperlink" Target="https://plantmarket.pro/lukovitsy-lilii-na-vygonku.html/nid/63553" TargetMode="External"/><Relationship Id="rId83" Type="http://schemas.openxmlformats.org/officeDocument/2006/relationships/hyperlink" Target="https://plantmarket.pro/lukovitsy-lilii-na-vygonku.html/nid/63304" TargetMode="External"/><Relationship Id="rId179" Type="http://schemas.openxmlformats.org/officeDocument/2006/relationships/hyperlink" Target="https://plantmarket.pro/lukovitsy-lilii-na-vygonku.html/nid/69386" TargetMode="External"/><Relationship Id="rId386" Type="http://schemas.openxmlformats.org/officeDocument/2006/relationships/hyperlink" Target="https://plantmarket.pro/lukovitsy-lilii-na-vygonku.html/nid/63812" TargetMode="External"/><Relationship Id="rId551" Type="http://schemas.openxmlformats.org/officeDocument/2006/relationships/hyperlink" Target="https://plantmarket.pro/lukovitsy-lilii-na-vygonku.html/nid/68723" TargetMode="External"/><Relationship Id="rId593" Type="http://schemas.openxmlformats.org/officeDocument/2006/relationships/hyperlink" Target="https://plantmarket.pro/lukovitsy-lilii-na-vygonku.html/nid/63948" TargetMode="External"/><Relationship Id="rId607" Type="http://schemas.openxmlformats.org/officeDocument/2006/relationships/hyperlink" Target="https://plantmarket.pro/lukovitsy-lilii-na-vygonku.html/nid/63370" TargetMode="External"/><Relationship Id="rId649" Type="http://schemas.openxmlformats.org/officeDocument/2006/relationships/hyperlink" Target="https://plantmarket.pro/lukovitsy-lilii-na-vygonku.html/nid/64010" TargetMode="External"/><Relationship Id="rId814" Type="http://schemas.openxmlformats.org/officeDocument/2006/relationships/hyperlink" Target="https://plantmarket.pro/lukovitsy-lilii-na-vygonku.html/nid/63726" TargetMode="External"/><Relationship Id="rId856" Type="http://schemas.openxmlformats.org/officeDocument/2006/relationships/hyperlink" Target="https://plantmarket.pro/lukovitsy-lilii-na-vygonku.html/nid/63958" TargetMode="External"/><Relationship Id="rId190" Type="http://schemas.openxmlformats.org/officeDocument/2006/relationships/hyperlink" Target="https://plantmarket.pro/lukovitsy-lilii-na-vygonku.html/nid/63670" TargetMode="External"/><Relationship Id="rId204" Type="http://schemas.openxmlformats.org/officeDocument/2006/relationships/hyperlink" Target="https://plantmarket.pro/lukovitsy-lilii-na-vygonku.html/nid/67954" TargetMode="External"/><Relationship Id="rId246" Type="http://schemas.openxmlformats.org/officeDocument/2006/relationships/hyperlink" Target="https://plantmarket.pro/lukovitsy-lilii-na-vygonku.html/nid/68038" TargetMode="External"/><Relationship Id="rId288" Type="http://schemas.openxmlformats.org/officeDocument/2006/relationships/hyperlink" Target="https://plantmarket.pro/lukovitsy-lilii-na-vygonku.html/nid/68136" TargetMode="External"/><Relationship Id="rId411" Type="http://schemas.openxmlformats.org/officeDocument/2006/relationships/hyperlink" Target="https://plantmarket.pro/lukovitsy-lilii-na-vygonku.html/nid/68385" TargetMode="External"/><Relationship Id="rId453" Type="http://schemas.openxmlformats.org/officeDocument/2006/relationships/hyperlink" Target="https://plantmarket.pro/lukovitsy-lilii-na-vygonku.html/nid/63982" TargetMode="External"/><Relationship Id="rId509" Type="http://schemas.openxmlformats.org/officeDocument/2006/relationships/hyperlink" Target="https://plantmarket.pro/lukovitsy-lilii-na-vygonku.html/nid/63884" TargetMode="External"/><Relationship Id="rId660" Type="http://schemas.openxmlformats.org/officeDocument/2006/relationships/hyperlink" Target="https://plantmarket.pro/lukovitsy-lilii-na-vygonku.html/nid/69431" TargetMode="External"/><Relationship Id="rId106" Type="http://schemas.openxmlformats.org/officeDocument/2006/relationships/hyperlink" Target="https://plantmarket.pro/lukovitsy-lilii-na-vygonku.html/nid/67808" TargetMode="External"/><Relationship Id="rId313" Type="http://schemas.openxmlformats.org/officeDocument/2006/relationships/hyperlink" Target="https://plantmarket.pro/lukovitsy-lilii-na-vygonku.html/nid/63761" TargetMode="External"/><Relationship Id="rId495" Type="http://schemas.openxmlformats.org/officeDocument/2006/relationships/hyperlink" Target="https://plantmarket.pro/lukovitsy-lilii-na-vygonku.html/nid/63875" TargetMode="External"/><Relationship Id="rId716" Type="http://schemas.openxmlformats.org/officeDocument/2006/relationships/hyperlink" Target="https://plantmarket.pro/lukovitsy-lilii-na-vygonku.html/nid/64053" TargetMode="External"/><Relationship Id="rId758" Type="http://schemas.openxmlformats.org/officeDocument/2006/relationships/hyperlink" Target="https://plantmarket.pro/lukovitsy-lilii-na-vygonku.html/nid/64076" TargetMode="External"/><Relationship Id="rId10" Type="http://schemas.openxmlformats.org/officeDocument/2006/relationships/hyperlink" Target="https://plantmarket.pro/lukovitsy-lilii-na-vygonku.html/nid/67653" TargetMode="External"/><Relationship Id="rId52" Type="http://schemas.openxmlformats.org/officeDocument/2006/relationships/hyperlink" Target="https://plantmarket.pro/lukovitsy-lilii-na-vygonku.html/nid/63565" TargetMode="External"/><Relationship Id="rId94" Type="http://schemas.openxmlformats.org/officeDocument/2006/relationships/hyperlink" Target="https://plantmarket.pro/lukovitsy-lilii-na-vygonku.html/nid/63606" TargetMode="External"/><Relationship Id="rId148" Type="http://schemas.openxmlformats.org/officeDocument/2006/relationships/hyperlink" Target="https://plantmarket.pro/lukovitsy-lilii-na-vygonku.html/nid/63324" TargetMode="External"/><Relationship Id="rId355" Type="http://schemas.openxmlformats.org/officeDocument/2006/relationships/hyperlink" Target="https://plantmarket.pro/lukovitsy-lilii-na-vygonku.html/nid/63805" TargetMode="External"/><Relationship Id="rId397" Type="http://schemas.openxmlformats.org/officeDocument/2006/relationships/hyperlink" Target="https://plantmarket.pro/lukovitsy-lilii-na-vygonku.html/nid/68343" TargetMode="External"/><Relationship Id="rId520" Type="http://schemas.openxmlformats.org/officeDocument/2006/relationships/hyperlink" Target="https://plantmarket.pro/lukovitsy-lilii-na-vygonku.html/nid/63904" TargetMode="External"/><Relationship Id="rId562" Type="http://schemas.openxmlformats.org/officeDocument/2006/relationships/hyperlink" Target="https://plantmarket.pro/lukovitsy-lilii-na-vygonku.html/nid/63919" TargetMode="External"/><Relationship Id="rId618" Type="http://schemas.openxmlformats.org/officeDocument/2006/relationships/hyperlink" Target="https://plantmarket.pro/lukovitsy-lilii-na-vygonku.html/nid/63982" TargetMode="External"/><Relationship Id="rId825" Type="http://schemas.openxmlformats.org/officeDocument/2006/relationships/hyperlink" Target="https://plantmarket.pro/lukovitsy-lilii-na-vygonku.html/nid/69408" TargetMode="External"/><Relationship Id="rId215" Type="http://schemas.openxmlformats.org/officeDocument/2006/relationships/hyperlink" Target="https://plantmarket.pro/lukovitsy-lilii-na-vygonku.html/nid/63686" TargetMode="External"/><Relationship Id="rId257" Type="http://schemas.openxmlformats.org/officeDocument/2006/relationships/hyperlink" Target="https://plantmarket.pro/lukovitsy-lilii-na-vygonku.html/nid/63724" TargetMode="External"/><Relationship Id="rId422" Type="http://schemas.openxmlformats.org/officeDocument/2006/relationships/hyperlink" Target="https://plantmarket.pro/lukovitsy-lilii-na-vygonku.html/nid/63835" TargetMode="External"/><Relationship Id="rId464" Type="http://schemas.openxmlformats.org/officeDocument/2006/relationships/hyperlink" Target="https://plantmarket.pro/lukovitsy-lilii-na-vygonku.html/nid/63857" TargetMode="External"/><Relationship Id="rId299" Type="http://schemas.openxmlformats.org/officeDocument/2006/relationships/hyperlink" Target="https://plantmarket.pro/lukovitsy-lilii-na-vygonku.html/nid/63754" TargetMode="External"/><Relationship Id="rId727" Type="http://schemas.openxmlformats.org/officeDocument/2006/relationships/hyperlink" Target="https://plantmarket.pro/lukovitsy-lilii-na-vygonku.html/nid/68823" TargetMode="External"/><Relationship Id="rId63" Type="http://schemas.openxmlformats.org/officeDocument/2006/relationships/hyperlink" Target="https://plantmarket.pro/lukovitsy-lilii-na-vygonku.html/nid/63576" TargetMode="External"/><Relationship Id="rId159" Type="http://schemas.openxmlformats.org/officeDocument/2006/relationships/hyperlink" Target="https://plantmarket.pro/lukovitsy-lilii-na-vygonku.html/nid/63655" TargetMode="External"/><Relationship Id="rId366" Type="http://schemas.openxmlformats.org/officeDocument/2006/relationships/hyperlink" Target="https://plantmarket.pro/lukovitsy-lilii-na-vygonku.html/nid/69407" TargetMode="External"/><Relationship Id="rId573" Type="http://schemas.openxmlformats.org/officeDocument/2006/relationships/hyperlink" Target="https://plantmarket.pro/lukovitsy-lilii-na-vygonku.html/nid/68741" TargetMode="External"/><Relationship Id="rId780" Type="http://schemas.openxmlformats.org/officeDocument/2006/relationships/hyperlink" Target="https://plantmarket.pro/lukovitsy-lilii-na-vygonku.html/nid/63978" TargetMode="External"/><Relationship Id="rId226" Type="http://schemas.openxmlformats.org/officeDocument/2006/relationships/hyperlink" Target="https://plantmarket.pro/lukovitsy-lilii-na-vygonku.html/nid/67977" TargetMode="External"/><Relationship Id="rId433" Type="http://schemas.openxmlformats.org/officeDocument/2006/relationships/hyperlink" Target="https://plantmarket.pro/lukovitsy-lilii-na-vygonku.html/nid/63845" TargetMode="External"/><Relationship Id="rId640" Type="http://schemas.openxmlformats.org/officeDocument/2006/relationships/hyperlink" Target="https://plantmarket.pro/lukovitsy-lilii-na-vygonku.html/nid/64005" TargetMode="External"/><Relationship Id="rId738" Type="http://schemas.openxmlformats.org/officeDocument/2006/relationships/hyperlink" Target="https://plantmarket.pro/lukovitsy-lilii-na-vygonku.html/nid/64065" TargetMode="External"/><Relationship Id="rId74" Type="http://schemas.openxmlformats.org/officeDocument/2006/relationships/hyperlink" Target="https://plantmarket.pro/lukovitsy-lilii-na-vygonku.html/nid/63580" TargetMode="External"/><Relationship Id="rId377" Type="http://schemas.openxmlformats.org/officeDocument/2006/relationships/hyperlink" Target="https://plantmarket.pro/lukovitsy-lilii-na-vygonku.html/nid/69582" TargetMode="External"/><Relationship Id="rId500" Type="http://schemas.openxmlformats.org/officeDocument/2006/relationships/hyperlink" Target="https://plantmarket.pro/lukovitsy-lilii-na-vygonku.html/nid/63879" TargetMode="External"/><Relationship Id="rId584" Type="http://schemas.openxmlformats.org/officeDocument/2006/relationships/hyperlink" Target="https://plantmarket.pro/lukovitsy-lilii-na-vygonku.html/nid/63933" TargetMode="External"/><Relationship Id="rId805" Type="http://schemas.openxmlformats.org/officeDocument/2006/relationships/hyperlink" Target="https://plantmarket.pro/lukovitsy-lilii-na-vygonku.html/nid/63674" TargetMode="External"/><Relationship Id="rId5" Type="http://schemas.openxmlformats.org/officeDocument/2006/relationships/hyperlink" Target="https://plantmarket.pro/lukovitsy-lilii-na-vygonku.html/nid/67645" TargetMode="External"/><Relationship Id="rId237" Type="http://schemas.openxmlformats.org/officeDocument/2006/relationships/hyperlink" Target="https://plantmarket.pro/lukovitsy-lilii-na-vygonku.html/nid/63707" TargetMode="External"/><Relationship Id="rId791" Type="http://schemas.openxmlformats.org/officeDocument/2006/relationships/hyperlink" Target="https://plantmarket.pro/lukovitsy-lilii-na-vygonku.html/nid/63603" TargetMode="External"/><Relationship Id="rId444" Type="http://schemas.openxmlformats.org/officeDocument/2006/relationships/hyperlink" Target="https://plantmarket.pro/lukovitsy-lilii-na-vygonku.html/nid/63854" TargetMode="External"/><Relationship Id="rId651" Type="http://schemas.openxmlformats.org/officeDocument/2006/relationships/hyperlink" Target="https://plantmarket.pro/lukovitsy-lilii-na-vygonku.html/nid/64010" TargetMode="External"/><Relationship Id="rId749" Type="http://schemas.openxmlformats.org/officeDocument/2006/relationships/hyperlink" Target="https://plantmarket.pro/lukovitsy-lilii-na-vygonku.html/nid/68911" TargetMode="External"/><Relationship Id="rId290" Type="http://schemas.openxmlformats.org/officeDocument/2006/relationships/hyperlink" Target="https://plantmarket.pro/lukovitsy-lilii-na-vygonku.html/nid/63750" TargetMode="External"/><Relationship Id="rId304" Type="http://schemas.openxmlformats.org/officeDocument/2006/relationships/hyperlink" Target="https://plantmarket.pro/lukovitsy-lilii-na-vygonku.html/nid/63341" TargetMode="External"/><Relationship Id="rId388" Type="http://schemas.openxmlformats.org/officeDocument/2006/relationships/hyperlink" Target="https://plantmarket.pro/lukovitsy-lilii-na-vygonku.html/nid/63814" TargetMode="External"/><Relationship Id="rId511" Type="http://schemas.openxmlformats.org/officeDocument/2006/relationships/hyperlink" Target="https://plantmarket.pro/lukovitsy-lilii-na-vygonku.html/nid/68645" TargetMode="External"/><Relationship Id="rId609" Type="http://schemas.openxmlformats.org/officeDocument/2006/relationships/hyperlink" Target="https://plantmarket.pro/lukovitsy-lilii-na-vygonku.html/nid/63372" TargetMode="External"/><Relationship Id="rId85" Type="http://schemas.openxmlformats.org/officeDocument/2006/relationships/hyperlink" Target="https://plantmarket.pro/lukovitsy-lilii-na-vygonku.html/nid/63599" TargetMode="External"/><Relationship Id="rId150" Type="http://schemas.openxmlformats.org/officeDocument/2006/relationships/hyperlink" Target="https://plantmarket.pro/lukovitsy-lilii-na-vygonku.html/nid/63326" TargetMode="External"/><Relationship Id="rId595" Type="http://schemas.openxmlformats.org/officeDocument/2006/relationships/hyperlink" Target="https://plantmarket.pro/lukovitsy-lilii-na-vygonku.html/nid/63952" TargetMode="External"/><Relationship Id="rId816" Type="http://schemas.openxmlformats.org/officeDocument/2006/relationships/hyperlink" Target="https://plantmarket.pro/lukovitsy-lilii-na-vygonku.html/nid/63752" TargetMode="External"/><Relationship Id="rId248" Type="http://schemas.openxmlformats.org/officeDocument/2006/relationships/hyperlink" Target="https://plantmarket.pro/lukovitsy-lilii-na-vygonku.html/nid/68040" TargetMode="External"/><Relationship Id="rId455" Type="http://schemas.openxmlformats.org/officeDocument/2006/relationships/hyperlink" Target="https://plantmarket.pro/lukovitsy-lilii-na-vygonku.html/nid/63982" TargetMode="External"/><Relationship Id="rId662" Type="http://schemas.openxmlformats.org/officeDocument/2006/relationships/hyperlink" Target="https://plantmarket.pro/lukovitsy-lilii-na-vygonku.html/nid/69431" TargetMode="External"/><Relationship Id="rId12" Type="http://schemas.openxmlformats.org/officeDocument/2006/relationships/hyperlink" Target="https://plantmarket.pro/lukovitsy-lilii-na-vygonku.html/nid/67655" TargetMode="External"/><Relationship Id="rId108" Type="http://schemas.openxmlformats.org/officeDocument/2006/relationships/hyperlink" Target="https://plantmarket.pro/lukovitsy-lilii-na-vygonku.html/nid/67830" TargetMode="External"/><Relationship Id="rId315" Type="http://schemas.openxmlformats.org/officeDocument/2006/relationships/hyperlink" Target="https://plantmarket.pro/lukovitsy-lilii-na-vygonku.html/nid/63763" TargetMode="External"/><Relationship Id="rId522" Type="http://schemas.openxmlformats.org/officeDocument/2006/relationships/hyperlink" Target="https://plantmarket.pro/lukovitsy-lilii-na-vygonku.html/nid/63906" TargetMode="External"/><Relationship Id="rId96" Type="http://schemas.openxmlformats.org/officeDocument/2006/relationships/hyperlink" Target="https://plantmarket.pro/lukovitsy-lilii-na-vygonku.html/nid/63608" TargetMode="External"/><Relationship Id="rId161" Type="http://schemas.openxmlformats.org/officeDocument/2006/relationships/hyperlink" Target="https://plantmarket.pro/lukovitsy-lilii-na-vygonku.html/nid/63655" TargetMode="External"/><Relationship Id="rId399" Type="http://schemas.openxmlformats.org/officeDocument/2006/relationships/hyperlink" Target="https://plantmarket.pro/lukovitsy-lilii-na-vygonku.html/nid/68345" TargetMode="External"/><Relationship Id="rId827" Type="http://schemas.openxmlformats.org/officeDocument/2006/relationships/hyperlink" Target="https://plantmarket.pro/lukovitsy-lilii-na-vygonku.html/nid/69409" TargetMode="External"/><Relationship Id="rId259" Type="http://schemas.openxmlformats.org/officeDocument/2006/relationships/hyperlink" Target="https://plantmarket.pro/lukovitsy-lilii-na-vygonku.html/nid/69395" TargetMode="External"/><Relationship Id="rId466" Type="http://schemas.openxmlformats.org/officeDocument/2006/relationships/hyperlink" Target="https://plantmarket.pro/lukovitsy-lilii-na-vygonku.html/nid/63859" TargetMode="External"/><Relationship Id="rId673" Type="http://schemas.openxmlformats.org/officeDocument/2006/relationships/hyperlink" Target="https://plantmarket.pro/lukovitsy-lilii-na-vygonku.html/nid/64028" TargetMode="External"/><Relationship Id="rId23" Type="http://schemas.openxmlformats.org/officeDocument/2006/relationships/hyperlink" Target="https://plantmarket.pro/lukovitsy-lilii-na-vygonku.html/nid/67673" TargetMode="External"/><Relationship Id="rId119" Type="http://schemas.openxmlformats.org/officeDocument/2006/relationships/hyperlink" Target="https://plantmarket.pro/lukovitsy-lilii-na-vygonku.html/nid/63618" TargetMode="External"/><Relationship Id="rId326" Type="http://schemas.openxmlformats.org/officeDocument/2006/relationships/hyperlink" Target="https://plantmarket.pro/lukovitsy-lilii-na-vygonku.html/nid/68201" TargetMode="External"/><Relationship Id="rId533" Type="http://schemas.openxmlformats.org/officeDocument/2006/relationships/hyperlink" Target="https://plantmarket.pro/lukovitsy-lilii-na-vygonku.html/nid/63909" TargetMode="External"/><Relationship Id="rId740" Type="http://schemas.openxmlformats.org/officeDocument/2006/relationships/hyperlink" Target="https://plantmarket.pro/lukovitsy-lilii-na-vygonku.html/nid/68859" TargetMode="External"/><Relationship Id="rId838" Type="http://schemas.openxmlformats.org/officeDocument/2006/relationships/hyperlink" Target="https://plantmarket.pro/lukovitsy-lilii-na-vygonku.html/nid/63872" TargetMode="External"/><Relationship Id="rId172" Type="http://schemas.openxmlformats.org/officeDocument/2006/relationships/hyperlink" Target="https://plantmarket.pro/lukovitsy-lilii-na-vygonku.html/nid/67930" TargetMode="External"/><Relationship Id="rId477" Type="http://schemas.openxmlformats.org/officeDocument/2006/relationships/hyperlink" Target="https://plantmarket.pro/lukovitsy-lilii-na-vygonku.html/nid/63867" TargetMode="External"/><Relationship Id="rId600" Type="http://schemas.openxmlformats.org/officeDocument/2006/relationships/hyperlink" Target="https://plantmarket.pro/lukovitsy-lilii-na-vygonku.html/nid/63957" TargetMode="External"/><Relationship Id="rId684" Type="http://schemas.openxmlformats.org/officeDocument/2006/relationships/hyperlink" Target="https://plantmarket.pro/lukovitsy-lilii-na-vygonku.html/nid/68795" TargetMode="External"/><Relationship Id="rId337" Type="http://schemas.openxmlformats.org/officeDocument/2006/relationships/hyperlink" Target="https://plantmarket.pro/lukovitsy-lilii-na-vygonku.html/nid/68242" TargetMode="External"/><Relationship Id="rId34" Type="http://schemas.openxmlformats.org/officeDocument/2006/relationships/hyperlink" Target="https://plantmarket.pro/lukovitsy-lilii-na-vygonku.html/nid/69524" TargetMode="External"/><Relationship Id="rId544" Type="http://schemas.openxmlformats.org/officeDocument/2006/relationships/hyperlink" Target="https://plantmarket.pro/lukovitsy-lilii-na-vygonku.html/nid/68712" TargetMode="External"/><Relationship Id="rId751" Type="http://schemas.openxmlformats.org/officeDocument/2006/relationships/hyperlink" Target="https://plantmarket.pro/lukovitsy-lilii-na-vygonku.html/nid/68913" TargetMode="External"/><Relationship Id="rId849" Type="http://schemas.openxmlformats.org/officeDocument/2006/relationships/hyperlink" Target="https://plantmarket.pro/lukovitsy-lilii-na-vygonku.html/nid/69435" TargetMode="External"/><Relationship Id="rId183" Type="http://schemas.openxmlformats.org/officeDocument/2006/relationships/hyperlink" Target="https://plantmarket.pro/lukovitsy-lilii-na-vygonku.html/nid/69387" TargetMode="External"/><Relationship Id="rId390" Type="http://schemas.openxmlformats.org/officeDocument/2006/relationships/hyperlink" Target="https://plantmarket.pro/lukovitsy-lilii-na-vygonku.html/nid/63815" TargetMode="External"/><Relationship Id="rId404" Type="http://schemas.openxmlformats.org/officeDocument/2006/relationships/hyperlink" Target="https://plantmarket.pro/lukovitsy-lilii-na-vygonku.html/nid/68350" TargetMode="External"/><Relationship Id="rId611" Type="http://schemas.openxmlformats.org/officeDocument/2006/relationships/hyperlink" Target="https://plantmarket.pro/lukovitsy-lilii-na-vygonku.html/nid/63980" TargetMode="External"/><Relationship Id="rId250" Type="http://schemas.openxmlformats.org/officeDocument/2006/relationships/hyperlink" Target="https://plantmarket.pro/lukovitsy-lilii-na-vygonku.html/nid/68042" TargetMode="External"/><Relationship Id="rId488" Type="http://schemas.openxmlformats.org/officeDocument/2006/relationships/hyperlink" Target="https://plantmarket.pro/lukovitsy-lilii-na-vygonku.html/nid/69421" TargetMode="External"/><Relationship Id="rId695" Type="http://schemas.openxmlformats.org/officeDocument/2006/relationships/hyperlink" Target="https://plantmarket.pro/lukovitsy-lilii-na-vygonku.html/nid/64038" TargetMode="External"/><Relationship Id="rId709" Type="http://schemas.openxmlformats.org/officeDocument/2006/relationships/hyperlink" Target="https://plantmarket.pro/lukovitsy-lilii-na-vygonku.html/nid/64048" TargetMode="External"/><Relationship Id="rId45" Type="http://schemas.openxmlformats.org/officeDocument/2006/relationships/hyperlink" Target="https://plantmarket.pro/lukovitsy-lilii-na-vygonku.html/nid/63558" TargetMode="External"/><Relationship Id="rId110" Type="http://schemas.openxmlformats.org/officeDocument/2006/relationships/hyperlink" Target="https://plantmarket.pro/lukovitsy-lilii-na-vygonku.html/nid/63610" TargetMode="External"/><Relationship Id="rId348" Type="http://schemas.openxmlformats.org/officeDocument/2006/relationships/hyperlink" Target="https://plantmarket.pro/lukovitsy-lilii-na-vygonku.html/nid/63793" TargetMode="External"/><Relationship Id="rId555" Type="http://schemas.openxmlformats.org/officeDocument/2006/relationships/hyperlink" Target="https://plantmarket.pro/lukovitsy-lilii-na-vygonku.html/nid/68726" TargetMode="External"/><Relationship Id="rId762" Type="http://schemas.openxmlformats.org/officeDocument/2006/relationships/hyperlink" Target="https://plantmarket.pro/lukovitsy-lilii-na-vygonku.html/nid/64080" TargetMode="External"/><Relationship Id="rId194" Type="http://schemas.openxmlformats.org/officeDocument/2006/relationships/hyperlink" Target="https://plantmarket.pro/lukovitsy-lilii-na-vygonku.html/nid/63673" TargetMode="External"/><Relationship Id="rId208" Type="http://schemas.openxmlformats.org/officeDocument/2006/relationships/hyperlink" Target="https://plantmarket.pro/lukovitsy-lilii-na-vygonku.html/nid/63680" TargetMode="External"/><Relationship Id="rId415" Type="http://schemas.openxmlformats.org/officeDocument/2006/relationships/hyperlink" Target="https://plantmarket.pro/lukovitsy-lilii-na-vygonku.html/nid/63819" TargetMode="External"/><Relationship Id="rId622" Type="http://schemas.openxmlformats.org/officeDocument/2006/relationships/hyperlink" Target="https://plantmarket.pro/lukovitsy-lilii-na-vygonku.html/nid/68768" TargetMode="External"/><Relationship Id="rId261" Type="http://schemas.openxmlformats.org/officeDocument/2006/relationships/hyperlink" Target="https://plantmarket.pro/lukovitsy-lilii-na-vygonku.html/nid/68247" TargetMode="External"/><Relationship Id="rId499" Type="http://schemas.openxmlformats.org/officeDocument/2006/relationships/hyperlink" Target="https://plantmarket.pro/lukovitsy-lilii-na-vygonku.html/nid/63878" TargetMode="External"/><Relationship Id="rId56" Type="http://schemas.openxmlformats.org/officeDocument/2006/relationships/hyperlink" Target="https://plantmarket.pro/lukovitsy-lilii-na-vygonku.html/nid/63569" TargetMode="External"/><Relationship Id="rId359" Type="http://schemas.openxmlformats.org/officeDocument/2006/relationships/hyperlink" Target="https://plantmarket.pro/lukovitsy-lilii-na-vygonku.html/nid/63806" TargetMode="External"/><Relationship Id="rId566" Type="http://schemas.openxmlformats.org/officeDocument/2006/relationships/hyperlink" Target="https://plantmarket.pro/lukovitsy-lilii-na-vygonku.html/nid/68734" TargetMode="External"/><Relationship Id="rId773" Type="http://schemas.openxmlformats.org/officeDocument/2006/relationships/hyperlink" Target="https://plantmarket.pro/lukovitsy-lilii-na-vygonku.html/nid/69446" TargetMode="External"/><Relationship Id="rId121" Type="http://schemas.openxmlformats.org/officeDocument/2006/relationships/hyperlink" Target="https://plantmarket.pro/lukovitsy-lilii-na-vygonku.html/nid/63620" TargetMode="External"/><Relationship Id="rId219" Type="http://schemas.openxmlformats.org/officeDocument/2006/relationships/hyperlink" Target="https://plantmarket.pro/lukovitsy-lilii-na-vygonku.html/nid/63691" TargetMode="External"/><Relationship Id="rId426" Type="http://schemas.openxmlformats.org/officeDocument/2006/relationships/hyperlink" Target="https://plantmarket.pro/lukovitsy-lilii-na-vygonku.html/nid/63839" TargetMode="External"/><Relationship Id="rId633" Type="http://schemas.openxmlformats.org/officeDocument/2006/relationships/hyperlink" Target="https://plantmarket.pro/lukovitsy-lilii-na-vygonku.html/nid/63999" TargetMode="External"/><Relationship Id="rId840" Type="http://schemas.openxmlformats.org/officeDocument/2006/relationships/hyperlink" Target="https://plantmarket.pro/lukovitsy-lilii-na-vygonku.html/nid/63881" TargetMode="External"/><Relationship Id="rId67" Type="http://schemas.openxmlformats.org/officeDocument/2006/relationships/hyperlink" Target="https://plantmarket.pro/lukovitsy-lilii-na-vygonku.html/nid/67743" TargetMode="External"/><Relationship Id="rId272" Type="http://schemas.openxmlformats.org/officeDocument/2006/relationships/hyperlink" Target="https://plantmarket.pro/lukovitsy-lilii-na-vygonku.html/nid/69396" TargetMode="External"/><Relationship Id="rId577" Type="http://schemas.openxmlformats.org/officeDocument/2006/relationships/hyperlink" Target="https://plantmarket.pro/lukovitsy-lilii-na-vygonku.html/nid/63926" TargetMode="External"/><Relationship Id="rId700" Type="http://schemas.openxmlformats.org/officeDocument/2006/relationships/hyperlink" Target="https://plantmarket.pro/lukovitsy-lilii-na-vygonku.html/nid/68803" TargetMode="External"/><Relationship Id="rId132" Type="http://schemas.openxmlformats.org/officeDocument/2006/relationships/hyperlink" Target="https://plantmarket.pro/lukovitsy-lilii-na-vygonku.html/nid/63642" TargetMode="External"/><Relationship Id="rId784" Type="http://schemas.openxmlformats.org/officeDocument/2006/relationships/hyperlink" Target="https://plantmarket.pro/lukovitsy-lilii-na-vygonku.html/nid/67686" TargetMode="External"/><Relationship Id="rId437" Type="http://schemas.openxmlformats.org/officeDocument/2006/relationships/hyperlink" Target="https://plantmarket.pro/lukovitsy-lilii-na-vygonku.html/nid/69412" TargetMode="External"/><Relationship Id="rId644" Type="http://schemas.openxmlformats.org/officeDocument/2006/relationships/hyperlink" Target="https://plantmarket.pro/lukovitsy-lilii-na-vygonku.html/nid/69430" TargetMode="External"/><Relationship Id="rId851" Type="http://schemas.openxmlformats.org/officeDocument/2006/relationships/hyperlink" Target="https://plantmarket.pro/lukovitsy-lilii-na-vygonku.html/nid/64083" TargetMode="External"/><Relationship Id="rId283" Type="http://schemas.openxmlformats.org/officeDocument/2006/relationships/hyperlink" Target="https://plantmarket.pro/lukovitsy-lilii-na-vygonku.html/nid/69397" TargetMode="External"/><Relationship Id="rId490" Type="http://schemas.openxmlformats.org/officeDocument/2006/relationships/hyperlink" Target="https://plantmarket.pro/lukovitsy-lilii-na-vygonku.html/nid/69421" TargetMode="External"/><Relationship Id="rId504" Type="http://schemas.openxmlformats.org/officeDocument/2006/relationships/hyperlink" Target="https://plantmarket.pro/lukovitsy-lilii-na-vygonku.html/nid/68619" TargetMode="External"/><Relationship Id="rId711" Type="http://schemas.openxmlformats.org/officeDocument/2006/relationships/hyperlink" Target="https://plantmarket.pro/lukovitsy-lilii-na-vygonku.html/nid/64050" TargetMode="External"/><Relationship Id="rId78" Type="http://schemas.openxmlformats.org/officeDocument/2006/relationships/hyperlink" Target="https://plantmarket.pro/lukovitsy-lilii-na-vygonku.html/nid/63593" TargetMode="External"/><Relationship Id="rId143" Type="http://schemas.openxmlformats.org/officeDocument/2006/relationships/hyperlink" Target="https://plantmarket.pro/lukovitsy-lilii-na-vygonku.html/nid/69382" TargetMode="External"/><Relationship Id="rId350" Type="http://schemas.openxmlformats.org/officeDocument/2006/relationships/hyperlink" Target="https://plantmarket.pro/lukovitsy-lilii-na-vygonku.html/nid/63795" TargetMode="External"/><Relationship Id="rId588" Type="http://schemas.openxmlformats.org/officeDocument/2006/relationships/hyperlink" Target="https://plantmarket.pro/lukovitsy-lilii-na-vygonku.html/nid/63941" TargetMode="External"/><Relationship Id="rId795" Type="http://schemas.openxmlformats.org/officeDocument/2006/relationships/hyperlink" Target="https://plantmarket.pro/lukovitsy-lilii-na-vygonku.html/nid/63623" TargetMode="External"/><Relationship Id="rId809" Type="http://schemas.openxmlformats.org/officeDocument/2006/relationships/hyperlink" Target="https://plantmarket.pro/lukovitsy-lilii-na-vygonku.html/nid/63704" TargetMode="External"/><Relationship Id="rId9" Type="http://schemas.openxmlformats.org/officeDocument/2006/relationships/hyperlink" Target="https://plantmarket.pro/lukovitsy-lilii-na-vygonku.html/nid/67649" TargetMode="External"/><Relationship Id="rId210" Type="http://schemas.openxmlformats.org/officeDocument/2006/relationships/hyperlink" Target="https://plantmarket.pro/lukovitsy-lilii-na-vygonku.html/nid/63683" TargetMode="External"/><Relationship Id="rId448" Type="http://schemas.openxmlformats.org/officeDocument/2006/relationships/hyperlink" Target="https://plantmarket.pro/lukovitsy-lilii-na-vygonku.html/nid/68536" TargetMode="External"/><Relationship Id="rId655" Type="http://schemas.openxmlformats.org/officeDocument/2006/relationships/hyperlink" Target="https://plantmarket.pro/lukovitsy-lilii-na-vygonku.html/nid/64014" TargetMode="External"/><Relationship Id="rId294" Type="http://schemas.openxmlformats.org/officeDocument/2006/relationships/hyperlink" Target="https://plantmarket.pro/lukovitsy-lilii-na-vygonku.html/nid/63809" TargetMode="External"/><Relationship Id="rId308" Type="http://schemas.openxmlformats.org/officeDocument/2006/relationships/hyperlink" Target="https://plantmarket.pro/lukovitsy-lilii-na-vygonku.html/nid/68386" TargetMode="External"/><Relationship Id="rId515" Type="http://schemas.openxmlformats.org/officeDocument/2006/relationships/hyperlink" Target="https://plantmarket.pro/lukovitsy-lilii-na-vygonku.html/nid/63898" TargetMode="External"/><Relationship Id="rId722" Type="http://schemas.openxmlformats.org/officeDocument/2006/relationships/hyperlink" Target="https://plantmarket.pro/lukovitsy-lilii-na-vygonku.html/nid/68813" TargetMode="External"/><Relationship Id="rId89" Type="http://schemas.openxmlformats.org/officeDocument/2006/relationships/hyperlink" Target="https://plantmarket.pro/lukovitsy-lilii-na-vygonku.html/nid/63603" TargetMode="External"/><Relationship Id="rId154" Type="http://schemas.openxmlformats.org/officeDocument/2006/relationships/hyperlink" Target="https://plantmarket.pro/lukovitsy-lilii-na-vygonku.html/nid/67846" TargetMode="External"/><Relationship Id="rId361" Type="http://schemas.openxmlformats.org/officeDocument/2006/relationships/hyperlink" Target="https://plantmarket.pro/lukovitsy-lilii-na-vygonku.html/nid/69575" TargetMode="External"/><Relationship Id="rId599" Type="http://schemas.openxmlformats.org/officeDocument/2006/relationships/hyperlink" Target="https://plantmarket.pro/lukovitsy-lilii-na-vygonku.html/nid/63956" TargetMode="External"/><Relationship Id="rId459" Type="http://schemas.openxmlformats.org/officeDocument/2006/relationships/hyperlink" Target="https://plantmarket.pro/lukovitsy-lilii-na-vygonku.html/nid/68542" TargetMode="External"/><Relationship Id="rId666" Type="http://schemas.openxmlformats.org/officeDocument/2006/relationships/hyperlink" Target="https://plantmarket.pro/lukovitsy-lilii-na-vygonku.html/nid/64025" TargetMode="External"/><Relationship Id="rId16" Type="http://schemas.openxmlformats.org/officeDocument/2006/relationships/hyperlink" Target="https://plantmarket.pro/lukovitsy-lilii-na-vygonku.html/nid/63541" TargetMode="External"/><Relationship Id="rId221" Type="http://schemas.openxmlformats.org/officeDocument/2006/relationships/hyperlink" Target="https://plantmarket.pro/lukovitsy-lilii-na-vygonku.html/nid/63693" TargetMode="External"/><Relationship Id="rId319" Type="http://schemas.openxmlformats.org/officeDocument/2006/relationships/hyperlink" Target="https://plantmarket.pro/lukovitsy-lilii-na-vygonku.html/nid/69403" TargetMode="External"/><Relationship Id="rId526" Type="http://schemas.openxmlformats.org/officeDocument/2006/relationships/hyperlink" Target="https://plantmarket.pro/lukovitsy-lilii-na-vygonku.html/nid/68670" TargetMode="External"/><Relationship Id="rId733" Type="http://schemas.openxmlformats.org/officeDocument/2006/relationships/hyperlink" Target="https://plantmarket.pro/lukovitsy-lilii-na-vygonku.html/nid/69435" TargetMode="External"/><Relationship Id="rId165" Type="http://schemas.openxmlformats.org/officeDocument/2006/relationships/hyperlink" Target="https://plantmarket.pro/lukovitsy-lilii-na-vygonku.html/nid/67873" TargetMode="External"/><Relationship Id="rId372" Type="http://schemas.openxmlformats.org/officeDocument/2006/relationships/hyperlink" Target="https://plantmarket.pro/lukovitsy-lilii-na-vygonku.html/nid/68285" TargetMode="External"/><Relationship Id="rId677" Type="http://schemas.openxmlformats.org/officeDocument/2006/relationships/hyperlink" Target="https://plantmarket.pro/lukovitsy-lilii-na-vygonku.html/nid/68782" TargetMode="External"/><Relationship Id="rId800" Type="http://schemas.openxmlformats.org/officeDocument/2006/relationships/hyperlink" Target="https://plantmarket.pro/lukovitsy-lilii-na-vygonku.html/nid/67828" TargetMode="External"/><Relationship Id="rId232" Type="http://schemas.openxmlformats.org/officeDocument/2006/relationships/hyperlink" Target="https://plantmarket.pro/lukovitsy-lilii-na-vygonku.html/nid/69391" TargetMode="External"/><Relationship Id="rId27" Type="http://schemas.openxmlformats.org/officeDocument/2006/relationships/hyperlink" Target="https://plantmarket.pro/lukovitsy-lilii-na-vygonku.html/nid/67686" TargetMode="External"/><Relationship Id="rId537" Type="http://schemas.openxmlformats.org/officeDocument/2006/relationships/hyperlink" Target="https://plantmarket.pro/lukovitsy-lilii-na-vygonku.html/nid/63913" TargetMode="External"/><Relationship Id="rId744" Type="http://schemas.openxmlformats.org/officeDocument/2006/relationships/hyperlink" Target="https://plantmarket.pro/lukovitsy-lilii-na-vygonku.html/nid/64066" TargetMode="External"/><Relationship Id="rId80" Type="http://schemas.openxmlformats.org/officeDocument/2006/relationships/hyperlink" Target="https://plantmarket.pro/lukovitsy-lilii-na-vygonku.html/nid/63594" TargetMode="External"/><Relationship Id="rId176" Type="http://schemas.openxmlformats.org/officeDocument/2006/relationships/hyperlink" Target="https://plantmarket.pro/lukovitsy-lilii-na-vygonku.html/nid/69386" TargetMode="External"/><Relationship Id="rId383" Type="http://schemas.openxmlformats.org/officeDocument/2006/relationships/hyperlink" Target="https://plantmarket.pro/lukovitsy-lilii-na-vygonku.html/nid/63810" TargetMode="External"/><Relationship Id="rId590" Type="http://schemas.openxmlformats.org/officeDocument/2006/relationships/hyperlink" Target="https://plantmarket.pro/lukovitsy-lilii-na-vygonku.html/nid/63948" TargetMode="External"/><Relationship Id="rId604" Type="http://schemas.openxmlformats.org/officeDocument/2006/relationships/hyperlink" Target="https://plantmarket.pro/lukovitsy-lilii-na-vygonku.html/nid/63965" TargetMode="External"/><Relationship Id="rId811" Type="http://schemas.openxmlformats.org/officeDocument/2006/relationships/hyperlink" Target="https://plantmarket.pro/lukovitsy-lilii-na-vygonku.html/nid/68101" TargetMode="External"/><Relationship Id="rId243" Type="http://schemas.openxmlformats.org/officeDocument/2006/relationships/hyperlink" Target="https://plantmarket.pro/lukovitsy-lilii-na-vygonku.html/nid/69392" TargetMode="External"/><Relationship Id="rId450" Type="http://schemas.openxmlformats.org/officeDocument/2006/relationships/hyperlink" Target="https://plantmarket.pro/lukovitsy-lilii-na-vygonku.html/nid/68538" TargetMode="External"/><Relationship Id="rId688" Type="http://schemas.openxmlformats.org/officeDocument/2006/relationships/hyperlink" Target="https://plantmarket.pro/lukovitsy-lilii-na-vygonku.html/nid/64031" TargetMode="External"/><Relationship Id="rId38" Type="http://schemas.openxmlformats.org/officeDocument/2006/relationships/hyperlink" Target="https://plantmarket.pro/lukovitsy-lilii-na-vygonku.html/nid/63281" TargetMode="External"/><Relationship Id="rId103" Type="http://schemas.openxmlformats.org/officeDocument/2006/relationships/hyperlink" Target="https://plantmarket.pro/lukovitsy-lilii-na-vygonku.html/nid/67805" TargetMode="External"/><Relationship Id="rId310" Type="http://schemas.openxmlformats.org/officeDocument/2006/relationships/hyperlink" Target="https://plantmarket.pro/lukovitsy-lilii-na-vygonku.html/nid/63760" TargetMode="External"/><Relationship Id="rId548" Type="http://schemas.openxmlformats.org/officeDocument/2006/relationships/hyperlink" Target="https://plantmarket.pro/lukovitsy-lilii-na-vygonku.html/nid/68718" TargetMode="External"/><Relationship Id="rId755" Type="http://schemas.openxmlformats.org/officeDocument/2006/relationships/hyperlink" Target="https://plantmarket.pro/lukovitsy-lilii-na-vygonku.html/nid/64073" TargetMode="External"/><Relationship Id="rId91" Type="http://schemas.openxmlformats.org/officeDocument/2006/relationships/hyperlink" Target="https://plantmarket.pro/lukovitsy-lilii-na-vygonku.html/nid/69374" TargetMode="External"/><Relationship Id="rId187" Type="http://schemas.openxmlformats.org/officeDocument/2006/relationships/hyperlink" Target="https://plantmarket.pro/lukovitsy-lilii-na-vygonku.html/nid/63665" TargetMode="External"/><Relationship Id="rId394" Type="http://schemas.openxmlformats.org/officeDocument/2006/relationships/hyperlink" Target="https://plantmarket.pro/lukovitsy-lilii-na-vygonku.html/nid/63816" TargetMode="External"/><Relationship Id="rId408" Type="http://schemas.openxmlformats.org/officeDocument/2006/relationships/hyperlink" Target="https://plantmarket.pro/lukovitsy-lilii-na-vygonku.html/nid/68353" TargetMode="External"/><Relationship Id="rId615" Type="http://schemas.openxmlformats.org/officeDocument/2006/relationships/hyperlink" Target="https://plantmarket.pro/lukovitsy-lilii-na-vygonku.html/nid/63982" TargetMode="External"/><Relationship Id="rId822" Type="http://schemas.openxmlformats.org/officeDocument/2006/relationships/hyperlink" Target="https://plantmarket.pro/lukovitsy-lilii-na-vygonku.html/nid/69576" TargetMode="External"/><Relationship Id="rId254" Type="http://schemas.openxmlformats.org/officeDocument/2006/relationships/hyperlink" Target="https://plantmarket.pro/lukovitsy-lilii-na-vygonku.html/nid/63720" TargetMode="External"/><Relationship Id="rId699" Type="http://schemas.openxmlformats.org/officeDocument/2006/relationships/hyperlink" Target="https://plantmarket.pro/lukovitsy-lilii-na-vygonku.html/nid/64042" TargetMode="External"/><Relationship Id="rId49" Type="http://schemas.openxmlformats.org/officeDocument/2006/relationships/hyperlink" Target="https://plantmarket.pro/lukovitsy-lilii-na-vygonku.html/nid/69365" TargetMode="External"/><Relationship Id="rId114" Type="http://schemas.openxmlformats.org/officeDocument/2006/relationships/hyperlink" Target="https://plantmarket.pro/lukovitsy-lilii-na-vygonku.html/nid/63612" TargetMode="External"/><Relationship Id="rId461" Type="http://schemas.openxmlformats.org/officeDocument/2006/relationships/hyperlink" Target="https://plantmarket.pro/lukovitsy-lilii-na-vygonku.html/nid/68554" TargetMode="External"/><Relationship Id="rId559" Type="http://schemas.openxmlformats.org/officeDocument/2006/relationships/hyperlink" Target="https://plantmarket.pro/lukovitsy-lilii-na-vygonku.html/nid/63916" TargetMode="External"/><Relationship Id="rId766" Type="http://schemas.openxmlformats.org/officeDocument/2006/relationships/hyperlink" Target="https://plantmarket.pro/lukovitsy-lilii-na-vygonku.html/nid/68922" TargetMode="External"/><Relationship Id="rId198" Type="http://schemas.openxmlformats.org/officeDocument/2006/relationships/hyperlink" Target="https://plantmarket.pro/lukovitsy-lilii-na-vygonku.html/nid/63676" TargetMode="External"/><Relationship Id="rId321" Type="http://schemas.openxmlformats.org/officeDocument/2006/relationships/hyperlink" Target="https://plantmarket.pro/lukovitsy-lilii-na-vygonku.html/nid/63773" TargetMode="External"/><Relationship Id="rId419" Type="http://schemas.openxmlformats.org/officeDocument/2006/relationships/hyperlink" Target="https://plantmarket.pro/lukovitsy-lilii-na-vygonku.html/nid/63824" TargetMode="External"/><Relationship Id="rId626" Type="http://schemas.openxmlformats.org/officeDocument/2006/relationships/hyperlink" Target="https://plantmarket.pro/lukovitsy-lilii-na-vygonku.html/nid/63992" TargetMode="External"/><Relationship Id="rId833" Type="http://schemas.openxmlformats.org/officeDocument/2006/relationships/hyperlink" Target="https://plantmarket.pro/lukovitsy-lilii-na-vygonku.html/nid/68554" TargetMode="External"/><Relationship Id="rId265" Type="http://schemas.openxmlformats.org/officeDocument/2006/relationships/hyperlink" Target="https://plantmarket.pro/lukovitsy-lilii-na-vygonku.html/nid/63735" TargetMode="External"/><Relationship Id="rId472" Type="http://schemas.openxmlformats.org/officeDocument/2006/relationships/hyperlink" Target="https://plantmarket.pro/lukovitsy-lilii-na-vygonku.html/nid/63863" TargetMode="External"/><Relationship Id="rId125" Type="http://schemas.openxmlformats.org/officeDocument/2006/relationships/hyperlink" Target="https://plantmarket.pro/lukovitsy-lilii-na-vygonku.html/nid/63319" TargetMode="External"/><Relationship Id="rId332" Type="http://schemas.openxmlformats.org/officeDocument/2006/relationships/hyperlink" Target="https://plantmarket.pro/lukovitsy-lilii-na-vygonku.html/nid/63778" TargetMode="External"/><Relationship Id="rId777" Type="http://schemas.openxmlformats.org/officeDocument/2006/relationships/hyperlink" Target="https://plantmarket.pro/lukovitsy-lilii-na-vygonku.html/nid/63373" TargetMode="External"/><Relationship Id="rId637" Type="http://schemas.openxmlformats.org/officeDocument/2006/relationships/hyperlink" Target="https://plantmarket.pro/lukovitsy-lilii-na-vygonku.html/nid/64002" TargetMode="External"/><Relationship Id="rId844" Type="http://schemas.openxmlformats.org/officeDocument/2006/relationships/hyperlink" Target="https://plantmarket.pro/lukovitsy-lilii-na-vygonku.html/nid/63898" TargetMode="External"/><Relationship Id="rId276" Type="http://schemas.openxmlformats.org/officeDocument/2006/relationships/hyperlink" Target="https://plantmarket.pro/lukovitsy-lilii-na-vygonku.html/nid/69396" TargetMode="External"/><Relationship Id="rId483" Type="http://schemas.openxmlformats.org/officeDocument/2006/relationships/hyperlink" Target="https://plantmarket.pro/lukovitsy-lilii-na-vygonku.html/nid/68613" TargetMode="External"/><Relationship Id="rId690" Type="http://schemas.openxmlformats.org/officeDocument/2006/relationships/hyperlink" Target="https://plantmarket.pro/lukovitsy-lilii-na-vygonku.html/nid/64033" TargetMode="External"/><Relationship Id="rId704" Type="http://schemas.openxmlformats.org/officeDocument/2006/relationships/hyperlink" Target="https://plantmarket.pro/lukovitsy-lilii-na-vygonku.html/nid/64043" TargetMode="External"/><Relationship Id="rId40" Type="http://schemas.openxmlformats.org/officeDocument/2006/relationships/hyperlink" Target="https://plantmarket.pro/lukovitsy-lilii-na-vygonku.html/nid/63283" TargetMode="External"/><Relationship Id="rId136" Type="http://schemas.openxmlformats.org/officeDocument/2006/relationships/hyperlink" Target="https://plantmarket.pro/lukovitsy-lilii-na-vygonku.html/nid/69381" TargetMode="External"/><Relationship Id="rId343" Type="http://schemas.openxmlformats.org/officeDocument/2006/relationships/hyperlink" Target="https://plantmarket.pro/lukovitsy-lilii-na-vygonku.html/nid/68514" TargetMode="External"/><Relationship Id="rId550" Type="http://schemas.openxmlformats.org/officeDocument/2006/relationships/hyperlink" Target="https://plantmarket.pro/lukovitsy-lilii-na-vygonku.html/nid/68722" TargetMode="External"/><Relationship Id="rId788" Type="http://schemas.openxmlformats.org/officeDocument/2006/relationships/hyperlink" Target="https://plantmarket.pro/lukovitsy-lilii-na-vygonku.html/nid/69373" TargetMode="External"/><Relationship Id="rId203" Type="http://schemas.openxmlformats.org/officeDocument/2006/relationships/hyperlink" Target="https://plantmarket.pro/lukovitsy-lilii-na-vygonku.html/nid/67953" TargetMode="External"/><Relationship Id="rId648" Type="http://schemas.openxmlformats.org/officeDocument/2006/relationships/hyperlink" Target="https://plantmarket.pro/lukovitsy-lilii-na-vygonku.html/nid/64009" TargetMode="External"/><Relationship Id="rId855" Type="http://schemas.openxmlformats.org/officeDocument/2006/relationships/hyperlink" Target="https://plantmarket.pro/lukovitsy-lilii-na-vygonku.html/nid/63958" TargetMode="External"/><Relationship Id="rId287" Type="http://schemas.openxmlformats.org/officeDocument/2006/relationships/hyperlink" Target="https://plantmarket.pro/lukovitsy-lilii-na-vygonku.html/nid/68135" TargetMode="External"/><Relationship Id="rId410" Type="http://schemas.openxmlformats.org/officeDocument/2006/relationships/hyperlink" Target="https://plantmarket.pro/lukovitsy-lilii-na-vygonku.html/nid/68355" TargetMode="External"/><Relationship Id="rId494" Type="http://schemas.openxmlformats.org/officeDocument/2006/relationships/hyperlink" Target="https://plantmarket.pro/lukovitsy-lilii-na-vygonku.html/nid/63874" TargetMode="External"/><Relationship Id="rId508" Type="http://schemas.openxmlformats.org/officeDocument/2006/relationships/hyperlink" Target="https://plantmarket.pro/lukovitsy-lilii-na-vygonku.html/nid/63883" TargetMode="External"/><Relationship Id="rId715" Type="http://schemas.openxmlformats.org/officeDocument/2006/relationships/hyperlink" Target="https://plantmarket.pro/lukovitsy-lilii-na-vygonku.html/nid/64053" TargetMode="External"/><Relationship Id="rId147" Type="http://schemas.openxmlformats.org/officeDocument/2006/relationships/hyperlink" Target="https://plantmarket.pro/lukovitsy-lilii-na-vygonku.html/nid/63650" TargetMode="External"/><Relationship Id="rId354" Type="http://schemas.openxmlformats.org/officeDocument/2006/relationships/hyperlink" Target="https://plantmarket.pro/lukovitsy-lilii-na-vygonku.html/nid/63804" TargetMode="External"/><Relationship Id="rId799" Type="http://schemas.openxmlformats.org/officeDocument/2006/relationships/hyperlink" Target="https://plantmarket.pro/lukovitsy-lilii-na-vygonku.html/nid/63623" TargetMode="External"/><Relationship Id="rId51" Type="http://schemas.openxmlformats.org/officeDocument/2006/relationships/hyperlink" Target="https://plantmarket.pro/lukovitsy-lilii-na-vygonku.html/nid/63564" TargetMode="External"/><Relationship Id="rId561" Type="http://schemas.openxmlformats.org/officeDocument/2006/relationships/hyperlink" Target="https://plantmarket.pro/lukovitsy-lilii-na-vygonku.html/nid/63918" TargetMode="External"/><Relationship Id="rId659" Type="http://schemas.openxmlformats.org/officeDocument/2006/relationships/hyperlink" Target="https://plantmarket.pro/lukovitsy-lilii-na-vygonku.html/nid/64018" TargetMode="External"/><Relationship Id="rId214" Type="http://schemas.openxmlformats.org/officeDocument/2006/relationships/hyperlink" Target="https://plantmarket.pro/lukovitsy-lilii-na-vygonku.html/nid/63685" TargetMode="External"/><Relationship Id="rId298" Type="http://schemas.openxmlformats.org/officeDocument/2006/relationships/hyperlink" Target="https://plantmarket.pro/lukovitsy-lilii-na-vygonku.html/nid/63754" TargetMode="External"/><Relationship Id="rId421" Type="http://schemas.openxmlformats.org/officeDocument/2006/relationships/hyperlink" Target="https://plantmarket.pro/lukovitsy-lilii-na-vygonku.html/nid/63835" TargetMode="External"/><Relationship Id="rId519" Type="http://schemas.openxmlformats.org/officeDocument/2006/relationships/hyperlink" Target="https://plantmarket.pro/lukovitsy-lilii-na-vygonku.html/nid/63903" TargetMode="External"/><Relationship Id="rId158" Type="http://schemas.openxmlformats.org/officeDocument/2006/relationships/hyperlink" Target="https://plantmarket.pro/lukovitsy-lilii-na-vygonku.html/nid/63655" TargetMode="External"/><Relationship Id="rId726" Type="http://schemas.openxmlformats.org/officeDocument/2006/relationships/hyperlink" Target="https://plantmarket.pro/lukovitsy-lilii-na-vygonku.html/nid/68822" TargetMode="External"/><Relationship Id="rId62" Type="http://schemas.openxmlformats.org/officeDocument/2006/relationships/hyperlink" Target="https://plantmarket.pro/lukovitsy-lilii-na-vygonku.html/nid/63575" TargetMode="External"/><Relationship Id="rId365" Type="http://schemas.openxmlformats.org/officeDocument/2006/relationships/hyperlink" Target="https://plantmarket.pro/lukovitsy-lilii-na-vygonku.html/nid/60327" TargetMode="External"/><Relationship Id="rId572" Type="http://schemas.openxmlformats.org/officeDocument/2006/relationships/hyperlink" Target="https://plantmarket.pro/lukovitsy-lilii-na-vygonku.html/nid/68740" TargetMode="External"/><Relationship Id="rId225" Type="http://schemas.openxmlformats.org/officeDocument/2006/relationships/hyperlink" Target="https://plantmarket.pro/lukovitsy-lilii-na-vygonku.html/nid/63693" TargetMode="External"/><Relationship Id="rId432" Type="http://schemas.openxmlformats.org/officeDocument/2006/relationships/hyperlink" Target="https://plantmarket.pro/lukovitsy-lilii-na-vygonku.html/nid/63357" TargetMode="External"/><Relationship Id="rId737" Type="http://schemas.openxmlformats.org/officeDocument/2006/relationships/hyperlink" Target="https://plantmarket.pro/lukovitsy-lilii-na-vygonku.html/nid/64064" TargetMode="External"/><Relationship Id="rId73" Type="http://schemas.openxmlformats.org/officeDocument/2006/relationships/hyperlink" Target="https://plantmarket.pro/lukovitsy-lilii-na-vygonku.html/nid/63580" TargetMode="External"/><Relationship Id="rId169" Type="http://schemas.openxmlformats.org/officeDocument/2006/relationships/hyperlink" Target="https://plantmarket.pro/lukovitsy-lilii-na-vygonku.html/nid/63660" TargetMode="External"/><Relationship Id="rId376" Type="http://schemas.openxmlformats.org/officeDocument/2006/relationships/hyperlink" Target="https://plantmarket.pro/lukovitsy-lilii-na-vygonku.html/nid/69581" TargetMode="External"/><Relationship Id="rId583" Type="http://schemas.openxmlformats.org/officeDocument/2006/relationships/hyperlink" Target="https://plantmarket.pro/lukovitsy-lilii-na-vygonku.html/nid/63932" TargetMode="External"/><Relationship Id="rId790" Type="http://schemas.openxmlformats.org/officeDocument/2006/relationships/hyperlink" Target="https://plantmarket.pro/lukovitsy-lilii-na-vygonku.html/nid/63599" TargetMode="External"/><Relationship Id="rId804" Type="http://schemas.openxmlformats.org/officeDocument/2006/relationships/hyperlink" Target="https://plantmarket.pro/lukovitsy-lilii-na-vygonku.html/nid/63670" TargetMode="External"/><Relationship Id="rId4" Type="http://schemas.openxmlformats.org/officeDocument/2006/relationships/hyperlink" Target="https://plantmarket.pro/lukovitsy-lilii-na-vygonku.html/nid/63535" TargetMode="External"/><Relationship Id="rId236" Type="http://schemas.openxmlformats.org/officeDocument/2006/relationships/hyperlink" Target="https://plantmarket.pro/lukovitsy-lilii-na-vygonku.html/nid/63704" TargetMode="External"/><Relationship Id="rId443" Type="http://schemas.openxmlformats.org/officeDocument/2006/relationships/hyperlink" Target="https://plantmarket.pro/lukovitsy-lilii-na-vygonku.html/nid/63853" TargetMode="External"/><Relationship Id="rId650" Type="http://schemas.openxmlformats.org/officeDocument/2006/relationships/hyperlink" Target="https://plantmarket.pro/lukovitsy-lilii-na-vygonku.html/nid/64010" TargetMode="External"/><Relationship Id="rId303" Type="http://schemas.openxmlformats.org/officeDocument/2006/relationships/hyperlink" Target="https://plantmarket.pro/lukovitsy-lilii-na-vygonku.html/nid/63340" TargetMode="External"/><Relationship Id="rId748" Type="http://schemas.openxmlformats.org/officeDocument/2006/relationships/hyperlink" Target="https://plantmarket.pro/lukovitsy-lilii-na-vygonku.html/nid/64067" TargetMode="External"/><Relationship Id="rId84" Type="http://schemas.openxmlformats.org/officeDocument/2006/relationships/hyperlink" Target="https://plantmarket.pro/lukovitsy-lilii-na-vygonku.html/nid/63305" TargetMode="External"/><Relationship Id="rId387" Type="http://schemas.openxmlformats.org/officeDocument/2006/relationships/hyperlink" Target="https://plantmarket.pro/lukovitsy-lilii-na-vygonku.html/nid/63813" TargetMode="External"/><Relationship Id="rId510" Type="http://schemas.openxmlformats.org/officeDocument/2006/relationships/hyperlink" Target="https://plantmarket.pro/lukovitsy-lilii-na-vygonku.html/nid/68644" TargetMode="External"/><Relationship Id="rId594" Type="http://schemas.openxmlformats.org/officeDocument/2006/relationships/hyperlink" Target="https://plantmarket.pro/lukovitsy-lilii-na-vygonku.html/nid/63951" TargetMode="External"/><Relationship Id="rId608" Type="http://schemas.openxmlformats.org/officeDocument/2006/relationships/hyperlink" Target="https://plantmarket.pro/lukovitsy-lilii-na-vygonku.html/nid/63371" TargetMode="External"/><Relationship Id="rId815" Type="http://schemas.openxmlformats.org/officeDocument/2006/relationships/hyperlink" Target="https://plantmarket.pro/lukovitsy-lilii-na-vygonku.html/nid/63752" TargetMode="External"/><Relationship Id="rId247" Type="http://schemas.openxmlformats.org/officeDocument/2006/relationships/hyperlink" Target="https://plantmarket.pro/lukovitsy-lilii-na-vygonku.html/nid/68039" TargetMode="External"/><Relationship Id="rId107" Type="http://schemas.openxmlformats.org/officeDocument/2006/relationships/hyperlink" Target="https://plantmarket.pro/lukovitsy-lilii-na-vygonku.html/nid/67809" TargetMode="External"/><Relationship Id="rId454" Type="http://schemas.openxmlformats.org/officeDocument/2006/relationships/hyperlink" Target="https://plantmarket.pro/lukovitsy-lilii-na-vygonku.html/nid/63982" TargetMode="External"/><Relationship Id="rId661" Type="http://schemas.openxmlformats.org/officeDocument/2006/relationships/hyperlink" Target="https://plantmarket.pro/lukovitsy-lilii-na-vygonku.html/nid/69431" TargetMode="External"/><Relationship Id="rId759" Type="http://schemas.openxmlformats.org/officeDocument/2006/relationships/hyperlink" Target="https://plantmarket.pro/lukovitsy-lilii-na-vygonku.html/nid/64077" TargetMode="External"/><Relationship Id="rId11" Type="http://schemas.openxmlformats.org/officeDocument/2006/relationships/hyperlink" Target="https://plantmarket.pro/lukovitsy-lilii-na-vygonku.html/nid/67653" TargetMode="External"/><Relationship Id="rId314" Type="http://schemas.openxmlformats.org/officeDocument/2006/relationships/hyperlink" Target="https://plantmarket.pro/lukovitsy-lilii-na-vygonku.html/nid/63762" TargetMode="External"/><Relationship Id="rId398" Type="http://schemas.openxmlformats.org/officeDocument/2006/relationships/hyperlink" Target="https://plantmarket.pro/lukovitsy-lilii-na-vygonku.html/nid/68344" TargetMode="External"/><Relationship Id="rId521" Type="http://schemas.openxmlformats.org/officeDocument/2006/relationships/hyperlink" Target="https://plantmarket.pro/lukovitsy-lilii-na-vygonku.html/nid/63905" TargetMode="External"/><Relationship Id="rId619" Type="http://schemas.openxmlformats.org/officeDocument/2006/relationships/hyperlink" Target="https://plantmarket.pro/lukovitsy-lilii-na-vygonku.html/nid/63982" TargetMode="External"/><Relationship Id="rId95" Type="http://schemas.openxmlformats.org/officeDocument/2006/relationships/hyperlink" Target="https://plantmarket.pro/lukovitsy-lilii-na-vygonku.html/nid/63607" TargetMode="External"/><Relationship Id="rId160" Type="http://schemas.openxmlformats.org/officeDocument/2006/relationships/hyperlink" Target="https://plantmarket.pro/lukovitsy-lilii-na-vygonku.html/nid/63655" TargetMode="External"/><Relationship Id="rId826" Type="http://schemas.openxmlformats.org/officeDocument/2006/relationships/hyperlink" Target="https://plantmarket.pro/lukovitsy-lilii-na-vygonku.html/nid/69408" TargetMode="External"/><Relationship Id="rId258" Type="http://schemas.openxmlformats.org/officeDocument/2006/relationships/hyperlink" Target="https://plantmarket.pro/lukovitsy-lilii-na-vygonku.html/nid/63724" TargetMode="External"/><Relationship Id="rId465" Type="http://schemas.openxmlformats.org/officeDocument/2006/relationships/hyperlink" Target="https://plantmarket.pro/lukovitsy-lilii-na-vygonku.html/nid/63858" TargetMode="External"/><Relationship Id="rId672" Type="http://schemas.openxmlformats.org/officeDocument/2006/relationships/hyperlink" Target="https://plantmarket.pro/lukovitsy-lilii-na-vygonku.html/nid/64027" TargetMode="External"/><Relationship Id="rId22" Type="http://schemas.openxmlformats.org/officeDocument/2006/relationships/hyperlink" Target="https://plantmarket.pro/lukovitsy-lilii-na-vygonku.html/nid/67672" TargetMode="External"/><Relationship Id="rId118" Type="http://schemas.openxmlformats.org/officeDocument/2006/relationships/hyperlink" Target="https://plantmarket.pro/lukovitsy-lilii-na-vygonku.html/nid/63616" TargetMode="External"/><Relationship Id="rId325" Type="http://schemas.openxmlformats.org/officeDocument/2006/relationships/hyperlink" Target="https://plantmarket.pro/lukovitsy-lilii-na-vygonku.html/nid/63777" TargetMode="External"/><Relationship Id="rId532" Type="http://schemas.openxmlformats.org/officeDocument/2006/relationships/hyperlink" Target="https://plantmarket.pro/lukovitsy-lilii-na-vygonku.html/nid/63908" TargetMode="External"/><Relationship Id="rId171" Type="http://schemas.openxmlformats.org/officeDocument/2006/relationships/hyperlink" Target="https://plantmarket.pro/lukovitsy-lilii-na-vygonku.html/nid/67929" TargetMode="External"/><Relationship Id="rId837" Type="http://schemas.openxmlformats.org/officeDocument/2006/relationships/hyperlink" Target="https://plantmarket.pro/lukovitsy-lilii-na-vygonku.html/nid/68603" TargetMode="External"/><Relationship Id="rId269" Type="http://schemas.openxmlformats.org/officeDocument/2006/relationships/hyperlink" Target="https://plantmarket.pro/lukovitsy-lilii-na-vygonku.html/nid/63741" TargetMode="External"/><Relationship Id="rId476" Type="http://schemas.openxmlformats.org/officeDocument/2006/relationships/hyperlink" Target="https://plantmarket.pro/lukovitsy-lilii-na-vygonku.html/nid/63867" TargetMode="External"/><Relationship Id="rId683" Type="http://schemas.openxmlformats.org/officeDocument/2006/relationships/hyperlink" Target="https://plantmarket.pro/lukovitsy-lilii-na-vygonku.html/nid/68789" TargetMode="External"/><Relationship Id="rId33" Type="http://schemas.openxmlformats.org/officeDocument/2006/relationships/hyperlink" Target="https://plantmarket.pro/lukovitsy-lilii-na-vygonku.html/nid/69523" TargetMode="External"/><Relationship Id="rId129" Type="http://schemas.openxmlformats.org/officeDocument/2006/relationships/hyperlink" Target="https://plantmarket.pro/lukovitsy-lilii-na-vygonku.html/nid/67827" TargetMode="External"/><Relationship Id="rId336" Type="http://schemas.openxmlformats.org/officeDocument/2006/relationships/hyperlink" Target="https://plantmarket.pro/lukovitsy-lilii-na-vygonku.html/nid/68242" TargetMode="External"/><Relationship Id="rId543" Type="http://schemas.openxmlformats.org/officeDocument/2006/relationships/hyperlink" Target="https://plantmarket.pro/lukovitsy-lilii-na-vygonku.html/nid/68714" TargetMode="External"/><Relationship Id="rId182" Type="http://schemas.openxmlformats.org/officeDocument/2006/relationships/hyperlink" Target="https://plantmarket.pro/lukovitsy-lilii-na-vygonku.html/nid/69387" TargetMode="External"/><Relationship Id="rId403" Type="http://schemas.openxmlformats.org/officeDocument/2006/relationships/hyperlink" Target="https://plantmarket.pro/lukovitsy-lilii-na-vygonku.html/nid/68349" TargetMode="External"/><Relationship Id="rId750" Type="http://schemas.openxmlformats.org/officeDocument/2006/relationships/hyperlink" Target="https://plantmarket.pro/lukovitsy-lilii-na-vygonku.html/nid/68912" TargetMode="External"/><Relationship Id="rId848" Type="http://schemas.openxmlformats.org/officeDocument/2006/relationships/hyperlink" Target="https://plantmarket.pro/lukovitsy-lilii-na-vygonku.html/nid/68930" TargetMode="External"/><Relationship Id="rId487" Type="http://schemas.openxmlformats.org/officeDocument/2006/relationships/hyperlink" Target="https://plantmarket.pro/lukovitsy-lilii-na-vygonku.html/nid/68617" TargetMode="External"/><Relationship Id="rId610" Type="http://schemas.openxmlformats.org/officeDocument/2006/relationships/hyperlink" Target="https://plantmarket.pro/lukovitsy-lilii-na-vygonku.html/nid/63979" TargetMode="External"/><Relationship Id="rId694" Type="http://schemas.openxmlformats.org/officeDocument/2006/relationships/hyperlink" Target="https://plantmarket.pro/lukovitsy-lilii-na-vygonku.html/nid/64037" TargetMode="External"/><Relationship Id="rId708" Type="http://schemas.openxmlformats.org/officeDocument/2006/relationships/hyperlink" Target="https://plantmarket.pro/lukovitsy-lilii-na-vygonku.html/nid/64047" TargetMode="External"/><Relationship Id="rId347" Type="http://schemas.openxmlformats.org/officeDocument/2006/relationships/hyperlink" Target="https://plantmarket.pro/lukovitsy-lilii-na-vygonku.html/nid/63792" TargetMode="External"/><Relationship Id="rId44" Type="http://schemas.openxmlformats.org/officeDocument/2006/relationships/hyperlink" Target="https://plantmarket.pro/lukovitsy-lilii-na-vygonku.html/nid/63556" TargetMode="External"/><Relationship Id="rId554" Type="http://schemas.openxmlformats.org/officeDocument/2006/relationships/hyperlink" Target="https://plantmarket.pro/lukovitsy-lilii-na-vygonku.html/nid/68725" TargetMode="External"/><Relationship Id="rId761" Type="http://schemas.openxmlformats.org/officeDocument/2006/relationships/hyperlink" Target="https://plantmarket.pro/lukovitsy-lilii-na-vygonku.html/nid/64079" TargetMode="External"/><Relationship Id="rId859" Type="http://schemas.openxmlformats.org/officeDocument/2006/relationships/printerSettings" Target="../printerSettings/printerSettings1.bin"/><Relationship Id="rId193" Type="http://schemas.openxmlformats.org/officeDocument/2006/relationships/hyperlink" Target="https://plantmarket.pro/lukovitsy-lilii-na-vygonku.html/nid/63672" TargetMode="External"/><Relationship Id="rId207" Type="http://schemas.openxmlformats.org/officeDocument/2006/relationships/hyperlink" Target="https://plantmarket.pro/lukovitsy-lilii-na-vygonku.html/nid/63679" TargetMode="External"/><Relationship Id="rId414" Type="http://schemas.openxmlformats.org/officeDocument/2006/relationships/hyperlink" Target="https://plantmarket.pro/lukovitsy-lilii-na-vygonku.html/nid/63818" TargetMode="External"/><Relationship Id="rId498" Type="http://schemas.openxmlformats.org/officeDocument/2006/relationships/hyperlink" Target="https://plantmarket.pro/lukovitsy-lilii-na-vygonku.html/nid/63878" TargetMode="External"/><Relationship Id="rId621" Type="http://schemas.openxmlformats.org/officeDocument/2006/relationships/hyperlink" Target="https://plantmarket.pro/lukovitsy-lilii-na-vygonku.html/nid/68767" TargetMode="External"/><Relationship Id="rId260" Type="http://schemas.openxmlformats.org/officeDocument/2006/relationships/hyperlink" Target="https://plantmarket.pro/lukovitsy-lilii-na-vygonku.html/nid/68247" TargetMode="External"/><Relationship Id="rId719" Type="http://schemas.openxmlformats.org/officeDocument/2006/relationships/hyperlink" Target="https://plantmarket.pro/lukovitsy-lilii-na-vygonku.html/nid/64056" TargetMode="External"/><Relationship Id="rId55" Type="http://schemas.openxmlformats.org/officeDocument/2006/relationships/hyperlink" Target="https://plantmarket.pro/lukovitsy-lilii-na-vygonku.html/nid/63568" TargetMode="External"/><Relationship Id="rId120" Type="http://schemas.openxmlformats.org/officeDocument/2006/relationships/hyperlink" Target="https://plantmarket.pro/lukovitsy-lilii-na-vygonku.html/nid/63619" TargetMode="External"/><Relationship Id="rId358" Type="http://schemas.openxmlformats.org/officeDocument/2006/relationships/hyperlink" Target="https://plantmarket.pro/lukovitsy-lilii-na-vygonku.html/nid/63806" TargetMode="External"/><Relationship Id="rId565" Type="http://schemas.openxmlformats.org/officeDocument/2006/relationships/hyperlink" Target="https://plantmarket.pro/lukovitsy-lilii-na-vygonku.html/nid/68733" TargetMode="External"/><Relationship Id="rId772" Type="http://schemas.openxmlformats.org/officeDocument/2006/relationships/hyperlink" Target="https://plantmarket.pro/lukovitsy-lilii-na-vygonku.html/nid/69446" TargetMode="External"/><Relationship Id="rId218" Type="http://schemas.openxmlformats.org/officeDocument/2006/relationships/hyperlink" Target="https://plantmarket.pro/lukovitsy-lilii-na-vygonku.html/nid/63690" TargetMode="External"/><Relationship Id="rId425" Type="http://schemas.openxmlformats.org/officeDocument/2006/relationships/hyperlink" Target="https://plantmarket.pro/lukovitsy-lilii-na-vygonku.html/nid/63835" TargetMode="External"/><Relationship Id="rId632" Type="http://schemas.openxmlformats.org/officeDocument/2006/relationships/hyperlink" Target="https://plantmarket.pro/lukovitsy-lilii-na-vygonku.html/nid/63998" TargetMode="External"/><Relationship Id="rId271" Type="http://schemas.openxmlformats.org/officeDocument/2006/relationships/hyperlink" Target="https://plantmarket.pro/lukovitsy-lilii-na-vygonku.html/nid/63743" TargetMode="External"/><Relationship Id="rId66" Type="http://schemas.openxmlformats.org/officeDocument/2006/relationships/hyperlink" Target="https://plantmarket.pro/lukovitsy-lilii-na-vygonku.html/nid/67742" TargetMode="External"/><Relationship Id="rId131" Type="http://schemas.openxmlformats.org/officeDocument/2006/relationships/hyperlink" Target="https://plantmarket.pro/lukovitsy-lilii-na-vygonku.html/nid/67831" TargetMode="External"/><Relationship Id="rId369" Type="http://schemas.openxmlformats.org/officeDocument/2006/relationships/hyperlink" Target="https://plantmarket.pro/lukovitsy-lilii-na-vygonku.html/nid/69407" TargetMode="External"/><Relationship Id="rId576" Type="http://schemas.openxmlformats.org/officeDocument/2006/relationships/hyperlink" Target="https://plantmarket.pro/lukovitsy-lilii-na-vygonku.html/nid/63925" TargetMode="External"/><Relationship Id="rId783" Type="http://schemas.openxmlformats.org/officeDocument/2006/relationships/hyperlink" Target="https://plantmarket.pro/lukovitsy-lilii-na-vygonku.html/nid/64060" TargetMode="External"/><Relationship Id="rId229" Type="http://schemas.openxmlformats.org/officeDocument/2006/relationships/hyperlink" Target="https://plantmarket.pro/lukovitsy-lilii-na-vygonku.html/nid/69391" TargetMode="External"/><Relationship Id="rId436" Type="http://schemas.openxmlformats.org/officeDocument/2006/relationships/hyperlink" Target="https://plantmarket.pro/lukovitsy-lilii-na-vygonku.html/nid/63848" TargetMode="External"/><Relationship Id="rId643" Type="http://schemas.openxmlformats.org/officeDocument/2006/relationships/hyperlink" Target="https://plantmarket.pro/lukovitsy-lilii-na-vygonku.html/nid/64008" TargetMode="External"/><Relationship Id="rId850" Type="http://schemas.openxmlformats.org/officeDocument/2006/relationships/hyperlink" Target="https://plantmarket.pro/lukovitsy-lilii-na-vygonku.html/nid/6339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8154E-1F60-4483-A403-5E69AC657913}">
  <sheetPr codeName="Лист6" filterMode="1"/>
  <dimension ref="A1:M1048"/>
  <sheetViews>
    <sheetView showGridLines="0" tabSelected="1" workbookViewId="0">
      <selection activeCell="J35" sqref="J35"/>
    </sheetView>
  </sheetViews>
  <sheetFormatPr defaultColWidth="11.36328125" defaultRowHeight="14.5"/>
  <cols>
    <col min="1" max="1" width="10.6328125" style="1" customWidth="1"/>
    <col min="2" max="2" width="14.54296875" style="1" hidden="1" customWidth="1"/>
    <col min="3" max="3" width="8.7265625" style="1" customWidth="1"/>
    <col min="4" max="4" width="26.7265625" style="2" customWidth="1"/>
    <col min="5" max="5" width="30.54296875" style="3" customWidth="1"/>
    <col min="6" max="6" width="11.36328125" style="4"/>
    <col min="7" max="8" width="13.26953125" style="1" customWidth="1"/>
    <col min="9" max="9" width="11.36328125" style="1"/>
    <col min="10" max="10" width="13.7265625" style="1" customWidth="1"/>
    <col min="11" max="11" width="18.26953125" style="5" customWidth="1"/>
    <col min="12" max="12" width="14" style="6" customWidth="1"/>
    <col min="13" max="255" width="11.36328125" style="1"/>
    <col min="256" max="256" width="13.81640625" style="1" customWidth="1"/>
    <col min="257" max="257" width="24.36328125" style="1" customWidth="1"/>
    <col min="258" max="258" width="25.7265625" style="1" customWidth="1"/>
    <col min="259" max="259" width="17.1796875" style="1" customWidth="1"/>
    <col min="260" max="260" width="11.36328125" style="1"/>
    <col min="261" max="261" width="11.26953125" style="1" customWidth="1"/>
    <col min="262" max="262" width="13.26953125" style="1" customWidth="1"/>
    <col min="263" max="263" width="11.36328125" style="1"/>
    <col min="264" max="264" width="13.7265625" style="1" customWidth="1"/>
    <col min="265" max="265" width="18.26953125" style="1" customWidth="1"/>
    <col min="266" max="266" width="21.26953125" style="1" customWidth="1"/>
    <col min="267" max="511" width="11.36328125" style="1"/>
    <col min="512" max="512" width="13.81640625" style="1" customWidth="1"/>
    <col min="513" max="513" width="24.36328125" style="1" customWidth="1"/>
    <col min="514" max="514" width="25.7265625" style="1" customWidth="1"/>
    <col min="515" max="515" width="17.1796875" style="1" customWidth="1"/>
    <col min="516" max="516" width="11.36328125" style="1"/>
    <col min="517" max="517" width="11.26953125" style="1" customWidth="1"/>
    <col min="518" max="518" width="13.26953125" style="1" customWidth="1"/>
    <col min="519" max="519" width="11.36328125" style="1"/>
    <col min="520" max="520" width="13.7265625" style="1" customWidth="1"/>
    <col min="521" max="521" width="18.26953125" style="1" customWidth="1"/>
    <col min="522" max="522" width="21.26953125" style="1" customWidth="1"/>
    <col min="523" max="767" width="11.36328125" style="1"/>
    <col min="768" max="768" width="13.81640625" style="1" customWidth="1"/>
    <col min="769" max="769" width="24.36328125" style="1" customWidth="1"/>
    <col min="770" max="770" width="25.7265625" style="1" customWidth="1"/>
    <col min="771" max="771" width="17.1796875" style="1" customWidth="1"/>
    <col min="772" max="772" width="11.36328125" style="1"/>
    <col min="773" max="773" width="11.26953125" style="1" customWidth="1"/>
    <col min="774" max="774" width="13.26953125" style="1" customWidth="1"/>
    <col min="775" max="775" width="11.36328125" style="1"/>
    <col min="776" max="776" width="13.7265625" style="1" customWidth="1"/>
    <col min="777" max="777" width="18.26953125" style="1" customWidth="1"/>
    <col min="778" max="778" width="21.26953125" style="1" customWidth="1"/>
    <col min="779" max="1023" width="11.36328125" style="1"/>
    <col min="1024" max="1024" width="13.81640625" style="1" customWidth="1"/>
    <col min="1025" max="1025" width="24.36328125" style="1" customWidth="1"/>
    <col min="1026" max="1026" width="25.7265625" style="1" customWidth="1"/>
    <col min="1027" max="1027" width="17.1796875" style="1" customWidth="1"/>
    <col min="1028" max="1028" width="11.36328125" style="1"/>
    <col min="1029" max="1029" width="11.26953125" style="1" customWidth="1"/>
    <col min="1030" max="1030" width="13.26953125" style="1" customWidth="1"/>
    <col min="1031" max="1031" width="11.36328125" style="1"/>
    <col min="1032" max="1032" width="13.7265625" style="1" customWidth="1"/>
    <col min="1033" max="1033" width="18.26953125" style="1" customWidth="1"/>
    <col min="1034" max="1034" width="21.26953125" style="1" customWidth="1"/>
    <col min="1035" max="1279" width="11.36328125" style="1"/>
    <col min="1280" max="1280" width="13.81640625" style="1" customWidth="1"/>
    <col min="1281" max="1281" width="24.36328125" style="1" customWidth="1"/>
    <col min="1282" max="1282" width="25.7265625" style="1" customWidth="1"/>
    <col min="1283" max="1283" width="17.1796875" style="1" customWidth="1"/>
    <col min="1284" max="1284" width="11.36328125" style="1"/>
    <col min="1285" max="1285" width="11.26953125" style="1" customWidth="1"/>
    <col min="1286" max="1286" width="13.26953125" style="1" customWidth="1"/>
    <col min="1287" max="1287" width="11.36328125" style="1"/>
    <col min="1288" max="1288" width="13.7265625" style="1" customWidth="1"/>
    <col min="1289" max="1289" width="18.26953125" style="1" customWidth="1"/>
    <col min="1290" max="1290" width="21.26953125" style="1" customWidth="1"/>
    <col min="1291" max="1535" width="11.36328125" style="1"/>
    <col min="1536" max="1536" width="13.81640625" style="1" customWidth="1"/>
    <col min="1537" max="1537" width="24.36328125" style="1" customWidth="1"/>
    <col min="1538" max="1538" width="25.7265625" style="1" customWidth="1"/>
    <col min="1539" max="1539" width="17.1796875" style="1" customWidth="1"/>
    <col min="1540" max="1540" width="11.36328125" style="1"/>
    <col min="1541" max="1541" width="11.26953125" style="1" customWidth="1"/>
    <col min="1542" max="1542" width="13.26953125" style="1" customWidth="1"/>
    <col min="1543" max="1543" width="11.36328125" style="1"/>
    <col min="1544" max="1544" width="13.7265625" style="1" customWidth="1"/>
    <col min="1545" max="1545" width="18.26953125" style="1" customWidth="1"/>
    <col min="1546" max="1546" width="21.26953125" style="1" customWidth="1"/>
    <col min="1547" max="1791" width="11.36328125" style="1"/>
    <col min="1792" max="1792" width="13.81640625" style="1" customWidth="1"/>
    <col min="1793" max="1793" width="24.36328125" style="1" customWidth="1"/>
    <col min="1794" max="1794" width="25.7265625" style="1" customWidth="1"/>
    <col min="1795" max="1795" width="17.1796875" style="1" customWidth="1"/>
    <col min="1796" max="1796" width="11.36328125" style="1"/>
    <col min="1797" max="1797" width="11.26953125" style="1" customWidth="1"/>
    <col min="1798" max="1798" width="13.26953125" style="1" customWidth="1"/>
    <col min="1799" max="1799" width="11.36328125" style="1"/>
    <col min="1800" max="1800" width="13.7265625" style="1" customWidth="1"/>
    <col min="1801" max="1801" width="18.26953125" style="1" customWidth="1"/>
    <col min="1802" max="1802" width="21.26953125" style="1" customWidth="1"/>
    <col min="1803" max="2047" width="11.36328125" style="1"/>
    <col min="2048" max="2048" width="13.81640625" style="1" customWidth="1"/>
    <col min="2049" max="2049" width="24.36328125" style="1" customWidth="1"/>
    <col min="2050" max="2050" width="25.7265625" style="1" customWidth="1"/>
    <col min="2051" max="2051" width="17.1796875" style="1" customWidth="1"/>
    <col min="2052" max="2052" width="11.36328125" style="1"/>
    <col min="2053" max="2053" width="11.26953125" style="1" customWidth="1"/>
    <col min="2054" max="2054" width="13.26953125" style="1" customWidth="1"/>
    <col min="2055" max="2055" width="11.36328125" style="1"/>
    <col min="2056" max="2056" width="13.7265625" style="1" customWidth="1"/>
    <col min="2057" max="2057" width="18.26953125" style="1" customWidth="1"/>
    <col min="2058" max="2058" width="21.26953125" style="1" customWidth="1"/>
    <col min="2059" max="2303" width="11.36328125" style="1"/>
    <col min="2304" max="2304" width="13.81640625" style="1" customWidth="1"/>
    <col min="2305" max="2305" width="24.36328125" style="1" customWidth="1"/>
    <col min="2306" max="2306" width="25.7265625" style="1" customWidth="1"/>
    <col min="2307" max="2307" width="17.1796875" style="1" customWidth="1"/>
    <col min="2308" max="2308" width="11.36328125" style="1"/>
    <col min="2309" max="2309" width="11.26953125" style="1" customWidth="1"/>
    <col min="2310" max="2310" width="13.26953125" style="1" customWidth="1"/>
    <col min="2311" max="2311" width="11.36328125" style="1"/>
    <col min="2312" max="2312" width="13.7265625" style="1" customWidth="1"/>
    <col min="2313" max="2313" width="18.26953125" style="1" customWidth="1"/>
    <col min="2314" max="2314" width="21.26953125" style="1" customWidth="1"/>
    <col min="2315" max="2559" width="11.36328125" style="1"/>
    <col min="2560" max="2560" width="13.81640625" style="1" customWidth="1"/>
    <col min="2561" max="2561" width="24.36328125" style="1" customWidth="1"/>
    <col min="2562" max="2562" width="25.7265625" style="1" customWidth="1"/>
    <col min="2563" max="2563" width="17.1796875" style="1" customWidth="1"/>
    <col min="2564" max="2564" width="11.36328125" style="1"/>
    <col min="2565" max="2565" width="11.26953125" style="1" customWidth="1"/>
    <col min="2566" max="2566" width="13.26953125" style="1" customWidth="1"/>
    <col min="2567" max="2567" width="11.36328125" style="1"/>
    <col min="2568" max="2568" width="13.7265625" style="1" customWidth="1"/>
    <col min="2569" max="2569" width="18.26953125" style="1" customWidth="1"/>
    <col min="2570" max="2570" width="21.26953125" style="1" customWidth="1"/>
    <col min="2571" max="2815" width="11.36328125" style="1"/>
    <col min="2816" max="2816" width="13.81640625" style="1" customWidth="1"/>
    <col min="2817" max="2817" width="24.36328125" style="1" customWidth="1"/>
    <col min="2818" max="2818" width="25.7265625" style="1" customWidth="1"/>
    <col min="2819" max="2819" width="17.1796875" style="1" customWidth="1"/>
    <col min="2820" max="2820" width="11.36328125" style="1"/>
    <col min="2821" max="2821" width="11.26953125" style="1" customWidth="1"/>
    <col min="2822" max="2822" width="13.26953125" style="1" customWidth="1"/>
    <col min="2823" max="2823" width="11.36328125" style="1"/>
    <col min="2824" max="2824" width="13.7265625" style="1" customWidth="1"/>
    <col min="2825" max="2825" width="18.26953125" style="1" customWidth="1"/>
    <col min="2826" max="2826" width="21.26953125" style="1" customWidth="1"/>
    <col min="2827" max="3071" width="11.36328125" style="1"/>
    <col min="3072" max="3072" width="13.81640625" style="1" customWidth="1"/>
    <col min="3073" max="3073" width="24.36328125" style="1" customWidth="1"/>
    <col min="3074" max="3074" width="25.7265625" style="1" customWidth="1"/>
    <col min="3075" max="3075" width="17.1796875" style="1" customWidth="1"/>
    <col min="3076" max="3076" width="11.36328125" style="1"/>
    <col min="3077" max="3077" width="11.26953125" style="1" customWidth="1"/>
    <col min="3078" max="3078" width="13.26953125" style="1" customWidth="1"/>
    <col min="3079" max="3079" width="11.36328125" style="1"/>
    <col min="3080" max="3080" width="13.7265625" style="1" customWidth="1"/>
    <col min="3081" max="3081" width="18.26953125" style="1" customWidth="1"/>
    <col min="3082" max="3082" width="21.26953125" style="1" customWidth="1"/>
    <col min="3083" max="3327" width="11.36328125" style="1"/>
    <col min="3328" max="3328" width="13.81640625" style="1" customWidth="1"/>
    <col min="3329" max="3329" width="24.36328125" style="1" customWidth="1"/>
    <col min="3330" max="3330" width="25.7265625" style="1" customWidth="1"/>
    <col min="3331" max="3331" width="17.1796875" style="1" customWidth="1"/>
    <col min="3332" max="3332" width="11.36328125" style="1"/>
    <col min="3333" max="3333" width="11.26953125" style="1" customWidth="1"/>
    <col min="3334" max="3334" width="13.26953125" style="1" customWidth="1"/>
    <col min="3335" max="3335" width="11.36328125" style="1"/>
    <col min="3336" max="3336" width="13.7265625" style="1" customWidth="1"/>
    <col min="3337" max="3337" width="18.26953125" style="1" customWidth="1"/>
    <col min="3338" max="3338" width="21.26953125" style="1" customWidth="1"/>
    <col min="3339" max="3583" width="11.36328125" style="1"/>
    <col min="3584" max="3584" width="13.81640625" style="1" customWidth="1"/>
    <col min="3585" max="3585" width="24.36328125" style="1" customWidth="1"/>
    <col min="3586" max="3586" width="25.7265625" style="1" customWidth="1"/>
    <col min="3587" max="3587" width="17.1796875" style="1" customWidth="1"/>
    <col min="3588" max="3588" width="11.36328125" style="1"/>
    <col min="3589" max="3589" width="11.26953125" style="1" customWidth="1"/>
    <col min="3590" max="3590" width="13.26953125" style="1" customWidth="1"/>
    <col min="3591" max="3591" width="11.36328125" style="1"/>
    <col min="3592" max="3592" width="13.7265625" style="1" customWidth="1"/>
    <col min="3593" max="3593" width="18.26953125" style="1" customWidth="1"/>
    <col min="3594" max="3594" width="21.26953125" style="1" customWidth="1"/>
    <col min="3595" max="3839" width="11.36328125" style="1"/>
    <col min="3840" max="3840" width="13.81640625" style="1" customWidth="1"/>
    <col min="3841" max="3841" width="24.36328125" style="1" customWidth="1"/>
    <col min="3842" max="3842" width="25.7265625" style="1" customWidth="1"/>
    <col min="3843" max="3843" width="17.1796875" style="1" customWidth="1"/>
    <col min="3844" max="3844" width="11.36328125" style="1"/>
    <col min="3845" max="3845" width="11.26953125" style="1" customWidth="1"/>
    <col min="3846" max="3846" width="13.26953125" style="1" customWidth="1"/>
    <col min="3847" max="3847" width="11.36328125" style="1"/>
    <col min="3848" max="3848" width="13.7265625" style="1" customWidth="1"/>
    <col min="3849" max="3849" width="18.26953125" style="1" customWidth="1"/>
    <col min="3850" max="3850" width="21.26953125" style="1" customWidth="1"/>
    <col min="3851" max="4095" width="11.36328125" style="1"/>
    <col min="4096" max="4096" width="13.81640625" style="1" customWidth="1"/>
    <col min="4097" max="4097" width="24.36328125" style="1" customWidth="1"/>
    <col min="4098" max="4098" width="25.7265625" style="1" customWidth="1"/>
    <col min="4099" max="4099" width="17.1796875" style="1" customWidth="1"/>
    <col min="4100" max="4100" width="11.36328125" style="1"/>
    <col min="4101" max="4101" width="11.26953125" style="1" customWidth="1"/>
    <col min="4102" max="4102" width="13.26953125" style="1" customWidth="1"/>
    <col min="4103" max="4103" width="11.36328125" style="1"/>
    <col min="4104" max="4104" width="13.7265625" style="1" customWidth="1"/>
    <col min="4105" max="4105" width="18.26953125" style="1" customWidth="1"/>
    <col min="4106" max="4106" width="21.26953125" style="1" customWidth="1"/>
    <col min="4107" max="4351" width="11.36328125" style="1"/>
    <col min="4352" max="4352" width="13.81640625" style="1" customWidth="1"/>
    <col min="4353" max="4353" width="24.36328125" style="1" customWidth="1"/>
    <col min="4354" max="4354" width="25.7265625" style="1" customWidth="1"/>
    <col min="4355" max="4355" width="17.1796875" style="1" customWidth="1"/>
    <col min="4356" max="4356" width="11.36328125" style="1"/>
    <col min="4357" max="4357" width="11.26953125" style="1" customWidth="1"/>
    <col min="4358" max="4358" width="13.26953125" style="1" customWidth="1"/>
    <col min="4359" max="4359" width="11.36328125" style="1"/>
    <col min="4360" max="4360" width="13.7265625" style="1" customWidth="1"/>
    <col min="4361" max="4361" width="18.26953125" style="1" customWidth="1"/>
    <col min="4362" max="4362" width="21.26953125" style="1" customWidth="1"/>
    <col min="4363" max="4607" width="11.36328125" style="1"/>
    <col min="4608" max="4608" width="13.81640625" style="1" customWidth="1"/>
    <col min="4609" max="4609" width="24.36328125" style="1" customWidth="1"/>
    <col min="4610" max="4610" width="25.7265625" style="1" customWidth="1"/>
    <col min="4611" max="4611" width="17.1796875" style="1" customWidth="1"/>
    <col min="4612" max="4612" width="11.36328125" style="1"/>
    <col min="4613" max="4613" width="11.26953125" style="1" customWidth="1"/>
    <col min="4614" max="4614" width="13.26953125" style="1" customWidth="1"/>
    <col min="4615" max="4615" width="11.36328125" style="1"/>
    <col min="4616" max="4616" width="13.7265625" style="1" customWidth="1"/>
    <col min="4617" max="4617" width="18.26953125" style="1" customWidth="1"/>
    <col min="4618" max="4618" width="21.26953125" style="1" customWidth="1"/>
    <col min="4619" max="4863" width="11.36328125" style="1"/>
    <col min="4864" max="4864" width="13.81640625" style="1" customWidth="1"/>
    <col min="4865" max="4865" width="24.36328125" style="1" customWidth="1"/>
    <col min="4866" max="4866" width="25.7265625" style="1" customWidth="1"/>
    <col min="4867" max="4867" width="17.1796875" style="1" customWidth="1"/>
    <col min="4868" max="4868" width="11.36328125" style="1"/>
    <col min="4869" max="4869" width="11.26953125" style="1" customWidth="1"/>
    <col min="4870" max="4870" width="13.26953125" style="1" customWidth="1"/>
    <col min="4871" max="4871" width="11.36328125" style="1"/>
    <col min="4872" max="4872" width="13.7265625" style="1" customWidth="1"/>
    <col min="4873" max="4873" width="18.26953125" style="1" customWidth="1"/>
    <col min="4874" max="4874" width="21.26953125" style="1" customWidth="1"/>
    <col min="4875" max="5119" width="11.36328125" style="1"/>
    <col min="5120" max="5120" width="13.81640625" style="1" customWidth="1"/>
    <col min="5121" max="5121" width="24.36328125" style="1" customWidth="1"/>
    <col min="5122" max="5122" width="25.7265625" style="1" customWidth="1"/>
    <col min="5123" max="5123" width="17.1796875" style="1" customWidth="1"/>
    <col min="5124" max="5124" width="11.36328125" style="1"/>
    <col min="5125" max="5125" width="11.26953125" style="1" customWidth="1"/>
    <col min="5126" max="5126" width="13.26953125" style="1" customWidth="1"/>
    <col min="5127" max="5127" width="11.36328125" style="1"/>
    <col min="5128" max="5128" width="13.7265625" style="1" customWidth="1"/>
    <col min="5129" max="5129" width="18.26953125" style="1" customWidth="1"/>
    <col min="5130" max="5130" width="21.26953125" style="1" customWidth="1"/>
    <col min="5131" max="5375" width="11.36328125" style="1"/>
    <col min="5376" max="5376" width="13.81640625" style="1" customWidth="1"/>
    <col min="5377" max="5377" width="24.36328125" style="1" customWidth="1"/>
    <col min="5378" max="5378" width="25.7265625" style="1" customWidth="1"/>
    <col min="5379" max="5379" width="17.1796875" style="1" customWidth="1"/>
    <col min="5380" max="5380" width="11.36328125" style="1"/>
    <col min="5381" max="5381" width="11.26953125" style="1" customWidth="1"/>
    <col min="5382" max="5382" width="13.26953125" style="1" customWidth="1"/>
    <col min="5383" max="5383" width="11.36328125" style="1"/>
    <col min="5384" max="5384" width="13.7265625" style="1" customWidth="1"/>
    <col min="5385" max="5385" width="18.26953125" style="1" customWidth="1"/>
    <col min="5386" max="5386" width="21.26953125" style="1" customWidth="1"/>
    <col min="5387" max="5631" width="11.36328125" style="1"/>
    <col min="5632" max="5632" width="13.81640625" style="1" customWidth="1"/>
    <col min="5633" max="5633" width="24.36328125" style="1" customWidth="1"/>
    <col min="5634" max="5634" width="25.7265625" style="1" customWidth="1"/>
    <col min="5635" max="5635" width="17.1796875" style="1" customWidth="1"/>
    <col min="5636" max="5636" width="11.36328125" style="1"/>
    <col min="5637" max="5637" width="11.26953125" style="1" customWidth="1"/>
    <col min="5638" max="5638" width="13.26953125" style="1" customWidth="1"/>
    <col min="5639" max="5639" width="11.36328125" style="1"/>
    <col min="5640" max="5640" width="13.7265625" style="1" customWidth="1"/>
    <col min="5641" max="5641" width="18.26953125" style="1" customWidth="1"/>
    <col min="5642" max="5642" width="21.26953125" style="1" customWidth="1"/>
    <col min="5643" max="5887" width="11.36328125" style="1"/>
    <col min="5888" max="5888" width="13.81640625" style="1" customWidth="1"/>
    <col min="5889" max="5889" width="24.36328125" style="1" customWidth="1"/>
    <col min="5890" max="5890" width="25.7265625" style="1" customWidth="1"/>
    <col min="5891" max="5891" width="17.1796875" style="1" customWidth="1"/>
    <col min="5892" max="5892" width="11.36328125" style="1"/>
    <col min="5893" max="5893" width="11.26953125" style="1" customWidth="1"/>
    <col min="5894" max="5894" width="13.26953125" style="1" customWidth="1"/>
    <col min="5895" max="5895" width="11.36328125" style="1"/>
    <col min="5896" max="5896" width="13.7265625" style="1" customWidth="1"/>
    <col min="5897" max="5897" width="18.26953125" style="1" customWidth="1"/>
    <col min="5898" max="5898" width="21.26953125" style="1" customWidth="1"/>
    <col min="5899" max="6143" width="11.36328125" style="1"/>
    <col min="6144" max="6144" width="13.81640625" style="1" customWidth="1"/>
    <col min="6145" max="6145" width="24.36328125" style="1" customWidth="1"/>
    <col min="6146" max="6146" width="25.7265625" style="1" customWidth="1"/>
    <col min="6147" max="6147" width="17.1796875" style="1" customWidth="1"/>
    <col min="6148" max="6148" width="11.36328125" style="1"/>
    <col min="6149" max="6149" width="11.26953125" style="1" customWidth="1"/>
    <col min="6150" max="6150" width="13.26953125" style="1" customWidth="1"/>
    <col min="6151" max="6151" width="11.36328125" style="1"/>
    <col min="6152" max="6152" width="13.7265625" style="1" customWidth="1"/>
    <col min="6153" max="6153" width="18.26953125" style="1" customWidth="1"/>
    <col min="6154" max="6154" width="21.26953125" style="1" customWidth="1"/>
    <col min="6155" max="6399" width="11.36328125" style="1"/>
    <col min="6400" max="6400" width="13.81640625" style="1" customWidth="1"/>
    <col min="6401" max="6401" width="24.36328125" style="1" customWidth="1"/>
    <col min="6402" max="6402" width="25.7265625" style="1" customWidth="1"/>
    <col min="6403" max="6403" width="17.1796875" style="1" customWidth="1"/>
    <col min="6404" max="6404" width="11.36328125" style="1"/>
    <col min="6405" max="6405" width="11.26953125" style="1" customWidth="1"/>
    <col min="6406" max="6406" width="13.26953125" style="1" customWidth="1"/>
    <col min="6407" max="6407" width="11.36328125" style="1"/>
    <col min="6408" max="6408" width="13.7265625" style="1" customWidth="1"/>
    <col min="6409" max="6409" width="18.26953125" style="1" customWidth="1"/>
    <col min="6410" max="6410" width="21.26953125" style="1" customWidth="1"/>
    <col min="6411" max="6655" width="11.36328125" style="1"/>
    <col min="6656" max="6656" width="13.81640625" style="1" customWidth="1"/>
    <col min="6657" max="6657" width="24.36328125" style="1" customWidth="1"/>
    <col min="6658" max="6658" width="25.7265625" style="1" customWidth="1"/>
    <col min="6659" max="6659" width="17.1796875" style="1" customWidth="1"/>
    <col min="6660" max="6660" width="11.36328125" style="1"/>
    <col min="6661" max="6661" width="11.26953125" style="1" customWidth="1"/>
    <col min="6662" max="6662" width="13.26953125" style="1" customWidth="1"/>
    <col min="6663" max="6663" width="11.36328125" style="1"/>
    <col min="6664" max="6664" width="13.7265625" style="1" customWidth="1"/>
    <col min="6665" max="6665" width="18.26953125" style="1" customWidth="1"/>
    <col min="6666" max="6666" width="21.26953125" style="1" customWidth="1"/>
    <col min="6667" max="6911" width="11.36328125" style="1"/>
    <col min="6912" max="6912" width="13.81640625" style="1" customWidth="1"/>
    <col min="6913" max="6913" width="24.36328125" style="1" customWidth="1"/>
    <col min="6914" max="6914" width="25.7265625" style="1" customWidth="1"/>
    <col min="6915" max="6915" width="17.1796875" style="1" customWidth="1"/>
    <col min="6916" max="6916" width="11.36328125" style="1"/>
    <col min="6917" max="6917" width="11.26953125" style="1" customWidth="1"/>
    <col min="6918" max="6918" width="13.26953125" style="1" customWidth="1"/>
    <col min="6919" max="6919" width="11.36328125" style="1"/>
    <col min="6920" max="6920" width="13.7265625" style="1" customWidth="1"/>
    <col min="6921" max="6921" width="18.26953125" style="1" customWidth="1"/>
    <col min="6922" max="6922" width="21.26953125" style="1" customWidth="1"/>
    <col min="6923" max="7167" width="11.36328125" style="1"/>
    <col min="7168" max="7168" width="13.81640625" style="1" customWidth="1"/>
    <col min="7169" max="7169" width="24.36328125" style="1" customWidth="1"/>
    <col min="7170" max="7170" width="25.7265625" style="1" customWidth="1"/>
    <col min="7171" max="7171" width="17.1796875" style="1" customWidth="1"/>
    <col min="7172" max="7172" width="11.36328125" style="1"/>
    <col min="7173" max="7173" width="11.26953125" style="1" customWidth="1"/>
    <col min="7174" max="7174" width="13.26953125" style="1" customWidth="1"/>
    <col min="7175" max="7175" width="11.36328125" style="1"/>
    <col min="7176" max="7176" width="13.7265625" style="1" customWidth="1"/>
    <col min="7177" max="7177" width="18.26953125" style="1" customWidth="1"/>
    <col min="7178" max="7178" width="21.26953125" style="1" customWidth="1"/>
    <col min="7179" max="7423" width="11.36328125" style="1"/>
    <col min="7424" max="7424" width="13.81640625" style="1" customWidth="1"/>
    <col min="7425" max="7425" width="24.36328125" style="1" customWidth="1"/>
    <col min="7426" max="7426" width="25.7265625" style="1" customWidth="1"/>
    <col min="7427" max="7427" width="17.1796875" style="1" customWidth="1"/>
    <col min="7428" max="7428" width="11.36328125" style="1"/>
    <col min="7429" max="7429" width="11.26953125" style="1" customWidth="1"/>
    <col min="7430" max="7430" width="13.26953125" style="1" customWidth="1"/>
    <col min="7431" max="7431" width="11.36328125" style="1"/>
    <col min="7432" max="7432" width="13.7265625" style="1" customWidth="1"/>
    <col min="7433" max="7433" width="18.26953125" style="1" customWidth="1"/>
    <col min="7434" max="7434" width="21.26953125" style="1" customWidth="1"/>
    <col min="7435" max="7679" width="11.36328125" style="1"/>
    <col min="7680" max="7680" width="13.81640625" style="1" customWidth="1"/>
    <col min="7681" max="7681" width="24.36328125" style="1" customWidth="1"/>
    <col min="7682" max="7682" width="25.7265625" style="1" customWidth="1"/>
    <col min="7683" max="7683" width="17.1796875" style="1" customWidth="1"/>
    <col min="7684" max="7684" width="11.36328125" style="1"/>
    <col min="7685" max="7685" width="11.26953125" style="1" customWidth="1"/>
    <col min="7686" max="7686" width="13.26953125" style="1" customWidth="1"/>
    <col min="7687" max="7687" width="11.36328125" style="1"/>
    <col min="7688" max="7688" width="13.7265625" style="1" customWidth="1"/>
    <col min="7689" max="7689" width="18.26953125" style="1" customWidth="1"/>
    <col min="7690" max="7690" width="21.26953125" style="1" customWidth="1"/>
    <col min="7691" max="7935" width="11.36328125" style="1"/>
    <col min="7936" max="7936" width="13.81640625" style="1" customWidth="1"/>
    <col min="7937" max="7937" width="24.36328125" style="1" customWidth="1"/>
    <col min="7938" max="7938" width="25.7265625" style="1" customWidth="1"/>
    <col min="7939" max="7939" width="17.1796875" style="1" customWidth="1"/>
    <col min="7940" max="7940" width="11.36328125" style="1"/>
    <col min="7941" max="7941" width="11.26953125" style="1" customWidth="1"/>
    <col min="7942" max="7942" width="13.26953125" style="1" customWidth="1"/>
    <col min="7943" max="7943" width="11.36328125" style="1"/>
    <col min="7944" max="7944" width="13.7265625" style="1" customWidth="1"/>
    <col min="7945" max="7945" width="18.26953125" style="1" customWidth="1"/>
    <col min="7946" max="7946" width="21.26953125" style="1" customWidth="1"/>
    <col min="7947" max="8191" width="11.36328125" style="1"/>
    <col min="8192" max="8192" width="13.81640625" style="1" customWidth="1"/>
    <col min="8193" max="8193" width="24.36328125" style="1" customWidth="1"/>
    <col min="8194" max="8194" width="25.7265625" style="1" customWidth="1"/>
    <col min="8195" max="8195" width="17.1796875" style="1" customWidth="1"/>
    <col min="8196" max="8196" width="11.36328125" style="1"/>
    <col min="8197" max="8197" width="11.26953125" style="1" customWidth="1"/>
    <col min="8198" max="8198" width="13.26953125" style="1" customWidth="1"/>
    <col min="8199" max="8199" width="11.36328125" style="1"/>
    <col min="8200" max="8200" width="13.7265625" style="1" customWidth="1"/>
    <col min="8201" max="8201" width="18.26953125" style="1" customWidth="1"/>
    <col min="8202" max="8202" width="21.26953125" style="1" customWidth="1"/>
    <col min="8203" max="8447" width="11.36328125" style="1"/>
    <col min="8448" max="8448" width="13.81640625" style="1" customWidth="1"/>
    <col min="8449" max="8449" width="24.36328125" style="1" customWidth="1"/>
    <col min="8450" max="8450" width="25.7265625" style="1" customWidth="1"/>
    <col min="8451" max="8451" width="17.1796875" style="1" customWidth="1"/>
    <col min="8452" max="8452" width="11.36328125" style="1"/>
    <col min="8453" max="8453" width="11.26953125" style="1" customWidth="1"/>
    <col min="8454" max="8454" width="13.26953125" style="1" customWidth="1"/>
    <col min="8455" max="8455" width="11.36328125" style="1"/>
    <col min="8456" max="8456" width="13.7265625" style="1" customWidth="1"/>
    <col min="8457" max="8457" width="18.26953125" style="1" customWidth="1"/>
    <col min="8458" max="8458" width="21.26953125" style="1" customWidth="1"/>
    <col min="8459" max="8703" width="11.36328125" style="1"/>
    <col min="8704" max="8704" width="13.81640625" style="1" customWidth="1"/>
    <col min="8705" max="8705" width="24.36328125" style="1" customWidth="1"/>
    <col min="8706" max="8706" width="25.7265625" style="1" customWidth="1"/>
    <col min="8707" max="8707" width="17.1796875" style="1" customWidth="1"/>
    <col min="8708" max="8708" width="11.36328125" style="1"/>
    <col min="8709" max="8709" width="11.26953125" style="1" customWidth="1"/>
    <col min="8710" max="8710" width="13.26953125" style="1" customWidth="1"/>
    <col min="8711" max="8711" width="11.36328125" style="1"/>
    <col min="8712" max="8712" width="13.7265625" style="1" customWidth="1"/>
    <col min="8713" max="8713" width="18.26953125" style="1" customWidth="1"/>
    <col min="8714" max="8714" width="21.26953125" style="1" customWidth="1"/>
    <col min="8715" max="8959" width="11.36328125" style="1"/>
    <col min="8960" max="8960" width="13.81640625" style="1" customWidth="1"/>
    <col min="8961" max="8961" width="24.36328125" style="1" customWidth="1"/>
    <col min="8962" max="8962" width="25.7265625" style="1" customWidth="1"/>
    <col min="8963" max="8963" width="17.1796875" style="1" customWidth="1"/>
    <col min="8964" max="8964" width="11.36328125" style="1"/>
    <col min="8965" max="8965" width="11.26953125" style="1" customWidth="1"/>
    <col min="8966" max="8966" width="13.26953125" style="1" customWidth="1"/>
    <col min="8967" max="8967" width="11.36328125" style="1"/>
    <col min="8968" max="8968" width="13.7265625" style="1" customWidth="1"/>
    <col min="8969" max="8969" width="18.26953125" style="1" customWidth="1"/>
    <col min="8970" max="8970" width="21.26953125" style="1" customWidth="1"/>
    <col min="8971" max="9215" width="11.36328125" style="1"/>
    <col min="9216" max="9216" width="13.81640625" style="1" customWidth="1"/>
    <col min="9217" max="9217" width="24.36328125" style="1" customWidth="1"/>
    <col min="9218" max="9218" width="25.7265625" style="1" customWidth="1"/>
    <col min="9219" max="9219" width="17.1796875" style="1" customWidth="1"/>
    <col min="9220" max="9220" width="11.36328125" style="1"/>
    <col min="9221" max="9221" width="11.26953125" style="1" customWidth="1"/>
    <col min="9222" max="9222" width="13.26953125" style="1" customWidth="1"/>
    <col min="9223" max="9223" width="11.36328125" style="1"/>
    <col min="9224" max="9224" width="13.7265625" style="1" customWidth="1"/>
    <col min="9225" max="9225" width="18.26953125" style="1" customWidth="1"/>
    <col min="9226" max="9226" width="21.26953125" style="1" customWidth="1"/>
    <col min="9227" max="9471" width="11.36328125" style="1"/>
    <col min="9472" max="9472" width="13.81640625" style="1" customWidth="1"/>
    <col min="9473" max="9473" width="24.36328125" style="1" customWidth="1"/>
    <col min="9474" max="9474" width="25.7265625" style="1" customWidth="1"/>
    <col min="9475" max="9475" width="17.1796875" style="1" customWidth="1"/>
    <col min="9476" max="9476" width="11.36328125" style="1"/>
    <col min="9477" max="9477" width="11.26953125" style="1" customWidth="1"/>
    <col min="9478" max="9478" width="13.26953125" style="1" customWidth="1"/>
    <col min="9479" max="9479" width="11.36328125" style="1"/>
    <col min="9480" max="9480" width="13.7265625" style="1" customWidth="1"/>
    <col min="9481" max="9481" width="18.26953125" style="1" customWidth="1"/>
    <col min="9482" max="9482" width="21.26953125" style="1" customWidth="1"/>
    <col min="9483" max="9727" width="11.36328125" style="1"/>
    <col min="9728" max="9728" width="13.81640625" style="1" customWidth="1"/>
    <col min="9729" max="9729" width="24.36328125" style="1" customWidth="1"/>
    <col min="9730" max="9730" width="25.7265625" style="1" customWidth="1"/>
    <col min="9731" max="9731" width="17.1796875" style="1" customWidth="1"/>
    <col min="9732" max="9732" width="11.36328125" style="1"/>
    <col min="9733" max="9733" width="11.26953125" style="1" customWidth="1"/>
    <col min="9734" max="9734" width="13.26953125" style="1" customWidth="1"/>
    <col min="9735" max="9735" width="11.36328125" style="1"/>
    <col min="9736" max="9736" width="13.7265625" style="1" customWidth="1"/>
    <col min="9737" max="9737" width="18.26953125" style="1" customWidth="1"/>
    <col min="9738" max="9738" width="21.26953125" style="1" customWidth="1"/>
    <col min="9739" max="9983" width="11.36328125" style="1"/>
    <col min="9984" max="9984" width="13.81640625" style="1" customWidth="1"/>
    <col min="9985" max="9985" width="24.36328125" style="1" customWidth="1"/>
    <col min="9986" max="9986" width="25.7265625" style="1" customWidth="1"/>
    <col min="9987" max="9987" width="17.1796875" style="1" customWidth="1"/>
    <col min="9988" max="9988" width="11.36328125" style="1"/>
    <col min="9989" max="9989" width="11.26953125" style="1" customWidth="1"/>
    <col min="9990" max="9990" width="13.26953125" style="1" customWidth="1"/>
    <col min="9991" max="9991" width="11.36328125" style="1"/>
    <col min="9992" max="9992" width="13.7265625" style="1" customWidth="1"/>
    <col min="9993" max="9993" width="18.26953125" style="1" customWidth="1"/>
    <col min="9994" max="9994" width="21.26953125" style="1" customWidth="1"/>
    <col min="9995" max="10239" width="11.36328125" style="1"/>
    <col min="10240" max="10240" width="13.81640625" style="1" customWidth="1"/>
    <col min="10241" max="10241" width="24.36328125" style="1" customWidth="1"/>
    <col min="10242" max="10242" width="25.7265625" style="1" customWidth="1"/>
    <col min="10243" max="10243" width="17.1796875" style="1" customWidth="1"/>
    <col min="10244" max="10244" width="11.36328125" style="1"/>
    <col min="10245" max="10245" width="11.26953125" style="1" customWidth="1"/>
    <col min="10246" max="10246" width="13.26953125" style="1" customWidth="1"/>
    <col min="10247" max="10247" width="11.36328125" style="1"/>
    <col min="10248" max="10248" width="13.7265625" style="1" customWidth="1"/>
    <col min="10249" max="10249" width="18.26953125" style="1" customWidth="1"/>
    <col min="10250" max="10250" width="21.26953125" style="1" customWidth="1"/>
    <col min="10251" max="10495" width="11.36328125" style="1"/>
    <col min="10496" max="10496" width="13.81640625" style="1" customWidth="1"/>
    <col min="10497" max="10497" width="24.36328125" style="1" customWidth="1"/>
    <col min="10498" max="10498" width="25.7265625" style="1" customWidth="1"/>
    <col min="10499" max="10499" width="17.1796875" style="1" customWidth="1"/>
    <col min="10500" max="10500" width="11.36328125" style="1"/>
    <col min="10501" max="10501" width="11.26953125" style="1" customWidth="1"/>
    <col min="10502" max="10502" width="13.26953125" style="1" customWidth="1"/>
    <col min="10503" max="10503" width="11.36328125" style="1"/>
    <col min="10504" max="10504" width="13.7265625" style="1" customWidth="1"/>
    <col min="10505" max="10505" width="18.26953125" style="1" customWidth="1"/>
    <col min="10506" max="10506" width="21.26953125" style="1" customWidth="1"/>
    <col min="10507" max="10751" width="11.36328125" style="1"/>
    <col min="10752" max="10752" width="13.81640625" style="1" customWidth="1"/>
    <col min="10753" max="10753" width="24.36328125" style="1" customWidth="1"/>
    <col min="10754" max="10754" width="25.7265625" style="1" customWidth="1"/>
    <col min="10755" max="10755" width="17.1796875" style="1" customWidth="1"/>
    <col min="10756" max="10756" width="11.36328125" style="1"/>
    <col min="10757" max="10757" width="11.26953125" style="1" customWidth="1"/>
    <col min="10758" max="10758" width="13.26953125" style="1" customWidth="1"/>
    <col min="10759" max="10759" width="11.36328125" style="1"/>
    <col min="10760" max="10760" width="13.7265625" style="1" customWidth="1"/>
    <col min="10761" max="10761" width="18.26953125" style="1" customWidth="1"/>
    <col min="10762" max="10762" width="21.26953125" style="1" customWidth="1"/>
    <col min="10763" max="11007" width="11.36328125" style="1"/>
    <col min="11008" max="11008" width="13.81640625" style="1" customWidth="1"/>
    <col min="11009" max="11009" width="24.36328125" style="1" customWidth="1"/>
    <col min="11010" max="11010" width="25.7265625" style="1" customWidth="1"/>
    <col min="11011" max="11011" width="17.1796875" style="1" customWidth="1"/>
    <col min="11012" max="11012" width="11.36328125" style="1"/>
    <col min="11013" max="11013" width="11.26953125" style="1" customWidth="1"/>
    <col min="11014" max="11014" width="13.26953125" style="1" customWidth="1"/>
    <col min="11015" max="11015" width="11.36328125" style="1"/>
    <col min="11016" max="11016" width="13.7265625" style="1" customWidth="1"/>
    <col min="11017" max="11017" width="18.26953125" style="1" customWidth="1"/>
    <col min="11018" max="11018" width="21.26953125" style="1" customWidth="1"/>
    <col min="11019" max="11263" width="11.36328125" style="1"/>
    <col min="11264" max="11264" width="13.81640625" style="1" customWidth="1"/>
    <col min="11265" max="11265" width="24.36328125" style="1" customWidth="1"/>
    <col min="11266" max="11266" width="25.7265625" style="1" customWidth="1"/>
    <col min="11267" max="11267" width="17.1796875" style="1" customWidth="1"/>
    <col min="11268" max="11268" width="11.36328125" style="1"/>
    <col min="11269" max="11269" width="11.26953125" style="1" customWidth="1"/>
    <col min="11270" max="11270" width="13.26953125" style="1" customWidth="1"/>
    <col min="11271" max="11271" width="11.36328125" style="1"/>
    <col min="11272" max="11272" width="13.7265625" style="1" customWidth="1"/>
    <col min="11273" max="11273" width="18.26953125" style="1" customWidth="1"/>
    <col min="11274" max="11274" width="21.26953125" style="1" customWidth="1"/>
    <col min="11275" max="11519" width="11.36328125" style="1"/>
    <col min="11520" max="11520" width="13.81640625" style="1" customWidth="1"/>
    <col min="11521" max="11521" width="24.36328125" style="1" customWidth="1"/>
    <col min="11522" max="11522" width="25.7265625" style="1" customWidth="1"/>
    <col min="11523" max="11523" width="17.1796875" style="1" customWidth="1"/>
    <col min="11524" max="11524" width="11.36328125" style="1"/>
    <col min="11525" max="11525" width="11.26953125" style="1" customWidth="1"/>
    <col min="11526" max="11526" width="13.26953125" style="1" customWidth="1"/>
    <col min="11527" max="11527" width="11.36328125" style="1"/>
    <col min="11528" max="11528" width="13.7265625" style="1" customWidth="1"/>
    <col min="11529" max="11529" width="18.26953125" style="1" customWidth="1"/>
    <col min="11530" max="11530" width="21.26953125" style="1" customWidth="1"/>
    <col min="11531" max="11775" width="11.36328125" style="1"/>
    <col min="11776" max="11776" width="13.81640625" style="1" customWidth="1"/>
    <col min="11777" max="11777" width="24.36328125" style="1" customWidth="1"/>
    <col min="11778" max="11778" width="25.7265625" style="1" customWidth="1"/>
    <col min="11779" max="11779" width="17.1796875" style="1" customWidth="1"/>
    <col min="11780" max="11780" width="11.36328125" style="1"/>
    <col min="11781" max="11781" width="11.26953125" style="1" customWidth="1"/>
    <col min="11782" max="11782" width="13.26953125" style="1" customWidth="1"/>
    <col min="11783" max="11783" width="11.36328125" style="1"/>
    <col min="11784" max="11784" width="13.7265625" style="1" customWidth="1"/>
    <col min="11785" max="11785" width="18.26953125" style="1" customWidth="1"/>
    <col min="11786" max="11786" width="21.26953125" style="1" customWidth="1"/>
    <col min="11787" max="12031" width="11.36328125" style="1"/>
    <col min="12032" max="12032" width="13.81640625" style="1" customWidth="1"/>
    <col min="12033" max="12033" width="24.36328125" style="1" customWidth="1"/>
    <col min="12034" max="12034" width="25.7265625" style="1" customWidth="1"/>
    <col min="12035" max="12035" width="17.1796875" style="1" customWidth="1"/>
    <col min="12036" max="12036" width="11.36328125" style="1"/>
    <col min="12037" max="12037" width="11.26953125" style="1" customWidth="1"/>
    <col min="12038" max="12038" width="13.26953125" style="1" customWidth="1"/>
    <col min="12039" max="12039" width="11.36328125" style="1"/>
    <col min="12040" max="12040" width="13.7265625" style="1" customWidth="1"/>
    <col min="12041" max="12041" width="18.26953125" style="1" customWidth="1"/>
    <col min="12042" max="12042" width="21.26953125" style="1" customWidth="1"/>
    <col min="12043" max="12287" width="11.36328125" style="1"/>
    <col min="12288" max="12288" width="13.81640625" style="1" customWidth="1"/>
    <col min="12289" max="12289" width="24.36328125" style="1" customWidth="1"/>
    <col min="12290" max="12290" width="25.7265625" style="1" customWidth="1"/>
    <col min="12291" max="12291" width="17.1796875" style="1" customWidth="1"/>
    <col min="12292" max="12292" width="11.36328125" style="1"/>
    <col min="12293" max="12293" width="11.26953125" style="1" customWidth="1"/>
    <col min="12294" max="12294" width="13.26953125" style="1" customWidth="1"/>
    <col min="12295" max="12295" width="11.36328125" style="1"/>
    <col min="12296" max="12296" width="13.7265625" style="1" customWidth="1"/>
    <col min="12297" max="12297" width="18.26953125" style="1" customWidth="1"/>
    <col min="12298" max="12298" width="21.26953125" style="1" customWidth="1"/>
    <col min="12299" max="12543" width="11.36328125" style="1"/>
    <col min="12544" max="12544" width="13.81640625" style="1" customWidth="1"/>
    <col min="12545" max="12545" width="24.36328125" style="1" customWidth="1"/>
    <col min="12546" max="12546" width="25.7265625" style="1" customWidth="1"/>
    <col min="12547" max="12547" width="17.1796875" style="1" customWidth="1"/>
    <col min="12548" max="12548" width="11.36328125" style="1"/>
    <col min="12549" max="12549" width="11.26953125" style="1" customWidth="1"/>
    <col min="12550" max="12550" width="13.26953125" style="1" customWidth="1"/>
    <col min="12551" max="12551" width="11.36328125" style="1"/>
    <col min="12552" max="12552" width="13.7265625" style="1" customWidth="1"/>
    <col min="12553" max="12553" width="18.26953125" style="1" customWidth="1"/>
    <col min="12554" max="12554" width="21.26953125" style="1" customWidth="1"/>
    <col min="12555" max="12799" width="11.36328125" style="1"/>
    <col min="12800" max="12800" width="13.81640625" style="1" customWidth="1"/>
    <col min="12801" max="12801" width="24.36328125" style="1" customWidth="1"/>
    <col min="12802" max="12802" width="25.7265625" style="1" customWidth="1"/>
    <col min="12803" max="12803" width="17.1796875" style="1" customWidth="1"/>
    <col min="12804" max="12804" width="11.36328125" style="1"/>
    <col min="12805" max="12805" width="11.26953125" style="1" customWidth="1"/>
    <col min="12806" max="12806" width="13.26953125" style="1" customWidth="1"/>
    <col min="12807" max="12807" width="11.36328125" style="1"/>
    <col min="12808" max="12808" width="13.7265625" style="1" customWidth="1"/>
    <col min="12809" max="12809" width="18.26953125" style="1" customWidth="1"/>
    <col min="12810" max="12810" width="21.26953125" style="1" customWidth="1"/>
    <col min="12811" max="13055" width="11.36328125" style="1"/>
    <col min="13056" max="13056" width="13.81640625" style="1" customWidth="1"/>
    <col min="13057" max="13057" width="24.36328125" style="1" customWidth="1"/>
    <col min="13058" max="13058" width="25.7265625" style="1" customWidth="1"/>
    <col min="13059" max="13059" width="17.1796875" style="1" customWidth="1"/>
    <col min="13060" max="13060" width="11.36328125" style="1"/>
    <col min="13061" max="13061" width="11.26953125" style="1" customWidth="1"/>
    <col min="13062" max="13062" width="13.26953125" style="1" customWidth="1"/>
    <col min="13063" max="13063" width="11.36328125" style="1"/>
    <col min="13064" max="13064" width="13.7265625" style="1" customWidth="1"/>
    <col min="13065" max="13065" width="18.26953125" style="1" customWidth="1"/>
    <col min="13066" max="13066" width="21.26953125" style="1" customWidth="1"/>
    <col min="13067" max="13311" width="11.36328125" style="1"/>
    <col min="13312" max="13312" width="13.81640625" style="1" customWidth="1"/>
    <col min="13313" max="13313" width="24.36328125" style="1" customWidth="1"/>
    <col min="13314" max="13314" width="25.7265625" style="1" customWidth="1"/>
    <col min="13315" max="13315" width="17.1796875" style="1" customWidth="1"/>
    <col min="13316" max="13316" width="11.36328125" style="1"/>
    <col min="13317" max="13317" width="11.26953125" style="1" customWidth="1"/>
    <col min="13318" max="13318" width="13.26953125" style="1" customWidth="1"/>
    <col min="13319" max="13319" width="11.36328125" style="1"/>
    <col min="13320" max="13320" width="13.7265625" style="1" customWidth="1"/>
    <col min="13321" max="13321" width="18.26953125" style="1" customWidth="1"/>
    <col min="13322" max="13322" width="21.26953125" style="1" customWidth="1"/>
    <col min="13323" max="13567" width="11.36328125" style="1"/>
    <col min="13568" max="13568" width="13.81640625" style="1" customWidth="1"/>
    <col min="13569" max="13569" width="24.36328125" style="1" customWidth="1"/>
    <col min="13570" max="13570" width="25.7265625" style="1" customWidth="1"/>
    <col min="13571" max="13571" width="17.1796875" style="1" customWidth="1"/>
    <col min="13572" max="13572" width="11.36328125" style="1"/>
    <col min="13573" max="13573" width="11.26953125" style="1" customWidth="1"/>
    <col min="13574" max="13574" width="13.26953125" style="1" customWidth="1"/>
    <col min="13575" max="13575" width="11.36328125" style="1"/>
    <col min="13576" max="13576" width="13.7265625" style="1" customWidth="1"/>
    <col min="13577" max="13577" width="18.26953125" style="1" customWidth="1"/>
    <col min="13578" max="13578" width="21.26953125" style="1" customWidth="1"/>
    <col min="13579" max="13823" width="11.36328125" style="1"/>
    <col min="13824" max="13824" width="13.81640625" style="1" customWidth="1"/>
    <col min="13825" max="13825" width="24.36328125" style="1" customWidth="1"/>
    <col min="13826" max="13826" width="25.7265625" style="1" customWidth="1"/>
    <col min="13827" max="13827" width="17.1796875" style="1" customWidth="1"/>
    <col min="13828" max="13828" width="11.36328125" style="1"/>
    <col min="13829" max="13829" width="11.26953125" style="1" customWidth="1"/>
    <col min="13830" max="13830" width="13.26953125" style="1" customWidth="1"/>
    <col min="13831" max="13831" width="11.36328125" style="1"/>
    <col min="13832" max="13832" width="13.7265625" style="1" customWidth="1"/>
    <col min="13833" max="13833" width="18.26953125" style="1" customWidth="1"/>
    <col min="13834" max="13834" width="21.26953125" style="1" customWidth="1"/>
    <col min="13835" max="14079" width="11.36328125" style="1"/>
    <col min="14080" max="14080" width="13.81640625" style="1" customWidth="1"/>
    <col min="14081" max="14081" width="24.36328125" style="1" customWidth="1"/>
    <col min="14082" max="14082" width="25.7265625" style="1" customWidth="1"/>
    <col min="14083" max="14083" width="17.1796875" style="1" customWidth="1"/>
    <col min="14084" max="14084" width="11.36328125" style="1"/>
    <col min="14085" max="14085" width="11.26953125" style="1" customWidth="1"/>
    <col min="14086" max="14086" width="13.26953125" style="1" customWidth="1"/>
    <col min="14087" max="14087" width="11.36328125" style="1"/>
    <col min="14088" max="14088" width="13.7265625" style="1" customWidth="1"/>
    <col min="14089" max="14089" width="18.26953125" style="1" customWidth="1"/>
    <col min="14090" max="14090" width="21.26953125" style="1" customWidth="1"/>
    <col min="14091" max="14335" width="11.36328125" style="1"/>
    <col min="14336" max="14336" width="13.81640625" style="1" customWidth="1"/>
    <col min="14337" max="14337" width="24.36328125" style="1" customWidth="1"/>
    <col min="14338" max="14338" width="25.7265625" style="1" customWidth="1"/>
    <col min="14339" max="14339" width="17.1796875" style="1" customWidth="1"/>
    <col min="14340" max="14340" width="11.36328125" style="1"/>
    <col min="14341" max="14341" width="11.26953125" style="1" customWidth="1"/>
    <col min="14342" max="14342" width="13.26953125" style="1" customWidth="1"/>
    <col min="14343" max="14343" width="11.36328125" style="1"/>
    <col min="14344" max="14344" width="13.7265625" style="1" customWidth="1"/>
    <col min="14345" max="14345" width="18.26953125" style="1" customWidth="1"/>
    <col min="14346" max="14346" width="21.26953125" style="1" customWidth="1"/>
    <col min="14347" max="14591" width="11.36328125" style="1"/>
    <col min="14592" max="14592" width="13.81640625" style="1" customWidth="1"/>
    <col min="14593" max="14593" width="24.36328125" style="1" customWidth="1"/>
    <col min="14594" max="14594" width="25.7265625" style="1" customWidth="1"/>
    <col min="14595" max="14595" width="17.1796875" style="1" customWidth="1"/>
    <col min="14596" max="14596" width="11.36328125" style="1"/>
    <col min="14597" max="14597" width="11.26953125" style="1" customWidth="1"/>
    <col min="14598" max="14598" width="13.26953125" style="1" customWidth="1"/>
    <col min="14599" max="14599" width="11.36328125" style="1"/>
    <col min="14600" max="14600" width="13.7265625" style="1" customWidth="1"/>
    <col min="14601" max="14601" width="18.26953125" style="1" customWidth="1"/>
    <col min="14602" max="14602" width="21.26953125" style="1" customWidth="1"/>
    <col min="14603" max="14847" width="11.36328125" style="1"/>
    <col min="14848" max="14848" width="13.81640625" style="1" customWidth="1"/>
    <col min="14849" max="14849" width="24.36328125" style="1" customWidth="1"/>
    <col min="14850" max="14850" width="25.7265625" style="1" customWidth="1"/>
    <col min="14851" max="14851" width="17.1796875" style="1" customWidth="1"/>
    <col min="14852" max="14852" width="11.36328125" style="1"/>
    <col min="14853" max="14853" width="11.26953125" style="1" customWidth="1"/>
    <col min="14854" max="14854" width="13.26953125" style="1" customWidth="1"/>
    <col min="14855" max="14855" width="11.36328125" style="1"/>
    <col min="14856" max="14856" width="13.7265625" style="1" customWidth="1"/>
    <col min="14857" max="14857" width="18.26953125" style="1" customWidth="1"/>
    <col min="14858" max="14858" width="21.26953125" style="1" customWidth="1"/>
    <col min="14859" max="15103" width="11.36328125" style="1"/>
    <col min="15104" max="15104" width="13.81640625" style="1" customWidth="1"/>
    <col min="15105" max="15105" width="24.36328125" style="1" customWidth="1"/>
    <col min="15106" max="15106" width="25.7265625" style="1" customWidth="1"/>
    <col min="15107" max="15107" width="17.1796875" style="1" customWidth="1"/>
    <col min="15108" max="15108" width="11.36328125" style="1"/>
    <col min="15109" max="15109" width="11.26953125" style="1" customWidth="1"/>
    <col min="15110" max="15110" width="13.26953125" style="1" customWidth="1"/>
    <col min="15111" max="15111" width="11.36328125" style="1"/>
    <col min="15112" max="15112" width="13.7265625" style="1" customWidth="1"/>
    <col min="15113" max="15113" width="18.26953125" style="1" customWidth="1"/>
    <col min="15114" max="15114" width="21.26953125" style="1" customWidth="1"/>
    <col min="15115" max="15359" width="11.36328125" style="1"/>
    <col min="15360" max="15360" width="13.81640625" style="1" customWidth="1"/>
    <col min="15361" max="15361" width="24.36328125" style="1" customWidth="1"/>
    <col min="15362" max="15362" width="25.7265625" style="1" customWidth="1"/>
    <col min="15363" max="15363" width="17.1796875" style="1" customWidth="1"/>
    <col min="15364" max="15364" width="11.36328125" style="1"/>
    <col min="15365" max="15365" width="11.26953125" style="1" customWidth="1"/>
    <col min="15366" max="15366" width="13.26953125" style="1" customWidth="1"/>
    <col min="15367" max="15367" width="11.36328125" style="1"/>
    <col min="15368" max="15368" width="13.7265625" style="1" customWidth="1"/>
    <col min="15369" max="15369" width="18.26953125" style="1" customWidth="1"/>
    <col min="15370" max="15370" width="21.26953125" style="1" customWidth="1"/>
    <col min="15371" max="15615" width="11.36328125" style="1"/>
    <col min="15616" max="15616" width="13.81640625" style="1" customWidth="1"/>
    <col min="15617" max="15617" width="24.36328125" style="1" customWidth="1"/>
    <col min="15618" max="15618" width="25.7265625" style="1" customWidth="1"/>
    <col min="15619" max="15619" width="17.1796875" style="1" customWidth="1"/>
    <col min="15620" max="15620" width="11.36328125" style="1"/>
    <col min="15621" max="15621" width="11.26953125" style="1" customWidth="1"/>
    <col min="15622" max="15622" width="13.26953125" style="1" customWidth="1"/>
    <col min="15623" max="15623" width="11.36328125" style="1"/>
    <col min="15624" max="15624" width="13.7265625" style="1" customWidth="1"/>
    <col min="15625" max="15625" width="18.26953125" style="1" customWidth="1"/>
    <col min="15626" max="15626" width="21.26953125" style="1" customWidth="1"/>
    <col min="15627" max="15871" width="11.36328125" style="1"/>
    <col min="15872" max="15872" width="13.81640625" style="1" customWidth="1"/>
    <col min="15873" max="15873" width="24.36328125" style="1" customWidth="1"/>
    <col min="15874" max="15874" width="25.7265625" style="1" customWidth="1"/>
    <col min="15875" max="15875" width="17.1796875" style="1" customWidth="1"/>
    <col min="15876" max="15876" width="11.36328125" style="1"/>
    <col min="15877" max="15877" width="11.26953125" style="1" customWidth="1"/>
    <col min="15878" max="15878" width="13.26953125" style="1" customWidth="1"/>
    <col min="15879" max="15879" width="11.36328125" style="1"/>
    <col min="15880" max="15880" width="13.7265625" style="1" customWidth="1"/>
    <col min="15881" max="15881" width="18.26953125" style="1" customWidth="1"/>
    <col min="15882" max="15882" width="21.26953125" style="1" customWidth="1"/>
    <col min="15883" max="16127" width="11.36328125" style="1"/>
    <col min="16128" max="16128" width="13.81640625" style="1" customWidth="1"/>
    <col min="16129" max="16129" width="24.36328125" style="1" customWidth="1"/>
    <col min="16130" max="16130" width="25.7265625" style="1" customWidth="1"/>
    <col min="16131" max="16131" width="17.1796875" style="1" customWidth="1"/>
    <col min="16132" max="16132" width="11.36328125" style="1"/>
    <col min="16133" max="16133" width="11.26953125" style="1" customWidth="1"/>
    <col min="16134" max="16134" width="13.26953125" style="1" customWidth="1"/>
    <col min="16135" max="16135" width="11.36328125" style="1"/>
    <col min="16136" max="16136" width="13.7265625" style="1" customWidth="1"/>
    <col min="16137" max="16137" width="18.26953125" style="1" customWidth="1"/>
    <col min="16138" max="16138" width="21.26953125" style="1" customWidth="1"/>
    <col min="16139" max="16384" width="11.36328125" style="1"/>
  </cols>
  <sheetData>
    <row r="1" spans="1:12" ht="15.5" customHeight="1">
      <c r="A1" s="86">
        <v>44970</v>
      </c>
    </row>
    <row r="2" spans="1:12" ht="42" customHeight="1">
      <c r="C2" s="119" t="s">
        <v>0</v>
      </c>
      <c r="D2" s="119"/>
      <c r="E2" s="119"/>
      <c r="F2" s="119"/>
      <c r="G2" s="119"/>
      <c r="H2" s="119"/>
      <c r="I2" s="119"/>
      <c r="J2" s="119"/>
      <c r="K2" s="119"/>
      <c r="L2" s="119"/>
    </row>
    <row r="3" spans="1:12" ht="15.75" customHeight="1">
      <c r="B3" s="7"/>
      <c r="C3" s="7"/>
      <c r="D3" s="7"/>
      <c r="E3" s="7"/>
      <c r="F3" s="8"/>
      <c r="G3" s="9" t="s">
        <v>1</v>
      </c>
      <c r="H3" s="10"/>
      <c r="I3" s="7"/>
      <c r="J3" s="7"/>
      <c r="K3" s="7"/>
      <c r="L3" s="7"/>
    </row>
    <row r="4" spans="1:12" ht="15.75" customHeight="1">
      <c r="B4" s="7"/>
      <c r="C4" s="7"/>
      <c r="D4" s="7"/>
      <c r="E4" s="7"/>
      <c r="F4" s="120" t="s">
        <v>2</v>
      </c>
      <c r="G4" s="120"/>
      <c r="H4" s="120"/>
      <c r="I4" s="7"/>
      <c r="J4" s="7"/>
      <c r="K4" s="7"/>
      <c r="L4" s="7"/>
    </row>
    <row r="5" spans="1:12" ht="15.75" customHeight="1">
      <c r="B5" s="7"/>
      <c r="C5" s="7"/>
      <c r="D5" s="7"/>
      <c r="E5" s="7"/>
      <c r="F5" s="11"/>
      <c r="G5" s="12" t="s">
        <v>3</v>
      </c>
      <c r="H5" s="13" t="s">
        <v>4</v>
      </c>
      <c r="I5" s="7"/>
      <c r="J5" s="7"/>
      <c r="K5" s="7"/>
      <c r="L5" s="7"/>
    </row>
    <row r="6" spans="1:12">
      <c r="L6" s="1"/>
    </row>
    <row r="7" spans="1:12">
      <c r="D7" s="14" t="s">
        <v>5</v>
      </c>
      <c r="I7" s="121">
        <v>83.33</v>
      </c>
      <c r="J7" s="122">
        <v>72</v>
      </c>
      <c r="K7" s="15" t="s">
        <v>6</v>
      </c>
      <c r="L7" s="1"/>
    </row>
    <row r="8" spans="1:12">
      <c r="D8" s="14" t="s">
        <v>7</v>
      </c>
      <c r="E8" s="16"/>
      <c r="F8" s="17"/>
      <c r="G8" s="18"/>
      <c r="I8" s="123" t="s">
        <v>1380</v>
      </c>
      <c r="J8" s="124"/>
      <c r="K8" s="19" t="s">
        <v>8</v>
      </c>
      <c r="L8" s="1"/>
    </row>
    <row r="9" spans="1:12">
      <c r="D9" s="14" t="s">
        <v>1378</v>
      </c>
      <c r="E9" s="16"/>
      <c r="F9" s="17"/>
      <c r="G9" s="18"/>
      <c r="I9" s="125">
        <f>SUM(J23:J1043)</f>
        <v>0</v>
      </c>
      <c r="J9" s="126" t="e">
        <f>SUM(#REF!)</f>
        <v>#REF!</v>
      </c>
      <c r="K9" s="20" t="s">
        <v>9</v>
      </c>
      <c r="L9" s="1"/>
    </row>
    <row r="10" spans="1:12">
      <c r="D10" s="14" t="s">
        <v>1379</v>
      </c>
      <c r="E10" s="16"/>
      <c r="F10" s="17"/>
      <c r="G10" s="18"/>
      <c r="I10" s="117">
        <f>SUM(K23:K1043)</f>
        <v>0</v>
      </c>
      <c r="J10" s="118" t="e">
        <f>SUM(#REF!)</f>
        <v>#REF!</v>
      </c>
      <c r="K10" s="20" t="s">
        <v>10</v>
      </c>
      <c r="L10" s="1"/>
    </row>
    <row r="11" spans="1:12">
      <c r="D11" s="21" t="s">
        <v>11</v>
      </c>
      <c r="E11" s="16"/>
      <c r="F11" s="17"/>
      <c r="G11" s="18"/>
      <c r="I11" s="117">
        <f>IF(I8="10 неделя (6-10 марта)",I9*1,0)</f>
        <v>0</v>
      </c>
      <c r="J11" s="118">
        <f>IF(J8="12 неделя (16-22 марта)",J9*0.6,0)</f>
        <v>0</v>
      </c>
      <c r="K11" s="20" t="s">
        <v>12</v>
      </c>
      <c r="L11" s="1"/>
    </row>
    <row r="12" spans="1:12">
      <c r="D12" s="21" t="s">
        <v>13</v>
      </c>
      <c r="E12" s="16"/>
      <c r="F12" s="17"/>
      <c r="G12" s="18"/>
      <c r="I12" s="117">
        <f>I10+I11</f>
        <v>0</v>
      </c>
      <c r="J12" s="118" t="e">
        <f>J11+J10</f>
        <v>#REF!</v>
      </c>
      <c r="K12" s="20" t="s">
        <v>14</v>
      </c>
      <c r="L12" s="1"/>
    </row>
    <row r="13" spans="1:12">
      <c r="D13" s="14" t="s">
        <v>15</v>
      </c>
      <c r="E13" s="16"/>
      <c r="F13" s="17"/>
      <c r="G13" s="18"/>
      <c r="I13" s="127" t="str">
        <f>IF(I12=0,"-     %",IF(I12-I11&gt;=3500,0.03,IF(I12-I11&gt;=2500,0.02,IF(I12-I11&gt;=1500,0.01,0))))</f>
        <v>-     %</v>
      </c>
      <c r="J13" s="128" t="e">
        <f>IF(J12=0,"-     %",IF(J12&gt;3500,0.03,IF(J12&gt;2500,0.02,IF(J12&gt;1500,0.01,0))))</f>
        <v>#REF!</v>
      </c>
      <c r="K13" s="20" t="s">
        <v>16</v>
      </c>
      <c r="L13" s="1"/>
    </row>
    <row r="14" spans="1:12">
      <c r="D14" s="14" t="s">
        <v>17</v>
      </c>
      <c r="E14" s="16"/>
      <c r="F14" s="17"/>
      <c r="G14" s="18"/>
      <c r="I14" s="129" t="str">
        <f>IF(I9=0,"-     €",I12-I10*I13)</f>
        <v>-     €</v>
      </c>
      <c r="J14" s="130" t="e">
        <f>IF(J9=0,"-",J12-J12*J13)</f>
        <v>#REF!</v>
      </c>
      <c r="K14" s="22" t="s">
        <v>18</v>
      </c>
      <c r="L14" s="1"/>
    </row>
    <row r="15" spans="1:12">
      <c r="D15" s="21" t="s">
        <v>19</v>
      </c>
      <c r="E15" s="16"/>
      <c r="F15" s="17"/>
      <c r="G15" s="18"/>
      <c r="I15" s="131" t="str">
        <f>IF(I9=0,"-     ₽",I14*I7)</f>
        <v>-     ₽</v>
      </c>
      <c r="J15" s="132" t="e">
        <f>IF(J9=0,"-",J14*J7)</f>
        <v>#REF!</v>
      </c>
      <c r="K15" s="20" t="s">
        <v>18</v>
      </c>
      <c r="L15" s="1"/>
    </row>
    <row r="16" spans="1:12">
      <c r="D16" s="14" t="s">
        <v>20</v>
      </c>
      <c r="E16" s="16"/>
      <c r="F16" s="17"/>
      <c r="G16" s="18"/>
      <c r="I16" s="23"/>
      <c r="J16" s="23"/>
      <c r="K16" s="20"/>
      <c r="L16" s="1"/>
    </row>
    <row r="17" spans="1:13">
      <c r="D17" s="14" t="s">
        <v>21</v>
      </c>
      <c r="E17" s="16"/>
      <c r="F17" s="17"/>
      <c r="G17" s="18"/>
      <c r="I17" s="23"/>
      <c r="J17" s="23"/>
      <c r="K17" s="24"/>
      <c r="L17" s="1"/>
    </row>
    <row r="18" spans="1:13">
      <c r="D18" s="14" t="s">
        <v>22</v>
      </c>
      <c r="E18" s="16"/>
      <c r="F18" s="17"/>
      <c r="G18" s="18"/>
    </row>
    <row r="19" spans="1:13">
      <c r="D19" s="78" t="s">
        <v>1332</v>
      </c>
      <c r="E19" s="16"/>
      <c r="F19" s="17"/>
      <c r="G19" s="18"/>
    </row>
    <row r="20" spans="1:13" ht="83.5" customHeight="1">
      <c r="C20" s="116" t="s">
        <v>1377</v>
      </c>
      <c r="D20" s="116"/>
      <c r="E20" s="116"/>
      <c r="F20" s="116"/>
      <c r="G20" s="116"/>
      <c r="H20" s="116"/>
    </row>
    <row r="21" spans="1:13">
      <c r="A21" s="149">
        <v>44970</v>
      </c>
    </row>
    <row r="22" spans="1:13" s="27" customFormat="1" ht="61.5" customHeight="1">
      <c r="A22" s="150" t="s">
        <v>1435</v>
      </c>
      <c r="B22" s="84" t="s">
        <v>23</v>
      </c>
      <c r="C22" s="25" t="s">
        <v>24</v>
      </c>
      <c r="D22" s="25" t="s">
        <v>25</v>
      </c>
      <c r="E22" s="25" t="s">
        <v>26</v>
      </c>
      <c r="F22" s="25" t="s">
        <v>27</v>
      </c>
      <c r="G22" s="26" t="s">
        <v>28</v>
      </c>
      <c r="H22" s="26" t="s">
        <v>29</v>
      </c>
      <c r="I22" s="25" t="s">
        <v>30</v>
      </c>
      <c r="J22" s="25" t="s">
        <v>31</v>
      </c>
      <c r="K22" s="25" t="s">
        <v>32</v>
      </c>
      <c r="L22" s="114"/>
      <c r="M22" s="115"/>
    </row>
    <row r="23" spans="1:13" s="105" customFormat="1" hidden="1">
      <c r="A23" s="148">
        <v>0</v>
      </c>
      <c r="B23" s="151" t="s">
        <v>33</v>
      </c>
      <c r="C23" s="96" t="s">
        <v>34</v>
      </c>
      <c r="D23" s="97" t="s">
        <v>35</v>
      </c>
      <c r="E23" s="98" t="s">
        <v>36</v>
      </c>
      <c r="F23" s="99" t="s">
        <v>37</v>
      </c>
      <c r="G23" s="100">
        <v>0.5</v>
      </c>
      <c r="H23" s="100">
        <v>0.52</v>
      </c>
      <c r="I23" s="101" t="s">
        <v>38</v>
      </c>
      <c r="J23" s="102"/>
      <c r="K23" s="103">
        <f t="shared" ref="K23:K86" si="0">IF(J23&lt;5,H23*J23*I23,G23*J23*I23)</f>
        <v>0</v>
      </c>
      <c r="L23" s="104"/>
    </row>
    <row r="24" spans="1:13" s="105" customFormat="1" hidden="1">
      <c r="A24" s="148">
        <v>0</v>
      </c>
      <c r="B24" s="151" t="s">
        <v>39</v>
      </c>
      <c r="C24" s="96" t="s">
        <v>34</v>
      </c>
      <c r="D24" s="97" t="s">
        <v>35</v>
      </c>
      <c r="E24" s="98" t="s">
        <v>36</v>
      </c>
      <c r="F24" s="99" t="s">
        <v>40</v>
      </c>
      <c r="G24" s="100">
        <v>0.63</v>
      </c>
      <c r="H24" s="100">
        <v>0.66</v>
      </c>
      <c r="I24" s="101" t="s">
        <v>41</v>
      </c>
      <c r="J24" s="102"/>
      <c r="K24" s="103">
        <f t="shared" si="0"/>
        <v>0</v>
      </c>
      <c r="L24" s="104"/>
    </row>
    <row r="25" spans="1:13" s="105" customFormat="1" hidden="1">
      <c r="A25" s="148">
        <v>0</v>
      </c>
      <c r="B25" s="151" t="s">
        <v>42</v>
      </c>
      <c r="C25" s="96" t="s">
        <v>34</v>
      </c>
      <c r="D25" s="97" t="s">
        <v>35</v>
      </c>
      <c r="E25" s="98" t="s">
        <v>36</v>
      </c>
      <c r="F25" s="99" t="s">
        <v>43</v>
      </c>
      <c r="G25" s="100">
        <v>0.81</v>
      </c>
      <c r="H25" s="100">
        <v>0.86</v>
      </c>
      <c r="I25" s="101" t="s">
        <v>44</v>
      </c>
      <c r="J25" s="102"/>
      <c r="K25" s="103">
        <f t="shared" si="0"/>
        <v>0</v>
      </c>
      <c r="L25" s="104"/>
    </row>
    <row r="26" spans="1:13" s="105" customFormat="1" hidden="1">
      <c r="A26" s="148">
        <v>0</v>
      </c>
      <c r="B26" s="151" t="s">
        <v>45</v>
      </c>
      <c r="C26" s="96" t="s">
        <v>34</v>
      </c>
      <c r="D26" s="97" t="s">
        <v>35</v>
      </c>
      <c r="E26" s="98" t="s">
        <v>36</v>
      </c>
      <c r="F26" s="99" t="s">
        <v>46</v>
      </c>
      <c r="G26" s="100">
        <v>0.93</v>
      </c>
      <c r="H26" s="100">
        <v>0.97</v>
      </c>
      <c r="I26" s="101" t="s">
        <v>47</v>
      </c>
      <c r="J26" s="102"/>
      <c r="K26" s="103">
        <f t="shared" si="0"/>
        <v>0</v>
      </c>
      <c r="L26" s="104"/>
    </row>
    <row r="27" spans="1:13" s="105" customFormat="1" hidden="1">
      <c r="A27" s="148">
        <v>0</v>
      </c>
      <c r="B27" s="151" t="s">
        <v>48</v>
      </c>
      <c r="C27" s="96" t="s">
        <v>34</v>
      </c>
      <c r="D27" s="97" t="s">
        <v>49</v>
      </c>
      <c r="E27" s="98" t="s">
        <v>1381</v>
      </c>
      <c r="F27" s="99" t="s">
        <v>37</v>
      </c>
      <c r="G27" s="100">
        <v>0.57000000000000006</v>
      </c>
      <c r="H27" s="100">
        <v>0.57999999999999996</v>
      </c>
      <c r="I27" s="101" t="s">
        <v>38</v>
      </c>
      <c r="J27" s="102"/>
      <c r="K27" s="103">
        <f t="shared" si="0"/>
        <v>0</v>
      </c>
      <c r="L27" s="104"/>
    </row>
    <row r="28" spans="1:13" s="105" customFormat="1" hidden="1">
      <c r="A28" s="148">
        <v>0</v>
      </c>
      <c r="B28" s="151" t="s">
        <v>50</v>
      </c>
      <c r="C28" s="96" t="s">
        <v>34</v>
      </c>
      <c r="D28" s="97" t="s">
        <v>49</v>
      </c>
      <c r="E28" s="98" t="s">
        <v>1381</v>
      </c>
      <c r="F28" s="99" t="s">
        <v>40</v>
      </c>
      <c r="G28" s="100">
        <v>0.83</v>
      </c>
      <c r="H28" s="100">
        <v>0.86</v>
      </c>
      <c r="I28" s="101" t="s">
        <v>41</v>
      </c>
      <c r="J28" s="102"/>
      <c r="K28" s="103">
        <f t="shared" si="0"/>
        <v>0</v>
      </c>
      <c r="L28" s="104"/>
    </row>
    <row r="29" spans="1:13" s="105" customFormat="1" hidden="1">
      <c r="A29" s="148">
        <v>0</v>
      </c>
      <c r="B29" s="151" t="s">
        <v>51</v>
      </c>
      <c r="C29" s="96" t="s">
        <v>34</v>
      </c>
      <c r="D29" s="97" t="s">
        <v>49</v>
      </c>
      <c r="E29" s="98" t="s">
        <v>1381</v>
      </c>
      <c r="F29" s="99" t="s">
        <v>43</v>
      </c>
      <c r="G29" s="100">
        <v>1.1100000000000001</v>
      </c>
      <c r="H29" s="100">
        <v>1.1499999999999999</v>
      </c>
      <c r="I29" s="101" t="s">
        <v>44</v>
      </c>
      <c r="J29" s="102"/>
      <c r="K29" s="103">
        <f t="shared" si="0"/>
        <v>0</v>
      </c>
      <c r="L29" s="104"/>
    </row>
    <row r="30" spans="1:13" s="105" customFormat="1" hidden="1">
      <c r="A30" s="148">
        <v>0</v>
      </c>
      <c r="B30" s="151" t="s">
        <v>52</v>
      </c>
      <c r="C30" s="96" t="s">
        <v>34</v>
      </c>
      <c r="D30" s="97" t="s">
        <v>49</v>
      </c>
      <c r="E30" s="98" t="s">
        <v>1381</v>
      </c>
      <c r="F30" s="99" t="s">
        <v>46</v>
      </c>
      <c r="G30" s="100">
        <v>1.36</v>
      </c>
      <c r="H30" s="100">
        <v>1.41</v>
      </c>
      <c r="I30" s="101" t="s">
        <v>47</v>
      </c>
      <c r="J30" s="102"/>
      <c r="K30" s="103">
        <f t="shared" si="0"/>
        <v>0</v>
      </c>
      <c r="L30" s="104"/>
    </row>
    <row r="31" spans="1:13" s="105" customFormat="1" hidden="1">
      <c r="A31" s="148">
        <v>0</v>
      </c>
      <c r="B31" s="151" t="s">
        <v>53</v>
      </c>
      <c r="C31" s="96" t="s">
        <v>34</v>
      </c>
      <c r="D31" s="97" t="s">
        <v>49</v>
      </c>
      <c r="E31" s="98" t="s">
        <v>1381</v>
      </c>
      <c r="F31" s="99" t="s">
        <v>54</v>
      </c>
      <c r="G31" s="100">
        <v>1.42</v>
      </c>
      <c r="H31" s="100">
        <v>1.47</v>
      </c>
      <c r="I31" s="101" t="s">
        <v>55</v>
      </c>
      <c r="J31" s="102"/>
      <c r="K31" s="103">
        <f t="shared" si="0"/>
        <v>0</v>
      </c>
      <c r="L31" s="104"/>
    </row>
    <row r="32" spans="1:13" s="105" customFormat="1" hidden="1">
      <c r="A32" s="148">
        <v>0</v>
      </c>
      <c r="B32" s="151" t="s">
        <v>56</v>
      </c>
      <c r="C32" s="106"/>
      <c r="D32" s="97" t="s">
        <v>49</v>
      </c>
      <c r="E32" s="98" t="s">
        <v>1382</v>
      </c>
      <c r="F32" s="99" t="s">
        <v>37</v>
      </c>
      <c r="G32" s="100">
        <v>0.57000000000000006</v>
      </c>
      <c r="H32" s="100">
        <v>0.57999999999999996</v>
      </c>
      <c r="I32" s="101" t="s">
        <v>38</v>
      </c>
      <c r="J32" s="102"/>
      <c r="K32" s="103">
        <f t="shared" si="0"/>
        <v>0</v>
      </c>
      <c r="L32" s="104"/>
    </row>
    <row r="33" spans="1:13" s="105" customFormat="1" hidden="1">
      <c r="A33" s="148">
        <v>0</v>
      </c>
      <c r="B33" s="151" t="s">
        <v>57</v>
      </c>
      <c r="C33" s="106"/>
      <c r="D33" s="97" t="s">
        <v>49</v>
      </c>
      <c r="E33" s="98" t="s">
        <v>1382</v>
      </c>
      <c r="F33" s="99" t="s">
        <v>40</v>
      </c>
      <c r="G33" s="100">
        <v>0.83</v>
      </c>
      <c r="H33" s="100">
        <v>0.86</v>
      </c>
      <c r="I33" s="101" t="s">
        <v>41</v>
      </c>
      <c r="J33" s="102"/>
      <c r="K33" s="103">
        <f t="shared" si="0"/>
        <v>0</v>
      </c>
      <c r="L33" s="104"/>
    </row>
    <row r="34" spans="1:13" s="105" customFormat="1" hidden="1">
      <c r="A34" s="148">
        <v>0</v>
      </c>
      <c r="B34" s="151" t="s">
        <v>58</v>
      </c>
      <c r="C34" s="106"/>
      <c r="D34" s="97" t="s">
        <v>49</v>
      </c>
      <c r="E34" s="98" t="s">
        <v>1382</v>
      </c>
      <c r="F34" s="99" t="s">
        <v>43</v>
      </c>
      <c r="G34" s="100">
        <v>1.1100000000000001</v>
      </c>
      <c r="H34" s="100">
        <v>1.1499999999999999</v>
      </c>
      <c r="I34" s="101" t="s">
        <v>44</v>
      </c>
      <c r="J34" s="102"/>
      <c r="K34" s="103">
        <f t="shared" si="0"/>
        <v>0</v>
      </c>
      <c r="L34" s="104"/>
    </row>
    <row r="35" spans="1:13" s="18" customFormat="1">
      <c r="A35" s="157" t="s">
        <v>1441</v>
      </c>
      <c r="B35" s="152" t="s">
        <v>59</v>
      </c>
      <c r="C35" s="156"/>
      <c r="D35" s="92" t="s">
        <v>49</v>
      </c>
      <c r="E35" s="93" t="s">
        <v>1436</v>
      </c>
      <c r="F35" s="94" t="s">
        <v>46</v>
      </c>
      <c r="G35" s="95">
        <v>1.36</v>
      </c>
      <c r="H35" s="95">
        <v>1.41</v>
      </c>
      <c r="I35" s="87" t="s">
        <v>47</v>
      </c>
      <c r="J35" s="88"/>
      <c r="K35" s="89">
        <f t="shared" si="0"/>
        <v>0</v>
      </c>
      <c r="L35" s="90"/>
    </row>
    <row r="36" spans="1:13" s="105" customFormat="1" hidden="1">
      <c r="A36" s="148">
        <v>0</v>
      </c>
      <c r="B36" s="151" t="s">
        <v>60</v>
      </c>
      <c r="C36" s="106"/>
      <c r="D36" s="97" t="s">
        <v>49</v>
      </c>
      <c r="E36" s="98" t="s">
        <v>1382</v>
      </c>
      <c r="F36" s="99" t="s">
        <v>54</v>
      </c>
      <c r="G36" s="100">
        <v>1.42</v>
      </c>
      <c r="H36" s="100">
        <v>1.47</v>
      </c>
      <c r="I36" s="101" t="s">
        <v>55</v>
      </c>
      <c r="J36" s="102"/>
      <c r="K36" s="103">
        <f t="shared" si="0"/>
        <v>0</v>
      </c>
      <c r="L36" s="104"/>
    </row>
    <row r="37" spans="1:13" s="105" customFormat="1" hidden="1">
      <c r="A37" s="148">
        <v>0</v>
      </c>
      <c r="B37" s="151" t="s">
        <v>1333</v>
      </c>
      <c r="C37" s="96"/>
      <c r="D37" s="107" t="s">
        <v>1352</v>
      </c>
      <c r="E37" s="108" t="s">
        <v>1353</v>
      </c>
      <c r="F37" s="109" t="s">
        <v>40</v>
      </c>
      <c r="G37" s="110">
        <v>1.25</v>
      </c>
      <c r="H37" s="110">
        <v>1.31</v>
      </c>
      <c r="I37" s="101">
        <v>300</v>
      </c>
      <c r="J37" s="102"/>
      <c r="K37" s="103">
        <f t="shared" si="0"/>
        <v>0</v>
      </c>
      <c r="L37" s="153" t="e">
        <f>VLOOKUP(B37,#REF!,9,0)</f>
        <v>#REF!</v>
      </c>
      <c r="M37" s="154">
        <v>0</v>
      </c>
    </row>
    <row r="38" spans="1:13" s="105" customFormat="1" hidden="1">
      <c r="A38" s="148">
        <v>0</v>
      </c>
      <c r="B38" s="151" t="s">
        <v>61</v>
      </c>
      <c r="C38" s="96" t="s">
        <v>34</v>
      </c>
      <c r="D38" s="97" t="s">
        <v>62</v>
      </c>
      <c r="E38" s="98" t="s">
        <v>63</v>
      </c>
      <c r="F38" s="99" t="s">
        <v>37</v>
      </c>
      <c r="G38" s="100">
        <v>0.33</v>
      </c>
      <c r="H38" s="100">
        <v>0.35000000000000003</v>
      </c>
      <c r="I38" s="101" t="s">
        <v>38</v>
      </c>
      <c r="J38" s="102"/>
      <c r="K38" s="103">
        <f t="shared" si="0"/>
        <v>0</v>
      </c>
      <c r="L38" s="104"/>
    </row>
    <row r="39" spans="1:13" s="105" customFormat="1" hidden="1">
      <c r="A39" s="148">
        <v>0</v>
      </c>
      <c r="B39" s="151" t="s">
        <v>64</v>
      </c>
      <c r="C39" s="96" t="s">
        <v>34</v>
      </c>
      <c r="D39" s="97" t="s">
        <v>62</v>
      </c>
      <c r="E39" s="98" t="s">
        <v>63</v>
      </c>
      <c r="F39" s="99" t="s">
        <v>40</v>
      </c>
      <c r="G39" s="100">
        <v>0.46</v>
      </c>
      <c r="H39" s="100">
        <v>0.48</v>
      </c>
      <c r="I39" s="101" t="s">
        <v>41</v>
      </c>
      <c r="J39" s="102"/>
      <c r="K39" s="103">
        <f t="shared" si="0"/>
        <v>0</v>
      </c>
      <c r="L39" s="104"/>
    </row>
    <row r="40" spans="1:13" s="105" customFormat="1" hidden="1">
      <c r="A40" s="148">
        <v>0</v>
      </c>
      <c r="B40" s="151" t="s">
        <v>65</v>
      </c>
      <c r="C40" s="96" t="s">
        <v>34</v>
      </c>
      <c r="D40" s="97" t="s">
        <v>62</v>
      </c>
      <c r="E40" s="98" t="s">
        <v>63</v>
      </c>
      <c r="F40" s="99" t="s">
        <v>43</v>
      </c>
      <c r="G40" s="100">
        <v>0.62</v>
      </c>
      <c r="H40" s="100">
        <v>0.67</v>
      </c>
      <c r="I40" s="101" t="s">
        <v>44</v>
      </c>
      <c r="J40" s="102"/>
      <c r="K40" s="103">
        <f t="shared" si="0"/>
        <v>0</v>
      </c>
      <c r="L40" s="104"/>
    </row>
    <row r="41" spans="1:13" s="105" customFormat="1" hidden="1">
      <c r="A41" s="148">
        <v>0</v>
      </c>
      <c r="B41" s="151" t="s">
        <v>66</v>
      </c>
      <c r="C41" s="96" t="s">
        <v>34</v>
      </c>
      <c r="D41" s="97" t="s">
        <v>62</v>
      </c>
      <c r="E41" s="98" t="s">
        <v>67</v>
      </c>
      <c r="F41" s="99" t="s">
        <v>37</v>
      </c>
      <c r="G41" s="100">
        <v>0.32</v>
      </c>
      <c r="H41" s="100">
        <v>0.34</v>
      </c>
      <c r="I41" s="101" t="s">
        <v>38</v>
      </c>
      <c r="J41" s="102"/>
      <c r="K41" s="103">
        <f t="shared" si="0"/>
        <v>0</v>
      </c>
      <c r="L41" s="104"/>
    </row>
    <row r="42" spans="1:13" s="105" customFormat="1" hidden="1">
      <c r="A42" s="148">
        <v>0</v>
      </c>
      <c r="B42" s="151" t="s">
        <v>68</v>
      </c>
      <c r="C42" s="96" t="s">
        <v>34</v>
      </c>
      <c r="D42" s="97" t="s">
        <v>62</v>
      </c>
      <c r="E42" s="98" t="s">
        <v>67</v>
      </c>
      <c r="F42" s="99" t="s">
        <v>40</v>
      </c>
      <c r="G42" s="100">
        <v>0.44</v>
      </c>
      <c r="H42" s="100">
        <v>0.47000000000000003</v>
      </c>
      <c r="I42" s="101" t="s">
        <v>41</v>
      </c>
      <c r="J42" s="102"/>
      <c r="K42" s="103">
        <f t="shared" si="0"/>
        <v>0</v>
      </c>
      <c r="L42" s="104"/>
    </row>
    <row r="43" spans="1:13" s="105" customFormat="1" hidden="1">
      <c r="A43" s="148">
        <v>0</v>
      </c>
      <c r="B43" s="151" t="s">
        <v>69</v>
      </c>
      <c r="C43" s="96" t="s">
        <v>34</v>
      </c>
      <c r="D43" s="97" t="s">
        <v>62</v>
      </c>
      <c r="E43" s="98" t="s">
        <v>67</v>
      </c>
      <c r="F43" s="99" t="s">
        <v>43</v>
      </c>
      <c r="G43" s="100">
        <v>0.57999999999999996</v>
      </c>
      <c r="H43" s="100">
        <v>0.62</v>
      </c>
      <c r="I43" s="101" t="s">
        <v>44</v>
      </c>
      <c r="J43" s="102"/>
      <c r="K43" s="103">
        <f t="shared" si="0"/>
        <v>0</v>
      </c>
      <c r="L43" s="104"/>
    </row>
    <row r="44" spans="1:13" s="105" customFormat="1" hidden="1">
      <c r="A44" s="148">
        <v>0</v>
      </c>
      <c r="B44" s="151" t="s">
        <v>70</v>
      </c>
      <c r="C44" s="96" t="s">
        <v>34</v>
      </c>
      <c r="D44" s="97" t="s">
        <v>49</v>
      </c>
      <c r="E44" s="98" t="s">
        <v>1383</v>
      </c>
      <c r="F44" s="99" t="s">
        <v>37</v>
      </c>
      <c r="G44" s="100">
        <v>0.57000000000000006</v>
      </c>
      <c r="H44" s="100">
        <v>0.57999999999999996</v>
      </c>
      <c r="I44" s="101" t="s">
        <v>38</v>
      </c>
      <c r="J44" s="102"/>
      <c r="K44" s="103">
        <f t="shared" si="0"/>
        <v>0</v>
      </c>
      <c r="L44" s="104"/>
    </row>
    <row r="45" spans="1:13" s="105" customFormat="1" hidden="1">
      <c r="A45" s="148">
        <v>0</v>
      </c>
      <c r="B45" s="151" t="s">
        <v>71</v>
      </c>
      <c r="C45" s="96" t="s">
        <v>34</v>
      </c>
      <c r="D45" s="97" t="s">
        <v>49</v>
      </c>
      <c r="E45" s="98" t="s">
        <v>1383</v>
      </c>
      <c r="F45" s="99" t="s">
        <v>40</v>
      </c>
      <c r="G45" s="100">
        <v>0.83</v>
      </c>
      <c r="H45" s="100">
        <v>0.86</v>
      </c>
      <c r="I45" s="101" t="s">
        <v>41</v>
      </c>
      <c r="J45" s="102"/>
      <c r="K45" s="103">
        <f t="shared" si="0"/>
        <v>0</v>
      </c>
      <c r="L45" s="104"/>
    </row>
    <row r="46" spans="1:13" s="105" customFormat="1" hidden="1">
      <c r="A46" s="148">
        <v>0</v>
      </c>
      <c r="B46" s="151" t="s">
        <v>72</v>
      </c>
      <c r="C46" s="96" t="s">
        <v>34</v>
      </c>
      <c r="D46" s="97" t="s">
        <v>49</v>
      </c>
      <c r="E46" s="98" t="s">
        <v>1383</v>
      </c>
      <c r="F46" s="99" t="s">
        <v>43</v>
      </c>
      <c r="G46" s="100">
        <v>1.1100000000000001</v>
      </c>
      <c r="H46" s="100">
        <v>1.1499999999999999</v>
      </c>
      <c r="I46" s="101" t="s">
        <v>44</v>
      </c>
      <c r="J46" s="102"/>
      <c r="K46" s="103">
        <f t="shared" si="0"/>
        <v>0</v>
      </c>
      <c r="L46" s="104"/>
    </row>
    <row r="47" spans="1:13" s="105" customFormat="1" hidden="1">
      <c r="A47" s="148">
        <v>0</v>
      </c>
      <c r="B47" s="151" t="s">
        <v>73</v>
      </c>
      <c r="C47" s="96" t="s">
        <v>34</v>
      </c>
      <c r="D47" s="97" t="s">
        <v>49</v>
      </c>
      <c r="E47" s="98" t="s">
        <v>1383</v>
      </c>
      <c r="F47" s="99" t="s">
        <v>46</v>
      </c>
      <c r="G47" s="100">
        <v>1.36</v>
      </c>
      <c r="H47" s="100">
        <v>1.41</v>
      </c>
      <c r="I47" s="101" t="s">
        <v>47</v>
      </c>
      <c r="J47" s="102"/>
      <c r="K47" s="103">
        <f t="shared" si="0"/>
        <v>0</v>
      </c>
      <c r="L47" s="104"/>
    </row>
    <row r="48" spans="1:13" s="18" customFormat="1">
      <c r="A48" s="157" t="s">
        <v>1441</v>
      </c>
      <c r="B48" s="152" t="s">
        <v>74</v>
      </c>
      <c r="C48" s="91" t="s">
        <v>34</v>
      </c>
      <c r="D48" s="92" t="s">
        <v>49</v>
      </c>
      <c r="E48" s="93" t="s">
        <v>1432</v>
      </c>
      <c r="F48" s="94" t="s">
        <v>54</v>
      </c>
      <c r="G48" s="95">
        <v>1.42</v>
      </c>
      <c r="H48" s="95">
        <v>1.47</v>
      </c>
      <c r="I48" s="87" t="s">
        <v>55</v>
      </c>
      <c r="J48" s="88"/>
      <c r="K48" s="89">
        <f t="shared" si="0"/>
        <v>0</v>
      </c>
      <c r="L48" s="112"/>
      <c r="M48" s="113"/>
    </row>
    <row r="49" spans="1:13" s="105" customFormat="1" hidden="1">
      <c r="A49" s="148">
        <v>0</v>
      </c>
      <c r="B49" s="151" t="s">
        <v>1334</v>
      </c>
      <c r="C49" s="96"/>
      <c r="D49" s="107" t="s">
        <v>1354</v>
      </c>
      <c r="E49" s="108" t="s">
        <v>1355</v>
      </c>
      <c r="F49" s="109" t="s">
        <v>40</v>
      </c>
      <c r="G49" s="110">
        <v>0.74</v>
      </c>
      <c r="H49" s="110">
        <v>0.77</v>
      </c>
      <c r="I49" s="101">
        <v>300</v>
      </c>
      <c r="J49" s="102"/>
      <c r="K49" s="103">
        <f t="shared" si="0"/>
        <v>0</v>
      </c>
      <c r="L49" s="111"/>
    </row>
    <row r="50" spans="1:13" s="105" customFormat="1" hidden="1">
      <c r="A50" s="148">
        <v>0</v>
      </c>
      <c r="B50" s="151" t="s">
        <v>75</v>
      </c>
      <c r="C50" s="96" t="s">
        <v>34</v>
      </c>
      <c r="D50" s="97" t="s">
        <v>49</v>
      </c>
      <c r="E50" s="98" t="s">
        <v>1384</v>
      </c>
      <c r="F50" s="99" t="s">
        <v>37</v>
      </c>
      <c r="G50" s="100">
        <v>0.57000000000000006</v>
      </c>
      <c r="H50" s="100">
        <v>0.57999999999999996</v>
      </c>
      <c r="I50" s="101" t="s">
        <v>38</v>
      </c>
      <c r="J50" s="102"/>
      <c r="K50" s="103">
        <f t="shared" si="0"/>
        <v>0</v>
      </c>
      <c r="L50" s="104"/>
    </row>
    <row r="51" spans="1:13" s="105" customFormat="1" hidden="1">
      <c r="A51" s="148">
        <v>0</v>
      </c>
      <c r="B51" s="151" t="s">
        <v>76</v>
      </c>
      <c r="C51" s="96" t="s">
        <v>34</v>
      </c>
      <c r="D51" s="97" t="s">
        <v>49</v>
      </c>
      <c r="E51" s="98" t="s">
        <v>1384</v>
      </c>
      <c r="F51" s="99" t="s">
        <v>40</v>
      </c>
      <c r="G51" s="100">
        <v>0.83</v>
      </c>
      <c r="H51" s="100">
        <v>0.86</v>
      </c>
      <c r="I51" s="101" t="s">
        <v>41</v>
      </c>
      <c r="J51" s="102"/>
      <c r="K51" s="103">
        <f t="shared" si="0"/>
        <v>0</v>
      </c>
      <c r="L51" s="104"/>
    </row>
    <row r="52" spans="1:13" s="104" customFormat="1" hidden="1">
      <c r="A52" s="148">
        <v>0</v>
      </c>
      <c r="B52" s="151" t="s">
        <v>77</v>
      </c>
      <c r="C52" s="96" t="s">
        <v>34</v>
      </c>
      <c r="D52" s="97" t="s">
        <v>49</v>
      </c>
      <c r="E52" s="98" t="s">
        <v>1384</v>
      </c>
      <c r="F52" s="99" t="s">
        <v>43</v>
      </c>
      <c r="G52" s="100">
        <v>1.1100000000000001</v>
      </c>
      <c r="H52" s="100">
        <v>1.1499999999999999</v>
      </c>
      <c r="I52" s="101" t="s">
        <v>44</v>
      </c>
      <c r="J52" s="102"/>
      <c r="K52" s="103">
        <f t="shared" si="0"/>
        <v>0</v>
      </c>
    </row>
    <row r="53" spans="1:13" s="104" customFormat="1" hidden="1">
      <c r="A53" s="148">
        <v>0</v>
      </c>
      <c r="B53" s="151" t="s">
        <v>78</v>
      </c>
      <c r="C53" s="96" t="s">
        <v>34</v>
      </c>
      <c r="D53" s="97" t="s">
        <v>49</v>
      </c>
      <c r="E53" s="98" t="s">
        <v>1384</v>
      </c>
      <c r="F53" s="99" t="s">
        <v>46</v>
      </c>
      <c r="G53" s="100">
        <v>1.36</v>
      </c>
      <c r="H53" s="100">
        <v>1.41</v>
      </c>
      <c r="I53" s="101" t="s">
        <v>47</v>
      </c>
      <c r="J53" s="102"/>
      <c r="K53" s="103">
        <f t="shared" si="0"/>
        <v>0</v>
      </c>
    </row>
    <row r="54" spans="1:13" s="104" customFormat="1" hidden="1">
      <c r="A54" s="148">
        <v>0</v>
      </c>
      <c r="B54" s="151" t="s">
        <v>79</v>
      </c>
      <c r="C54" s="96" t="s">
        <v>34</v>
      </c>
      <c r="D54" s="97" t="s">
        <v>49</v>
      </c>
      <c r="E54" s="98" t="s">
        <v>1384</v>
      </c>
      <c r="F54" s="99" t="s">
        <v>54</v>
      </c>
      <c r="G54" s="100">
        <v>1.42</v>
      </c>
      <c r="H54" s="100">
        <v>1.47</v>
      </c>
      <c r="I54" s="101" t="s">
        <v>55</v>
      </c>
      <c r="J54" s="102"/>
      <c r="K54" s="103">
        <f t="shared" si="0"/>
        <v>0</v>
      </c>
    </row>
    <row r="55" spans="1:13" s="104" customFormat="1" hidden="1">
      <c r="A55" s="148">
        <v>0</v>
      </c>
      <c r="B55" s="151" t="s">
        <v>1335</v>
      </c>
      <c r="C55" s="96"/>
      <c r="D55" s="107" t="s">
        <v>1356</v>
      </c>
      <c r="E55" s="108" t="s">
        <v>1357</v>
      </c>
      <c r="F55" s="109" t="s">
        <v>37</v>
      </c>
      <c r="G55" s="110">
        <v>0.79</v>
      </c>
      <c r="H55" s="110">
        <v>0.83</v>
      </c>
      <c r="I55" s="101">
        <v>400</v>
      </c>
      <c r="J55" s="102"/>
      <c r="K55" s="103">
        <f t="shared" si="0"/>
        <v>0</v>
      </c>
      <c r="L55" s="153"/>
      <c r="M55" s="154"/>
    </row>
    <row r="56" spans="1:13" s="104" customFormat="1" hidden="1">
      <c r="A56" s="148">
        <v>0</v>
      </c>
      <c r="B56" s="151" t="s">
        <v>1336</v>
      </c>
      <c r="C56" s="96"/>
      <c r="D56" s="107" t="s">
        <v>1356</v>
      </c>
      <c r="E56" s="108" t="s">
        <v>1357</v>
      </c>
      <c r="F56" s="109" t="s">
        <v>40</v>
      </c>
      <c r="G56" s="110">
        <v>0.94000000000000006</v>
      </c>
      <c r="H56" s="110">
        <v>0.98</v>
      </c>
      <c r="I56" s="101">
        <v>300</v>
      </c>
      <c r="J56" s="102"/>
      <c r="K56" s="103">
        <f t="shared" si="0"/>
        <v>0</v>
      </c>
      <c r="L56" s="111"/>
    </row>
    <row r="57" spans="1:13" s="104" customFormat="1" hidden="1">
      <c r="A57" s="148">
        <v>0</v>
      </c>
      <c r="B57" s="151" t="s">
        <v>1337</v>
      </c>
      <c r="C57" s="96"/>
      <c r="D57" s="107" t="s">
        <v>1352</v>
      </c>
      <c r="E57" s="108" t="s">
        <v>1358</v>
      </c>
      <c r="F57" s="109" t="s">
        <v>40</v>
      </c>
      <c r="G57" s="110">
        <v>1.25</v>
      </c>
      <c r="H57" s="110">
        <v>1.31</v>
      </c>
      <c r="I57" s="101">
        <v>100</v>
      </c>
      <c r="J57" s="102"/>
      <c r="K57" s="103">
        <f t="shared" si="0"/>
        <v>0</v>
      </c>
      <c r="L57" s="153"/>
      <c r="M57" s="154"/>
    </row>
    <row r="58" spans="1:13" s="104" customFormat="1" hidden="1">
      <c r="A58" s="148">
        <v>0</v>
      </c>
      <c r="B58" s="151" t="s">
        <v>83</v>
      </c>
      <c r="C58" s="96" t="s">
        <v>34</v>
      </c>
      <c r="D58" s="97" t="s">
        <v>62</v>
      </c>
      <c r="E58" s="98" t="s">
        <v>81</v>
      </c>
      <c r="F58" s="99" t="s">
        <v>37</v>
      </c>
      <c r="G58" s="100">
        <v>0.32</v>
      </c>
      <c r="H58" s="100">
        <v>0.34</v>
      </c>
      <c r="I58" s="101" t="s">
        <v>38</v>
      </c>
      <c r="J58" s="102"/>
      <c r="K58" s="103">
        <f t="shared" si="0"/>
        <v>0</v>
      </c>
    </row>
    <row r="59" spans="1:13" s="104" customFormat="1" hidden="1">
      <c r="A59" s="148">
        <v>0</v>
      </c>
      <c r="B59" s="151" t="s">
        <v>80</v>
      </c>
      <c r="C59" s="96" t="s">
        <v>34</v>
      </c>
      <c r="D59" s="97" t="s">
        <v>62</v>
      </c>
      <c r="E59" s="98" t="s">
        <v>81</v>
      </c>
      <c r="F59" s="99" t="s">
        <v>40</v>
      </c>
      <c r="G59" s="100">
        <v>0.46</v>
      </c>
      <c r="H59" s="100">
        <v>0.48</v>
      </c>
      <c r="I59" s="101" t="s">
        <v>41</v>
      </c>
      <c r="J59" s="102"/>
      <c r="K59" s="103">
        <f t="shared" si="0"/>
        <v>0</v>
      </c>
    </row>
    <row r="60" spans="1:13" s="104" customFormat="1" hidden="1">
      <c r="A60" s="148">
        <v>0</v>
      </c>
      <c r="B60" s="151" t="s">
        <v>82</v>
      </c>
      <c r="C60" s="96" t="s">
        <v>34</v>
      </c>
      <c r="D60" s="97" t="s">
        <v>62</v>
      </c>
      <c r="E60" s="98" t="s">
        <v>81</v>
      </c>
      <c r="F60" s="99" t="s">
        <v>43</v>
      </c>
      <c r="G60" s="100">
        <v>0.62</v>
      </c>
      <c r="H60" s="100">
        <v>0.67</v>
      </c>
      <c r="I60" s="101" t="s">
        <v>44</v>
      </c>
      <c r="J60" s="102"/>
      <c r="K60" s="103">
        <f t="shared" si="0"/>
        <v>0</v>
      </c>
    </row>
    <row r="61" spans="1:13" s="104" customFormat="1" hidden="1">
      <c r="A61" s="148">
        <v>0</v>
      </c>
      <c r="B61" s="151" t="s">
        <v>84</v>
      </c>
      <c r="C61" s="96" t="s">
        <v>34</v>
      </c>
      <c r="D61" s="97" t="s">
        <v>62</v>
      </c>
      <c r="E61" s="98" t="s">
        <v>81</v>
      </c>
      <c r="F61" s="99" t="s">
        <v>46</v>
      </c>
      <c r="G61" s="100">
        <v>0.82000000000000006</v>
      </c>
      <c r="H61" s="100">
        <v>0.88</v>
      </c>
      <c r="I61" s="101" t="s">
        <v>47</v>
      </c>
      <c r="J61" s="102"/>
      <c r="K61" s="103">
        <f t="shared" si="0"/>
        <v>0</v>
      </c>
    </row>
    <row r="62" spans="1:13" s="104" customFormat="1" hidden="1">
      <c r="A62" s="148">
        <v>0</v>
      </c>
      <c r="B62" s="151" t="s">
        <v>85</v>
      </c>
      <c r="C62" s="96" t="s">
        <v>34</v>
      </c>
      <c r="D62" s="97" t="s">
        <v>62</v>
      </c>
      <c r="E62" s="98" t="s">
        <v>86</v>
      </c>
      <c r="F62" s="99" t="s">
        <v>37</v>
      </c>
      <c r="G62" s="100">
        <v>0.33</v>
      </c>
      <c r="H62" s="100">
        <v>0.35000000000000003</v>
      </c>
      <c r="I62" s="101" t="s">
        <v>38</v>
      </c>
      <c r="J62" s="102"/>
      <c r="K62" s="103">
        <f t="shared" si="0"/>
        <v>0</v>
      </c>
    </row>
    <row r="63" spans="1:13" s="104" customFormat="1" hidden="1">
      <c r="A63" s="148">
        <v>0</v>
      </c>
      <c r="B63" s="151" t="s">
        <v>87</v>
      </c>
      <c r="C63" s="96" t="s">
        <v>34</v>
      </c>
      <c r="D63" s="97" t="s">
        <v>62</v>
      </c>
      <c r="E63" s="98" t="s">
        <v>86</v>
      </c>
      <c r="F63" s="99" t="s">
        <v>40</v>
      </c>
      <c r="G63" s="100">
        <v>0.46</v>
      </c>
      <c r="H63" s="100">
        <v>0.48</v>
      </c>
      <c r="I63" s="101" t="s">
        <v>41</v>
      </c>
      <c r="J63" s="102"/>
      <c r="K63" s="103">
        <f t="shared" si="0"/>
        <v>0</v>
      </c>
    </row>
    <row r="64" spans="1:13" s="104" customFormat="1" hidden="1">
      <c r="A64" s="148">
        <v>0</v>
      </c>
      <c r="B64" s="151" t="s">
        <v>88</v>
      </c>
      <c r="C64" s="96" t="s">
        <v>34</v>
      </c>
      <c r="D64" s="97" t="s">
        <v>62</v>
      </c>
      <c r="E64" s="98" t="s">
        <v>86</v>
      </c>
      <c r="F64" s="99" t="s">
        <v>43</v>
      </c>
      <c r="G64" s="100">
        <v>0.62</v>
      </c>
      <c r="H64" s="100">
        <v>0.66</v>
      </c>
      <c r="I64" s="101" t="s">
        <v>44</v>
      </c>
      <c r="J64" s="102"/>
      <c r="K64" s="103">
        <f t="shared" si="0"/>
        <v>0</v>
      </c>
    </row>
    <row r="65" spans="1:13" s="104" customFormat="1" hidden="1">
      <c r="A65" s="148">
        <v>0</v>
      </c>
      <c r="B65" s="151" t="s">
        <v>89</v>
      </c>
      <c r="C65" s="96" t="s">
        <v>34</v>
      </c>
      <c r="D65" s="97" t="s">
        <v>49</v>
      </c>
      <c r="E65" s="98" t="s">
        <v>90</v>
      </c>
      <c r="F65" s="99" t="s">
        <v>37</v>
      </c>
      <c r="G65" s="100">
        <v>0.57000000000000006</v>
      </c>
      <c r="H65" s="100">
        <v>0.57999999999999996</v>
      </c>
      <c r="I65" s="101" t="s">
        <v>38</v>
      </c>
      <c r="J65" s="102"/>
      <c r="K65" s="103">
        <f t="shared" si="0"/>
        <v>0</v>
      </c>
    </row>
    <row r="66" spans="1:13" s="104" customFormat="1" hidden="1">
      <c r="A66" s="148">
        <v>0</v>
      </c>
      <c r="B66" s="151" t="s">
        <v>91</v>
      </c>
      <c r="C66" s="96" t="s">
        <v>34</v>
      </c>
      <c r="D66" s="97" t="s">
        <v>49</v>
      </c>
      <c r="E66" s="98" t="s">
        <v>90</v>
      </c>
      <c r="F66" s="99" t="s">
        <v>40</v>
      </c>
      <c r="G66" s="100">
        <v>0.83</v>
      </c>
      <c r="H66" s="100">
        <v>0.86</v>
      </c>
      <c r="I66" s="101" t="s">
        <v>41</v>
      </c>
      <c r="J66" s="102"/>
      <c r="K66" s="103">
        <f t="shared" si="0"/>
        <v>0</v>
      </c>
    </row>
    <row r="67" spans="1:13" s="104" customFormat="1" hidden="1">
      <c r="A67" s="148">
        <v>0</v>
      </c>
      <c r="B67" s="151" t="s">
        <v>92</v>
      </c>
      <c r="C67" s="96" t="s">
        <v>34</v>
      </c>
      <c r="D67" s="97" t="s">
        <v>49</v>
      </c>
      <c r="E67" s="98" t="s">
        <v>90</v>
      </c>
      <c r="F67" s="99" t="s">
        <v>43</v>
      </c>
      <c r="G67" s="100">
        <v>1.1100000000000001</v>
      </c>
      <c r="H67" s="100">
        <v>1.1499999999999999</v>
      </c>
      <c r="I67" s="101" t="s">
        <v>44</v>
      </c>
      <c r="J67" s="102"/>
      <c r="K67" s="103">
        <f t="shared" si="0"/>
        <v>0</v>
      </c>
    </row>
    <row r="68" spans="1:13" s="104" customFormat="1" hidden="1">
      <c r="A68" s="148">
        <v>0</v>
      </c>
      <c r="B68" s="151" t="s">
        <v>93</v>
      </c>
      <c r="C68" s="96" t="s">
        <v>34</v>
      </c>
      <c r="D68" s="97" t="s">
        <v>49</v>
      </c>
      <c r="E68" s="98" t="s">
        <v>90</v>
      </c>
      <c r="F68" s="99" t="s">
        <v>46</v>
      </c>
      <c r="G68" s="100">
        <v>1.36</v>
      </c>
      <c r="H68" s="100">
        <v>1.41</v>
      </c>
      <c r="I68" s="101" t="s">
        <v>47</v>
      </c>
      <c r="J68" s="102"/>
      <c r="K68" s="103">
        <f t="shared" si="0"/>
        <v>0</v>
      </c>
    </row>
    <row r="69" spans="1:13" s="104" customFormat="1" hidden="1">
      <c r="A69" s="148">
        <v>0</v>
      </c>
      <c r="B69" s="151" t="s">
        <v>94</v>
      </c>
      <c r="C69" s="96" t="s">
        <v>34</v>
      </c>
      <c r="D69" s="97" t="s">
        <v>49</v>
      </c>
      <c r="E69" s="98" t="s">
        <v>90</v>
      </c>
      <c r="F69" s="99" t="s">
        <v>54</v>
      </c>
      <c r="G69" s="100">
        <v>1.42</v>
      </c>
      <c r="H69" s="100">
        <v>1.47</v>
      </c>
      <c r="I69" s="101" t="s">
        <v>55</v>
      </c>
      <c r="J69" s="102"/>
      <c r="K69" s="103">
        <f t="shared" si="0"/>
        <v>0</v>
      </c>
    </row>
    <row r="70" spans="1:13" s="104" customFormat="1" hidden="1">
      <c r="A70" s="148">
        <v>0</v>
      </c>
      <c r="B70" s="151" t="s">
        <v>95</v>
      </c>
      <c r="C70" s="96" t="s">
        <v>34</v>
      </c>
      <c r="D70" s="97" t="s">
        <v>96</v>
      </c>
      <c r="E70" s="98" t="s">
        <v>97</v>
      </c>
      <c r="F70" s="99" t="s">
        <v>40</v>
      </c>
      <c r="G70" s="100">
        <v>0.55000000000000004</v>
      </c>
      <c r="H70" s="100">
        <v>0.57000000000000006</v>
      </c>
      <c r="I70" s="101" t="s">
        <v>41</v>
      </c>
      <c r="J70" s="102"/>
      <c r="K70" s="103">
        <f t="shared" si="0"/>
        <v>0</v>
      </c>
    </row>
    <row r="71" spans="1:13" s="104" customFormat="1" hidden="1">
      <c r="A71" s="148">
        <v>0</v>
      </c>
      <c r="B71" s="151" t="s">
        <v>98</v>
      </c>
      <c r="C71" s="96" t="s">
        <v>34</v>
      </c>
      <c r="D71" s="97" t="s">
        <v>96</v>
      </c>
      <c r="E71" s="98" t="s">
        <v>97</v>
      </c>
      <c r="F71" s="99" t="s">
        <v>43</v>
      </c>
      <c r="G71" s="100">
        <v>0.78</v>
      </c>
      <c r="H71" s="100">
        <v>0.81</v>
      </c>
      <c r="I71" s="101" t="s">
        <v>44</v>
      </c>
      <c r="J71" s="102"/>
      <c r="K71" s="103">
        <f t="shared" si="0"/>
        <v>0</v>
      </c>
    </row>
    <row r="72" spans="1:13" s="104" customFormat="1" hidden="1">
      <c r="A72" s="148">
        <v>0</v>
      </c>
      <c r="B72" s="151" t="s">
        <v>99</v>
      </c>
      <c r="C72" s="96" t="s">
        <v>34</v>
      </c>
      <c r="D72" s="97" t="s">
        <v>96</v>
      </c>
      <c r="E72" s="98" t="s">
        <v>97</v>
      </c>
      <c r="F72" s="99" t="s">
        <v>46</v>
      </c>
      <c r="G72" s="100">
        <v>1.02</v>
      </c>
      <c r="H72" s="100">
        <v>1.07</v>
      </c>
      <c r="I72" s="101" t="s">
        <v>47</v>
      </c>
      <c r="J72" s="102"/>
      <c r="K72" s="103">
        <f t="shared" si="0"/>
        <v>0</v>
      </c>
    </row>
    <row r="73" spans="1:13" s="104" customFormat="1" hidden="1">
      <c r="A73" s="148">
        <v>0</v>
      </c>
      <c r="B73" s="151" t="s">
        <v>100</v>
      </c>
      <c r="C73" s="96" t="s">
        <v>34</v>
      </c>
      <c r="D73" s="97" t="s">
        <v>96</v>
      </c>
      <c r="E73" s="98" t="s">
        <v>97</v>
      </c>
      <c r="F73" s="99" t="s">
        <v>54</v>
      </c>
      <c r="G73" s="100">
        <v>1.18</v>
      </c>
      <c r="H73" s="100">
        <v>1.23</v>
      </c>
      <c r="I73" s="101" t="s">
        <v>55</v>
      </c>
      <c r="J73" s="102"/>
      <c r="K73" s="103">
        <f t="shared" si="0"/>
        <v>0</v>
      </c>
    </row>
    <row r="74" spans="1:13" s="104" customFormat="1" hidden="1">
      <c r="A74" s="148">
        <v>0</v>
      </c>
      <c r="B74" s="151" t="s">
        <v>101</v>
      </c>
      <c r="C74" s="96" t="s">
        <v>34</v>
      </c>
      <c r="D74" s="97" t="s">
        <v>96</v>
      </c>
      <c r="E74" s="98" t="s">
        <v>97</v>
      </c>
      <c r="F74" s="99" t="s">
        <v>102</v>
      </c>
      <c r="G74" s="100">
        <v>1.41</v>
      </c>
      <c r="H74" s="100">
        <v>1.49</v>
      </c>
      <c r="I74" s="101" t="s">
        <v>103</v>
      </c>
      <c r="J74" s="102"/>
      <c r="K74" s="103">
        <f t="shared" si="0"/>
        <v>0</v>
      </c>
    </row>
    <row r="75" spans="1:13" s="104" customFormat="1" hidden="1">
      <c r="A75" s="148">
        <v>0</v>
      </c>
      <c r="B75" s="151" t="s">
        <v>1338</v>
      </c>
      <c r="C75" s="96"/>
      <c r="D75" s="107" t="s">
        <v>1359</v>
      </c>
      <c r="E75" s="108" t="s">
        <v>1360</v>
      </c>
      <c r="F75" s="109" t="s">
        <v>40</v>
      </c>
      <c r="G75" s="110">
        <v>0.68</v>
      </c>
      <c r="H75" s="110">
        <v>0.71</v>
      </c>
      <c r="I75" s="101">
        <v>300</v>
      </c>
      <c r="J75" s="102"/>
      <c r="K75" s="103">
        <f t="shared" si="0"/>
        <v>0</v>
      </c>
      <c r="L75" s="153"/>
      <c r="M75" s="154"/>
    </row>
    <row r="76" spans="1:13" s="104" customFormat="1" hidden="1">
      <c r="A76" s="148">
        <v>0</v>
      </c>
      <c r="B76" s="151" t="s">
        <v>104</v>
      </c>
      <c r="C76" s="96" t="s">
        <v>34</v>
      </c>
      <c r="D76" s="97" t="s">
        <v>35</v>
      </c>
      <c r="E76" s="98" t="s">
        <v>105</v>
      </c>
      <c r="F76" s="99" t="s">
        <v>40</v>
      </c>
      <c r="G76" s="100">
        <v>0.52</v>
      </c>
      <c r="H76" s="100">
        <v>0.55000000000000004</v>
      </c>
      <c r="I76" s="101" t="s">
        <v>41</v>
      </c>
      <c r="J76" s="102"/>
      <c r="K76" s="103">
        <f t="shared" si="0"/>
        <v>0</v>
      </c>
    </row>
    <row r="77" spans="1:13" s="104" customFormat="1" hidden="1">
      <c r="A77" s="148">
        <v>0</v>
      </c>
      <c r="B77" s="151" t="s">
        <v>106</v>
      </c>
      <c r="C77" s="96" t="s">
        <v>34</v>
      </c>
      <c r="D77" s="97" t="s">
        <v>35</v>
      </c>
      <c r="E77" s="98" t="s">
        <v>105</v>
      </c>
      <c r="F77" s="99" t="s">
        <v>43</v>
      </c>
      <c r="G77" s="100">
        <v>0.78</v>
      </c>
      <c r="H77" s="100">
        <v>0.81</v>
      </c>
      <c r="I77" s="101" t="s">
        <v>44</v>
      </c>
      <c r="J77" s="102"/>
      <c r="K77" s="103">
        <f t="shared" si="0"/>
        <v>0</v>
      </c>
    </row>
    <row r="78" spans="1:13" s="104" customFormat="1" hidden="1">
      <c r="A78" s="148">
        <v>0</v>
      </c>
      <c r="B78" s="151" t="s">
        <v>107</v>
      </c>
      <c r="C78" s="96" t="s">
        <v>34</v>
      </c>
      <c r="D78" s="97" t="s">
        <v>35</v>
      </c>
      <c r="E78" s="98" t="s">
        <v>105</v>
      </c>
      <c r="F78" s="99" t="s">
        <v>46</v>
      </c>
      <c r="G78" s="100">
        <v>0.99</v>
      </c>
      <c r="H78" s="100">
        <v>1.04</v>
      </c>
      <c r="I78" s="101" t="s">
        <v>47</v>
      </c>
      <c r="J78" s="102"/>
      <c r="K78" s="103">
        <f t="shared" si="0"/>
        <v>0</v>
      </c>
    </row>
    <row r="79" spans="1:13" s="104" customFormat="1" hidden="1">
      <c r="A79" s="148">
        <v>0</v>
      </c>
      <c r="B79" s="151" t="s">
        <v>108</v>
      </c>
      <c r="C79" s="96" t="s">
        <v>34</v>
      </c>
      <c r="D79" s="97" t="s">
        <v>35</v>
      </c>
      <c r="E79" s="98" t="s">
        <v>105</v>
      </c>
      <c r="F79" s="99" t="s">
        <v>54</v>
      </c>
      <c r="G79" s="100">
        <v>1.1499999999999999</v>
      </c>
      <c r="H79" s="100">
        <v>1.21</v>
      </c>
      <c r="I79" s="101" t="s">
        <v>55</v>
      </c>
      <c r="J79" s="102"/>
      <c r="K79" s="103">
        <f t="shared" si="0"/>
        <v>0</v>
      </c>
    </row>
    <row r="80" spans="1:13" s="104" customFormat="1" hidden="1">
      <c r="A80" s="148">
        <v>0</v>
      </c>
      <c r="B80" s="151" t="s">
        <v>109</v>
      </c>
      <c r="C80" s="96" t="s">
        <v>34</v>
      </c>
      <c r="D80" s="97" t="s">
        <v>62</v>
      </c>
      <c r="E80" s="98" t="s">
        <v>110</v>
      </c>
      <c r="F80" s="99" t="s">
        <v>40</v>
      </c>
      <c r="G80" s="100">
        <v>0.48</v>
      </c>
      <c r="H80" s="100">
        <v>0.51</v>
      </c>
      <c r="I80" s="101" t="s">
        <v>41</v>
      </c>
      <c r="J80" s="102"/>
      <c r="K80" s="103">
        <f t="shared" si="0"/>
        <v>0</v>
      </c>
    </row>
    <row r="81" spans="1:11" s="104" customFormat="1" hidden="1">
      <c r="A81" s="148">
        <v>0</v>
      </c>
      <c r="B81" s="151" t="s">
        <v>111</v>
      </c>
      <c r="C81" s="96" t="s">
        <v>34</v>
      </c>
      <c r="D81" s="97" t="s">
        <v>62</v>
      </c>
      <c r="E81" s="98" t="s">
        <v>110</v>
      </c>
      <c r="F81" s="99" t="s">
        <v>43</v>
      </c>
      <c r="G81" s="100">
        <v>0.65</v>
      </c>
      <c r="H81" s="100">
        <v>0.68</v>
      </c>
      <c r="I81" s="101" t="s">
        <v>44</v>
      </c>
      <c r="J81" s="102"/>
      <c r="K81" s="103">
        <f t="shared" si="0"/>
        <v>0</v>
      </c>
    </row>
    <row r="82" spans="1:11" s="104" customFormat="1" hidden="1">
      <c r="A82" s="148">
        <v>0</v>
      </c>
      <c r="B82" s="151" t="s">
        <v>112</v>
      </c>
      <c r="C82" s="96" t="s">
        <v>34</v>
      </c>
      <c r="D82" s="97" t="s">
        <v>62</v>
      </c>
      <c r="E82" s="98" t="s">
        <v>113</v>
      </c>
      <c r="F82" s="99" t="s">
        <v>37</v>
      </c>
      <c r="G82" s="100">
        <v>0.32</v>
      </c>
      <c r="H82" s="100">
        <v>0.34</v>
      </c>
      <c r="I82" s="101" t="s">
        <v>38</v>
      </c>
      <c r="J82" s="102"/>
      <c r="K82" s="103">
        <f t="shared" si="0"/>
        <v>0</v>
      </c>
    </row>
    <row r="83" spans="1:11" s="104" customFormat="1" hidden="1">
      <c r="A83" s="148">
        <v>0</v>
      </c>
      <c r="B83" s="151" t="s">
        <v>114</v>
      </c>
      <c r="C83" s="96" t="s">
        <v>34</v>
      </c>
      <c r="D83" s="97" t="s">
        <v>62</v>
      </c>
      <c r="E83" s="98" t="s">
        <v>113</v>
      </c>
      <c r="F83" s="99" t="s">
        <v>40</v>
      </c>
      <c r="G83" s="100">
        <v>0.45</v>
      </c>
      <c r="H83" s="100">
        <v>0.47000000000000003</v>
      </c>
      <c r="I83" s="101" t="s">
        <v>41</v>
      </c>
      <c r="J83" s="102"/>
      <c r="K83" s="103">
        <f t="shared" si="0"/>
        <v>0</v>
      </c>
    </row>
    <row r="84" spans="1:11" s="104" customFormat="1" hidden="1">
      <c r="A84" s="148">
        <v>0</v>
      </c>
      <c r="B84" s="151" t="s">
        <v>115</v>
      </c>
      <c r="C84" s="96" t="s">
        <v>34</v>
      </c>
      <c r="D84" s="97" t="s">
        <v>62</v>
      </c>
      <c r="E84" s="98" t="s">
        <v>113</v>
      </c>
      <c r="F84" s="99" t="s">
        <v>43</v>
      </c>
      <c r="G84" s="100">
        <v>0.6</v>
      </c>
      <c r="H84" s="100">
        <v>0.63</v>
      </c>
      <c r="I84" s="101" t="s">
        <v>44</v>
      </c>
      <c r="J84" s="102"/>
      <c r="K84" s="103">
        <f t="shared" si="0"/>
        <v>0</v>
      </c>
    </row>
    <row r="85" spans="1:11" s="104" customFormat="1" hidden="1">
      <c r="A85" s="148">
        <v>0</v>
      </c>
      <c r="B85" s="151" t="s">
        <v>120</v>
      </c>
      <c r="C85" s="106"/>
      <c r="D85" s="97" t="s">
        <v>117</v>
      </c>
      <c r="E85" s="98" t="s">
        <v>1385</v>
      </c>
      <c r="F85" s="99" t="s">
        <v>37</v>
      </c>
      <c r="G85" s="100">
        <v>0.33</v>
      </c>
      <c r="H85" s="100">
        <v>0.35000000000000003</v>
      </c>
      <c r="I85" s="101" t="s">
        <v>38</v>
      </c>
      <c r="J85" s="102"/>
      <c r="K85" s="103">
        <f t="shared" si="0"/>
        <v>0</v>
      </c>
    </row>
    <row r="86" spans="1:11" s="104" customFormat="1" hidden="1">
      <c r="A86" s="148">
        <v>0</v>
      </c>
      <c r="B86" s="151" t="s">
        <v>116</v>
      </c>
      <c r="C86" s="106"/>
      <c r="D86" s="97" t="s">
        <v>117</v>
      </c>
      <c r="E86" s="98" t="s">
        <v>1385</v>
      </c>
      <c r="F86" s="99" t="s">
        <v>118</v>
      </c>
      <c r="G86" s="100">
        <v>0.25</v>
      </c>
      <c r="H86" s="100">
        <v>0.26</v>
      </c>
      <c r="I86" s="101" t="s">
        <v>119</v>
      </c>
      <c r="J86" s="102"/>
      <c r="K86" s="103">
        <f t="shared" si="0"/>
        <v>0</v>
      </c>
    </row>
    <row r="87" spans="1:11" s="104" customFormat="1" hidden="1">
      <c r="A87" s="148">
        <v>0</v>
      </c>
      <c r="B87" s="151" t="s">
        <v>121</v>
      </c>
      <c r="C87" s="106"/>
      <c r="D87" s="97" t="s">
        <v>117</v>
      </c>
      <c r="E87" s="98" t="s">
        <v>1385</v>
      </c>
      <c r="F87" s="99" t="s">
        <v>40</v>
      </c>
      <c r="G87" s="100">
        <v>0.46</v>
      </c>
      <c r="H87" s="100">
        <v>0.48</v>
      </c>
      <c r="I87" s="101" t="s">
        <v>41</v>
      </c>
      <c r="J87" s="102"/>
      <c r="K87" s="103">
        <f t="shared" ref="K87:K150" si="1">IF(J87&lt;5,H87*J87*I87,G87*J87*I87)</f>
        <v>0</v>
      </c>
    </row>
    <row r="88" spans="1:11" s="104" customFormat="1" hidden="1">
      <c r="A88" s="148">
        <v>0</v>
      </c>
      <c r="B88" s="151" t="s">
        <v>122</v>
      </c>
      <c r="C88" s="106"/>
      <c r="D88" s="97" t="s">
        <v>117</v>
      </c>
      <c r="E88" s="98" t="s">
        <v>1385</v>
      </c>
      <c r="F88" s="99" t="s">
        <v>43</v>
      </c>
      <c r="G88" s="100">
        <v>0.62</v>
      </c>
      <c r="H88" s="100">
        <v>0.67</v>
      </c>
      <c r="I88" s="101" t="s">
        <v>44</v>
      </c>
      <c r="J88" s="102"/>
      <c r="K88" s="103">
        <f t="shared" si="1"/>
        <v>0</v>
      </c>
    </row>
    <row r="89" spans="1:11" s="104" customFormat="1" hidden="1">
      <c r="A89" s="148">
        <v>0</v>
      </c>
      <c r="B89" s="151" t="s">
        <v>123</v>
      </c>
      <c r="C89" s="106"/>
      <c r="D89" s="97" t="s">
        <v>117</v>
      </c>
      <c r="E89" s="98" t="s">
        <v>1385</v>
      </c>
      <c r="F89" s="99" t="s">
        <v>46</v>
      </c>
      <c r="G89" s="100">
        <v>0.78</v>
      </c>
      <c r="H89" s="100">
        <v>0.83</v>
      </c>
      <c r="I89" s="101" t="s">
        <v>47</v>
      </c>
      <c r="J89" s="102"/>
      <c r="K89" s="103">
        <f t="shared" si="1"/>
        <v>0</v>
      </c>
    </row>
    <row r="90" spans="1:11" s="104" customFormat="1" hidden="1">
      <c r="A90" s="148">
        <v>0</v>
      </c>
      <c r="B90" s="151" t="s">
        <v>125</v>
      </c>
      <c r="C90" s="106"/>
      <c r="D90" s="97" t="s">
        <v>117</v>
      </c>
      <c r="E90" s="98" t="s">
        <v>1386</v>
      </c>
      <c r="F90" s="99" t="s">
        <v>37</v>
      </c>
      <c r="G90" s="100">
        <v>0.33</v>
      </c>
      <c r="H90" s="100">
        <v>0.35000000000000003</v>
      </c>
      <c r="I90" s="101" t="s">
        <v>38</v>
      </c>
      <c r="J90" s="102"/>
      <c r="K90" s="103">
        <f t="shared" si="1"/>
        <v>0</v>
      </c>
    </row>
    <row r="91" spans="1:11" s="104" customFormat="1" hidden="1">
      <c r="A91" s="148">
        <v>0</v>
      </c>
      <c r="B91" s="151" t="s">
        <v>124</v>
      </c>
      <c r="C91" s="106"/>
      <c r="D91" s="97" t="s">
        <v>117</v>
      </c>
      <c r="E91" s="98" t="s">
        <v>1386</v>
      </c>
      <c r="F91" s="99" t="s">
        <v>118</v>
      </c>
      <c r="G91" s="100">
        <v>0.25</v>
      </c>
      <c r="H91" s="100">
        <v>0.26</v>
      </c>
      <c r="I91" s="101" t="s">
        <v>119</v>
      </c>
      <c r="J91" s="102"/>
      <c r="K91" s="103">
        <f t="shared" si="1"/>
        <v>0</v>
      </c>
    </row>
    <row r="92" spans="1:11" s="104" customFormat="1" hidden="1">
      <c r="A92" s="148">
        <v>0</v>
      </c>
      <c r="B92" s="151" t="s">
        <v>126</v>
      </c>
      <c r="C92" s="106"/>
      <c r="D92" s="97" t="s">
        <v>117</v>
      </c>
      <c r="E92" s="98" t="s">
        <v>1386</v>
      </c>
      <c r="F92" s="99" t="s">
        <v>40</v>
      </c>
      <c r="G92" s="100">
        <v>0.46</v>
      </c>
      <c r="H92" s="100">
        <v>0.48</v>
      </c>
      <c r="I92" s="101" t="s">
        <v>41</v>
      </c>
      <c r="J92" s="102"/>
      <c r="K92" s="103">
        <f t="shared" si="1"/>
        <v>0</v>
      </c>
    </row>
    <row r="93" spans="1:11" s="104" customFormat="1" hidden="1">
      <c r="A93" s="148">
        <v>0</v>
      </c>
      <c r="B93" s="151" t="s">
        <v>127</v>
      </c>
      <c r="C93" s="106"/>
      <c r="D93" s="97" t="s">
        <v>117</v>
      </c>
      <c r="E93" s="98" t="s">
        <v>1386</v>
      </c>
      <c r="F93" s="99" t="s">
        <v>43</v>
      </c>
      <c r="G93" s="100">
        <v>0.62</v>
      </c>
      <c r="H93" s="100">
        <v>0.67</v>
      </c>
      <c r="I93" s="101" t="s">
        <v>44</v>
      </c>
      <c r="J93" s="102"/>
      <c r="K93" s="103">
        <f t="shared" si="1"/>
        <v>0</v>
      </c>
    </row>
    <row r="94" spans="1:11" s="104" customFormat="1" hidden="1">
      <c r="A94" s="148">
        <v>0</v>
      </c>
      <c r="B94" s="151" t="s">
        <v>128</v>
      </c>
      <c r="C94" s="106"/>
      <c r="D94" s="97" t="s">
        <v>117</v>
      </c>
      <c r="E94" s="98" t="s">
        <v>1386</v>
      </c>
      <c r="F94" s="99" t="s">
        <v>46</v>
      </c>
      <c r="G94" s="100">
        <v>0.78</v>
      </c>
      <c r="H94" s="100">
        <v>0.83</v>
      </c>
      <c r="I94" s="101" t="s">
        <v>47</v>
      </c>
      <c r="J94" s="102"/>
      <c r="K94" s="103">
        <f t="shared" si="1"/>
        <v>0</v>
      </c>
    </row>
    <row r="95" spans="1:11" s="104" customFormat="1" hidden="1">
      <c r="A95" s="148">
        <v>0</v>
      </c>
      <c r="B95" s="151" t="s">
        <v>129</v>
      </c>
      <c r="C95" s="96" t="s">
        <v>34</v>
      </c>
      <c r="D95" s="97" t="s">
        <v>96</v>
      </c>
      <c r="E95" s="98" t="s">
        <v>130</v>
      </c>
      <c r="F95" s="99" t="s">
        <v>40</v>
      </c>
      <c r="G95" s="100">
        <v>0.52</v>
      </c>
      <c r="H95" s="100">
        <v>0.54</v>
      </c>
      <c r="I95" s="101" t="s">
        <v>41</v>
      </c>
      <c r="J95" s="102"/>
      <c r="K95" s="103">
        <f t="shared" si="1"/>
        <v>0</v>
      </c>
    </row>
    <row r="96" spans="1:11" s="104" customFormat="1" hidden="1">
      <c r="A96" s="148">
        <v>0</v>
      </c>
      <c r="B96" s="151" t="s">
        <v>131</v>
      </c>
      <c r="C96" s="96" t="s">
        <v>34</v>
      </c>
      <c r="D96" s="97" t="s">
        <v>96</v>
      </c>
      <c r="E96" s="98" t="s">
        <v>130</v>
      </c>
      <c r="F96" s="99" t="s">
        <v>43</v>
      </c>
      <c r="G96" s="100">
        <v>0.74</v>
      </c>
      <c r="H96" s="100">
        <v>0.77</v>
      </c>
      <c r="I96" s="101" t="s">
        <v>44</v>
      </c>
      <c r="J96" s="102"/>
      <c r="K96" s="103">
        <f t="shared" si="1"/>
        <v>0</v>
      </c>
    </row>
    <row r="97" spans="1:11" s="104" customFormat="1" hidden="1">
      <c r="A97" s="148">
        <v>0</v>
      </c>
      <c r="B97" s="151" t="s">
        <v>132</v>
      </c>
      <c r="C97" s="96" t="s">
        <v>34</v>
      </c>
      <c r="D97" s="97" t="s">
        <v>96</v>
      </c>
      <c r="E97" s="98" t="s">
        <v>130</v>
      </c>
      <c r="F97" s="99" t="s">
        <v>46</v>
      </c>
      <c r="G97" s="100">
        <v>0.95</v>
      </c>
      <c r="H97" s="100">
        <v>1</v>
      </c>
      <c r="I97" s="101" t="s">
        <v>47</v>
      </c>
      <c r="J97" s="102"/>
      <c r="K97" s="103">
        <f t="shared" si="1"/>
        <v>0</v>
      </c>
    </row>
    <row r="98" spans="1:11" s="104" customFormat="1" hidden="1">
      <c r="A98" s="148">
        <v>0</v>
      </c>
      <c r="B98" s="151" t="s">
        <v>133</v>
      </c>
      <c r="C98" s="96" t="s">
        <v>34</v>
      </c>
      <c r="D98" s="97" t="s">
        <v>96</v>
      </c>
      <c r="E98" s="98" t="s">
        <v>130</v>
      </c>
      <c r="F98" s="99" t="s">
        <v>54</v>
      </c>
      <c r="G98" s="100">
        <v>1.1100000000000001</v>
      </c>
      <c r="H98" s="100">
        <v>1.17</v>
      </c>
      <c r="I98" s="101" t="s">
        <v>55</v>
      </c>
      <c r="J98" s="102"/>
      <c r="K98" s="103">
        <f t="shared" si="1"/>
        <v>0</v>
      </c>
    </row>
    <row r="99" spans="1:11" s="104" customFormat="1" hidden="1">
      <c r="A99" s="148">
        <v>0</v>
      </c>
      <c r="B99" s="151" t="s">
        <v>134</v>
      </c>
      <c r="C99" s="96" t="s">
        <v>34</v>
      </c>
      <c r="D99" s="97" t="s">
        <v>96</v>
      </c>
      <c r="E99" s="98" t="s">
        <v>130</v>
      </c>
      <c r="F99" s="99" t="s">
        <v>102</v>
      </c>
      <c r="G99" s="100">
        <v>1.33</v>
      </c>
      <c r="H99" s="100">
        <v>1.4</v>
      </c>
      <c r="I99" s="101" t="s">
        <v>103</v>
      </c>
      <c r="J99" s="102"/>
      <c r="K99" s="103">
        <f t="shared" si="1"/>
        <v>0</v>
      </c>
    </row>
    <row r="100" spans="1:11" s="104" customFormat="1" hidden="1">
      <c r="A100" s="148">
        <v>0</v>
      </c>
      <c r="B100" s="151" t="s">
        <v>135</v>
      </c>
      <c r="C100" s="96" t="s">
        <v>34</v>
      </c>
      <c r="D100" s="97" t="s">
        <v>96</v>
      </c>
      <c r="E100" s="98" t="s">
        <v>136</v>
      </c>
      <c r="F100" s="99" t="s">
        <v>40</v>
      </c>
      <c r="G100" s="100">
        <v>0.52</v>
      </c>
      <c r="H100" s="100">
        <v>0.55000000000000004</v>
      </c>
      <c r="I100" s="101" t="s">
        <v>41</v>
      </c>
      <c r="J100" s="102"/>
      <c r="K100" s="103">
        <f t="shared" si="1"/>
        <v>0</v>
      </c>
    </row>
    <row r="101" spans="1:11" s="104" customFormat="1" hidden="1">
      <c r="A101" s="148">
        <v>0</v>
      </c>
      <c r="B101" s="151" t="s">
        <v>137</v>
      </c>
      <c r="C101" s="96" t="s">
        <v>34</v>
      </c>
      <c r="D101" s="97" t="s">
        <v>96</v>
      </c>
      <c r="E101" s="98" t="s">
        <v>136</v>
      </c>
      <c r="F101" s="99" t="s">
        <v>43</v>
      </c>
      <c r="G101" s="100">
        <v>0.78</v>
      </c>
      <c r="H101" s="100">
        <v>0.81</v>
      </c>
      <c r="I101" s="101" t="s">
        <v>44</v>
      </c>
      <c r="J101" s="102"/>
      <c r="K101" s="103">
        <f t="shared" si="1"/>
        <v>0</v>
      </c>
    </row>
    <row r="102" spans="1:11" s="104" customFormat="1" hidden="1">
      <c r="A102" s="148">
        <v>0</v>
      </c>
      <c r="B102" s="151" t="s">
        <v>138</v>
      </c>
      <c r="C102" s="96" t="s">
        <v>34</v>
      </c>
      <c r="D102" s="97" t="s">
        <v>96</v>
      </c>
      <c r="E102" s="98" t="s">
        <v>136</v>
      </c>
      <c r="F102" s="99" t="s">
        <v>46</v>
      </c>
      <c r="G102" s="100">
        <v>1.02</v>
      </c>
      <c r="H102" s="100">
        <v>1.07</v>
      </c>
      <c r="I102" s="101" t="s">
        <v>47</v>
      </c>
      <c r="J102" s="102"/>
      <c r="K102" s="103">
        <f t="shared" si="1"/>
        <v>0</v>
      </c>
    </row>
    <row r="103" spans="1:11" s="104" customFormat="1" hidden="1">
      <c r="A103" s="148">
        <v>0</v>
      </c>
      <c r="B103" s="151" t="s">
        <v>139</v>
      </c>
      <c r="C103" s="96" t="s">
        <v>34</v>
      </c>
      <c r="D103" s="97" t="s">
        <v>96</v>
      </c>
      <c r="E103" s="98" t="s">
        <v>136</v>
      </c>
      <c r="F103" s="99" t="s">
        <v>54</v>
      </c>
      <c r="G103" s="100">
        <v>1.18</v>
      </c>
      <c r="H103" s="100">
        <v>1.23</v>
      </c>
      <c r="I103" s="101" t="s">
        <v>55</v>
      </c>
      <c r="J103" s="102"/>
      <c r="K103" s="103">
        <f t="shared" si="1"/>
        <v>0</v>
      </c>
    </row>
    <row r="104" spans="1:11" s="104" customFormat="1" hidden="1">
      <c r="A104" s="148">
        <v>0</v>
      </c>
      <c r="B104" s="151" t="s">
        <v>140</v>
      </c>
      <c r="C104" s="96" t="s">
        <v>34</v>
      </c>
      <c r="D104" s="97" t="s">
        <v>96</v>
      </c>
      <c r="E104" s="98" t="s">
        <v>136</v>
      </c>
      <c r="F104" s="99" t="s">
        <v>102</v>
      </c>
      <c r="G104" s="100">
        <v>1.36</v>
      </c>
      <c r="H104" s="100">
        <v>1.43</v>
      </c>
      <c r="I104" s="101" t="s">
        <v>103</v>
      </c>
      <c r="J104" s="102"/>
      <c r="K104" s="103">
        <f t="shared" si="1"/>
        <v>0</v>
      </c>
    </row>
    <row r="105" spans="1:11" s="104" customFormat="1" hidden="1">
      <c r="A105" s="148">
        <v>0</v>
      </c>
      <c r="B105" s="151" t="s">
        <v>141</v>
      </c>
      <c r="C105" s="106"/>
      <c r="D105" s="97" t="s">
        <v>62</v>
      </c>
      <c r="E105" s="98" t="s">
        <v>1387</v>
      </c>
      <c r="F105" s="99" t="s">
        <v>37</v>
      </c>
      <c r="G105" s="100">
        <v>0.36</v>
      </c>
      <c r="H105" s="100">
        <v>0.38</v>
      </c>
      <c r="I105" s="101" t="s">
        <v>38</v>
      </c>
      <c r="J105" s="102"/>
      <c r="K105" s="103">
        <f t="shared" si="1"/>
        <v>0</v>
      </c>
    </row>
    <row r="106" spans="1:11" s="104" customFormat="1" hidden="1">
      <c r="A106" s="148">
        <v>0</v>
      </c>
      <c r="B106" s="151" t="s">
        <v>142</v>
      </c>
      <c r="C106" s="106"/>
      <c r="D106" s="97" t="s">
        <v>62</v>
      </c>
      <c r="E106" s="98" t="s">
        <v>1387</v>
      </c>
      <c r="F106" s="99" t="s">
        <v>40</v>
      </c>
      <c r="G106" s="100">
        <v>0.51</v>
      </c>
      <c r="H106" s="100">
        <v>0.53</v>
      </c>
      <c r="I106" s="101" t="s">
        <v>41</v>
      </c>
      <c r="J106" s="102"/>
      <c r="K106" s="103">
        <f t="shared" si="1"/>
        <v>0</v>
      </c>
    </row>
    <row r="107" spans="1:11" s="104" customFormat="1" hidden="1">
      <c r="A107" s="148">
        <v>0</v>
      </c>
      <c r="B107" s="151" t="s">
        <v>143</v>
      </c>
      <c r="C107" s="96" t="s">
        <v>34</v>
      </c>
      <c r="D107" s="97" t="s">
        <v>35</v>
      </c>
      <c r="E107" s="98" t="s">
        <v>144</v>
      </c>
      <c r="F107" s="99" t="s">
        <v>40</v>
      </c>
      <c r="G107" s="100">
        <v>0.56000000000000005</v>
      </c>
      <c r="H107" s="100">
        <v>0.59</v>
      </c>
      <c r="I107" s="101" t="s">
        <v>41</v>
      </c>
      <c r="J107" s="102"/>
      <c r="K107" s="103">
        <f t="shared" si="1"/>
        <v>0</v>
      </c>
    </row>
    <row r="108" spans="1:11" s="104" customFormat="1" hidden="1">
      <c r="A108" s="148">
        <v>0</v>
      </c>
      <c r="B108" s="151" t="s">
        <v>145</v>
      </c>
      <c r="C108" s="96" t="s">
        <v>34</v>
      </c>
      <c r="D108" s="97" t="s">
        <v>35</v>
      </c>
      <c r="E108" s="98" t="s">
        <v>144</v>
      </c>
      <c r="F108" s="99" t="s">
        <v>43</v>
      </c>
      <c r="G108" s="100">
        <v>0.76</v>
      </c>
      <c r="H108" s="100">
        <v>0.8</v>
      </c>
      <c r="I108" s="101" t="s">
        <v>44</v>
      </c>
      <c r="J108" s="102"/>
      <c r="K108" s="103">
        <f t="shared" si="1"/>
        <v>0</v>
      </c>
    </row>
    <row r="109" spans="1:11" s="104" customFormat="1" hidden="1">
      <c r="A109" s="148">
        <v>0</v>
      </c>
      <c r="B109" s="151" t="s">
        <v>146</v>
      </c>
      <c r="C109" s="96" t="s">
        <v>34</v>
      </c>
      <c r="D109" s="97" t="s">
        <v>35</v>
      </c>
      <c r="E109" s="98" t="s">
        <v>144</v>
      </c>
      <c r="F109" s="99" t="s">
        <v>46</v>
      </c>
      <c r="G109" s="100">
        <v>1.02</v>
      </c>
      <c r="H109" s="100">
        <v>1.07</v>
      </c>
      <c r="I109" s="101" t="s">
        <v>47</v>
      </c>
      <c r="J109" s="102"/>
      <c r="K109" s="103">
        <f t="shared" si="1"/>
        <v>0</v>
      </c>
    </row>
    <row r="110" spans="1:11" s="104" customFormat="1" hidden="1">
      <c r="A110" s="148">
        <v>0</v>
      </c>
      <c r="B110" s="151" t="s">
        <v>147</v>
      </c>
      <c r="C110" s="96" t="s">
        <v>34</v>
      </c>
      <c r="D110" s="97" t="s">
        <v>35</v>
      </c>
      <c r="E110" s="98" t="s">
        <v>144</v>
      </c>
      <c r="F110" s="99" t="s">
        <v>54</v>
      </c>
      <c r="G110" s="100">
        <v>1.1100000000000001</v>
      </c>
      <c r="H110" s="100">
        <v>1.17</v>
      </c>
      <c r="I110" s="101" t="s">
        <v>55</v>
      </c>
      <c r="J110" s="102"/>
      <c r="K110" s="103">
        <f t="shared" si="1"/>
        <v>0</v>
      </c>
    </row>
    <row r="111" spans="1:11" s="104" customFormat="1" hidden="1">
      <c r="A111" s="148">
        <v>0</v>
      </c>
      <c r="B111" s="151" t="s">
        <v>148</v>
      </c>
      <c r="C111" s="96" t="s">
        <v>34</v>
      </c>
      <c r="D111" s="97" t="s">
        <v>35</v>
      </c>
      <c r="E111" s="98" t="s">
        <v>149</v>
      </c>
      <c r="F111" s="99" t="s">
        <v>37</v>
      </c>
      <c r="G111" s="100">
        <v>0.45</v>
      </c>
      <c r="H111" s="100">
        <v>0.46</v>
      </c>
      <c r="I111" s="101" t="s">
        <v>38</v>
      </c>
      <c r="J111" s="102"/>
      <c r="K111" s="103">
        <f t="shared" si="1"/>
        <v>0</v>
      </c>
    </row>
    <row r="112" spans="1:11" s="104" customFormat="1" hidden="1">
      <c r="A112" s="148">
        <v>0</v>
      </c>
      <c r="B112" s="151" t="s">
        <v>150</v>
      </c>
      <c r="C112" s="96" t="s">
        <v>34</v>
      </c>
      <c r="D112" s="97" t="s">
        <v>35</v>
      </c>
      <c r="E112" s="98" t="s">
        <v>149</v>
      </c>
      <c r="F112" s="99" t="s">
        <v>40</v>
      </c>
      <c r="G112" s="100">
        <v>0.56000000000000005</v>
      </c>
      <c r="H112" s="100">
        <v>0.59</v>
      </c>
      <c r="I112" s="101" t="s">
        <v>41</v>
      </c>
      <c r="J112" s="102"/>
      <c r="K112" s="103">
        <f t="shared" si="1"/>
        <v>0</v>
      </c>
    </row>
    <row r="113" spans="1:13" s="104" customFormat="1" hidden="1">
      <c r="A113" s="148">
        <v>0</v>
      </c>
      <c r="B113" s="151" t="s">
        <v>151</v>
      </c>
      <c r="C113" s="96" t="s">
        <v>34</v>
      </c>
      <c r="D113" s="97" t="s">
        <v>35</v>
      </c>
      <c r="E113" s="98" t="s">
        <v>149</v>
      </c>
      <c r="F113" s="99" t="s">
        <v>43</v>
      </c>
      <c r="G113" s="100">
        <v>0.78</v>
      </c>
      <c r="H113" s="100">
        <v>0.81</v>
      </c>
      <c r="I113" s="101" t="s">
        <v>44</v>
      </c>
      <c r="J113" s="102"/>
      <c r="K113" s="103">
        <f t="shared" si="1"/>
        <v>0</v>
      </c>
    </row>
    <row r="114" spans="1:13" s="104" customFormat="1" hidden="1">
      <c r="A114" s="148">
        <v>0</v>
      </c>
      <c r="B114" s="151" t="s">
        <v>152</v>
      </c>
      <c r="C114" s="96" t="s">
        <v>34</v>
      </c>
      <c r="D114" s="97" t="s">
        <v>35</v>
      </c>
      <c r="E114" s="98" t="s">
        <v>149</v>
      </c>
      <c r="F114" s="99" t="s">
        <v>46</v>
      </c>
      <c r="G114" s="100">
        <v>1</v>
      </c>
      <c r="H114" s="100">
        <v>1.05</v>
      </c>
      <c r="I114" s="101" t="s">
        <v>47</v>
      </c>
      <c r="J114" s="102"/>
      <c r="K114" s="103">
        <f t="shared" si="1"/>
        <v>0</v>
      </c>
    </row>
    <row r="115" spans="1:13" s="104" customFormat="1" hidden="1">
      <c r="A115" s="148">
        <v>0</v>
      </c>
      <c r="B115" s="151" t="s">
        <v>1339</v>
      </c>
      <c r="C115" s="96"/>
      <c r="D115" s="107" t="s">
        <v>1376</v>
      </c>
      <c r="E115" s="108" t="s">
        <v>1361</v>
      </c>
      <c r="F115" s="109" t="s">
        <v>40</v>
      </c>
      <c r="G115" s="110">
        <v>0.68</v>
      </c>
      <c r="H115" s="110">
        <v>0.71</v>
      </c>
      <c r="I115" s="101">
        <v>300</v>
      </c>
      <c r="J115" s="102"/>
      <c r="K115" s="103">
        <f t="shared" si="1"/>
        <v>0</v>
      </c>
      <c r="L115" s="153"/>
      <c r="M115" s="154"/>
    </row>
    <row r="116" spans="1:13" s="104" customFormat="1" hidden="1">
      <c r="A116" s="148">
        <v>0</v>
      </c>
      <c r="B116" s="151" t="s">
        <v>153</v>
      </c>
      <c r="C116" s="106"/>
      <c r="D116" s="97" t="s">
        <v>96</v>
      </c>
      <c r="E116" s="98" t="s">
        <v>1388</v>
      </c>
      <c r="F116" s="99" t="s">
        <v>40</v>
      </c>
      <c r="G116" s="100">
        <v>0.52</v>
      </c>
      <c r="H116" s="100">
        <v>0.55000000000000004</v>
      </c>
      <c r="I116" s="101" t="s">
        <v>41</v>
      </c>
      <c r="J116" s="102"/>
      <c r="K116" s="103">
        <f t="shared" si="1"/>
        <v>0</v>
      </c>
    </row>
    <row r="117" spans="1:13" s="104" customFormat="1" hidden="1">
      <c r="A117" s="148">
        <v>0</v>
      </c>
      <c r="B117" s="151" t="s">
        <v>154</v>
      </c>
      <c r="C117" s="106"/>
      <c r="D117" s="97" t="s">
        <v>96</v>
      </c>
      <c r="E117" s="98" t="s">
        <v>1388</v>
      </c>
      <c r="F117" s="99" t="s">
        <v>43</v>
      </c>
      <c r="G117" s="100">
        <v>0.73</v>
      </c>
      <c r="H117" s="100">
        <v>0.76</v>
      </c>
      <c r="I117" s="101" t="s">
        <v>44</v>
      </c>
      <c r="J117" s="102"/>
      <c r="K117" s="103">
        <f t="shared" si="1"/>
        <v>0</v>
      </c>
    </row>
    <row r="118" spans="1:13" s="104" customFormat="1" hidden="1">
      <c r="A118" s="148">
        <v>0</v>
      </c>
      <c r="B118" s="151" t="s">
        <v>155</v>
      </c>
      <c r="C118" s="106"/>
      <c r="D118" s="97" t="s">
        <v>96</v>
      </c>
      <c r="E118" s="98" t="s">
        <v>1388</v>
      </c>
      <c r="F118" s="99" t="s">
        <v>46</v>
      </c>
      <c r="G118" s="100">
        <v>0.94000000000000006</v>
      </c>
      <c r="H118" s="100">
        <v>0.98</v>
      </c>
      <c r="I118" s="101" t="s">
        <v>47</v>
      </c>
      <c r="J118" s="102"/>
      <c r="K118" s="103">
        <f t="shared" si="1"/>
        <v>0</v>
      </c>
    </row>
    <row r="119" spans="1:13" s="104" customFormat="1" hidden="1">
      <c r="A119" s="148">
        <v>0</v>
      </c>
      <c r="B119" s="151" t="s">
        <v>156</v>
      </c>
      <c r="C119" s="96" t="s">
        <v>34</v>
      </c>
      <c r="D119" s="97" t="s">
        <v>96</v>
      </c>
      <c r="E119" s="98" t="s">
        <v>157</v>
      </c>
      <c r="F119" s="99" t="s">
        <v>43</v>
      </c>
      <c r="G119" s="100">
        <v>0.76</v>
      </c>
      <c r="H119" s="100">
        <v>0.8</v>
      </c>
      <c r="I119" s="101" t="s">
        <v>44</v>
      </c>
      <c r="J119" s="102"/>
      <c r="K119" s="103">
        <f t="shared" si="1"/>
        <v>0</v>
      </c>
    </row>
    <row r="120" spans="1:13" s="104" customFormat="1" hidden="1">
      <c r="A120" s="148">
        <v>0</v>
      </c>
      <c r="B120" s="151" t="s">
        <v>158</v>
      </c>
      <c r="C120" s="96" t="s">
        <v>34</v>
      </c>
      <c r="D120" s="97" t="s">
        <v>96</v>
      </c>
      <c r="E120" s="98" t="s">
        <v>157</v>
      </c>
      <c r="F120" s="99" t="s">
        <v>46</v>
      </c>
      <c r="G120" s="100">
        <v>0.99</v>
      </c>
      <c r="H120" s="100">
        <v>1.04</v>
      </c>
      <c r="I120" s="101" t="s">
        <v>47</v>
      </c>
      <c r="J120" s="102"/>
      <c r="K120" s="103">
        <f t="shared" si="1"/>
        <v>0</v>
      </c>
    </row>
    <row r="121" spans="1:13" s="104" customFormat="1" hidden="1">
      <c r="A121" s="148">
        <v>0</v>
      </c>
      <c r="B121" s="151" t="s">
        <v>159</v>
      </c>
      <c r="C121" s="106"/>
      <c r="D121" s="97" t="s">
        <v>96</v>
      </c>
      <c r="E121" s="98" t="s">
        <v>1389</v>
      </c>
      <c r="F121" s="99" t="s">
        <v>40</v>
      </c>
      <c r="G121" s="100">
        <v>0.54</v>
      </c>
      <c r="H121" s="100">
        <v>0.56000000000000005</v>
      </c>
      <c r="I121" s="101" t="s">
        <v>41</v>
      </c>
      <c r="J121" s="102"/>
      <c r="K121" s="103">
        <f t="shared" si="1"/>
        <v>0</v>
      </c>
    </row>
    <row r="122" spans="1:13" s="104" customFormat="1" hidden="1">
      <c r="A122" s="148">
        <v>0</v>
      </c>
      <c r="B122" s="151" t="s">
        <v>160</v>
      </c>
      <c r="C122" s="106"/>
      <c r="D122" s="97" t="s">
        <v>96</v>
      </c>
      <c r="E122" s="98" t="s">
        <v>1389</v>
      </c>
      <c r="F122" s="99" t="s">
        <v>54</v>
      </c>
      <c r="G122" s="100">
        <v>1.18</v>
      </c>
      <c r="H122" s="100">
        <v>1.23</v>
      </c>
      <c r="I122" s="101" t="s">
        <v>55</v>
      </c>
      <c r="J122" s="102"/>
      <c r="K122" s="103">
        <f t="shared" si="1"/>
        <v>0</v>
      </c>
    </row>
    <row r="123" spans="1:13" s="104" customFormat="1" hidden="1">
      <c r="A123" s="148">
        <v>0</v>
      </c>
      <c r="B123" s="151" t="s">
        <v>161</v>
      </c>
      <c r="C123" s="96" t="s">
        <v>34</v>
      </c>
      <c r="D123" s="97" t="s">
        <v>62</v>
      </c>
      <c r="E123" s="98" t="s">
        <v>162</v>
      </c>
      <c r="F123" s="99" t="s">
        <v>37</v>
      </c>
      <c r="G123" s="100">
        <v>0.32</v>
      </c>
      <c r="H123" s="100">
        <v>0.34</v>
      </c>
      <c r="I123" s="101" t="s">
        <v>38</v>
      </c>
      <c r="J123" s="102"/>
      <c r="K123" s="103">
        <f t="shared" si="1"/>
        <v>0</v>
      </c>
    </row>
    <row r="124" spans="1:13" s="104" customFormat="1" hidden="1">
      <c r="A124" s="148">
        <v>0</v>
      </c>
      <c r="B124" s="151" t="s">
        <v>163</v>
      </c>
      <c r="C124" s="96" t="s">
        <v>34</v>
      </c>
      <c r="D124" s="97" t="s">
        <v>62</v>
      </c>
      <c r="E124" s="98" t="s">
        <v>162</v>
      </c>
      <c r="F124" s="99" t="s">
        <v>40</v>
      </c>
      <c r="G124" s="100">
        <v>0.44</v>
      </c>
      <c r="H124" s="100">
        <v>0.47000000000000003</v>
      </c>
      <c r="I124" s="101" t="s">
        <v>41</v>
      </c>
      <c r="J124" s="102"/>
      <c r="K124" s="103">
        <f t="shared" si="1"/>
        <v>0</v>
      </c>
    </row>
    <row r="125" spans="1:13" s="104" customFormat="1" hidden="1">
      <c r="A125" s="148">
        <v>0</v>
      </c>
      <c r="B125" s="151" t="s">
        <v>164</v>
      </c>
      <c r="C125" s="96" t="s">
        <v>34</v>
      </c>
      <c r="D125" s="97" t="s">
        <v>62</v>
      </c>
      <c r="E125" s="98" t="s">
        <v>162</v>
      </c>
      <c r="F125" s="99" t="s">
        <v>43</v>
      </c>
      <c r="G125" s="100">
        <v>0.59</v>
      </c>
      <c r="H125" s="100">
        <v>0.63</v>
      </c>
      <c r="I125" s="101" t="s">
        <v>44</v>
      </c>
      <c r="J125" s="102"/>
      <c r="K125" s="103">
        <f t="shared" si="1"/>
        <v>0</v>
      </c>
    </row>
    <row r="126" spans="1:13" s="104" customFormat="1" hidden="1">
      <c r="A126" s="148">
        <v>0</v>
      </c>
      <c r="B126" s="151" t="s">
        <v>165</v>
      </c>
      <c r="C126" s="96" t="s">
        <v>34</v>
      </c>
      <c r="D126" s="97" t="s">
        <v>62</v>
      </c>
      <c r="E126" s="98" t="s">
        <v>166</v>
      </c>
      <c r="F126" s="99" t="s">
        <v>37</v>
      </c>
      <c r="G126" s="100">
        <v>0.31</v>
      </c>
      <c r="H126" s="100">
        <v>0.32</v>
      </c>
      <c r="I126" s="101" t="s">
        <v>38</v>
      </c>
      <c r="J126" s="102"/>
      <c r="K126" s="103">
        <f t="shared" si="1"/>
        <v>0</v>
      </c>
    </row>
    <row r="127" spans="1:13" s="104" customFormat="1" hidden="1">
      <c r="A127" s="148">
        <v>0</v>
      </c>
      <c r="B127" s="151" t="s">
        <v>167</v>
      </c>
      <c r="C127" s="96" t="s">
        <v>34</v>
      </c>
      <c r="D127" s="97" t="s">
        <v>62</v>
      </c>
      <c r="E127" s="98" t="s">
        <v>166</v>
      </c>
      <c r="F127" s="99" t="s">
        <v>40</v>
      </c>
      <c r="G127" s="100">
        <v>0.45</v>
      </c>
      <c r="H127" s="100">
        <v>0.47000000000000003</v>
      </c>
      <c r="I127" s="101" t="s">
        <v>41</v>
      </c>
      <c r="J127" s="102"/>
      <c r="K127" s="103">
        <f t="shared" si="1"/>
        <v>0</v>
      </c>
    </row>
    <row r="128" spans="1:13" s="104" customFormat="1" hidden="1">
      <c r="A128" s="148">
        <v>0</v>
      </c>
      <c r="B128" s="151" t="s">
        <v>168</v>
      </c>
      <c r="C128" s="96" t="s">
        <v>34</v>
      </c>
      <c r="D128" s="97" t="s">
        <v>62</v>
      </c>
      <c r="E128" s="98" t="s">
        <v>166</v>
      </c>
      <c r="F128" s="99" t="s">
        <v>43</v>
      </c>
      <c r="G128" s="100">
        <v>0.62</v>
      </c>
      <c r="H128" s="100">
        <v>0.66</v>
      </c>
      <c r="I128" s="101" t="s">
        <v>44</v>
      </c>
      <c r="J128" s="102"/>
      <c r="K128" s="103">
        <f t="shared" si="1"/>
        <v>0</v>
      </c>
    </row>
    <row r="129" spans="1:11" s="104" customFormat="1" hidden="1">
      <c r="A129" s="148">
        <v>0</v>
      </c>
      <c r="B129" s="151" t="s">
        <v>169</v>
      </c>
      <c r="C129" s="96" t="s">
        <v>34</v>
      </c>
      <c r="D129" s="97" t="s">
        <v>62</v>
      </c>
      <c r="E129" s="98" t="s">
        <v>170</v>
      </c>
      <c r="F129" s="99" t="s">
        <v>37</v>
      </c>
      <c r="G129" s="100">
        <v>0.33</v>
      </c>
      <c r="H129" s="100">
        <v>0.35000000000000003</v>
      </c>
      <c r="I129" s="101" t="s">
        <v>38</v>
      </c>
      <c r="J129" s="102"/>
      <c r="K129" s="103">
        <f t="shared" si="1"/>
        <v>0</v>
      </c>
    </row>
    <row r="130" spans="1:11" s="104" customFormat="1" hidden="1">
      <c r="A130" s="148">
        <v>0</v>
      </c>
      <c r="B130" s="151" t="s">
        <v>171</v>
      </c>
      <c r="C130" s="96" t="s">
        <v>34</v>
      </c>
      <c r="D130" s="97" t="s">
        <v>62</v>
      </c>
      <c r="E130" s="98" t="s">
        <v>170</v>
      </c>
      <c r="F130" s="99" t="s">
        <v>40</v>
      </c>
      <c r="G130" s="100">
        <v>0.46</v>
      </c>
      <c r="H130" s="100">
        <v>0.48</v>
      </c>
      <c r="I130" s="101" t="s">
        <v>41</v>
      </c>
      <c r="J130" s="102"/>
      <c r="K130" s="103">
        <f t="shared" si="1"/>
        <v>0</v>
      </c>
    </row>
    <row r="131" spans="1:11" s="104" customFormat="1" hidden="1">
      <c r="A131" s="148">
        <v>0</v>
      </c>
      <c r="B131" s="151" t="s">
        <v>172</v>
      </c>
      <c r="C131" s="96" t="s">
        <v>34</v>
      </c>
      <c r="D131" s="97" t="s">
        <v>62</v>
      </c>
      <c r="E131" s="98" t="s">
        <v>170</v>
      </c>
      <c r="F131" s="99" t="s">
        <v>43</v>
      </c>
      <c r="G131" s="100">
        <v>0.65</v>
      </c>
      <c r="H131" s="100">
        <v>0.68</v>
      </c>
      <c r="I131" s="101" t="s">
        <v>44</v>
      </c>
      <c r="J131" s="102"/>
      <c r="K131" s="103">
        <f t="shared" si="1"/>
        <v>0</v>
      </c>
    </row>
    <row r="132" spans="1:11" s="104" customFormat="1" hidden="1">
      <c r="A132" s="148">
        <v>0</v>
      </c>
      <c r="B132" s="151" t="s">
        <v>173</v>
      </c>
      <c r="C132" s="106"/>
      <c r="D132" s="97" t="s">
        <v>35</v>
      </c>
      <c r="E132" s="98" t="s">
        <v>1390</v>
      </c>
      <c r="F132" s="99" t="s">
        <v>40</v>
      </c>
      <c r="G132" s="100">
        <v>0.52</v>
      </c>
      <c r="H132" s="100">
        <v>0.55000000000000004</v>
      </c>
      <c r="I132" s="101" t="s">
        <v>41</v>
      </c>
      <c r="J132" s="102"/>
      <c r="K132" s="103">
        <f t="shared" si="1"/>
        <v>0</v>
      </c>
    </row>
    <row r="133" spans="1:11" s="104" customFormat="1" hidden="1">
      <c r="A133" s="148">
        <v>0</v>
      </c>
      <c r="B133" s="151" t="s">
        <v>174</v>
      </c>
      <c r="C133" s="106"/>
      <c r="D133" s="97" t="s">
        <v>35</v>
      </c>
      <c r="E133" s="98" t="s">
        <v>1390</v>
      </c>
      <c r="F133" s="99" t="s">
        <v>43</v>
      </c>
      <c r="G133" s="100">
        <v>0.73</v>
      </c>
      <c r="H133" s="100">
        <v>0.76</v>
      </c>
      <c r="I133" s="101" t="s">
        <v>44</v>
      </c>
      <c r="J133" s="102"/>
      <c r="K133" s="103">
        <f t="shared" si="1"/>
        <v>0</v>
      </c>
    </row>
    <row r="134" spans="1:11" s="104" customFormat="1" hidden="1">
      <c r="A134" s="148">
        <v>0</v>
      </c>
      <c r="B134" s="151" t="s">
        <v>175</v>
      </c>
      <c r="C134" s="106"/>
      <c r="D134" s="97" t="s">
        <v>35</v>
      </c>
      <c r="E134" s="98" t="s">
        <v>1390</v>
      </c>
      <c r="F134" s="99" t="s">
        <v>46</v>
      </c>
      <c r="G134" s="100">
        <v>0.94000000000000006</v>
      </c>
      <c r="H134" s="100">
        <v>0.98</v>
      </c>
      <c r="I134" s="101" t="s">
        <v>47</v>
      </c>
      <c r="J134" s="102"/>
      <c r="K134" s="103">
        <f t="shared" si="1"/>
        <v>0</v>
      </c>
    </row>
    <row r="135" spans="1:11" s="104" customFormat="1" hidden="1">
      <c r="A135" s="148">
        <v>0</v>
      </c>
      <c r="B135" s="151" t="s">
        <v>176</v>
      </c>
      <c r="C135" s="96" t="s">
        <v>34</v>
      </c>
      <c r="D135" s="97" t="s">
        <v>96</v>
      </c>
      <c r="E135" s="98" t="s">
        <v>177</v>
      </c>
      <c r="F135" s="99" t="s">
        <v>43</v>
      </c>
      <c r="G135" s="100">
        <v>0.75</v>
      </c>
      <c r="H135" s="100">
        <v>0.79</v>
      </c>
      <c r="I135" s="101" t="s">
        <v>44</v>
      </c>
      <c r="J135" s="102"/>
      <c r="K135" s="103">
        <f t="shared" si="1"/>
        <v>0</v>
      </c>
    </row>
    <row r="136" spans="1:11" s="104" customFormat="1" hidden="1">
      <c r="A136" s="148">
        <v>0</v>
      </c>
      <c r="B136" s="151" t="s">
        <v>178</v>
      </c>
      <c r="C136" s="96" t="s">
        <v>34</v>
      </c>
      <c r="D136" s="97" t="s">
        <v>96</v>
      </c>
      <c r="E136" s="98" t="s">
        <v>177</v>
      </c>
      <c r="F136" s="99" t="s">
        <v>46</v>
      </c>
      <c r="G136" s="100">
        <v>0.95</v>
      </c>
      <c r="H136" s="100">
        <v>1</v>
      </c>
      <c r="I136" s="101" t="s">
        <v>47</v>
      </c>
      <c r="J136" s="102"/>
      <c r="K136" s="103">
        <f t="shared" si="1"/>
        <v>0</v>
      </c>
    </row>
    <row r="137" spans="1:11" s="104" customFormat="1" hidden="1">
      <c r="A137" s="148">
        <v>0</v>
      </c>
      <c r="B137" s="151" t="s">
        <v>179</v>
      </c>
      <c r="C137" s="96" t="s">
        <v>34</v>
      </c>
      <c r="D137" s="97" t="s">
        <v>96</v>
      </c>
      <c r="E137" s="98" t="s">
        <v>177</v>
      </c>
      <c r="F137" s="99" t="s">
        <v>54</v>
      </c>
      <c r="G137" s="100">
        <v>1.1100000000000001</v>
      </c>
      <c r="H137" s="100">
        <v>1.17</v>
      </c>
      <c r="I137" s="101" t="s">
        <v>55</v>
      </c>
      <c r="J137" s="102"/>
      <c r="K137" s="103">
        <f t="shared" si="1"/>
        <v>0</v>
      </c>
    </row>
    <row r="138" spans="1:11" s="104" customFormat="1" hidden="1">
      <c r="A138" s="148">
        <v>0</v>
      </c>
      <c r="B138" s="151" t="s">
        <v>180</v>
      </c>
      <c r="C138" s="96" t="s">
        <v>34</v>
      </c>
      <c r="D138" s="97" t="s">
        <v>35</v>
      </c>
      <c r="E138" s="98" t="s">
        <v>181</v>
      </c>
      <c r="F138" s="99" t="s">
        <v>40</v>
      </c>
      <c r="G138" s="100">
        <v>0.61</v>
      </c>
      <c r="H138" s="100">
        <v>0.65</v>
      </c>
      <c r="I138" s="101" t="s">
        <v>41</v>
      </c>
      <c r="J138" s="102"/>
      <c r="K138" s="103">
        <f t="shared" si="1"/>
        <v>0</v>
      </c>
    </row>
    <row r="139" spans="1:11" s="104" customFormat="1" hidden="1">
      <c r="A139" s="148">
        <v>0</v>
      </c>
      <c r="B139" s="151" t="s">
        <v>182</v>
      </c>
      <c r="C139" s="96" t="s">
        <v>34</v>
      </c>
      <c r="D139" s="97" t="s">
        <v>35</v>
      </c>
      <c r="E139" s="98" t="s">
        <v>181</v>
      </c>
      <c r="F139" s="99" t="s">
        <v>43</v>
      </c>
      <c r="G139" s="100">
        <v>0.89</v>
      </c>
      <c r="H139" s="100">
        <v>0.92</v>
      </c>
      <c r="I139" s="101" t="s">
        <v>44</v>
      </c>
      <c r="J139" s="102"/>
      <c r="K139" s="103">
        <f t="shared" si="1"/>
        <v>0</v>
      </c>
    </row>
    <row r="140" spans="1:11" s="104" customFormat="1" hidden="1">
      <c r="A140" s="148">
        <v>0</v>
      </c>
      <c r="B140" s="151" t="s">
        <v>183</v>
      </c>
      <c r="C140" s="96" t="s">
        <v>34</v>
      </c>
      <c r="D140" s="97" t="s">
        <v>35</v>
      </c>
      <c r="E140" s="98" t="s">
        <v>181</v>
      </c>
      <c r="F140" s="99" t="s">
        <v>46</v>
      </c>
      <c r="G140" s="100">
        <v>1.1200000000000001</v>
      </c>
      <c r="H140" s="100">
        <v>1.17</v>
      </c>
      <c r="I140" s="101" t="s">
        <v>47</v>
      </c>
      <c r="J140" s="102"/>
      <c r="K140" s="103">
        <f t="shared" si="1"/>
        <v>0</v>
      </c>
    </row>
    <row r="141" spans="1:11" s="104" customFormat="1" hidden="1">
      <c r="A141" s="148">
        <v>0</v>
      </c>
      <c r="B141" s="151" t="s">
        <v>188</v>
      </c>
      <c r="C141" s="96" t="s">
        <v>34</v>
      </c>
      <c r="D141" s="97" t="s">
        <v>96</v>
      </c>
      <c r="E141" s="98" t="s">
        <v>185</v>
      </c>
      <c r="F141" s="99" t="s">
        <v>40</v>
      </c>
      <c r="G141" s="100">
        <v>0.52</v>
      </c>
      <c r="H141" s="100">
        <v>0.55000000000000004</v>
      </c>
      <c r="I141" s="101" t="s">
        <v>41</v>
      </c>
      <c r="J141" s="102"/>
      <c r="K141" s="103">
        <f t="shared" si="1"/>
        <v>0</v>
      </c>
    </row>
    <row r="142" spans="1:11" s="104" customFormat="1" hidden="1">
      <c r="A142" s="148">
        <v>0</v>
      </c>
      <c r="B142" s="151" t="s">
        <v>184</v>
      </c>
      <c r="C142" s="96" t="s">
        <v>34</v>
      </c>
      <c r="D142" s="97" t="s">
        <v>96</v>
      </c>
      <c r="E142" s="98" t="s">
        <v>185</v>
      </c>
      <c r="F142" s="99" t="s">
        <v>43</v>
      </c>
      <c r="G142" s="100">
        <v>0.73</v>
      </c>
      <c r="H142" s="100">
        <v>0.76</v>
      </c>
      <c r="I142" s="101" t="s">
        <v>44</v>
      </c>
      <c r="J142" s="102"/>
      <c r="K142" s="103">
        <f t="shared" si="1"/>
        <v>0</v>
      </c>
    </row>
    <row r="143" spans="1:11" s="104" customFormat="1" hidden="1">
      <c r="A143" s="148">
        <v>0</v>
      </c>
      <c r="B143" s="151" t="s">
        <v>186</v>
      </c>
      <c r="C143" s="96" t="s">
        <v>34</v>
      </c>
      <c r="D143" s="97" t="s">
        <v>96</v>
      </c>
      <c r="E143" s="98" t="s">
        <v>185</v>
      </c>
      <c r="F143" s="99" t="s">
        <v>46</v>
      </c>
      <c r="G143" s="100">
        <v>0.97</v>
      </c>
      <c r="H143" s="100">
        <v>1.01</v>
      </c>
      <c r="I143" s="101" t="s">
        <v>47</v>
      </c>
      <c r="J143" s="102"/>
      <c r="K143" s="103">
        <f t="shared" si="1"/>
        <v>0</v>
      </c>
    </row>
    <row r="144" spans="1:11" s="104" customFormat="1" hidden="1">
      <c r="A144" s="148">
        <v>0</v>
      </c>
      <c r="B144" s="151" t="s">
        <v>187</v>
      </c>
      <c r="C144" s="96" t="s">
        <v>34</v>
      </c>
      <c r="D144" s="97" t="s">
        <v>96</v>
      </c>
      <c r="E144" s="98" t="s">
        <v>185</v>
      </c>
      <c r="F144" s="99" t="s">
        <v>54</v>
      </c>
      <c r="G144" s="100">
        <v>1.1499999999999999</v>
      </c>
      <c r="H144" s="100">
        <v>1.21</v>
      </c>
      <c r="I144" s="101" t="s">
        <v>55</v>
      </c>
      <c r="J144" s="102"/>
      <c r="K144" s="103">
        <f t="shared" si="1"/>
        <v>0</v>
      </c>
    </row>
    <row r="145" spans="1:13" s="104" customFormat="1" hidden="1">
      <c r="A145" s="148">
        <v>0</v>
      </c>
      <c r="B145" s="151" t="s">
        <v>189</v>
      </c>
      <c r="C145" s="96" t="s">
        <v>34</v>
      </c>
      <c r="D145" s="97" t="s">
        <v>35</v>
      </c>
      <c r="E145" s="98" t="s">
        <v>190</v>
      </c>
      <c r="F145" s="99" t="s">
        <v>40</v>
      </c>
      <c r="G145" s="100">
        <v>0.59</v>
      </c>
      <c r="H145" s="100">
        <v>0.61</v>
      </c>
      <c r="I145" s="101" t="s">
        <v>41</v>
      </c>
      <c r="J145" s="102"/>
      <c r="K145" s="103">
        <f t="shared" si="1"/>
        <v>0</v>
      </c>
    </row>
    <row r="146" spans="1:13" s="104" customFormat="1" hidden="1">
      <c r="A146" s="148">
        <v>0</v>
      </c>
      <c r="B146" s="151" t="s">
        <v>191</v>
      </c>
      <c r="C146" s="96" t="s">
        <v>34</v>
      </c>
      <c r="D146" s="97" t="s">
        <v>35</v>
      </c>
      <c r="E146" s="98" t="s">
        <v>190</v>
      </c>
      <c r="F146" s="99" t="s">
        <v>43</v>
      </c>
      <c r="G146" s="100">
        <v>0.8</v>
      </c>
      <c r="H146" s="100">
        <v>0.83</v>
      </c>
      <c r="I146" s="101" t="s">
        <v>44</v>
      </c>
      <c r="J146" s="102"/>
      <c r="K146" s="103">
        <f t="shared" si="1"/>
        <v>0</v>
      </c>
    </row>
    <row r="147" spans="1:13" s="104" customFormat="1" hidden="1">
      <c r="A147" s="148">
        <v>0</v>
      </c>
      <c r="B147" s="151" t="s">
        <v>192</v>
      </c>
      <c r="C147" s="96" t="s">
        <v>34</v>
      </c>
      <c r="D147" s="97" t="s">
        <v>35</v>
      </c>
      <c r="E147" s="98" t="s">
        <v>190</v>
      </c>
      <c r="F147" s="99" t="s">
        <v>46</v>
      </c>
      <c r="G147" s="100">
        <v>1.05</v>
      </c>
      <c r="H147" s="100">
        <v>1.1100000000000001</v>
      </c>
      <c r="I147" s="101" t="s">
        <v>47</v>
      </c>
      <c r="J147" s="102"/>
      <c r="K147" s="103">
        <f t="shared" si="1"/>
        <v>0</v>
      </c>
    </row>
    <row r="148" spans="1:13" s="104" customFormat="1" hidden="1">
      <c r="A148" s="148">
        <v>0</v>
      </c>
      <c r="B148" s="151" t="s">
        <v>193</v>
      </c>
      <c r="C148" s="96" t="s">
        <v>34</v>
      </c>
      <c r="D148" s="97" t="s">
        <v>35</v>
      </c>
      <c r="E148" s="98" t="s">
        <v>190</v>
      </c>
      <c r="F148" s="99" t="s">
        <v>54</v>
      </c>
      <c r="G148" s="100">
        <v>1.23</v>
      </c>
      <c r="H148" s="100">
        <v>1.3</v>
      </c>
      <c r="I148" s="101" t="s">
        <v>55</v>
      </c>
      <c r="J148" s="102"/>
      <c r="K148" s="103">
        <f t="shared" si="1"/>
        <v>0</v>
      </c>
    </row>
    <row r="149" spans="1:13" s="104" customFormat="1" hidden="1">
      <c r="A149" s="148">
        <v>0</v>
      </c>
      <c r="B149" s="151" t="s">
        <v>197</v>
      </c>
      <c r="C149" s="96" t="s">
        <v>34</v>
      </c>
      <c r="D149" s="97" t="s">
        <v>35</v>
      </c>
      <c r="E149" s="98" t="s">
        <v>195</v>
      </c>
      <c r="F149" s="99" t="s">
        <v>40</v>
      </c>
      <c r="G149" s="100">
        <v>0.57999999999999996</v>
      </c>
      <c r="H149" s="100">
        <v>0.6</v>
      </c>
      <c r="I149" s="101" t="s">
        <v>41</v>
      </c>
      <c r="J149" s="102"/>
      <c r="K149" s="103">
        <f t="shared" si="1"/>
        <v>0</v>
      </c>
    </row>
    <row r="150" spans="1:13" s="104" customFormat="1" hidden="1">
      <c r="A150" s="148">
        <v>0</v>
      </c>
      <c r="B150" s="151" t="s">
        <v>194</v>
      </c>
      <c r="C150" s="96" t="s">
        <v>34</v>
      </c>
      <c r="D150" s="97" t="s">
        <v>35</v>
      </c>
      <c r="E150" s="98" t="s">
        <v>195</v>
      </c>
      <c r="F150" s="99" t="s">
        <v>43</v>
      </c>
      <c r="G150" s="100">
        <v>0.8</v>
      </c>
      <c r="H150" s="100">
        <v>0.83</v>
      </c>
      <c r="I150" s="101" t="s">
        <v>44</v>
      </c>
      <c r="J150" s="102"/>
      <c r="K150" s="103">
        <f t="shared" si="1"/>
        <v>0</v>
      </c>
    </row>
    <row r="151" spans="1:13" s="90" customFormat="1">
      <c r="A151" s="157" t="s">
        <v>1441</v>
      </c>
      <c r="B151" s="152" t="s">
        <v>196</v>
      </c>
      <c r="C151" s="91" t="s">
        <v>34</v>
      </c>
      <c r="D151" s="92" t="s">
        <v>35</v>
      </c>
      <c r="E151" s="93" t="s">
        <v>195</v>
      </c>
      <c r="F151" s="94" t="s">
        <v>46</v>
      </c>
      <c r="G151" s="95">
        <v>1.03</v>
      </c>
      <c r="H151" s="95">
        <v>1.0900000000000001</v>
      </c>
      <c r="I151" s="87" t="s">
        <v>47</v>
      </c>
      <c r="J151" s="88"/>
      <c r="K151" s="89">
        <f t="shared" ref="K151:K214" si="2">IF(J151&lt;5,H151*J151*I151,G151*J151*I151)</f>
        <v>0</v>
      </c>
      <c r="L151" s="112"/>
      <c r="M151" s="113"/>
    </row>
    <row r="152" spans="1:13" s="104" customFormat="1" hidden="1">
      <c r="A152" s="148">
        <v>0</v>
      </c>
      <c r="B152" s="151" t="s">
        <v>201</v>
      </c>
      <c r="C152" s="96" t="s">
        <v>34</v>
      </c>
      <c r="D152" s="97" t="s">
        <v>96</v>
      </c>
      <c r="E152" s="98" t="s">
        <v>199</v>
      </c>
      <c r="F152" s="99" t="s">
        <v>40</v>
      </c>
      <c r="G152" s="100">
        <v>0.52</v>
      </c>
      <c r="H152" s="100">
        <v>0.55000000000000004</v>
      </c>
      <c r="I152" s="101" t="s">
        <v>41</v>
      </c>
      <c r="J152" s="102"/>
      <c r="K152" s="103">
        <f t="shared" si="2"/>
        <v>0</v>
      </c>
    </row>
    <row r="153" spans="1:13" s="104" customFormat="1" hidden="1">
      <c r="A153" s="148">
        <v>0</v>
      </c>
      <c r="B153" s="151" t="s">
        <v>202</v>
      </c>
      <c r="C153" s="96" t="s">
        <v>34</v>
      </c>
      <c r="D153" s="97" t="s">
        <v>96</v>
      </c>
      <c r="E153" s="98" t="s">
        <v>199</v>
      </c>
      <c r="F153" s="99" t="s">
        <v>43</v>
      </c>
      <c r="G153" s="100">
        <v>0.76</v>
      </c>
      <c r="H153" s="100">
        <v>0.8</v>
      </c>
      <c r="I153" s="101" t="s">
        <v>44</v>
      </c>
      <c r="J153" s="102"/>
      <c r="K153" s="103">
        <f t="shared" si="2"/>
        <v>0</v>
      </c>
    </row>
    <row r="154" spans="1:13" s="104" customFormat="1" hidden="1">
      <c r="A154" s="148">
        <v>0</v>
      </c>
      <c r="B154" s="151" t="s">
        <v>198</v>
      </c>
      <c r="C154" s="96" t="s">
        <v>34</v>
      </c>
      <c r="D154" s="97" t="s">
        <v>96</v>
      </c>
      <c r="E154" s="98" t="s">
        <v>199</v>
      </c>
      <c r="F154" s="99" t="s">
        <v>46</v>
      </c>
      <c r="G154" s="100">
        <v>1.01</v>
      </c>
      <c r="H154" s="100">
        <v>1.05</v>
      </c>
      <c r="I154" s="101" t="s">
        <v>47</v>
      </c>
      <c r="J154" s="102"/>
      <c r="K154" s="103">
        <f t="shared" si="2"/>
        <v>0</v>
      </c>
    </row>
    <row r="155" spans="1:13" s="104" customFormat="1" hidden="1">
      <c r="A155" s="148">
        <v>0</v>
      </c>
      <c r="B155" s="151" t="s">
        <v>200</v>
      </c>
      <c r="C155" s="96" t="s">
        <v>34</v>
      </c>
      <c r="D155" s="97" t="s">
        <v>96</v>
      </c>
      <c r="E155" s="98" t="s">
        <v>199</v>
      </c>
      <c r="F155" s="99" t="s">
        <v>54</v>
      </c>
      <c r="G155" s="100">
        <v>1.19</v>
      </c>
      <c r="H155" s="100">
        <v>1.25</v>
      </c>
      <c r="I155" s="101" t="s">
        <v>55</v>
      </c>
      <c r="J155" s="102"/>
      <c r="K155" s="103">
        <f t="shared" si="2"/>
        <v>0</v>
      </c>
    </row>
    <row r="156" spans="1:13" s="104" customFormat="1" hidden="1">
      <c r="A156" s="148">
        <v>0</v>
      </c>
      <c r="B156" s="151" t="s">
        <v>203</v>
      </c>
      <c r="C156" s="96" t="s">
        <v>34</v>
      </c>
      <c r="D156" s="97" t="s">
        <v>35</v>
      </c>
      <c r="E156" s="98" t="s">
        <v>204</v>
      </c>
      <c r="F156" s="99" t="s">
        <v>40</v>
      </c>
      <c r="G156" s="100">
        <v>0.56000000000000005</v>
      </c>
      <c r="H156" s="100">
        <v>0.59</v>
      </c>
      <c r="I156" s="101" t="s">
        <v>41</v>
      </c>
      <c r="J156" s="102"/>
      <c r="K156" s="103">
        <f t="shared" si="2"/>
        <v>0</v>
      </c>
    </row>
    <row r="157" spans="1:13" s="104" customFormat="1" hidden="1">
      <c r="A157" s="148">
        <v>0</v>
      </c>
      <c r="B157" s="151" t="s">
        <v>205</v>
      </c>
      <c r="C157" s="96" t="s">
        <v>34</v>
      </c>
      <c r="D157" s="97" t="s">
        <v>35</v>
      </c>
      <c r="E157" s="98" t="s">
        <v>204</v>
      </c>
      <c r="F157" s="99" t="s">
        <v>43</v>
      </c>
      <c r="G157" s="100">
        <v>0.78</v>
      </c>
      <c r="H157" s="100">
        <v>0.81</v>
      </c>
      <c r="I157" s="101" t="s">
        <v>44</v>
      </c>
      <c r="J157" s="102"/>
      <c r="K157" s="103">
        <f t="shared" si="2"/>
        <v>0</v>
      </c>
    </row>
    <row r="158" spans="1:13" s="104" customFormat="1" hidden="1">
      <c r="A158" s="148">
        <v>0</v>
      </c>
      <c r="B158" s="151" t="s">
        <v>206</v>
      </c>
      <c r="C158" s="96" t="s">
        <v>34</v>
      </c>
      <c r="D158" s="97" t="s">
        <v>35</v>
      </c>
      <c r="E158" s="98" t="s">
        <v>204</v>
      </c>
      <c r="F158" s="99" t="s">
        <v>46</v>
      </c>
      <c r="G158" s="100">
        <v>0.98</v>
      </c>
      <c r="H158" s="100">
        <v>1.02</v>
      </c>
      <c r="I158" s="101" t="s">
        <v>47</v>
      </c>
      <c r="J158" s="102"/>
      <c r="K158" s="103">
        <f t="shared" si="2"/>
        <v>0</v>
      </c>
    </row>
    <row r="159" spans="1:13" s="104" customFormat="1" hidden="1">
      <c r="A159" s="148">
        <v>0</v>
      </c>
      <c r="B159" s="151" t="s">
        <v>207</v>
      </c>
      <c r="C159" s="96" t="s">
        <v>34</v>
      </c>
      <c r="D159" s="97" t="s">
        <v>62</v>
      </c>
      <c r="E159" s="98" t="s">
        <v>208</v>
      </c>
      <c r="F159" s="99" t="s">
        <v>37</v>
      </c>
      <c r="G159" s="100">
        <v>0.33</v>
      </c>
      <c r="H159" s="100">
        <v>0.35000000000000003</v>
      </c>
      <c r="I159" s="101" t="s">
        <v>38</v>
      </c>
      <c r="J159" s="102"/>
      <c r="K159" s="103">
        <f t="shared" si="2"/>
        <v>0</v>
      </c>
    </row>
    <row r="160" spans="1:13" s="104" customFormat="1" hidden="1">
      <c r="A160" s="148">
        <v>0</v>
      </c>
      <c r="B160" s="151" t="s">
        <v>209</v>
      </c>
      <c r="C160" s="96" t="s">
        <v>34</v>
      </c>
      <c r="D160" s="97" t="s">
        <v>62</v>
      </c>
      <c r="E160" s="98" t="s">
        <v>208</v>
      </c>
      <c r="F160" s="99" t="s">
        <v>40</v>
      </c>
      <c r="G160" s="100">
        <v>0.46</v>
      </c>
      <c r="H160" s="100">
        <v>0.48</v>
      </c>
      <c r="I160" s="101" t="s">
        <v>41</v>
      </c>
      <c r="J160" s="102"/>
      <c r="K160" s="103">
        <f t="shared" si="2"/>
        <v>0</v>
      </c>
    </row>
    <row r="161" spans="1:11" s="104" customFormat="1" hidden="1">
      <c r="A161" s="148">
        <v>0</v>
      </c>
      <c r="B161" s="151" t="s">
        <v>210</v>
      </c>
      <c r="C161" s="96" t="s">
        <v>34</v>
      </c>
      <c r="D161" s="97" t="s">
        <v>62</v>
      </c>
      <c r="E161" s="98" t="s">
        <v>208</v>
      </c>
      <c r="F161" s="99" t="s">
        <v>43</v>
      </c>
      <c r="G161" s="100">
        <v>0.6</v>
      </c>
      <c r="H161" s="100">
        <v>0.63</v>
      </c>
      <c r="I161" s="101" t="s">
        <v>44</v>
      </c>
      <c r="J161" s="102"/>
      <c r="K161" s="103">
        <f t="shared" si="2"/>
        <v>0</v>
      </c>
    </row>
    <row r="162" spans="1:11" s="104" customFormat="1" hidden="1">
      <c r="A162" s="148">
        <v>0</v>
      </c>
      <c r="B162" s="151" t="s">
        <v>211</v>
      </c>
      <c r="C162" s="106"/>
      <c r="D162" s="97" t="s">
        <v>49</v>
      </c>
      <c r="E162" s="98" t="s">
        <v>1391</v>
      </c>
      <c r="F162" s="99" t="s">
        <v>37</v>
      </c>
      <c r="G162" s="100">
        <v>0.57000000000000006</v>
      </c>
      <c r="H162" s="100">
        <v>0.57999999999999996</v>
      </c>
      <c r="I162" s="101" t="s">
        <v>38</v>
      </c>
      <c r="J162" s="102"/>
      <c r="K162" s="103">
        <f t="shared" si="2"/>
        <v>0</v>
      </c>
    </row>
    <row r="163" spans="1:11" s="104" customFormat="1" hidden="1">
      <c r="A163" s="148">
        <v>0</v>
      </c>
      <c r="B163" s="151" t="s">
        <v>212</v>
      </c>
      <c r="C163" s="106"/>
      <c r="D163" s="97" t="s">
        <v>49</v>
      </c>
      <c r="E163" s="98" t="s">
        <v>1391</v>
      </c>
      <c r="F163" s="99" t="s">
        <v>40</v>
      </c>
      <c r="G163" s="100">
        <v>0.83</v>
      </c>
      <c r="H163" s="100">
        <v>0.86</v>
      </c>
      <c r="I163" s="101" t="s">
        <v>41</v>
      </c>
      <c r="J163" s="102"/>
      <c r="K163" s="103">
        <f t="shared" si="2"/>
        <v>0</v>
      </c>
    </row>
    <row r="164" spans="1:11" s="104" customFormat="1" hidden="1">
      <c r="A164" s="148">
        <v>0</v>
      </c>
      <c r="B164" s="151" t="s">
        <v>213</v>
      </c>
      <c r="C164" s="106"/>
      <c r="D164" s="97" t="s">
        <v>49</v>
      </c>
      <c r="E164" s="98" t="s">
        <v>1391</v>
      </c>
      <c r="F164" s="99" t="s">
        <v>43</v>
      </c>
      <c r="G164" s="100">
        <v>1.1100000000000001</v>
      </c>
      <c r="H164" s="100">
        <v>1.1499999999999999</v>
      </c>
      <c r="I164" s="101" t="s">
        <v>44</v>
      </c>
      <c r="J164" s="102"/>
      <c r="K164" s="103">
        <f t="shared" si="2"/>
        <v>0</v>
      </c>
    </row>
    <row r="165" spans="1:11" s="104" customFormat="1" hidden="1">
      <c r="A165" s="148">
        <v>0</v>
      </c>
      <c r="B165" s="151" t="s">
        <v>214</v>
      </c>
      <c r="C165" s="106"/>
      <c r="D165" s="97" t="s">
        <v>49</v>
      </c>
      <c r="E165" s="98" t="s">
        <v>1391</v>
      </c>
      <c r="F165" s="99" t="s">
        <v>46</v>
      </c>
      <c r="G165" s="100">
        <v>1.36</v>
      </c>
      <c r="H165" s="100">
        <v>1.41</v>
      </c>
      <c r="I165" s="101" t="s">
        <v>47</v>
      </c>
      <c r="J165" s="102"/>
      <c r="K165" s="103">
        <f t="shared" si="2"/>
        <v>0</v>
      </c>
    </row>
    <row r="166" spans="1:11" s="104" customFormat="1" hidden="1">
      <c r="A166" s="148">
        <v>0</v>
      </c>
      <c r="B166" s="151" t="s">
        <v>215</v>
      </c>
      <c r="C166" s="106"/>
      <c r="D166" s="97" t="s">
        <v>49</v>
      </c>
      <c r="E166" s="98" t="s">
        <v>1391</v>
      </c>
      <c r="F166" s="99" t="s">
        <v>54</v>
      </c>
      <c r="G166" s="100">
        <v>1.42</v>
      </c>
      <c r="H166" s="100">
        <v>1.47</v>
      </c>
      <c r="I166" s="101" t="s">
        <v>55</v>
      </c>
      <c r="J166" s="102"/>
      <c r="K166" s="103">
        <f t="shared" si="2"/>
        <v>0</v>
      </c>
    </row>
    <row r="167" spans="1:11" s="104" customFormat="1" hidden="1">
      <c r="A167" s="148">
        <v>0</v>
      </c>
      <c r="B167" s="151" t="s">
        <v>216</v>
      </c>
      <c r="C167" s="96" t="s">
        <v>34</v>
      </c>
      <c r="D167" s="97" t="s">
        <v>49</v>
      </c>
      <c r="E167" s="98" t="s">
        <v>217</v>
      </c>
      <c r="F167" s="99" t="s">
        <v>37</v>
      </c>
      <c r="G167" s="100">
        <v>0.57000000000000006</v>
      </c>
      <c r="H167" s="100">
        <v>0.57999999999999996</v>
      </c>
      <c r="I167" s="101" t="s">
        <v>38</v>
      </c>
      <c r="J167" s="102"/>
      <c r="K167" s="103">
        <f t="shared" si="2"/>
        <v>0</v>
      </c>
    </row>
    <row r="168" spans="1:11" s="104" customFormat="1" hidden="1">
      <c r="A168" s="148">
        <v>0</v>
      </c>
      <c r="B168" s="151" t="s">
        <v>218</v>
      </c>
      <c r="C168" s="96" t="s">
        <v>34</v>
      </c>
      <c r="D168" s="97" t="s">
        <v>49</v>
      </c>
      <c r="E168" s="98" t="s">
        <v>217</v>
      </c>
      <c r="F168" s="99" t="s">
        <v>40</v>
      </c>
      <c r="G168" s="100">
        <v>0.83</v>
      </c>
      <c r="H168" s="100">
        <v>0.86</v>
      </c>
      <c r="I168" s="101" t="s">
        <v>41</v>
      </c>
      <c r="J168" s="102"/>
      <c r="K168" s="103">
        <f t="shared" si="2"/>
        <v>0</v>
      </c>
    </row>
    <row r="169" spans="1:11" s="104" customFormat="1" hidden="1">
      <c r="A169" s="148">
        <v>0</v>
      </c>
      <c r="B169" s="151" t="s">
        <v>219</v>
      </c>
      <c r="C169" s="96" t="s">
        <v>34</v>
      </c>
      <c r="D169" s="97" t="s">
        <v>49</v>
      </c>
      <c r="E169" s="98" t="s">
        <v>217</v>
      </c>
      <c r="F169" s="99" t="s">
        <v>43</v>
      </c>
      <c r="G169" s="100">
        <v>1.1100000000000001</v>
      </c>
      <c r="H169" s="100">
        <v>1.1499999999999999</v>
      </c>
      <c r="I169" s="101" t="s">
        <v>44</v>
      </c>
      <c r="J169" s="102"/>
      <c r="K169" s="103">
        <f t="shared" si="2"/>
        <v>0</v>
      </c>
    </row>
    <row r="170" spans="1:11" s="104" customFormat="1" hidden="1">
      <c r="A170" s="148">
        <v>0</v>
      </c>
      <c r="B170" s="151" t="s">
        <v>220</v>
      </c>
      <c r="C170" s="96" t="s">
        <v>34</v>
      </c>
      <c r="D170" s="97" t="s">
        <v>49</v>
      </c>
      <c r="E170" s="98" t="s">
        <v>217</v>
      </c>
      <c r="F170" s="99" t="s">
        <v>46</v>
      </c>
      <c r="G170" s="100">
        <v>1.36</v>
      </c>
      <c r="H170" s="100">
        <v>1.41</v>
      </c>
      <c r="I170" s="101" t="s">
        <v>47</v>
      </c>
      <c r="J170" s="102"/>
      <c r="K170" s="103">
        <f t="shared" si="2"/>
        <v>0</v>
      </c>
    </row>
    <row r="171" spans="1:11" s="104" customFormat="1" hidden="1">
      <c r="A171" s="148">
        <v>0</v>
      </c>
      <c r="B171" s="151" t="s">
        <v>221</v>
      </c>
      <c r="C171" s="96" t="s">
        <v>34</v>
      </c>
      <c r="D171" s="97" t="s">
        <v>49</v>
      </c>
      <c r="E171" s="98" t="s">
        <v>217</v>
      </c>
      <c r="F171" s="99" t="s">
        <v>54</v>
      </c>
      <c r="G171" s="100">
        <v>1.42</v>
      </c>
      <c r="H171" s="100">
        <v>1.47</v>
      </c>
      <c r="I171" s="101" t="s">
        <v>55</v>
      </c>
      <c r="J171" s="102"/>
      <c r="K171" s="103">
        <f t="shared" si="2"/>
        <v>0</v>
      </c>
    </row>
    <row r="172" spans="1:11" s="104" customFormat="1" hidden="1">
      <c r="A172" s="148">
        <v>0</v>
      </c>
      <c r="B172" s="151" t="s">
        <v>222</v>
      </c>
      <c r="C172" s="96" t="s">
        <v>34</v>
      </c>
      <c r="D172" s="97" t="s">
        <v>49</v>
      </c>
      <c r="E172" s="98" t="s">
        <v>223</v>
      </c>
      <c r="F172" s="99" t="s">
        <v>37</v>
      </c>
      <c r="G172" s="100">
        <v>0.57000000000000006</v>
      </c>
      <c r="H172" s="100">
        <v>0.57999999999999996</v>
      </c>
      <c r="I172" s="101" t="s">
        <v>38</v>
      </c>
      <c r="J172" s="102"/>
      <c r="K172" s="103">
        <f t="shared" si="2"/>
        <v>0</v>
      </c>
    </row>
    <row r="173" spans="1:11" s="104" customFormat="1" hidden="1">
      <c r="A173" s="148">
        <v>0</v>
      </c>
      <c r="B173" s="151" t="s">
        <v>224</v>
      </c>
      <c r="C173" s="96" t="s">
        <v>34</v>
      </c>
      <c r="D173" s="97" t="s">
        <v>49</v>
      </c>
      <c r="E173" s="98" t="s">
        <v>223</v>
      </c>
      <c r="F173" s="99" t="s">
        <v>40</v>
      </c>
      <c r="G173" s="100">
        <v>0.83</v>
      </c>
      <c r="H173" s="100">
        <v>0.86</v>
      </c>
      <c r="I173" s="101" t="s">
        <v>41</v>
      </c>
      <c r="J173" s="102"/>
      <c r="K173" s="103">
        <f t="shared" si="2"/>
        <v>0</v>
      </c>
    </row>
    <row r="174" spans="1:11" s="104" customFormat="1" hidden="1">
      <c r="A174" s="148">
        <v>0</v>
      </c>
      <c r="B174" s="151" t="s">
        <v>225</v>
      </c>
      <c r="C174" s="96" t="s">
        <v>34</v>
      </c>
      <c r="D174" s="97" t="s">
        <v>49</v>
      </c>
      <c r="E174" s="98" t="s">
        <v>223</v>
      </c>
      <c r="F174" s="99" t="s">
        <v>43</v>
      </c>
      <c r="G174" s="100">
        <v>1.1100000000000001</v>
      </c>
      <c r="H174" s="100">
        <v>1.1499999999999999</v>
      </c>
      <c r="I174" s="101" t="s">
        <v>44</v>
      </c>
      <c r="J174" s="102"/>
      <c r="K174" s="103">
        <f t="shared" si="2"/>
        <v>0</v>
      </c>
    </row>
    <row r="175" spans="1:11" s="104" customFormat="1" hidden="1">
      <c r="A175" s="148">
        <v>0</v>
      </c>
      <c r="B175" s="151" t="s">
        <v>226</v>
      </c>
      <c r="C175" s="96" t="s">
        <v>34</v>
      </c>
      <c r="D175" s="97" t="s">
        <v>49</v>
      </c>
      <c r="E175" s="98" t="s">
        <v>223</v>
      </c>
      <c r="F175" s="99" t="s">
        <v>46</v>
      </c>
      <c r="G175" s="100">
        <v>1.36</v>
      </c>
      <c r="H175" s="100">
        <v>1.41</v>
      </c>
      <c r="I175" s="101" t="s">
        <v>47</v>
      </c>
      <c r="J175" s="102"/>
      <c r="K175" s="103">
        <f t="shared" si="2"/>
        <v>0</v>
      </c>
    </row>
    <row r="176" spans="1:11" s="104" customFormat="1" hidden="1">
      <c r="A176" s="148">
        <v>0</v>
      </c>
      <c r="B176" s="151" t="s">
        <v>227</v>
      </c>
      <c r="C176" s="96" t="s">
        <v>34</v>
      </c>
      <c r="D176" s="97" t="s">
        <v>49</v>
      </c>
      <c r="E176" s="98" t="s">
        <v>223</v>
      </c>
      <c r="F176" s="99" t="s">
        <v>54</v>
      </c>
      <c r="G176" s="100">
        <v>1.42</v>
      </c>
      <c r="H176" s="100">
        <v>1.47</v>
      </c>
      <c r="I176" s="101" t="s">
        <v>55</v>
      </c>
      <c r="J176" s="102"/>
      <c r="K176" s="103">
        <f t="shared" si="2"/>
        <v>0</v>
      </c>
    </row>
    <row r="177" spans="1:11" s="104" customFormat="1" hidden="1">
      <c r="A177" s="148">
        <v>0</v>
      </c>
      <c r="B177" s="151" t="s">
        <v>228</v>
      </c>
      <c r="C177" s="96" t="s">
        <v>34</v>
      </c>
      <c r="D177" s="97" t="s">
        <v>49</v>
      </c>
      <c r="E177" s="98" t="s">
        <v>229</v>
      </c>
      <c r="F177" s="99" t="s">
        <v>37</v>
      </c>
      <c r="G177" s="100">
        <v>0.57000000000000006</v>
      </c>
      <c r="H177" s="100">
        <v>0.57999999999999996</v>
      </c>
      <c r="I177" s="101" t="s">
        <v>38</v>
      </c>
      <c r="J177" s="102"/>
      <c r="K177" s="103">
        <f t="shared" si="2"/>
        <v>0</v>
      </c>
    </row>
    <row r="178" spans="1:11" s="104" customFormat="1" hidden="1">
      <c r="A178" s="148">
        <v>0</v>
      </c>
      <c r="B178" s="151" t="s">
        <v>230</v>
      </c>
      <c r="C178" s="96" t="s">
        <v>34</v>
      </c>
      <c r="D178" s="97" t="s">
        <v>49</v>
      </c>
      <c r="E178" s="98" t="s">
        <v>229</v>
      </c>
      <c r="F178" s="99" t="s">
        <v>40</v>
      </c>
      <c r="G178" s="100">
        <v>0.83</v>
      </c>
      <c r="H178" s="100">
        <v>0.86</v>
      </c>
      <c r="I178" s="101" t="s">
        <v>41</v>
      </c>
      <c r="J178" s="102"/>
      <c r="K178" s="103">
        <f t="shared" si="2"/>
        <v>0</v>
      </c>
    </row>
    <row r="179" spans="1:11" s="104" customFormat="1" hidden="1">
      <c r="A179" s="148">
        <v>0</v>
      </c>
      <c r="B179" s="151" t="s">
        <v>231</v>
      </c>
      <c r="C179" s="96" t="s">
        <v>34</v>
      </c>
      <c r="D179" s="97" t="s">
        <v>49</v>
      </c>
      <c r="E179" s="98" t="s">
        <v>229</v>
      </c>
      <c r="F179" s="99" t="s">
        <v>43</v>
      </c>
      <c r="G179" s="100">
        <v>1.1100000000000001</v>
      </c>
      <c r="H179" s="100">
        <v>1.1499999999999999</v>
      </c>
      <c r="I179" s="101" t="s">
        <v>44</v>
      </c>
      <c r="J179" s="102"/>
      <c r="K179" s="103">
        <f t="shared" si="2"/>
        <v>0</v>
      </c>
    </row>
    <row r="180" spans="1:11" s="104" customFormat="1" hidden="1">
      <c r="A180" s="148">
        <v>0</v>
      </c>
      <c r="B180" s="151" t="s">
        <v>232</v>
      </c>
      <c r="C180" s="96" t="s">
        <v>34</v>
      </c>
      <c r="D180" s="97" t="s">
        <v>49</v>
      </c>
      <c r="E180" s="98" t="s">
        <v>229</v>
      </c>
      <c r="F180" s="99" t="s">
        <v>46</v>
      </c>
      <c r="G180" s="100">
        <v>1.36</v>
      </c>
      <c r="H180" s="100">
        <v>1.41</v>
      </c>
      <c r="I180" s="101" t="s">
        <v>47</v>
      </c>
      <c r="J180" s="102"/>
      <c r="K180" s="103">
        <f t="shared" si="2"/>
        <v>0</v>
      </c>
    </row>
    <row r="181" spans="1:11" s="104" customFormat="1" hidden="1">
      <c r="A181" s="148">
        <v>0</v>
      </c>
      <c r="B181" s="151" t="s">
        <v>233</v>
      </c>
      <c r="C181" s="96" t="s">
        <v>34</v>
      </c>
      <c r="D181" s="97" t="s">
        <v>49</v>
      </c>
      <c r="E181" s="98" t="s">
        <v>229</v>
      </c>
      <c r="F181" s="99" t="s">
        <v>54</v>
      </c>
      <c r="G181" s="100">
        <v>1.42</v>
      </c>
      <c r="H181" s="100">
        <v>1.47</v>
      </c>
      <c r="I181" s="101" t="s">
        <v>55</v>
      </c>
      <c r="J181" s="102"/>
      <c r="K181" s="103">
        <f t="shared" si="2"/>
        <v>0</v>
      </c>
    </row>
    <row r="182" spans="1:11" s="104" customFormat="1" hidden="1">
      <c r="A182" s="148">
        <v>0</v>
      </c>
      <c r="B182" s="151" t="s">
        <v>234</v>
      </c>
      <c r="C182" s="96" t="s">
        <v>34</v>
      </c>
      <c r="D182" s="97" t="s">
        <v>62</v>
      </c>
      <c r="E182" s="98" t="s">
        <v>235</v>
      </c>
      <c r="F182" s="99" t="s">
        <v>37</v>
      </c>
      <c r="G182" s="100">
        <v>0.33</v>
      </c>
      <c r="H182" s="100">
        <v>0.35000000000000003</v>
      </c>
      <c r="I182" s="101" t="s">
        <v>38</v>
      </c>
      <c r="J182" s="102"/>
      <c r="K182" s="103">
        <f t="shared" si="2"/>
        <v>0</v>
      </c>
    </row>
    <row r="183" spans="1:11" s="104" customFormat="1" hidden="1">
      <c r="A183" s="148">
        <v>0</v>
      </c>
      <c r="B183" s="151" t="s">
        <v>236</v>
      </c>
      <c r="C183" s="96" t="s">
        <v>34</v>
      </c>
      <c r="D183" s="97" t="s">
        <v>62</v>
      </c>
      <c r="E183" s="98" t="s">
        <v>235</v>
      </c>
      <c r="F183" s="99" t="s">
        <v>40</v>
      </c>
      <c r="G183" s="100">
        <v>0.46</v>
      </c>
      <c r="H183" s="100">
        <v>0.48</v>
      </c>
      <c r="I183" s="101" t="s">
        <v>41</v>
      </c>
      <c r="J183" s="102"/>
      <c r="K183" s="103">
        <f t="shared" si="2"/>
        <v>0</v>
      </c>
    </row>
    <row r="184" spans="1:11" s="104" customFormat="1" hidden="1">
      <c r="A184" s="148">
        <v>0</v>
      </c>
      <c r="B184" s="151" t="s">
        <v>237</v>
      </c>
      <c r="C184" s="96" t="s">
        <v>34</v>
      </c>
      <c r="D184" s="97" t="s">
        <v>62</v>
      </c>
      <c r="E184" s="98" t="s">
        <v>235</v>
      </c>
      <c r="F184" s="99" t="s">
        <v>43</v>
      </c>
      <c r="G184" s="100">
        <v>0.62</v>
      </c>
      <c r="H184" s="100">
        <v>0.67</v>
      </c>
      <c r="I184" s="101" t="s">
        <v>44</v>
      </c>
      <c r="J184" s="102"/>
      <c r="K184" s="103">
        <f t="shared" si="2"/>
        <v>0</v>
      </c>
    </row>
    <row r="185" spans="1:11" s="104" customFormat="1" hidden="1">
      <c r="A185" s="148">
        <v>0</v>
      </c>
      <c r="B185" s="151" t="s">
        <v>238</v>
      </c>
      <c r="C185" s="96" t="s">
        <v>34</v>
      </c>
      <c r="D185" s="97" t="s">
        <v>35</v>
      </c>
      <c r="E185" s="98" t="s">
        <v>239</v>
      </c>
      <c r="F185" s="99" t="s">
        <v>40</v>
      </c>
      <c r="G185" s="100">
        <v>0.56000000000000005</v>
      </c>
      <c r="H185" s="100">
        <v>0.59</v>
      </c>
      <c r="I185" s="101" t="s">
        <v>41</v>
      </c>
      <c r="J185" s="102"/>
      <c r="K185" s="103">
        <f t="shared" si="2"/>
        <v>0</v>
      </c>
    </row>
    <row r="186" spans="1:11" s="104" customFormat="1" hidden="1">
      <c r="A186" s="148">
        <v>0</v>
      </c>
      <c r="B186" s="151" t="s">
        <v>240</v>
      </c>
      <c r="C186" s="96" t="s">
        <v>34</v>
      </c>
      <c r="D186" s="97" t="s">
        <v>35</v>
      </c>
      <c r="E186" s="98" t="s">
        <v>239</v>
      </c>
      <c r="F186" s="99" t="s">
        <v>43</v>
      </c>
      <c r="G186" s="100">
        <v>0.78</v>
      </c>
      <c r="H186" s="100">
        <v>0.81</v>
      </c>
      <c r="I186" s="101" t="s">
        <v>44</v>
      </c>
      <c r="J186" s="102"/>
      <c r="K186" s="103">
        <f t="shared" si="2"/>
        <v>0</v>
      </c>
    </row>
    <row r="187" spans="1:11" s="104" customFormat="1" hidden="1">
      <c r="A187" s="148">
        <v>0</v>
      </c>
      <c r="B187" s="151" t="s">
        <v>241</v>
      </c>
      <c r="C187" s="96" t="s">
        <v>34</v>
      </c>
      <c r="D187" s="97" t="s">
        <v>35</v>
      </c>
      <c r="E187" s="98" t="s">
        <v>239</v>
      </c>
      <c r="F187" s="99" t="s">
        <v>46</v>
      </c>
      <c r="G187" s="100">
        <v>1.03</v>
      </c>
      <c r="H187" s="100">
        <v>1.0900000000000001</v>
      </c>
      <c r="I187" s="101" t="s">
        <v>47</v>
      </c>
      <c r="J187" s="102"/>
      <c r="K187" s="103">
        <f t="shared" si="2"/>
        <v>0</v>
      </c>
    </row>
    <row r="188" spans="1:11" s="104" customFormat="1" hidden="1">
      <c r="A188" s="148">
        <v>0</v>
      </c>
      <c r="B188" s="151" t="s">
        <v>247</v>
      </c>
      <c r="C188" s="96" t="s">
        <v>34</v>
      </c>
      <c r="D188" s="97" t="s">
        <v>96</v>
      </c>
      <c r="E188" s="98" t="s">
        <v>243</v>
      </c>
      <c r="F188" s="99" t="s">
        <v>40</v>
      </c>
      <c r="G188" s="100">
        <v>0.55000000000000004</v>
      </c>
      <c r="H188" s="100">
        <v>0.57000000000000006</v>
      </c>
      <c r="I188" s="101" t="s">
        <v>41</v>
      </c>
      <c r="J188" s="102"/>
      <c r="K188" s="103">
        <f t="shared" si="2"/>
        <v>0</v>
      </c>
    </row>
    <row r="189" spans="1:11" s="104" customFormat="1" hidden="1">
      <c r="A189" s="148">
        <v>0</v>
      </c>
      <c r="B189" s="151" t="s">
        <v>242</v>
      </c>
      <c r="C189" s="96" t="s">
        <v>34</v>
      </c>
      <c r="D189" s="97" t="s">
        <v>96</v>
      </c>
      <c r="E189" s="98" t="s">
        <v>243</v>
      </c>
      <c r="F189" s="99" t="s">
        <v>43</v>
      </c>
      <c r="G189" s="100">
        <v>0.81</v>
      </c>
      <c r="H189" s="100">
        <v>0.86</v>
      </c>
      <c r="I189" s="101" t="s">
        <v>44</v>
      </c>
      <c r="J189" s="102"/>
      <c r="K189" s="103">
        <f t="shared" si="2"/>
        <v>0</v>
      </c>
    </row>
    <row r="190" spans="1:11" s="104" customFormat="1" hidden="1">
      <c r="A190" s="148">
        <v>0</v>
      </c>
      <c r="B190" s="151" t="s">
        <v>244</v>
      </c>
      <c r="C190" s="96" t="s">
        <v>34</v>
      </c>
      <c r="D190" s="97" t="s">
        <v>96</v>
      </c>
      <c r="E190" s="98" t="s">
        <v>243</v>
      </c>
      <c r="F190" s="99" t="s">
        <v>46</v>
      </c>
      <c r="G190" s="100">
        <v>1.07</v>
      </c>
      <c r="H190" s="100">
        <v>1.1100000000000001</v>
      </c>
      <c r="I190" s="101" t="s">
        <v>47</v>
      </c>
      <c r="J190" s="102"/>
      <c r="K190" s="103">
        <f t="shared" si="2"/>
        <v>0</v>
      </c>
    </row>
    <row r="191" spans="1:11" s="104" customFormat="1" hidden="1">
      <c r="A191" s="148">
        <v>0</v>
      </c>
      <c r="B191" s="151" t="s">
        <v>245</v>
      </c>
      <c r="C191" s="96" t="s">
        <v>34</v>
      </c>
      <c r="D191" s="97" t="s">
        <v>96</v>
      </c>
      <c r="E191" s="98" t="s">
        <v>243</v>
      </c>
      <c r="F191" s="99" t="s">
        <v>54</v>
      </c>
      <c r="G191" s="100">
        <v>1.23</v>
      </c>
      <c r="H191" s="100">
        <v>1.3</v>
      </c>
      <c r="I191" s="101" t="s">
        <v>55</v>
      </c>
      <c r="J191" s="102"/>
      <c r="K191" s="103">
        <f t="shared" si="2"/>
        <v>0</v>
      </c>
    </row>
    <row r="192" spans="1:11" s="104" customFormat="1" hidden="1">
      <c r="A192" s="148">
        <v>0</v>
      </c>
      <c r="B192" s="151" t="s">
        <v>246</v>
      </c>
      <c r="C192" s="96" t="s">
        <v>34</v>
      </c>
      <c r="D192" s="97" t="s">
        <v>96</v>
      </c>
      <c r="E192" s="98" t="s">
        <v>243</v>
      </c>
      <c r="F192" s="99" t="s">
        <v>102</v>
      </c>
      <c r="G192" s="100">
        <v>1.44</v>
      </c>
      <c r="H192" s="100">
        <v>1.52</v>
      </c>
      <c r="I192" s="101" t="s">
        <v>103</v>
      </c>
      <c r="J192" s="102"/>
      <c r="K192" s="103">
        <f t="shared" si="2"/>
        <v>0</v>
      </c>
    </row>
    <row r="193" spans="1:11" s="104" customFormat="1" hidden="1">
      <c r="A193" s="148">
        <v>0</v>
      </c>
      <c r="B193" s="151" t="s">
        <v>248</v>
      </c>
      <c r="C193" s="96" t="s">
        <v>34</v>
      </c>
      <c r="D193" s="97" t="s">
        <v>35</v>
      </c>
      <c r="E193" s="98" t="s">
        <v>1392</v>
      </c>
      <c r="F193" s="99" t="s">
        <v>40</v>
      </c>
      <c r="G193" s="100">
        <v>0.5</v>
      </c>
      <c r="H193" s="100">
        <v>0.52</v>
      </c>
      <c r="I193" s="101" t="s">
        <v>41</v>
      </c>
      <c r="J193" s="102"/>
      <c r="K193" s="103">
        <f t="shared" si="2"/>
        <v>0</v>
      </c>
    </row>
    <row r="194" spans="1:11" s="104" customFormat="1" hidden="1">
      <c r="A194" s="148">
        <v>0</v>
      </c>
      <c r="B194" s="151" t="s">
        <v>249</v>
      </c>
      <c r="C194" s="96" t="s">
        <v>34</v>
      </c>
      <c r="D194" s="97" t="s">
        <v>35</v>
      </c>
      <c r="E194" s="98" t="s">
        <v>1392</v>
      </c>
      <c r="F194" s="99" t="s">
        <v>43</v>
      </c>
      <c r="G194" s="100">
        <v>0.75</v>
      </c>
      <c r="H194" s="100">
        <v>0.78</v>
      </c>
      <c r="I194" s="101" t="s">
        <v>44</v>
      </c>
      <c r="J194" s="102"/>
      <c r="K194" s="103">
        <f t="shared" si="2"/>
        <v>0</v>
      </c>
    </row>
    <row r="195" spans="1:11" s="104" customFormat="1" hidden="1">
      <c r="A195" s="148">
        <v>0</v>
      </c>
      <c r="B195" s="151" t="s">
        <v>250</v>
      </c>
      <c r="C195" s="96" t="s">
        <v>34</v>
      </c>
      <c r="D195" s="97" t="s">
        <v>35</v>
      </c>
      <c r="E195" s="98" t="s">
        <v>1392</v>
      </c>
      <c r="F195" s="99" t="s">
        <v>46</v>
      </c>
      <c r="G195" s="100">
        <v>0.95</v>
      </c>
      <c r="H195" s="100">
        <v>1</v>
      </c>
      <c r="I195" s="101" t="s">
        <v>47</v>
      </c>
      <c r="J195" s="102"/>
      <c r="K195" s="103">
        <f t="shared" si="2"/>
        <v>0</v>
      </c>
    </row>
    <row r="196" spans="1:11" s="104" customFormat="1" hidden="1">
      <c r="A196" s="148">
        <v>0</v>
      </c>
      <c r="B196" s="151" t="s">
        <v>251</v>
      </c>
      <c r="C196" s="96" t="s">
        <v>34</v>
      </c>
      <c r="D196" s="97" t="s">
        <v>35</v>
      </c>
      <c r="E196" s="98" t="s">
        <v>1392</v>
      </c>
      <c r="F196" s="99" t="s">
        <v>54</v>
      </c>
      <c r="G196" s="100">
        <v>1.1399999999999999</v>
      </c>
      <c r="H196" s="100">
        <v>1.19</v>
      </c>
      <c r="I196" s="101" t="s">
        <v>55</v>
      </c>
      <c r="J196" s="102"/>
      <c r="K196" s="103">
        <f t="shared" si="2"/>
        <v>0</v>
      </c>
    </row>
    <row r="197" spans="1:11" s="104" customFormat="1" hidden="1">
      <c r="A197" s="148">
        <v>0</v>
      </c>
      <c r="B197" s="151" t="s">
        <v>252</v>
      </c>
      <c r="C197" s="96" t="s">
        <v>34</v>
      </c>
      <c r="D197" s="97" t="s">
        <v>35</v>
      </c>
      <c r="E197" s="98" t="s">
        <v>1392</v>
      </c>
      <c r="F197" s="99" t="s">
        <v>102</v>
      </c>
      <c r="G197" s="100">
        <v>1.36</v>
      </c>
      <c r="H197" s="100">
        <v>1.43</v>
      </c>
      <c r="I197" s="101" t="s">
        <v>103</v>
      </c>
      <c r="J197" s="102"/>
      <c r="K197" s="103">
        <f t="shared" si="2"/>
        <v>0</v>
      </c>
    </row>
    <row r="198" spans="1:11" s="104" customFormat="1" hidden="1">
      <c r="A198" s="148">
        <v>0</v>
      </c>
      <c r="B198" s="151" t="s">
        <v>253</v>
      </c>
      <c r="C198" s="96" t="s">
        <v>34</v>
      </c>
      <c r="D198" s="97" t="s">
        <v>96</v>
      </c>
      <c r="E198" s="98" t="s">
        <v>254</v>
      </c>
      <c r="F198" s="99" t="s">
        <v>40</v>
      </c>
      <c r="G198" s="100">
        <v>0.56000000000000005</v>
      </c>
      <c r="H198" s="100">
        <v>0.59</v>
      </c>
      <c r="I198" s="101" t="s">
        <v>41</v>
      </c>
      <c r="J198" s="102"/>
      <c r="K198" s="103">
        <f t="shared" si="2"/>
        <v>0</v>
      </c>
    </row>
    <row r="199" spans="1:11" s="104" customFormat="1" hidden="1">
      <c r="A199" s="148">
        <v>0</v>
      </c>
      <c r="B199" s="151" t="s">
        <v>255</v>
      </c>
      <c r="C199" s="96" t="s">
        <v>34</v>
      </c>
      <c r="D199" s="97" t="s">
        <v>96</v>
      </c>
      <c r="E199" s="98" t="s">
        <v>254</v>
      </c>
      <c r="F199" s="99" t="s">
        <v>43</v>
      </c>
      <c r="G199" s="100">
        <v>0.8</v>
      </c>
      <c r="H199" s="100">
        <v>0.83</v>
      </c>
      <c r="I199" s="101" t="s">
        <v>44</v>
      </c>
      <c r="J199" s="102"/>
      <c r="K199" s="103">
        <f t="shared" si="2"/>
        <v>0</v>
      </c>
    </row>
    <row r="200" spans="1:11" s="104" customFormat="1" hidden="1">
      <c r="A200" s="148">
        <v>0</v>
      </c>
      <c r="B200" s="151" t="s">
        <v>256</v>
      </c>
      <c r="C200" s="96" t="s">
        <v>34</v>
      </c>
      <c r="D200" s="97" t="s">
        <v>96</v>
      </c>
      <c r="E200" s="98" t="s">
        <v>254</v>
      </c>
      <c r="F200" s="99" t="s">
        <v>54</v>
      </c>
      <c r="G200" s="100">
        <v>1.1499999999999999</v>
      </c>
      <c r="H200" s="100">
        <v>1.21</v>
      </c>
      <c r="I200" s="101" t="s">
        <v>55</v>
      </c>
      <c r="J200" s="102"/>
      <c r="K200" s="103">
        <f t="shared" si="2"/>
        <v>0</v>
      </c>
    </row>
    <row r="201" spans="1:11" s="104" customFormat="1" hidden="1">
      <c r="A201" s="148">
        <v>0</v>
      </c>
      <c r="B201" s="151" t="s">
        <v>257</v>
      </c>
      <c r="C201" s="106"/>
      <c r="D201" s="97" t="s">
        <v>62</v>
      </c>
      <c r="E201" s="98" t="s">
        <v>1393</v>
      </c>
      <c r="F201" s="99" t="s">
        <v>37</v>
      </c>
      <c r="G201" s="100">
        <v>0.33</v>
      </c>
      <c r="H201" s="100">
        <v>0.35000000000000003</v>
      </c>
      <c r="I201" s="101" t="s">
        <v>38</v>
      </c>
      <c r="J201" s="102"/>
      <c r="K201" s="103">
        <f t="shared" si="2"/>
        <v>0</v>
      </c>
    </row>
    <row r="202" spans="1:11" s="104" customFormat="1" hidden="1">
      <c r="A202" s="148">
        <v>0</v>
      </c>
      <c r="B202" s="151" t="s">
        <v>258</v>
      </c>
      <c r="C202" s="106"/>
      <c r="D202" s="97" t="s">
        <v>62</v>
      </c>
      <c r="E202" s="98" t="s">
        <v>1393</v>
      </c>
      <c r="F202" s="99" t="s">
        <v>40</v>
      </c>
      <c r="G202" s="100">
        <v>0.46</v>
      </c>
      <c r="H202" s="100">
        <v>0.48</v>
      </c>
      <c r="I202" s="101" t="s">
        <v>41</v>
      </c>
      <c r="J202" s="102"/>
      <c r="K202" s="103">
        <f t="shared" si="2"/>
        <v>0</v>
      </c>
    </row>
    <row r="203" spans="1:11" s="104" customFormat="1" hidden="1">
      <c r="A203" s="148">
        <v>0</v>
      </c>
      <c r="B203" s="151" t="s">
        <v>259</v>
      </c>
      <c r="C203" s="96" t="s">
        <v>34</v>
      </c>
      <c r="D203" s="97" t="s">
        <v>62</v>
      </c>
      <c r="E203" s="98" t="s">
        <v>260</v>
      </c>
      <c r="F203" s="99" t="s">
        <v>37</v>
      </c>
      <c r="G203" s="100">
        <v>0.32</v>
      </c>
      <c r="H203" s="100">
        <v>0.34</v>
      </c>
      <c r="I203" s="101" t="s">
        <v>38</v>
      </c>
      <c r="J203" s="102"/>
      <c r="K203" s="103">
        <f t="shared" si="2"/>
        <v>0</v>
      </c>
    </row>
    <row r="204" spans="1:11" s="104" customFormat="1" hidden="1">
      <c r="A204" s="148">
        <v>0</v>
      </c>
      <c r="B204" s="151" t="s">
        <v>261</v>
      </c>
      <c r="C204" s="96" t="s">
        <v>34</v>
      </c>
      <c r="D204" s="97" t="s">
        <v>62</v>
      </c>
      <c r="E204" s="98" t="s">
        <v>260</v>
      </c>
      <c r="F204" s="99" t="s">
        <v>40</v>
      </c>
      <c r="G204" s="100">
        <v>0.45</v>
      </c>
      <c r="H204" s="100">
        <v>0.47000000000000003</v>
      </c>
      <c r="I204" s="101" t="s">
        <v>41</v>
      </c>
      <c r="J204" s="102"/>
      <c r="K204" s="103">
        <f t="shared" si="2"/>
        <v>0</v>
      </c>
    </row>
    <row r="205" spans="1:11" s="104" customFormat="1" hidden="1">
      <c r="A205" s="148">
        <v>0</v>
      </c>
      <c r="B205" s="151" t="s">
        <v>262</v>
      </c>
      <c r="C205" s="96" t="s">
        <v>34</v>
      </c>
      <c r="D205" s="97" t="s">
        <v>62</v>
      </c>
      <c r="E205" s="98" t="s">
        <v>260</v>
      </c>
      <c r="F205" s="99" t="s">
        <v>43</v>
      </c>
      <c r="G205" s="100">
        <v>0.61</v>
      </c>
      <c r="H205" s="100">
        <v>0.65</v>
      </c>
      <c r="I205" s="101" t="s">
        <v>44</v>
      </c>
      <c r="J205" s="102"/>
      <c r="K205" s="103">
        <f t="shared" si="2"/>
        <v>0</v>
      </c>
    </row>
    <row r="206" spans="1:11" s="104" customFormat="1" hidden="1">
      <c r="A206" s="148">
        <v>0</v>
      </c>
      <c r="B206" s="151" t="s">
        <v>263</v>
      </c>
      <c r="C206" s="96" t="s">
        <v>34</v>
      </c>
      <c r="D206" s="97" t="s">
        <v>62</v>
      </c>
      <c r="E206" s="98" t="s">
        <v>264</v>
      </c>
      <c r="F206" s="99" t="s">
        <v>37</v>
      </c>
      <c r="G206" s="100">
        <v>0.33</v>
      </c>
      <c r="H206" s="100">
        <v>0.35000000000000003</v>
      </c>
      <c r="I206" s="101" t="s">
        <v>38</v>
      </c>
      <c r="J206" s="102"/>
      <c r="K206" s="103">
        <f t="shared" si="2"/>
        <v>0</v>
      </c>
    </row>
    <row r="207" spans="1:11" s="104" customFormat="1" hidden="1">
      <c r="A207" s="148">
        <v>0</v>
      </c>
      <c r="B207" s="151" t="s">
        <v>265</v>
      </c>
      <c r="C207" s="96" t="s">
        <v>34</v>
      </c>
      <c r="D207" s="97" t="s">
        <v>62</v>
      </c>
      <c r="E207" s="98" t="s">
        <v>264</v>
      </c>
      <c r="F207" s="99" t="s">
        <v>40</v>
      </c>
      <c r="G207" s="100">
        <v>0.46</v>
      </c>
      <c r="H207" s="100">
        <v>0.48</v>
      </c>
      <c r="I207" s="101" t="s">
        <v>41</v>
      </c>
      <c r="J207" s="102"/>
      <c r="K207" s="103">
        <f t="shared" si="2"/>
        <v>0</v>
      </c>
    </row>
    <row r="208" spans="1:11" s="104" customFormat="1" hidden="1">
      <c r="A208" s="148">
        <v>0</v>
      </c>
      <c r="B208" s="151" t="s">
        <v>266</v>
      </c>
      <c r="C208" s="96" t="s">
        <v>34</v>
      </c>
      <c r="D208" s="97" t="s">
        <v>62</v>
      </c>
      <c r="E208" s="98" t="s">
        <v>264</v>
      </c>
      <c r="F208" s="99" t="s">
        <v>43</v>
      </c>
      <c r="G208" s="100">
        <v>0.63</v>
      </c>
      <c r="H208" s="100">
        <v>0.68</v>
      </c>
      <c r="I208" s="101" t="s">
        <v>44</v>
      </c>
      <c r="J208" s="102"/>
      <c r="K208" s="103">
        <f t="shared" si="2"/>
        <v>0</v>
      </c>
    </row>
    <row r="209" spans="1:11" s="104" customFormat="1" hidden="1">
      <c r="A209" s="148">
        <v>0</v>
      </c>
      <c r="B209" s="151" t="s">
        <v>267</v>
      </c>
      <c r="C209" s="96" t="s">
        <v>34</v>
      </c>
      <c r="D209" s="97" t="s">
        <v>62</v>
      </c>
      <c r="E209" s="98" t="s">
        <v>264</v>
      </c>
      <c r="F209" s="99" t="s">
        <v>46</v>
      </c>
      <c r="G209" s="100">
        <v>0.82000000000000006</v>
      </c>
      <c r="H209" s="100">
        <v>0.88</v>
      </c>
      <c r="I209" s="101" t="s">
        <v>47</v>
      </c>
      <c r="J209" s="102"/>
      <c r="K209" s="103">
        <f t="shared" si="2"/>
        <v>0</v>
      </c>
    </row>
    <row r="210" spans="1:11" s="104" customFormat="1" hidden="1">
      <c r="A210" s="148">
        <v>0</v>
      </c>
      <c r="B210" s="151" t="s">
        <v>268</v>
      </c>
      <c r="C210" s="96" t="s">
        <v>34</v>
      </c>
      <c r="D210" s="97" t="s">
        <v>35</v>
      </c>
      <c r="E210" s="98" t="s">
        <v>269</v>
      </c>
      <c r="F210" s="99" t="s">
        <v>40</v>
      </c>
      <c r="G210" s="100">
        <v>0.56000000000000005</v>
      </c>
      <c r="H210" s="100">
        <v>0.59</v>
      </c>
      <c r="I210" s="101" t="s">
        <v>41</v>
      </c>
      <c r="J210" s="102"/>
      <c r="K210" s="103">
        <f t="shared" si="2"/>
        <v>0</v>
      </c>
    </row>
    <row r="211" spans="1:11" s="104" customFormat="1" hidden="1">
      <c r="A211" s="148">
        <v>0</v>
      </c>
      <c r="B211" s="151" t="s">
        <v>270</v>
      </c>
      <c r="C211" s="96" t="s">
        <v>34</v>
      </c>
      <c r="D211" s="97" t="s">
        <v>35</v>
      </c>
      <c r="E211" s="98" t="s">
        <v>269</v>
      </c>
      <c r="F211" s="99" t="s">
        <v>43</v>
      </c>
      <c r="G211" s="100">
        <v>0.77</v>
      </c>
      <c r="H211" s="100">
        <v>0.8</v>
      </c>
      <c r="I211" s="101" t="s">
        <v>44</v>
      </c>
      <c r="J211" s="102"/>
      <c r="K211" s="103">
        <f t="shared" si="2"/>
        <v>0</v>
      </c>
    </row>
    <row r="212" spans="1:11" s="104" customFormat="1" hidden="1">
      <c r="A212" s="148">
        <v>0</v>
      </c>
      <c r="B212" s="151" t="s">
        <v>271</v>
      </c>
      <c r="C212" s="96" t="s">
        <v>34</v>
      </c>
      <c r="D212" s="97" t="s">
        <v>35</v>
      </c>
      <c r="E212" s="98" t="s">
        <v>269</v>
      </c>
      <c r="F212" s="99" t="s">
        <v>46</v>
      </c>
      <c r="G212" s="100">
        <v>0.99</v>
      </c>
      <c r="H212" s="100">
        <v>1.04</v>
      </c>
      <c r="I212" s="101" t="s">
        <v>47</v>
      </c>
      <c r="J212" s="102"/>
      <c r="K212" s="103">
        <f t="shared" si="2"/>
        <v>0</v>
      </c>
    </row>
    <row r="213" spans="1:11" s="104" customFormat="1" hidden="1">
      <c r="A213" s="148">
        <v>0</v>
      </c>
      <c r="B213" s="151" t="s">
        <v>272</v>
      </c>
      <c r="C213" s="96" t="s">
        <v>34</v>
      </c>
      <c r="D213" s="97" t="s">
        <v>35</v>
      </c>
      <c r="E213" s="98" t="s">
        <v>269</v>
      </c>
      <c r="F213" s="99" t="s">
        <v>54</v>
      </c>
      <c r="G213" s="100">
        <v>1.1499999999999999</v>
      </c>
      <c r="H213" s="100">
        <v>1.21</v>
      </c>
      <c r="I213" s="101" t="s">
        <v>55</v>
      </c>
      <c r="J213" s="102"/>
      <c r="K213" s="103">
        <f t="shared" si="2"/>
        <v>0</v>
      </c>
    </row>
    <row r="214" spans="1:11" s="104" customFormat="1" hidden="1">
      <c r="A214" s="148">
        <v>0</v>
      </c>
      <c r="B214" s="151" t="s">
        <v>273</v>
      </c>
      <c r="C214" s="96" t="s">
        <v>34</v>
      </c>
      <c r="D214" s="97" t="s">
        <v>96</v>
      </c>
      <c r="E214" s="98" t="s">
        <v>274</v>
      </c>
      <c r="F214" s="99" t="s">
        <v>40</v>
      </c>
      <c r="G214" s="100">
        <v>0.56000000000000005</v>
      </c>
      <c r="H214" s="100">
        <v>0.59</v>
      </c>
      <c r="I214" s="101" t="s">
        <v>41</v>
      </c>
      <c r="J214" s="102"/>
      <c r="K214" s="103">
        <f t="shared" si="2"/>
        <v>0</v>
      </c>
    </row>
    <row r="215" spans="1:11" s="104" customFormat="1" hidden="1">
      <c r="A215" s="148">
        <v>0</v>
      </c>
      <c r="B215" s="151" t="s">
        <v>277</v>
      </c>
      <c r="C215" s="96" t="s">
        <v>34</v>
      </c>
      <c r="D215" s="97" t="s">
        <v>96</v>
      </c>
      <c r="E215" s="98" t="s">
        <v>274</v>
      </c>
      <c r="F215" s="99" t="s">
        <v>43</v>
      </c>
      <c r="G215" s="100">
        <v>0.8</v>
      </c>
      <c r="H215" s="100">
        <v>0.83</v>
      </c>
      <c r="I215" s="101" t="s">
        <v>44</v>
      </c>
      <c r="J215" s="102"/>
      <c r="K215" s="103">
        <f t="shared" ref="K215:K278" si="3">IF(J215&lt;5,H215*J215*I215,G215*J215*I215)</f>
        <v>0</v>
      </c>
    </row>
    <row r="216" spans="1:11" s="104" customFormat="1" hidden="1">
      <c r="A216" s="148">
        <v>0</v>
      </c>
      <c r="B216" s="151" t="s">
        <v>275</v>
      </c>
      <c r="C216" s="96" t="s">
        <v>34</v>
      </c>
      <c r="D216" s="97" t="s">
        <v>96</v>
      </c>
      <c r="E216" s="98" t="s">
        <v>274</v>
      </c>
      <c r="F216" s="99" t="s">
        <v>46</v>
      </c>
      <c r="G216" s="100">
        <v>1.03</v>
      </c>
      <c r="H216" s="100">
        <v>1.0900000000000001</v>
      </c>
      <c r="I216" s="101" t="s">
        <v>47</v>
      </c>
      <c r="J216" s="102"/>
      <c r="K216" s="103">
        <f t="shared" si="3"/>
        <v>0</v>
      </c>
    </row>
    <row r="217" spans="1:11" s="104" customFormat="1" hidden="1">
      <c r="A217" s="148">
        <v>0</v>
      </c>
      <c r="B217" s="151" t="s">
        <v>276</v>
      </c>
      <c r="C217" s="96" t="s">
        <v>34</v>
      </c>
      <c r="D217" s="97" t="s">
        <v>96</v>
      </c>
      <c r="E217" s="98" t="s">
        <v>274</v>
      </c>
      <c r="F217" s="99" t="s">
        <v>54</v>
      </c>
      <c r="G217" s="100">
        <v>1.19</v>
      </c>
      <c r="H217" s="100">
        <v>1.25</v>
      </c>
      <c r="I217" s="101" t="s">
        <v>55</v>
      </c>
      <c r="J217" s="102"/>
      <c r="K217" s="103">
        <f t="shared" si="3"/>
        <v>0</v>
      </c>
    </row>
    <row r="218" spans="1:11" s="104" customFormat="1" hidden="1">
      <c r="A218" s="148">
        <v>0</v>
      </c>
      <c r="B218" s="151" t="s">
        <v>278</v>
      </c>
      <c r="C218" s="96" t="s">
        <v>34</v>
      </c>
      <c r="D218" s="97" t="s">
        <v>62</v>
      </c>
      <c r="E218" s="98" t="s">
        <v>279</v>
      </c>
      <c r="F218" s="99" t="s">
        <v>43</v>
      </c>
      <c r="G218" s="100">
        <v>0.62</v>
      </c>
      <c r="H218" s="100">
        <v>0.66</v>
      </c>
      <c r="I218" s="101" t="s">
        <v>44</v>
      </c>
      <c r="J218" s="102"/>
      <c r="K218" s="103">
        <f t="shared" si="3"/>
        <v>0</v>
      </c>
    </row>
    <row r="219" spans="1:11" s="104" customFormat="1" hidden="1">
      <c r="A219" s="148">
        <v>0</v>
      </c>
      <c r="B219" s="151" t="s">
        <v>280</v>
      </c>
      <c r="C219" s="96" t="s">
        <v>34</v>
      </c>
      <c r="D219" s="97" t="s">
        <v>35</v>
      </c>
      <c r="E219" s="98" t="s">
        <v>281</v>
      </c>
      <c r="F219" s="99" t="s">
        <v>40</v>
      </c>
      <c r="G219" s="100">
        <v>0.55000000000000004</v>
      </c>
      <c r="H219" s="100">
        <v>0.57000000000000006</v>
      </c>
      <c r="I219" s="101" t="s">
        <v>41</v>
      </c>
      <c r="J219" s="102"/>
      <c r="K219" s="103">
        <f t="shared" si="3"/>
        <v>0</v>
      </c>
    </row>
    <row r="220" spans="1:11" s="104" customFormat="1" hidden="1">
      <c r="A220" s="148">
        <v>0</v>
      </c>
      <c r="B220" s="151" t="s">
        <v>282</v>
      </c>
      <c r="C220" s="96" t="s">
        <v>34</v>
      </c>
      <c r="D220" s="97" t="s">
        <v>35</v>
      </c>
      <c r="E220" s="98" t="s">
        <v>281</v>
      </c>
      <c r="F220" s="99" t="s">
        <v>43</v>
      </c>
      <c r="G220" s="100">
        <v>0.78</v>
      </c>
      <c r="H220" s="100">
        <v>0.81</v>
      </c>
      <c r="I220" s="101" t="s">
        <v>44</v>
      </c>
      <c r="J220" s="102"/>
      <c r="K220" s="103">
        <f t="shared" si="3"/>
        <v>0</v>
      </c>
    </row>
    <row r="221" spans="1:11" s="104" customFormat="1" hidden="1">
      <c r="A221" s="148">
        <v>0</v>
      </c>
      <c r="B221" s="151" t="s">
        <v>283</v>
      </c>
      <c r="C221" s="96" t="s">
        <v>34</v>
      </c>
      <c r="D221" s="97" t="s">
        <v>35</v>
      </c>
      <c r="E221" s="98" t="s">
        <v>281</v>
      </c>
      <c r="F221" s="99" t="s">
        <v>46</v>
      </c>
      <c r="G221" s="100">
        <v>0.99</v>
      </c>
      <c r="H221" s="100">
        <v>1.04</v>
      </c>
      <c r="I221" s="101" t="s">
        <v>47</v>
      </c>
      <c r="J221" s="102"/>
      <c r="K221" s="103">
        <f t="shared" si="3"/>
        <v>0</v>
      </c>
    </row>
    <row r="222" spans="1:11" s="104" customFormat="1" hidden="1">
      <c r="A222" s="148">
        <v>0</v>
      </c>
      <c r="B222" s="151" t="s">
        <v>284</v>
      </c>
      <c r="C222" s="96" t="s">
        <v>34</v>
      </c>
      <c r="D222" s="97" t="s">
        <v>35</v>
      </c>
      <c r="E222" s="98" t="s">
        <v>281</v>
      </c>
      <c r="F222" s="99" t="s">
        <v>54</v>
      </c>
      <c r="G222" s="100">
        <v>1.1200000000000001</v>
      </c>
      <c r="H222" s="100">
        <v>1.17</v>
      </c>
      <c r="I222" s="101" t="s">
        <v>55</v>
      </c>
      <c r="J222" s="102"/>
      <c r="K222" s="103">
        <f t="shared" si="3"/>
        <v>0</v>
      </c>
    </row>
    <row r="223" spans="1:11" s="104" customFormat="1" hidden="1">
      <c r="A223" s="148">
        <v>0</v>
      </c>
      <c r="B223" s="151" t="s">
        <v>285</v>
      </c>
      <c r="C223" s="96" t="s">
        <v>34</v>
      </c>
      <c r="D223" s="97" t="s">
        <v>96</v>
      </c>
      <c r="E223" s="98" t="s">
        <v>286</v>
      </c>
      <c r="F223" s="99" t="s">
        <v>40</v>
      </c>
      <c r="G223" s="100">
        <v>0.54</v>
      </c>
      <c r="H223" s="100">
        <v>0.56000000000000005</v>
      </c>
      <c r="I223" s="101" t="s">
        <v>41</v>
      </c>
      <c r="J223" s="102"/>
      <c r="K223" s="103">
        <f t="shared" si="3"/>
        <v>0</v>
      </c>
    </row>
    <row r="224" spans="1:11" s="104" customFormat="1" hidden="1">
      <c r="A224" s="148">
        <v>0</v>
      </c>
      <c r="B224" s="151" t="s">
        <v>287</v>
      </c>
      <c r="C224" s="96" t="s">
        <v>34</v>
      </c>
      <c r="D224" s="97" t="s">
        <v>96</v>
      </c>
      <c r="E224" s="98" t="s">
        <v>286</v>
      </c>
      <c r="F224" s="99" t="s">
        <v>43</v>
      </c>
      <c r="G224" s="100">
        <v>0.8</v>
      </c>
      <c r="H224" s="100">
        <v>0.83</v>
      </c>
      <c r="I224" s="101" t="s">
        <v>44</v>
      </c>
      <c r="J224" s="102"/>
      <c r="K224" s="103">
        <f t="shared" si="3"/>
        <v>0</v>
      </c>
    </row>
    <row r="225" spans="1:11" s="104" customFormat="1" hidden="1">
      <c r="A225" s="148">
        <v>0</v>
      </c>
      <c r="B225" s="151" t="s">
        <v>288</v>
      </c>
      <c r="C225" s="96" t="s">
        <v>34</v>
      </c>
      <c r="D225" s="97" t="s">
        <v>96</v>
      </c>
      <c r="E225" s="98" t="s">
        <v>286</v>
      </c>
      <c r="F225" s="99" t="s">
        <v>46</v>
      </c>
      <c r="G225" s="100">
        <v>1.05</v>
      </c>
      <c r="H225" s="100">
        <v>1.1100000000000001</v>
      </c>
      <c r="I225" s="101" t="s">
        <v>47</v>
      </c>
      <c r="J225" s="102"/>
      <c r="K225" s="103">
        <f t="shared" si="3"/>
        <v>0</v>
      </c>
    </row>
    <row r="226" spans="1:11" s="104" customFormat="1" hidden="1">
      <c r="A226" s="148">
        <v>0</v>
      </c>
      <c r="B226" s="151" t="s">
        <v>289</v>
      </c>
      <c r="C226" s="96" t="s">
        <v>34</v>
      </c>
      <c r="D226" s="97" t="s">
        <v>96</v>
      </c>
      <c r="E226" s="98" t="s">
        <v>286</v>
      </c>
      <c r="F226" s="99" t="s">
        <v>54</v>
      </c>
      <c r="G226" s="100">
        <v>1.28</v>
      </c>
      <c r="H226" s="100">
        <v>1.34</v>
      </c>
      <c r="I226" s="101" t="s">
        <v>55</v>
      </c>
      <c r="J226" s="102"/>
      <c r="K226" s="103">
        <f t="shared" si="3"/>
        <v>0</v>
      </c>
    </row>
    <row r="227" spans="1:11" s="104" customFormat="1" hidden="1">
      <c r="A227" s="148">
        <v>0</v>
      </c>
      <c r="B227" s="151" t="s">
        <v>290</v>
      </c>
      <c r="C227" s="96" t="s">
        <v>34</v>
      </c>
      <c r="D227" s="97" t="s">
        <v>96</v>
      </c>
      <c r="E227" s="98" t="s">
        <v>291</v>
      </c>
      <c r="F227" s="99" t="s">
        <v>40</v>
      </c>
      <c r="G227" s="100">
        <v>0.54</v>
      </c>
      <c r="H227" s="100">
        <v>0.56000000000000005</v>
      </c>
      <c r="I227" s="101" t="s">
        <v>41</v>
      </c>
      <c r="J227" s="102"/>
      <c r="K227" s="103">
        <f t="shared" si="3"/>
        <v>0</v>
      </c>
    </row>
    <row r="228" spans="1:11" s="104" customFormat="1" hidden="1">
      <c r="A228" s="148">
        <v>0</v>
      </c>
      <c r="B228" s="151" t="s">
        <v>292</v>
      </c>
      <c r="C228" s="96" t="s">
        <v>34</v>
      </c>
      <c r="D228" s="97" t="s">
        <v>96</v>
      </c>
      <c r="E228" s="98" t="s">
        <v>291</v>
      </c>
      <c r="F228" s="99" t="s">
        <v>43</v>
      </c>
      <c r="G228" s="100">
        <v>0.82000000000000006</v>
      </c>
      <c r="H228" s="100">
        <v>0.86</v>
      </c>
      <c r="I228" s="101" t="s">
        <v>44</v>
      </c>
      <c r="J228" s="102"/>
      <c r="K228" s="103">
        <f t="shared" si="3"/>
        <v>0</v>
      </c>
    </row>
    <row r="229" spans="1:11" s="104" customFormat="1" hidden="1">
      <c r="A229" s="148">
        <v>0</v>
      </c>
      <c r="B229" s="151" t="s">
        <v>293</v>
      </c>
      <c r="C229" s="96" t="s">
        <v>34</v>
      </c>
      <c r="D229" s="97" t="s">
        <v>96</v>
      </c>
      <c r="E229" s="98" t="s">
        <v>291</v>
      </c>
      <c r="F229" s="99" t="s">
        <v>46</v>
      </c>
      <c r="G229" s="100">
        <v>1.05</v>
      </c>
      <c r="H229" s="100">
        <v>1.1100000000000001</v>
      </c>
      <c r="I229" s="101" t="s">
        <v>47</v>
      </c>
      <c r="J229" s="102"/>
      <c r="K229" s="103">
        <f t="shared" si="3"/>
        <v>0</v>
      </c>
    </row>
    <row r="230" spans="1:11" s="104" customFormat="1" hidden="1">
      <c r="A230" s="148">
        <v>0</v>
      </c>
      <c r="B230" s="151" t="s">
        <v>294</v>
      </c>
      <c r="C230" s="96" t="s">
        <v>34</v>
      </c>
      <c r="D230" s="97" t="s">
        <v>96</v>
      </c>
      <c r="E230" s="98" t="s">
        <v>291</v>
      </c>
      <c r="F230" s="99" t="s">
        <v>54</v>
      </c>
      <c r="G230" s="100">
        <v>1.22</v>
      </c>
      <c r="H230" s="100">
        <v>1.28</v>
      </c>
      <c r="I230" s="101" t="s">
        <v>55</v>
      </c>
      <c r="J230" s="102"/>
      <c r="K230" s="103">
        <f t="shared" si="3"/>
        <v>0</v>
      </c>
    </row>
    <row r="231" spans="1:11" s="104" customFormat="1" hidden="1">
      <c r="A231" s="148">
        <v>0</v>
      </c>
      <c r="B231" s="151" t="s">
        <v>295</v>
      </c>
      <c r="C231" s="96" t="s">
        <v>34</v>
      </c>
      <c r="D231" s="97" t="s">
        <v>96</v>
      </c>
      <c r="E231" s="98" t="s">
        <v>291</v>
      </c>
      <c r="F231" s="99" t="s">
        <v>102</v>
      </c>
      <c r="G231" s="100">
        <v>1.4</v>
      </c>
      <c r="H231" s="100">
        <v>1.47</v>
      </c>
      <c r="I231" s="101" t="s">
        <v>103</v>
      </c>
      <c r="J231" s="102"/>
      <c r="K231" s="103">
        <f t="shared" si="3"/>
        <v>0</v>
      </c>
    </row>
    <row r="232" spans="1:11" s="104" customFormat="1" hidden="1">
      <c r="A232" s="148">
        <v>0</v>
      </c>
      <c r="B232" s="151" t="s">
        <v>296</v>
      </c>
      <c r="C232" s="96" t="s">
        <v>34</v>
      </c>
      <c r="D232" s="97" t="s">
        <v>49</v>
      </c>
      <c r="E232" s="98" t="s">
        <v>297</v>
      </c>
      <c r="F232" s="99" t="s">
        <v>37</v>
      </c>
      <c r="G232" s="100">
        <v>0.57000000000000006</v>
      </c>
      <c r="H232" s="100">
        <v>0.57999999999999996</v>
      </c>
      <c r="I232" s="101" t="s">
        <v>38</v>
      </c>
      <c r="J232" s="102"/>
      <c r="K232" s="103">
        <f t="shared" si="3"/>
        <v>0</v>
      </c>
    </row>
    <row r="233" spans="1:11" s="104" customFormat="1" hidden="1">
      <c r="A233" s="148">
        <v>0</v>
      </c>
      <c r="B233" s="151" t="s">
        <v>298</v>
      </c>
      <c r="C233" s="96" t="s">
        <v>34</v>
      </c>
      <c r="D233" s="97" t="s">
        <v>49</v>
      </c>
      <c r="E233" s="98" t="s">
        <v>297</v>
      </c>
      <c r="F233" s="99" t="s">
        <v>40</v>
      </c>
      <c r="G233" s="100">
        <v>0.83</v>
      </c>
      <c r="H233" s="100">
        <v>0.86</v>
      </c>
      <c r="I233" s="101" t="s">
        <v>41</v>
      </c>
      <c r="J233" s="102"/>
      <c r="K233" s="103">
        <f t="shared" si="3"/>
        <v>0</v>
      </c>
    </row>
    <row r="234" spans="1:11" s="104" customFormat="1" hidden="1">
      <c r="A234" s="148">
        <v>0</v>
      </c>
      <c r="B234" s="151" t="s">
        <v>299</v>
      </c>
      <c r="C234" s="96" t="s">
        <v>34</v>
      </c>
      <c r="D234" s="97" t="s">
        <v>49</v>
      </c>
      <c r="E234" s="98" t="s">
        <v>297</v>
      </c>
      <c r="F234" s="99" t="s">
        <v>43</v>
      </c>
      <c r="G234" s="100">
        <v>1.1100000000000001</v>
      </c>
      <c r="H234" s="100">
        <v>1.1499999999999999</v>
      </c>
      <c r="I234" s="101" t="s">
        <v>44</v>
      </c>
      <c r="J234" s="102"/>
      <c r="K234" s="103">
        <f t="shared" si="3"/>
        <v>0</v>
      </c>
    </row>
    <row r="235" spans="1:11" s="104" customFormat="1" hidden="1">
      <c r="A235" s="148">
        <v>0</v>
      </c>
      <c r="B235" s="151" t="s">
        <v>300</v>
      </c>
      <c r="C235" s="96" t="s">
        <v>34</v>
      </c>
      <c r="D235" s="97" t="s">
        <v>49</v>
      </c>
      <c r="E235" s="98" t="s">
        <v>297</v>
      </c>
      <c r="F235" s="99" t="s">
        <v>46</v>
      </c>
      <c r="G235" s="100">
        <v>1.36</v>
      </c>
      <c r="H235" s="100">
        <v>1.41</v>
      </c>
      <c r="I235" s="101" t="s">
        <v>47</v>
      </c>
      <c r="J235" s="102"/>
      <c r="K235" s="103">
        <f t="shared" si="3"/>
        <v>0</v>
      </c>
    </row>
    <row r="236" spans="1:11" s="104" customFormat="1" hidden="1">
      <c r="A236" s="148">
        <v>0</v>
      </c>
      <c r="B236" s="151" t="s">
        <v>301</v>
      </c>
      <c r="C236" s="96" t="s">
        <v>34</v>
      </c>
      <c r="D236" s="97" t="s">
        <v>49</v>
      </c>
      <c r="E236" s="98" t="s">
        <v>297</v>
      </c>
      <c r="F236" s="99" t="s">
        <v>54</v>
      </c>
      <c r="G236" s="100">
        <v>1.42</v>
      </c>
      <c r="H236" s="100">
        <v>1.47</v>
      </c>
      <c r="I236" s="101" t="s">
        <v>55</v>
      </c>
      <c r="J236" s="102"/>
      <c r="K236" s="103">
        <f t="shared" si="3"/>
        <v>0</v>
      </c>
    </row>
    <row r="237" spans="1:11" s="104" customFormat="1" hidden="1">
      <c r="A237" s="148">
        <v>0</v>
      </c>
      <c r="B237" s="151" t="s">
        <v>302</v>
      </c>
      <c r="C237" s="96" t="s">
        <v>34</v>
      </c>
      <c r="D237" s="97" t="s">
        <v>49</v>
      </c>
      <c r="E237" s="98" t="s">
        <v>303</v>
      </c>
      <c r="F237" s="99" t="s">
        <v>37</v>
      </c>
      <c r="G237" s="100">
        <v>0.57000000000000006</v>
      </c>
      <c r="H237" s="100">
        <v>0.57999999999999996</v>
      </c>
      <c r="I237" s="101" t="s">
        <v>38</v>
      </c>
      <c r="J237" s="102"/>
      <c r="K237" s="103">
        <f t="shared" si="3"/>
        <v>0</v>
      </c>
    </row>
    <row r="238" spans="1:11" s="104" customFormat="1" hidden="1">
      <c r="A238" s="148">
        <v>0</v>
      </c>
      <c r="B238" s="151" t="s">
        <v>304</v>
      </c>
      <c r="C238" s="96" t="s">
        <v>34</v>
      </c>
      <c r="D238" s="97" t="s">
        <v>49</v>
      </c>
      <c r="E238" s="98" t="s">
        <v>303</v>
      </c>
      <c r="F238" s="99" t="s">
        <v>40</v>
      </c>
      <c r="G238" s="100">
        <v>0.83</v>
      </c>
      <c r="H238" s="100">
        <v>0.86</v>
      </c>
      <c r="I238" s="101" t="s">
        <v>41</v>
      </c>
      <c r="J238" s="102"/>
      <c r="K238" s="103">
        <f t="shared" si="3"/>
        <v>0</v>
      </c>
    </row>
    <row r="239" spans="1:11" s="104" customFormat="1" hidden="1">
      <c r="A239" s="148">
        <v>0</v>
      </c>
      <c r="B239" s="151" t="s">
        <v>305</v>
      </c>
      <c r="C239" s="96" t="s">
        <v>34</v>
      </c>
      <c r="D239" s="97" t="s">
        <v>49</v>
      </c>
      <c r="E239" s="98" t="s">
        <v>303</v>
      </c>
      <c r="F239" s="99" t="s">
        <v>43</v>
      </c>
      <c r="G239" s="100">
        <v>1.1100000000000001</v>
      </c>
      <c r="H239" s="100">
        <v>1.1499999999999999</v>
      </c>
      <c r="I239" s="101" t="s">
        <v>44</v>
      </c>
      <c r="J239" s="102"/>
      <c r="K239" s="103">
        <f t="shared" si="3"/>
        <v>0</v>
      </c>
    </row>
    <row r="240" spans="1:11" s="104" customFormat="1" hidden="1">
      <c r="A240" s="148">
        <v>0</v>
      </c>
      <c r="B240" s="151" t="s">
        <v>306</v>
      </c>
      <c r="C240" s="96" t="s">
        <v>34</v>
      </c>
      <c r="D240" s="97" t="s">
        <v>49</v>
      </c>
      <c r="E240" s="98" t="s">
        <v>303</v>
      </c>
      <c r="F240" s="99" t="s">
        <v>46</v>
      </c>
      <c r="G240" s="100">
        <v>1.36</v>
      </c>
      <c r="H240" s="100">
        <v>1.41</v>
      </c>
      <c r="I240" s="101" t="s">
        <v>47</v>
      </c>
      <c r="J240" s="102"/>
      <c r="K240" s="103">
        <f t="shared" si="3"/>
        <v>0</v>
      </c>
    </row>
    <row r="241" spans="1:11" s="104" customFormat="1" hidden="1">
      <c r="A241" s="148">
        <v>0</v>
      </c>
      <c r="B241" s="151" t="s">
        <v>307</v>
      </c>
      <c r="C241" s="96" t="s">
        <v>34</v>
      </c>
      <c r="D241" s="97" t="s">
        <v>49</v>
      </c>
      <c r="E241" s="98" t="s">
        <v>303</v>
      </c>
      <c r="F241" s="99" t="s">
        <v>54</v>
      </c>
      <c r="G241" s="100">
        <v>1.42</v>
      </c>
      <c r="H241" s="100">
        <v>1.47</v>
      </c>
      <c r="I241" s="101" t="s">
        <v>55</v>
      </c>
      <c r="J241" s="102"/>
      <c r="K241" s="103">
        <f t="shared" si="3"/>
        <v>0</v>
      </c>
    </row>
    <row r="242" spans="1:11" s="104" customFormat="1" hidden="1">
      <c r="A242" s="148">
        <v>0</v>
      </c>
      <c r="B242" s="151" t="s">
        <v>308</v>
      </c>
      <c r="C242" s="96" t="s">
        <v>34</v>
      </c>
      <c r="D242" s="97" t="s">
        <v>49</v>
      </c>
      <c r="E242" s="98" t="s">
        <v>309</v>
      </c>
      <c r="F242" s="99" t="s">
        <v>37</v>
      </c>
      <c r="G242" s="100">
        <v>0.57000000000000006</v>
      </c>
      <c r="H242" s="100">
        <v>0.57999999999999996</v>
      </c>
      <c r="I242" s="101" t="s">
        <v>38</v>
      </c>
      <c r="J242" s="102"/>
      <c r="K242" s="103">
        <f t="shared" si="3"/>
        <v>0</v>
      </c>
    </row>
    <row r="243" spans="1:11" s="104" customFormat="1" hidden="1">
      <c r="A243" s="148">
        <v>0</v>
      </c>
      <c r="B243" s="151" t="s">
        <v>310</v>
      </c>
      <c r="C243" s="96" t="s">
        <v>34</v>
      </c>
      <c r="D243" s="97" t="s">
        <v>49</v>
      </c>
      <c r="E243" s="98" t="s">
        <v>309</v>
      </c>
      <c r="F243" s="99" t="s">
        <v>40</v>
      </c>
      <c r="G243" s="100">
        <v>0.83</v>
      </c>
      <c r="H243" s="100">
        <v>0.86</v>
      </c>
      <c r="I243" s="101" t="s">
        <v>41</v>
      </c>
      <c r="J243" s="102"/>
      <c r="K243" s="103">
        <f t="shared" si="3"/>
        <v>0</v>
      </c>
    </row>
    <row r="244" spans="1:11" s="104" customFormat="1" hidden="1">
      <c r="A244" s="148">
        <v>0</v>
      </c>
      <c r="B244" s="151" t="s">
        <v>311</v>
      </c>
      <c r="C244" s="96" t="s">
        <v>34</v>
      </c>
      <c r="D244" s="97" t="s">
        <v>49</v>
      </c>
      <c r="E244" s="98" t="s">
        <v>309</v>
      </c>
      <c r="F244" s="99" t="s">
        <v>43</v>
      </c>
      <c r="G244" s="100">
        <v>1.1100000000000001</v>
      </c>
      <c r="H244" s="100">
        <v>1.1499999999999999</v>
      </c>
      <c r="I244" s="101" t="s">
        <v>44</v>
      </c>
      <c r="J244" s="102"/>
      <c r="K244" s="103">
        <f t="shared" si="3"/>
        <v>0</v>
      </c>
    </row>
    <row r="245" spans="1:11" s="104" customFormat="1" hidden="1">
      <c r="A245" s="148">
        <v>0</v>
      </c>
      <c r="B245" s="151" t="s">
        <v>312</v>
      </c>
      <c r="C245" s="96" t="s">
        <v>34</v>
      </c>
      <c r="D245" s="97" t="s">
        <v>49</v>
      </c>
      <c r="E245" s="98" t="s">
        <v>309</v>
      </c>
      <c r="F245" s="99" t="s">
        <v>46</v>
      </c>
      <c r="G245" s="100">
        <v>1.36</v>
      </c>
      <c r="H245" s="100">
        <v>1.41</v>
      </c>
      <c r="I245" s="101" t="s">
        <v>47</v>
      </c>
      <c r="J245" s="102"/>
      <c r="K245" s="103">
        <f t="shared" si="3"/>
        <v>0</v>
      </c>
    </row>
    <row r="246" spans="1:11" s="104" customFormat="1" hidden="1">
      <c r="A246" s="148">
        <v>0</v>
      </c>
      <c r="B246" s="151" t="s">
        <v>313</v>
      </c>
      <c r="C246" s="96" t="s">
        <v>34</v>
      </c>
      <c r="D246" s="97" t="s">
        <v>49</v>
      </c>
      <c r="E246" s="98" t="s">
        <v>309</v>
      </c>
      <c r="F246" s="99" t="s">
        <v>54</v>
      </c>
      <c r="G246" s="100">
        <v>1.42</v>
      </c>
      <c r="H246" s="100">
        <v>1.47</v>
      </c>
      <c r="I246" s="101" t="s">
        <v>55</v>
      </c>
      <c r="J246" s="102"/>
      <c r="K246" s="103">
        <f t="shared" si="3"/>
        <v>0</v>
      </c>
    </row>
    <row r="247" spans="1:11" s="104" customFormat="1" hidden="1">
      <c r="A247" s="148">
        <v>0</v>
      </c>
      <c r="B247" s="151" t="s">
        <v>314</v>
      </c>
      <c r="C247" s="96" t="s">
        <v>34</v>
      </c>
      <c r="D247" s="97" t="s">
        <v>62</v>
      </c>
      <c r="E247" s="98" t="s">
        <v>315</v>
      </c>
      <c r="F247" s="99" t="s">
        <v>37</v>
      </c>
      <c r="G247" s="100">
        <v>0.34</v>
      </c>
      <c r="H247" s="100">
        <v>0.36</v>
      </c>
      <c r="I247" s="101" t="s">
        <v>38</v>
      </c>
      <c r="J247" s="102"/>
      <c r="K247" s="103">
        <f t="shared" si="3"/>
        <v>0</v>
      </c>
    </row>
    <row r="248" spans="1:11" s="104" customFormat="1" hidden="1">
      <c r="A248" s="148">
        <v>0</v>
      </c>
      <c r="B248" s="151" t="s">
        <v>316</v>
      </c>
      <c r="C248" s="96" t="s">
        <v>34</v>
      </c>
      <c r="D248" s="97" t="s">
        <v>62</v>
      </c>
      <c r="E248" s="98" t="s">
        <v>315</v>
      </c>
      <c r="F248" s="99" t="s">
        <v>40</v>
      </c>
      <c r="G248" s="100">
        <v>0.5</v>
      </c>
      <c r="H248" s="100">
        <v>0.52</v>
      </c>
      <c r="I248" s="101" t="s">
        <v>41</v>
      </c>
      <c r="J248" s="102"/>
      <c r="K248" s="103">
        <f t="shared" si="3"/>
        <v>0</v>
      </c>
    </row>
    <row r="249" spans="1:11" s="104" customFormat="1" hidden="1">
      <c r="A249" s="148">
        <v>0</v>
      </c>
      <c r="B249" s="151" t="s">
        <v>317</v>
      </c>
      <c r="C249" s="106"/>
      <c r="D249" s="97" t="s">
        <v>62</v>
      </c>
      <c r="E249" s="98" t="s">
        <v>1394</v>
      </c>
      <c r="F249" s="99" t="s">
        <v>37</v>
      </c>
      <c r="G249" s="100">
        <v>0.32</v>
      </c>
      <c r="H249" s="100">
        <v>0.34</v>
      </c>
      <c r="I249" s="101" t="s">
        <v>38</v>
      </c>
      <c r="J249" s="102"/>
      <c r="K249" s="103">
        <f t="shared" si="3"/>
        <v>0</v>
      </c>
    </row>
    <row r="250" spans="1:11" s="104" customFormat="1" hidden="1">
      <c r="A250" s="148">
        <v>0</v>
      </c>
      <c r="B250" s="151" t="s">
        <v>318</v>
      </c>
      <c r="C250" s="106"/>
      <c r="D250" s="97" t="s">
        <v>62</v>
      </c>
      <c r="E250" s="98" t="s">
        <v>1394</v>
      </c>
      <c r="F250" s="99" t="s">
        <v>40</v>
      </c>
      <c r="G250" s="100">
        <v>0.46</v>
      </c>
      <c r="H250" s="100">
        <v>0.48</v>
      </c>
      <c r="I250" s="101" t="s">
        <v>41</v>
      </c>
      <c r="J250" s="102"/>
      <c r="K250" s="103">
        <f t="shared" si="3"/>
        <v>0</v>
      </c>
    </row>
    <row r="251" spans="1:11" s="104" customFormat="1" hidden="1">
      <c r="A251" s="148">
        <v>0</v>
      </c>
      <c r="B251" s="151" t="s">
        <v>319</v>
      </c>
      <c r="C251" s="106"/>
      <c r="D251" s="97" t="s">
        <v>62</v>
      </c>
      <c r="E251" s="98" t="s">
        <v>1394</v>
      </c>
      <c r="F251" s="99" t="s">
        <v>43</v>
      </c>
      <c r="G251" s="100">
        <v>0.61</v>
      </c>
      <c r="H251" s="100">
        <v>0.65</v>
      </c>
      <c r="I251" s="101" t="s">
        <v>44</v>
      </c>
      <c r="J251" s="102"/>
      <c r="K251" s="103">
        <f t="shared" si="3"/>
        <v>0</v>
      </c>
    </row>
    <row r="252" spans="1:11" s="104" customFormat="1" hidden="1">
      <c r="A252" s="148">
        <v>0</v>
      </c>
      <c r="B252" s="151" t="s">
        <v>320</v>
      </c>
      <c r="C252" s="106"/>
      <c r="D252" s="97" t="s">
        <v>35</v>
      </c>
      <c r="E252" s="98" t="s">
        <v>1395</v>
      </c>
      <c r="F252" s="99" t="s">
        <v>37</v>
      </c>
      <c r="G252" s="100">
        <v>0.37</v>
      </c>
      <c r="H252" s="100">
        <v>0.39</v>
      </c>
      <c r="I252" s="101" t="s">
        <v>38</v>
      </c>
      <c r="J252" s="102"/>
      <c r="K252" s="103">
        <f t="shared" si="3"/>
        <v>0</v>
      </c>
    </row>
    <row r="253" spans="1:11" s="104" customFormat="1" hidden="1">
      <c r="A253" s="148">
        <v>0</v>
      </c>
      <c r="B253" s="151" t="s">
        <v>321</v>
      </c>
      <c r="C253" s="106"/>
      <c r="D253" s="97" t="s">
        <v>35</v>
      </c>
      <c r="E253" s="98" t="s">
        <v>1395</v>
      </c>
      <c r="F253" s="99" t="s">
        <v>40</v>
      </c>
      <c r="G253" s="100">
        <v>0.56000000000000005</v>
      </c>
      <c r="H253" s="100">
        <v>0.59</v>
      </c>
      <c r="I253" s="101" t="s">
        <v>41</v>
      </c>
      <c r="J253" s="102"/>
      <c r="K253" s="103">
        <f t="shared" si="3"/>
        <v>0</v>
      </c>
    </row>
    <row r="254" spans="1:11" s="104" customFormat="1" hidden="1">
      <c r="A254" s="148">
        <v>0</v>
      </c>
      <c r="B254" s="151" t="s">
        <v>322</v>
      </c>
      <c r="C254" s="106"/>
      <c r="D254" s="97" t="s">
        <v>35</v>
      </c>
      <c r="E254" s="98" t="s">
        <v>1395</v>
      </c>
      <c r="F254" s="99" t="s">
        <v>43</v>
      </c>
      <c r="G254" s="100">
        <v>0.76</v>
      </c>
      <c r="H254" s="100">
        <v>0.8</v>
      </c>
      <c r="I254" s="101" t="s">
        <v>44</v>
      </c>
      <c r="J254" s="102"/>
      <c r="K254" s="103">
        <f t="shared" si="3"/>
        <v>0</v>
      </c>
    </row>
    <row r="255" spans="1:11" s="104" customFormat="1" hidden="1">
      <c r="A255" s="148">
        <v>0</v>
      </c>
      <c r="B255" s="151" t="s">
        <v>323</v>
      </c>
      <c r="C255" s="106"/>
      <c r="D255" s="97" t="s">
        <v>35</v>
      </c>
      <c r="E255" s="98" t="s">
        <v>1395</v>
      </c>
      <c r="F255" s="99" t="s">
        <v>46</v>
      </c>
      <c r="G255" s="100">
        <v>0.95</v>
      </c>
      <c r="H255" s="100">
        <v>1</v>
      </c>
      <c r="I255" s="101" t="s">
        <v>47</v>
      </c>
      <c r="J255" s="102"/>
      <c r="K255" s="103">
        <f t="shared" si="3"/>
        <v>0</v>
      </c>
    </row>
    <row r="256" spans="1:11" s="104" customFormat="1" hidden="1">
      <c r="A256" s="148">
        <v>0</v>
      </c>
      <c r="B256" s="151" t="s">
        <v>324</v>
      </c>
      <c r="C256" s="96" t="s">
        <v>34</v>
      </c>
      <c r="D256" s="97" t="s">
        <v>62</v>
      </c>
      <c r="E256" s="98" t="s">
        <v>325</v>
      </c>
      <c r="F256" s="99" t="s">
        <v>37</v>
      </c>
      <c r="G256" s="100">
        <v>0.35000000000000003</v>
      </c>
      <c r="H256" s="100">
        <v>0.36</v>
      </c>
      <c r="I256" s="101" t="s">
        <v>38</v>
      </c>
      <c r="J256" s="102"/>
      <c r="K256" s="103">
        <f t="shared" si="3"/>
        <v>0</v>
      </c>
    </row>
    <row r="257" spans="1:13" s="104" customFormat="1" hidden="1">
      <c r="A257" s="148">
        <v>0</v>
      </c>
      <c r="B257" s="151" t="s">
        <v>326</v>
      </c>
      <c r="C257" s="96" t="s">
        <v>34</v>
      </c>
      <c r="D257" s="97" t="s">
        <v>62</v>
      </c>
      <c r="E257" s="98" t="s">
        <v>325</v>
      </c>
      <c r="F257" s="99" t="s">
        <v>40</v>
      </c>
      <c r="G257" s="100">
        <v>0.48</v>
      </c>
      <c r="H257" s="100">
        <v>0.51</v>
      </c>
      <c r="I257" s="101" t="s">
        <v>41</v>
      </c>
      <c r="J257" s="102"/>
      <c r="K257" s="103">
        <f t="shared" si="3"/>
        <v>0</v>
      </c>
    </row>
    <row r="258" spans="1:13" s="104" customFormat="1" hidden="1">
      <c r="A258" s="148">
        <v>0</v>
      </c>
      <c r="B258" s="151" t="s">
        <v>1340</v>
      </c>
      <c r="C258" s="96"/>
      <c r="D258" s="107" t="s">
        <v>1375</v>
      </c>
      <c r="E258" s="108" t="s">
        <v>1362</v>
      </c>
      <c r="F258" s="109" t="s">
        <v>40</v>
      </c>
      <c r="G258" s="110">
        <v>0.68</v>
      </c>
      <c r="H258" s="110">
        <v>0.71</v>
      </c>
      <c r="I258" s="101">
        <v>300</v>
      </c>
      <c r="J258" s="102"/>
      <c r="K258" s="103">
        <f t="shared" si="3"/>
        <v>0</v>
      </c>
      <c r="L258" s="153"/>
      <c r="M258" s="154"/>
    </row>
    <row r="259" spans="1:13" s="104" customFormat="1" hidden="1">
      <c r="A259" s="148">
        <v>0</v>
      </c>
      <c r="B259" s="151" t="s">
        <v>327</v>
      </c>
      <c r="C259" s="96" t="s">
        <v>34</v>
      </c>
      <c r="D259" s="97" t="s">
        <v>49</v>
      </c>
      <c r="E259" s="98" t="s">
        <v>328</v>
      </c>
      <c r="F259" s="99" t="s">
        <v>37</v>
      </c>
      <c r="G259" s="100">
        <v>0.57000000000000006</v>
      </c>
      <c r="H259" s="100">
        <v>0.57999999999999996</v>
      </c>
      <c r="I259" s="101" t="s">
        <v>38</v>
      </c>
      <c r="J259" s="102"/>
      <c r="K259" s="103">
        <f t="shared" si="3"/>
        <v>0</v>
      </c>
    </row>
    <row r="260" spans="1:13" s="104" customFormat="1" hidden="1">
      <c r="A260" s="148">
        <v>0</v>
      </c>
      <c r="B260" s="151" t="s">
        <v>329</v>
      </c>
      <c r="C260" s="96" t="s">
        <v>34</v>
      </c>
      <c r="D260" s="97" t="s">
        <v>49</v>
      </c>
      <c r="E260" s="98" t="s">
        <v>328</v>
      </c>
      <c r="F260" s="99" t="s">
        <v>40</v>
      </c>
      <c r="G260" s="100">
        <v>0.83</v>
      </c>
      <c r="H260" s="100">
        <v>0.86</v>
      </c>
      <c r="I260" s="101" t="s">
        <v>41</v>
      </c>
      <c r="J260" s="102"/>
      <c r="K260" s="103">
        <f t="shared" si="3"/>
        <v>0</v>
      </c>
    </row>
    <row r="261" spans="1:13" s="104" customFormat="1" hidden="1">
      <c r="A261" s="148">
        <v>0</v>
      </c>
      <c r="B261" s="151" t="s">
        <v>330</v>
      </c>
      <c r="C261" s="96" t="s">
        <v>34</v>
      </c>
      <c r="D261" s="97" t="s">
        <v>49</v>
      </c>
      <c r="E261" s="98" t="s">
        <v>328</v>
      </c>
      <c r="F261" s="99" t="s">
        <v>43</v>
      </c>
      <c r="G261" s="100">
        <v>1.1100000000000001</v>
      </c>
      <c r="H261" s="100">
        <v>1.1499999999999999</v>
      </c>
      <c r="I261" s="101" t="s">
        <v>44</v>
      </c>
      <c r="J261" s="102"/>
      <c r="K261" s="103">
        <f t="shared" si="3"/>
        <v>0</v>
      </c>
    </row>
    <row r="262" spans="1:13" s="104" customFormat="1" hidden="1">
      <c r="A262" s="148">
        <v>0</v>
      </c>
      <c r="B262" s="151" t="s">
        <v>331</v>
      </c>
      <c r="C262" s="96" t="s">
        <v>34</v>
      </c>
      <c r="D262" s="97" t="s">
        <v>49</v>
      </c>
      <c r="E262" s="98" t="s">
        <v>328</v>
      </c>
      <c r="F262" s="99" t="s">
        <v>46</v>
      </c>
      <c r="G262" s="100">
        <v>1.36</v>
      </c>
      <c r="H262" s="100">
        <v>1.41</v>
      </c>
      <c r="I262" s="101" t="s">
        <v>47</v>
      </c>
      <c r="J262" s="102"/>
      <c r="K262" s="103">
        <f t="shared" si="3"/>
        <v>0</v>
      </c>
    </row>
    <row r="263" spans="1:13" s="104" customFormat="1" hidden="1">
      <c r="A263" s="148">
        <v>0</v>
      </c>
      <c r="B263" s="151" t="s">
        <v>332</v>
      </c>
      <c r="C263" s="96" t="s">
        <v>34</v>
      </c>
      <c r="D263" s="97" t="s">
        <v>49</v>
      </c>
      <c r="E263" s="98" t="s">
        <v>328</v>
      </c>
      <c r="F263" s="99" t="s">
        <v>54</v>
      </c>
      <c r="G263" s="100">
        <v>1.42</v>
      </c>
      <c r="H263" s="100">
        <v>1.47</v>
      </c>
      <c r="I263" s="101" t="s">
        <v>55</v>
      </c>
      <c r="J263" s="102"/>
      <c r="K263" s="103">
        <f t="shared" si="3"/>
        <v>0</v>
      </c>
    </row>
    <row r="264" spans="1:13" s="104" customFormat="1" hidden="1">
      <c r="A264" s="148">
        <v>0</v>
      </c>
      <c r="B264" s="151" t="s">
        <v>333</v>
      </c>
      <c r="C264" s="96" t="s">
        <v>34</v>
      </c>
      <c r="D264" s="97" t="s">
        <v>49</v>
      </c>
      <c r="E264" s="98" t="s">
        <v>334</v>
      </c>
      <c r="F264" s="99" t="s">
        <v>37</v>
      </c>
      <c r="G264" s="100">
        <v>0.57000000000000006</v>
      </c>
      <c r="H264" s="100">
        <v>0.57999999999999996</v>
      </c>
      <c r="I264" s="101" t="s">
        <v>38</v>
      </c>
      <c r="J264" s="102"/>
      <c r="K264" s="103">
        <f t="shared" si="3"/>
        <v>0</v>
      </c>
    </row>
    <row r="265" spans="1:13" s="104" customFormat="1" hidden="1">
      <c r="A265" s="148">
        <v>0</v>
      </c>
      <c r="B265" s="151" t="s">
        <v>335</v>
      </c>
      <c r="C265" s="96" t="s">
        <v>34</v>
      </c>
      <c r="D265" s="97" t="s">
        <v>49</v>
      </c>
      <c r="E265" s="98" t="s">
        <v>334</v>
      </c>
      <c r="F265" s="99" t="s">
        <v>40</v>
      </c>
      <c r="G265" s="100">
        <v>0.83</v>
      </c>
      <c r="H265" s="100">
        <v>0.86</v>
      </c>
      <c r="I265" s="101" t="s">
        <v>41</v>
      </c>
      <c r="J265" s="102"/>
      <c r="K265" s="103">
        <f t="shared" si="3"/>
        <v>0</v>
      </c>
    </row>
    <row r="266" spans="1:13" s="104" customFormat="1" hidden="1">
      <c r="A266" s="148">
        <v>0</v>
      </c>
      <c r="B266" s="151" t="s">
        <v>336</v>
      </c>
      <c r="C266" s="96" t="s">
        <v>34</v>
      </c>
      <c r="D266" s="97" t="s">
        <v>49</v>
      </c>
      <c r="E266" s="98" t="s">
        <v>334</v>
      </c>
      <c r="F266" s="99" t="s">
        <v>43</v>
      </c>
      <c r="G266" s="100">
        <v>1.1100000000000001</v>
      </c>
      <c r="H266" s="100">
        <v>1.1499999999999999</v>
      </c>
      <c r="I266" s="101" t="s">
        <v>44</v>
      </c>
      <c r="J266" s="102"/>
      <c r="K266" s="103">
        <f t="shared" si="3"/>
        <v>0</v>
      </c>
    </row>
    <row r="267" spans="1:13" s="104" customFormat="1" hidden="1">
      <c r="A267" s="148">
        <v>0</v>
      </c>
      <c r="B267" s="151" t="s">
        <v>337</v>
      </c>
      <c r="C267" s="96" t="s">
        <v>34</v>
      </c>
      <c r="D267" s="97" t="s">
        <v>49</v>
      </c>
      <c r="E267" s="98" t="s">
        <v>334</v>
      </c>
      <c r="F267" s="99" t="s">
        <v>46</v>
      </c>
      <c r="G267" s="100">
        <v>1.36</v>
      </c>
      <c r="H267" s="100">
        <v>1.41</v>
      </c>
      <c r="I267" s="101" t="s">
        <v>47</v>
      </c>
      <c r="J267" s="102"/>
      <c r="K267" s="103">
        <f t="shared" si="3"/>
        <v>0</v>
      </c>
    </row>
    <row r="268" spans="1:13" s="104" customFormat="1" hidden="1">
      <c r="A268" s="148">
        <v>0</v>
      </c>
      <c r="B268" s="151" t="s">
        <v>338</v>
      </c>
      <c r="C268" s="96" t="s">
        <v>34</v>
      </c>
      <c r="D268" s="97" t="s">
        <v>49</v>
      </c>
      <c r="E268" s="98" t="s">
        <v>334</v>
      </c>
      <c r="F268" s="99" t="s">
        <v>54</v>
      </c>
      <c r="G268" s="100">
        <v>1.42</v>
      </c>
      <c r="H268" s="100">
        <v>1.47</v>
      </c>
      <c r="I268" s="101" t="s">
        <v>55</v>
      </c>
      <c r="J268" s="102"/>
      <c r="K268" s="103">
        <f t="shared" si="3"/>
        <v>0</v>
      </c>
    </row>
    <row r="269" spans="1:13" s="104" customFormat="1" hidden="1">
      <c r="A269" s="148">
        <v>0</v>
      </c>
      <c r="B269" s="151" t="s">
        <v>339</v>
      </c>
      <c r="C269" s="96" t="s">
        <v>34</v>
      </c>
      <c r="D269" s="97" t="s">
        <v>96</v>
      </c>
      <c r="E269" s="98" t="s">
        <v>340</v>
      </c>
      <c r="F269" s="99" t="s">
        <v>40</v>
      </c>
      <c r="G269" s="100">
        <v>0.52</v>
      </c>
      <c r="H269" s="100">
        <v>0.55000000000000004</v>
      </c>
      <c r="I269" s="101" t="s">
        <v>41</v>
      </c>
      <c r="J269" s="102"/>
      <c r="K269" s="103">
        <f t="shared" si="3"/>
        <v>0</v>
      </c>
    </row>
    <row r="270" spans="1:13" s="104" customFormat="1" hidden="1">
      <c r="A270" s="148">
        <v>0</v>
      </c>
      <c r="B270" s="151" t="s">
        <v>341</v>
      </c>
      <c r="C270" s="96" t="s">
        <v>34</v>
      </c>
      <c r="D270" s="97" t="s">
        <v>96</v>
      </c>
      <c r="E270" s="98" t="s">
        <v>340</v>
      </c>
      <c r="F270" s="99" t="s">
        <v>43</v>
      </c>
      <c r="G270" s="100">
        <v>0.78</v>
      </c>
      <c r="H270" s="100">
        <v>0.81</v>
      </c>
      <c r="I270" s="101" t="s">
        <v>44</v>
      </c>
      <c r="J270" s="102"/>
      <c r="K270" s="103">
        <f t="shared" si="3"/>
        <v>0</v>
      </c>
    </row>
    <row r="271" spans="1:13" s="104" customFormat="1" hidden="1">
      <c r="A271" s="148">
        <v>0</v>
      </c>
      <c r="B271" s="151" t="s">
        <v>342</v>
      </c>
      <c r="C271" s="96" t="s">
        <v>34</v>
      </c>
      <c r="D271" s="97" t="s">
        <v>96</v>
      </c>
      <c r="E271" s="98" t="s">
        <v>340</v>
      </c>
      <c r="F271" s="99" t="s">
        <v>46</v>
      </c>
      <c r="G271" s="100">
        <v>1.03</v>
      </c>
      <c r="H271" s="100">
        <v>1.0900000000000001</v>
      </c>
      <c r="I271" s="101" t="s">
        <v>47</v>
      </c>
      <c r="J271" s="102"/>
      <c r="K271" s="103">
        <f t="shared" si="3"/>
        <v>0</v>
      </c>
    </row>
    <row r="272" spans="1:13" s="104" customFormat="1" hidden="1">
      <c r="A272" s="148">
        <v>0</v>
      </c>
      <c r="B272" s="151" t="s">
        <v>343</v>
      </c>
      <c r="C272" s="96" t="s">
        <v>34</v>
      </c>
      <c r="D272" s="97" t="s">
        <v>96</v>
      </c>
      <c r="E272" s="98" t="s">
        <v>340</v>
      </c>
      <c r="F272" s="99" t="s">
        <v>54</v>
      </c>
      <c r="G272" s="100">
        <v>1.2</v>
      </c>
      <c r="H272" s="100">
        <v>1.25</v>
      </c>
      <c r="I272" s="101" t="s">
        <v>55</v>
      </c>
      <c r="J272" s="102"/>
      <c r="K272" s="103">
        <f t="shared" si="3"/>
        <v>0</v>
      </c>
    </row>
    <row r="273" spans="1:11" s="104" customFormat="1" hidden="1">
      <c r="A273" s="148">
        <v>0</v>
      </c>
      <c r="B273" s="151" t="s">
        <v>344</v>
      </c>
      <c r="C273" s="96" t="s">
        <v>34</v>
      </c>
      <c r="D273" s="97" t="s">
        <v>62</v>
      </c>
      <c r="E273" s="98" t="s">
        <v>345</v>
      </c>
      <c r="F273" s="99" t="s">
        <v>37</v>
      </c>
      <c r="G273" s="100">
        <v>0.33</v>
      </c>
      <c r="H273" s="100">
        <v>0.35000000000000003</v>
      </c>
      <c r="I273" s="101" t="s">
        <v>38</v>
      </c>
      <c r="J273" s="102"/>
      <c r="K273" s="103">
        <f t="shared" si="3"/>
        <v>0</v>
      </c>
    </row>
    <row r="274" spans="1:11" s="104" customFormat="1" hidden="1">
      <c r="A274" s="148">
        <v>0</v>
      </c>
      <c r="B274" s="151" t="s">
        <v>346</v>
      </c>
      <c r="C274" s="96" t="s">
        <v>34</v>
      </c>
      <c r="D274" s="97" t="s">
        <v>62</v>
      </c>
      <c r="E274" s="98" t="s">
        <v>345</v>
      </c>
      <c r="F274" s="99" t="s">
        <v>40</v>
      </c>
      <c r="G274" s="100">
        <v>0.46</v>
      </c>
      <c r="H274" s="100">
        <v>0.48</v>
      </c>
      <c r="I274" s="101" t="s">
        <v>41</v>
      </c>
      <c r="J274" s="102"/>
      <c r="K274" s="103">
        <f t="shared" si="3"/>
        <v>0</v>
      </c>
    </row>
    <row r="275" spans="1:11" s="104" customFormat="1" hidden="1">
      <c r="A275" s="148">
        <v>0</v>
      </c>
      <c r="B275" s="151" t="s">
        <v>347</v>
      </c>
      <c r="C275" s="96" t="s">
        <v>34</v>
      </c>
      <c r="D275" s="97" t="s">
        <v>62</v>
      </c>
      <c r="E275" s="98" t="s">
        <v>345</v>
      </c>
      <c r="F275" s="99" t="s">
        <v>43</v>
      </c>
      <c r="G275" s="100">
        <v>0.61</v>
      </c>
      <c r="H275" s="100">
        <v>0.65</v>
      </c>
      <c r="I275" s="101" t="s">
        <v>44</v>
      </c>
      <c r="J275" s="102"/>
      <c r="K275" s="103">
        <f t="shared" si="3"/>
        <v>0</v>
      </c>
    </row>
    <row r="276" spans="1:11" s="104" customFormat="1" hidden="1">
      <c r="A276" s="148">
        <v>0</v>
      </c>
      <c r="B276" s="151" t="s">
        <v>348</v>
      </c>
      <c r="C276" s="96" t="s">
        <v>34</v>
      </c>
      <c r="D276" s="97" t="s">
        <v>62</v>
      </c>
      <c r="E276" s="98" t="s">
        <v>345</v>
      </c>
      <c r="F276" s="99" t="s">
        <v>46</v>
      </c>
      <c r="G276" s="100">
        <v>0.79</v>
      </c>
      <c r="H276" s="100">
        <v>0.83</v>
      </c>
      <c r="I276" s="101" t="s">
        <v>47</v>
      </c>
      <c r="J276" s="102"/>
      <c r="K276" s="103">
        <f t="shared" si="3"/>
        <v>0</v>
      </c>
    </row>
    <row r="277" spans="1:11" s="104" customFormat="1" hidden="1">
      <c r="A277" s="148">
        <v>0</v>
      </c>
      <c r="B277" s="151" t="s">
        <v>353</v>
      </c>
      <c r="C277" s="96" t="s">
        <v>34</v>
      </c>
      <c r="D277" s="97" t="s">
        <v>96</v>
      </c>
      <c r="E277" s="98" t="s">
        <v>350</v>
      </c>
      <c r="F277" s="99" t="s">
        <v>43</v>
      </c>
      <c r="G277" s="100">
        <v>0.78</v>
      </c>
      <c r="H277" s="100">
        <v>0.81</v>
      </c>
      <c r="I277" s="101" t="s">
        <v>44</v>
      </c>
      <c r="J277" s="102"/>
      <c r="K277" s="103">
        <f t="shared" si="3"/>
        <v>0</v>
      </c>
    </row>
    <row r="278" spans="1:11" s="104" customFormat="1" hidden="1">
      <c r="A278" s="148">
        <v>0</v>
      </c>
      <c r="B278" s="151" t="s">
        <v>349</v>
      </c>
      <c r="C278" s="96" t="s">
        <v>34</v>
      </c>
      <c r="D278" s="97" t="s">
        <v>96</v>
      </c>
      <c r="E278" s="98" t="s">
        <v>350</v>
      </c>
      <c r="F278" s="99" t="s">
        <v>46</v>
      </c>
      <c r="G278" s="100">
        <v>1.02</v>
      </c>
      <c r="H278" s="100">
        <v>1.07</v>
      </c>
      <c r="I278" s="101" t="s">
        <v>47</v>
      </c>
      <c r="J278" s="102"/>
      <c r="K278" s="103">
        <f t="shared" si="3"/>
        <v>0</v>
      </c>
    </row>
    <row r="279" spans="1:11" s="104" customFormat="1" hidden="1">
      <c r="A279" s="148">
        <v>0</v>
      </c>
      <c r="B279" s="151" t="s">
        <v>351</v>
      </c>
      <c r="C279" s="96" t="s">
        <v>34</v>
      </c>
      <c r="D279" s="97" t="s">
        <v>96</v>
      </c>
      <c r="E279" s="98" t="s">
        <v>350</v>
      </c>
      <c r="F279" s="99" t="s">
        <v>54</v>
      </c>
      <c r="G279" s="100">
        <v>1.18</v>
      </c>
      <c r="H279" s="100">
        <v>1.23</v>
      </c>
      <c r="I279" s="101" t="s">
        <v>55</v>
      </c>
      <c r="J279" s="102"/>
      <c r="K279" s="103">
        <f t="shared" ref="K279:K342" si="4">IF(J279&lt;5,H279*J279*I279,G279*J279*I279)</f>
        <v>0</v>
      </c>
    </row>
    <row r="280" spans="1:11" s="104" customFormat="1" hidden="1">
      <c r="A280" s="148">
        <v>0</v>
      </c>
      <c r="B280" s="151" t="s">
        <v>352</v>
      </c>
      <c r="C280" s="96" t="s">
        <v>34</v>
      </c>
      <c r="D280" s="97" t="s">
        <v>96</v>
      </c>
      <c r="E280" s="98" t="s">
        <v>350</v>
      </c>
      <c r="F280" s="99" t="s">
        <v>102</v>
      </c>
      <c r="G280" s="100">
        <v>1.36</v>
      </c>
      <c r="H280" s="100">
        <v>1.43</v>
      </c>
      <c r="I280" s="101" t="s">
        <v>103</v>
      </c>
      <c r="J280" s="102"/>
      <c r="K280" s="103">
        <f t="shared" si="4"/>
        <v>0</v>
      </c>
    </row>
    <row r="281" spans="1:11" s="104" customFormat="1" hidden="1">
      <c r="A281" s="148">
        <v>0</v>
      </c>
      <c r="B281" s="151" t="s">
        <v>354</v>
      </c>
      <c r="C281" s="96" t="s">
        <v>34</v>
      </c>
      <c r="D281" s="97" t="s">
        <v>49</v>
      </c>
      <c r="E281" s="98" t="s">
        <v>355</v>
      </c>
      <c r="F281" s="99" t="s">
        <v>37</v>
      </c>
      <c r="G281" s="100">
        <v>0.57000000000000006</v>
      </c>
      <c r="H281" s="100">
        <v>0.57999999999999996</v>
      </c>
      <c r="I281" s="101" t="s">
        <v>38</v>
      </c>
      <c r="J281" s="102"/>
      <c r="K281" s="103">
        <f t="shared" si="4"/>
        <v>0</v>
      </c>
    </row>
    <row r="282" spans="1:11" s="104" customFormat="1" hidden="1">
      <c r="A282" s="148">
        <v>0</v>
      </c>
      <c r="B282" s="151" t="s">
        <v>356</v>
      </c>
      <c r="C282" s="96" t="s">
        <v>34</v>
      </c>
      <c r="D282" s="97" t="s">
        <v>49</v>
      </c>
      <c r="E282" s="98" t="s">
        <v>355</v>
      </c>
      <c r="F282" s="99" t="s">
        <v>40</v>
      </c>
      <c r="G282" s="100">
        <v>0.83</v>
      </c>
      <c r="H282" s="100">
        <v>0.86</v>
      </c>
      <c r="I282" s="101" t="s">
        <v>41</v>
      </c>
      <c r="J282" s="102"/>
      <c r="K282" s="103">
        <f t="shared" si="4"/>
        <v>0</v>
      </c>
    </row>
    <row r="283" spans="1:11" s="104" customFormat="1" hidden="1">
      <c r="A283" s="148">
        <v>0</v>
      </c>
      <c r="B283" s="151" t="s">
        <v>357</v>
      </c>
      <c r="C283" s="96" t="s">
        <v>34</v>
      </c>
      <c r="D283" s="97" t="s">
        <v>49</v>
      </c>
      <c r="E283" s="98" t="s">
        <v>355</v>
      </c>
      <c r="F283" s="99" t="s">
        <v>43</v>
      </c>
      <c r="G283" s="100">
        <v>1.1100000000000001</v>
      </c>
      <c r="H283" s="100">
        <v>1.1499999999999999</v>
      </c>
      <c r="I283" s="101" t="s">
        <v>44</v>
      </c>
      <c r="J283" s="102"/>
      <c r="K283" s="103">
        <f t="shared" si="4"/>
        <v>0</v>
      </c>
    </row>
    <row r="284" spans="1:11" s="104" customFormat="1" hidden="1">
      <c r="A284" s="148">
        <v>0</v>
      </c>
      <c r="B284" s="151" t="s">
        <v>358</v>
      </c>
      <c r="C284" s="96" t="s">
        <v>34</v>
      </c>
      <c r="D284" s="97" t="s">
        <v>49</v>
      </c>
      <c r="E284" s="98" t="s">
        <v>355</v>
      </c>
      <c r="F284" s="99" t="s">
        <v>46</v>
      </c>
      <c r="G284" s="100">
        <v>1.36</v>
      </c>
      <c r="H284" s="100">
        <v>1.41</v>
      </c>
      <c r="I284" s="101" t="s">
        <v>47</v>
      </c>
      <c r="J284" s="102"/>
      <c r="K284" s="103">
        <f t="shared" si="4"/>
        <v>0</v>
      </c>
    </row>
    <row r="285" spans="1:11" s="104" customFormat="1" hidden="1">
      <c r="A285" s="148">
        <v>0</v>
      </c>
      <c r="B285" s="151" t="s">
        <v>359</v>
      </c>
      <c r="C285" s="96" t="s">
        <v>34</v>
      </c>
      <c r="D285" s="97" t="s">
        <v>49</v>
      </c>
      <c r="E285" s="98" t="s">
        <v>355</v>
      </c>
      <c r="F285" s="99" t="s">
        <v>54</v>
      </c>
      <c r="G285" s="100">
        <v>1.42</v>
      </c>
      <c r="H285" s="100">
        <v>1.47</v>
      </c>
      <c r="I285" s="101" t="s">
        <v>55</v>
      </c>
      <c r="J285" s="102"/>
      <c r="K285" s="103">
        <f t="shared" si="4"/>
        <v>0</v>
      </c>
    </row>
    <row r="286" spans="1:11" s="104" customFormat="1" hidden="1">
      <c r="A286" s="148">
        <v>0</v>
      </c>
      <c r="B286" s="151" t="s">
        <v>360</v>
      </c>
      <c r="C286" s="106"/>
      <c r="D286" s="97" t="s">
        <v>62</v>
      </c>
      <c r="E286" s="98" t="s">
        <v>1396</v>
      </c>
      <c r="F286" s="99" t="s">
        <v>43</v>
      </c>
      <c r="G286" s="100">
        <v>0.61</v>
      </c>
      <c r="H286" s="100">
        <v>0.65</v>
      </c>
      <c r="I286" s="101" t="s">
        <v>44</v>
      </c>
      <c r="J286" s="102"/>
      <c r="K286" s="103">
        <f t="shared" si="4"/>
        <v>0</v>
      </c>
    </row>
    <row r="287" spans="1:11" s="104" customFormat="1" hidden="1">
      <c r="A287" s="148">
        <v>0</v>
      </c>
      <c r="B287" s="151" t="s">
        <v>361</v>
      </c>
      <c r="C287" s="96" t="s">
        <v>34</v>
      </c>
      <c r="D287" s="97" t="s">
        <v>62</v>
      </c>
      <c r="E287" s="98" t="s">
        <v>362</v>
      </c>
      <c r="F287" s="99" t="s">
        <v>37</v>
      </c>
      <c r="G287" s="100">
        <v>0.32</v>
      </c>
      <c r="H287" s="100">
        <v>0.34</v>
      </c>
      <c r="I287" s="101" t="s">
        <v>38</v>
      </c>
      <c r="J287" s="102"/>
      <c r="K287" s="103">
        <f t="shared" si="4"/>
        <v>0</v>
      </c>
    </row>
    <row r="288" spans="1:11" s="104" customFormat="1" hidden="1">
      <c r="A288" s="148">
        <v>0</v>
      </c>
      <c r="B288" s="151" t="s">
        <v>363</v>
      </c>
      <c r="C288" s="96" t="s">
        <v>34</v>
      </c>
      <c r="D288" s="97" t="s">
        <v>62</v>
      </c>
      <c r="E288" s="98" t="s">
        <v>362</v>
      </c>
      <c r="F288" s="99" t="s">
        <v>40</v>
      </c>
      <c r="G288" s="100">
        <v>0.44</v>
      </c>
      <c r="H288" s="100">
        <v>0.47000000000000003</v>
      </c>
      <c r="I288" s="101" t="s">
        <v>41</v>
      </c>
      <c r="J288" s="102"/>
      <c r="K288" s="103">
        <f t="shared" si="4"/>
        <v>0</v>
      </c>
    </row>
    <row r="289" spans="1:11" s="104" customFormat="1" hidden="1">
      <c r="A289" s="148">
        <v>0</v>
      </c>
      <c r="B289" s="151" t="s">
        <v>364</v>
      </c>
      <c r="C289" s="96" t="s">
        <v>34</v>
      </c>
      <c r="D289" s="97" t="s">
        <v>62</v>
      </c>
      <c r="E289" s="98" t="s">
        <v>362</v>
      </c>
      <c r="F289" s="99" t="s">
        <v>43</v>
      </c>
      <c r="G289" s="100">
        <v>0.57999999999999996</v>
      </c>
      <c r="H289" s="100">
        <v>0.62</v>
      </c>
      <c r="I289" s="101" t="s">
        <v>44</v>
      </c>
      <c r="J289" s="102"/>
      <c r="K289" s="103">
        <f t="shared" si="4"/>
        <v>0</v>
      </c>
    </row>
    <row r="290" spans="1:11" s="104" customFormat="1" hidden="1">
      <c r="A290" s="148">
        <v>0</v>
      </c>
      <c r="B290" s="151" t="s">
        <v>365</v>
      </c>
      <c r="C290" s="96" t="s">
        <v>34</v>
      </c>
      <c r="D290" s="97" t="s">
        <v>62</v>
      </c>
      <c r="E290" s="98" t="s">
        <v>362</v>
      </c>
      <c r="F290" s="99" t="s">
        <v>46</v>
      </c>
      <c r="G290" s="100">
        <v>0.75</v>
      </c>
      <c r="H290" s="100">
        <v>0.79</v>
      </c>
      <c r="I290" s="101" t="s">
        <v>47</v>
      </c>
      <c r="J290" s="102"/>
      <c r="K290" s="103">
        <f t="shared" si="4"/>
        <v>0</v>
      </c>
    </row>
    <row r="291" spans="1:11" s="104" customFormat="1" hidden="1">
      <c r="A291" s="148">
        <v>0</v>
      </c>
      <c r="B291" s="151" t="s">
        <v>366</v>
      </c>
      <c r="C291" s="96" t="s">
        <v>34</v>
      </c>
      <c r="D291" s="97" t="s">
        <v>62</v>
      </c>
      <c r="E291" s="98" t="s">
        <v>362</v>
      </c>
      <c r="F291" s="99" t="s">
        <v>54</v>
      </c>
      <c r="G291" s="100">
        <v>0.88</v>
      </c>
      <c r="H291" s="100">
        <v>0.94000000000000006</v>
      </c>
      <c r="I291" s="101" t="s">
        <v>55</v>
      </c>
      <c r="J291" s="102"/>
      <c r="K291" s="103">
        <f t="shared" si="4"/>
        <v>0</v>
      </c>
    </row>
    <row r="292" spans="1:11" s="104" customFormat="1" hidden="1">
      <c r="A292" s="148">
        <v>0</v>
      </c>
      <c r="B292" s="151" t="s">
        <v>367</v>
      </c>
      <c r="C292" s="96" t="s">
        <v>34</v>
      </c>
      <c r="D292" s="97" t="s">
        <v>49</v>
      </c>
      <c r="E292" s="98" t="s">
        <v>368</v>
      </c>
      <c r="F292" s="99" t="s">
        <v>37</v>
      </c>
      <c r="G292" s="100">
        <v>0.57000000000000006</v>
      </c>
      <c r="H292" s="100">
        <v>0.57999999999999996</v>
      </c>
      <c r="I292" s="101" t="s">
        <v>38</v>
      </c>
      <c r="J292" s="102"/>
      <c r="K292" s="103">
        <f t="shared" si="4"/>
        <v>0</v>
      </c>
    </row>
    <row r="293" spans="1:11" s="104" customFormat="1" hidden="1">
      <c r="A293" s="148">
        <v>0</v>
      </c>
      <c r="B293" s="151" t="s">
        <v>369</v>
      </c>
      <c r="C293" s="96" t="s">
        <v>34</v>
      </c>
      <c r="D293" s="97" t="s">
        <v>49</v>
      </c>
      <c r="E293" s="98" t="s">
        <v>368</v>
      </c>
      <c r="F293" s="99" t="s">
        <v>40</v>
      </c>
      <c r="G293" s="100">
        <v>0.83</v>
      </c>
      <c r="H293" s="100">
        <v>0.86</v>
      </c>
      <c r="I293" s="101" t="s">
        <v>41</v>
      </c>
      <c r="J293" s="102"/>
      <c r="K293" s="103">
        <f t="shared" si="4"/>
        <v>0</v>
      </c>
    </row>
    <row r="294" spans="1:11" s="104" customFormat="1" hidden="1">
      <c r="A294" s="148">
        <v>0</v>
      </c>
      <c r="B294" s="151" t="s">
        <v>370</v>
      </c>
      <c r="C294" s="96" t="s">
        <v>34</v>
      </c>
      <c r="D294" s="97" t="s">
        <v>49</v>
      </c>
      <c r="E294" s="98" t="s">
        <v>368</v>
      </c>
      <c r="F294" s="99" t="s">
        <v>43</v>
      </c>
      <c r="G294" s="100">
        <v>1.1100000000000001</v>
      </c>
      <c r="H294" s="100">
        <v>1.1499999999999999</v>
      </c>
      <c r="I294" s="101" t="s">
        <v>44</v>
      </c>
      <c r="J294" s="102"/>
      <c r="K294" s="103">
        <f t="shared" si="4"/>
        <v>0</v>
      </c>
    </row>
    <row r="295" spans="1:11" s="104" customFormat="1" hidden="1">
      <c r="A295" s="148">
        <v>0</v>
      </c>
      <c r="B295" s="151" t="s">
        <v>371</v>
      </c>
      <c r="C295" s="96" t="s">
        <v>34</v>
      </c>
      <c r="D295" s="97" t="s">
        <v>49</v>
      </c>
      <c r="E295" s="98" t="s">
        <v>368</v>
      </c>
      <c r="F295" s="99" t="s">
        <v>46</v>
      </c>
      <c r="G295" s="100">
        <v>1.36</v>
      </c>
      <c r="H295" s="100">
        <v>1.41</v>
      </c>
      <c r="I295" s="101" t="s">
        <v>47</v>
      </c>
      <c r="J295" s="102"/>
      <c r="K295" s="103">
        <f t="shared" si="4"/>
        <v>0</v>
      </c>
    </row>
    <row r="296" spans="1:11" s="104" customFormat="1" hidden="1">
      <c r="A296" s="148">
        <v>0</v>
      </c>
      <c r="B296" s="151" t="s">
        <v>372</v>
      </c>
      <c r="C296" s="96" t="s">
        <v>34</v>
      </c>
      <c r="D296" s="97" t="s">
        <v>49</v>
      </c>
      <c r="E296" s="98" t="s">
        <v>368</v>
      </c>
      <c r="F296" s="99" t="s">
        <v>54</v>
      </c>
      <c r="G296" s="100">
        <v>1.42</v>
      </c>
      <c r="H296" s="100">
        <v>1.47</v>
      </c>
      <c r="I296" s="101" t="s">
        <v>55</v>
      </c>
      <c r="J296" s="102"/>
      <c r="K296" s="103">
        <f t="shared" si="4"/>
        <v>0</v>
      </c>
    </row>
    <row r="297" spans="1:11" s="104" customFormat="1" hidden="1">
      <c r="A297" s="148">
        <v>0</v>
      </c>
      <c r="B297" s="151" t="s">
        <v>373</v>
      </c>
      <c r="C297" s="96" t="s">
        <v>34</v>
      </c>
      <c r="D297" s="97" t="s">
        <v>62</v>
      </c>
      <c r="E297" s="98" t="s">
        <v>374</v>
      </c>
      <c r="F297" s="99" t="s">
        <v>37</v>
      </c>
      <c r="G297" s="100">
        <v>0.35000000000000003</v>
      </c>
      <c r="H297" s="100">
        <v>0.36</v>
      </c>
      <c r="I297" s="101" t="s">
        <v>38</v>
      </c>
      <c r="J297" s="102"/>
      <c r="K297" s="103">
        <f t="shared" si="4"/>
        <v>0</v>
      </c>
    </row>
    <row r="298" spans="1:11" s="104" customFormat="1" hidden="1">
      <c r="A298" s="148">
        <v>0</v>
      </c>
      <c r="B298" s="151" t="s">
        <v>375</v>
      </c>
      <c r="C298" s="96" t="s">
        <v>34</v>
      </c>
      <c r="D298" s="97" t="s">
        <v>62</v>
      </c>
      <c r="E298" s="98" t="s">
        <v>374</v>
      </c>
      <c r="F298" s="99" t="s">
        <v>40</v>
      </c>
      <c r="G298" s="100">
        <v>0.48</v>
      </c>
      <c r="H298" s="100">
        <v>0.5</v>
      </c>
      <c r="I298" s="101" t="s">
        <v>41</v>
      </c>
      <c r="J298" s="102"/>
      <c r="K298" s="103">
        <f t="shared" si="4"/>
        <v>0</v>
      </c>
    </row>
    <row r="299" spans="1:11" s="104" customFormat="1" hidden="1">
      <c r="A299" s="148">
        <v>0</v>
      </c>
      <c r="B299" s="151" t="s">
        <v>376</v>
      </c>
      <c r="C299" s="96" t="s">
        <v>34</v>
      </c>
      <c r="D299" s="97" t="s">
        <v>62</v>
      </c>
      <c r="E299" s="98" t="s">
        <v>374</v>
      </c>
      <c r="F299" s="99" t="s">
        <v>43</v>
      </c>
      <c r="G299" s="100">
        <v>0.65</v>
      </c>
      <c r="H299" s="100">
        <v>0.68</v>
      </c>
      <c r="I299" s="101" t="s">
        <v>44</v>
      </c>
      <c r="J299" s="102"/>
      <c r="K299" s="103">
        <f t="shared" si="4"/>
        <v>0</v>
      </c>
    </row>
    <row r="300" spans="1:11" s="104" customFormat="1" hidden="1">
      <c r="A300" s="148">
        <v>0</v>
      </c>
      <c r="B300" s="151" t="s">
        <v>377</v>
      </c>
      <c r="C300" s="96" t="s">
        <v>34</v>
      </c>
      <c r="D300" s="97" t="s">
        <v>62</v>
      </c>
      <c r="E300" s="98" t="s">
        <v>374</v>
      </c>
      <c r="F300" s="99" t="s">
        <v>46</v>
      </c>
      <c r="G300" s="100">
        <v>0.81</v>
      </c>
      <c r="H300" s="100">
        <v>0.86</v>
      </c>
      <c r="I300" s="101" t="s">
        <v>47</v>
      </c>
      <c r="J300" s="102"/>
      <c r="K300" s="103">
        <f t="shared" si="4"/>
        <v>0</v>
      </c>
    </row>
    <row r="301" spans="1:11" s="104" customFormat="1" hidden="1">
      <c r="A301" s="148">
        <v>0</v>
      </c>
      <c r="B301" s="151" t="s">
        <v>378</v>
      </c>
      <c r="C301" s="96" t="s">
        <v>34</v>
      </c>
      <c r="D301" s="97" t="s">
        <v>62</v>
      </c>
      <c r="E301" s="98" t="s">
        <v>374</v>
      </c>
      <c r="F301" s="99" t="s">
        <v>54</v>
      </c>
      <c r="G301" s="100">
        <v>0.95</v>
      </c>
      <c r="H301" s="100">
        <v>1</v>
      </c>
      <c r="I301" s="101" t="s">
        <v>55</v>
      </c>
      <c r="J301" s="102"/>
      <c r="K301" s="103">
        <f t="shared" si="4"/>
        <v>0</v>
      </c>
    </row>
    <row r="302" spans="1:11" s="104" customFormat="1" hidden="1">
      <c r="A302" s="148">
        <v>0</v>
      </c>
      <c r="B302" s="151" t="s">
        <v>379</v>
      </c>
      <c r="C302" s="96" t="s">
        <v>34</v>
      </c>
      <c r="D302" s="97" t="s">
        <v>62</v>
      </c>
      <c r="E302" s="98" t="s">
        <v>380</v>
      </c>
      <c r="F302" s="99" t="s">
        <v>37</v>
      </c>
      <c r="G302" s="100">
        <v>0.32</v>
      </c>
      <c r="H302" s="100">
        <v>0.33</v>
      </c>
      <c r="I302" s="101" t="s">
        <v>38</v>
      </c>
      <c r="J302" s="102"/>
      <c r="K302" s="103">
        <f t="shared" si="4"/>
        <v>0</v>
      </c>
    </row>
    <row r="303" spans="1:11" s="104" customFormat="1" hidden="1">
      <c r="A303" s="148">
        <v>0</v>
      </c>
      <c r="B303" s="151" t="s">
        <v>381</v>
      </c>
      <c r="C303" s="96" t="s">
        <v>34</v>
      </c>
      <c r="D303" s="97" t="s">
        <v>62</v>
      </c>
      <c r="E303" s="98" t="s">
        <v>380</v>
      </c>
      <c r="F303" s="99" t="s">
        <v>40</v>
      </c>
      <c r="G303" s="100">
        <v>0.44</v>
      </c>
      <c r="H303" s="100">
        <v>0.47000000000000003</v>
      </c>
      <c r="I303" s="101" t="s">
        <v>41</v>
      </c>
      <c r="J303" s="102"/>
      <c r="K303" s="103">
        <f t="shared" si="4"/>
        <v>0</v>
      </c>
    </row>
    <row r="304" spans="1:11" s="104" customFormat="1" hidden="1">
      <c r="A304" s="148">
        <v>0</v>
      </c>
      <c r="B304" s="151" t="s">
        <v>382</v>
      </c>
      <c r="C304" s="96" t="s">
        <v>34</v>
      </c>
      <c r="D304" s="97" t="s">
        <v>62</v>
      </c>
      <c r="E304" s="98" t="s">
        <v>380</v>
      </c>
      <c r="F304" s="99" t="s">
        <v>43</v>
      </c>
      <c r="G304" s="100">
        <v>0.6</v>
      </c>
      <c r="H304" s="100">
        <v>0.63</v>
      </c>
      <c r="I304" s="101" t="s">
        <v>44</v>
      </c>
      <c r="J304" s="102"/>
      <c r="K304" s="103">
        <f t="shared" si="4"/>
        <v>0</v>
      </c>
    </row>
    <row r="305" spans="1:12" s="104" customFormat="1" hidden="1">
      <c r="A305" s="148">
        <v>0</v>
      </c>
      <c r="B305" s="151" t="s">
        <v>383</v>
      </c>
      <c r="C305" s="96" t="s">
        <v>34</v>
      </c>
      <c r="D305" s="97" t="s">
        <v>62</v>
      </c>
      <c r="E305" s="98" t="s">
        <v>384</v>
      </c>
      <c r="F305" s="99" t="s">
        <v>37</v>
      </c>
      <c r="G305" s="100">
        <v>0.33</v>
      </c>
      <c r="H305" s="100">
        <v>0.35000000000000003</v>
      </c>
      <c r="I305" s="101" t="s">
        <v>38</v>
      </c>
      <c r="J305" s="102"/>
      <c r="K305" s="103">
        <f t="shared" si="4"/>
        <v>0</v>
      </c>
    </row>
    <row r="306" spans="1:12" s="104" customFormat="1" hidden="1">
      <c r="A306" s="148">
        <v>0</v>
      </c>
      <c r="B306" s="151" t="s">
        <v>385</v>
      </c>
      <c r="C306" s="96" t="s">
        <v>34</v>
      </c>
      <c r="D306" s="97" t="s">
        <v>62</v>
      </c>
      <c r="E306" s="98" t="s">
        <v>384</v>
      </c>
      <c r="F306" s="99" t="s">
        <v>40</v>
      </c>
      <c r="G306" s="100">
        <v>0.46</v>
      </c>
      <c r="H306" s="100">
        <v>0.48</v>
      </c>
      <c r="I306" s="101" t="s">
        <v>41</v>
      </c>
      <c r="J306" s="102"/>
      <c r="K306" s="103">
        <f t="shared" si="4"/>
        <v>0</v>
      </c>
    </row>
    <row r="307" spans="1:12" s="104" customFormat="1" hidden="1">
      <c r="A307" s="148">
        <v>0</v>
      </c>
      <c r="B307" s="151" t="s">
        <v>386</v>
      </c>
      <c r="C307" s="96" t="s">
        <v>34</v>
      </c>
      <c r="D307" s="97" t="s">
        <v>62</v>
      </c>
      <c r="E307" s="98" t="s">
        <v>384</v>
      </c>
      <c r="F307" s="99" t="s">
        <v>43</v>
      </c>
      <c r="G307" s="100">
        <v>0.62</v>
      </c>
      <c r="H307" s="100">
        <v>0.67</v>
      </c>
      <c r="I307" s="101" t="s">
        <v>44</v>
      </c>
      <c r="J307" s="102"/>
      <c r="K307" s="103">
        <f t="shared" si="4"/>
        <v>0</v>
      </c>
    </row>
    <row r="308" spans="1:12" s="104" customFormat="1" hidden="1">
      <c r="A308" s="148">
        <v>0</v>
      </c>
      <c r="B308" s="151" t="s">
        <v>1341</v>
      </c>
      <c r="C308" s="96"/>
      <c r="D308" s="107" t="s">
        <v>1354</v>
      </c>
      <c r="E308" s="108" t="s">
        <v>1363</v>
      </c>
      <c r="F308" s="109" t="s">
        <v>37</v>
      </c>
      <c r="G308" s="110">
        <v>0.59</v>
      </c>
      <c r="H308" s="110">
        <v>0.62</v>
      </c>
      <c r="I308" s="101">
        <v>400</v>
      </c>
      <c r="J308" s="102"/>
      <c r="K308" s="103">
        <f t="shared" si="4"/>
        <v>0</v>
      </c>
      <c r="L308" s="111"/>
    </row>
    <row r="309" spans="1:12" s="104" customFormat="1" hidden="1">
      <c r="A309" s="148">
        <v>0</v>
      </c>
      <c r="B309" s="151" t="s">
        <v>387</v>
      </c>
      <c r="C309" s="96" t="s">
        <v>34</v>
      </c>
      <c r="D309" s="97" t="s">
        <v>96</v>
      </c>
      <c r="E309" s="98" t="s">
        <v>388</v>
      </c>
      <c r="F309" s="99" t="s">
        <v>43</v>
      </c>
      <c r="G309" s="100">
        <v>0.71</v>
      </c>
      <c r="H309" s="100">
        <v>0.75</v>
      </c>
      <c r="I309" s="101" t="s">
        <v>44</v>
      </c>
      <c r="J309" s="102"/>
      <c r="K309" s="103">
        <f t="shared" si="4"/>
        <v>0</v>
      </c>
    </row>
    <row r="310" spans="1:12" s="104" customFormat="1" hidden="1">
      <c r="A310" s="148">
        <v>0</v>
      </c>
      <c r="B310" s="151" t="s">
        <v>389</v>
      </c>
      <c r="C310" s="96" t="s">
        <v>34</v>
      </c>
      <c r="D310" s="97" t="s">
        <v>96</v>
      </c>
      <c r="E310" s="98" t="s">
        <v>388</v>
      </c>
      <c r="F310" s="99" t="s">
        <v>46</v>
      </c>
      <c r="G310" s="100">
        <v>0.91</v>
      </c>
      <c r="H310" s="100">
        <v>0.96</v>
      </c>
      <c r="I310" s="101" t="s">
        <v>47</v>
      </c>
      <c r="J310" s="102"/>
      <c r="K310" s="103">
        <f t="shared" si="4"/>
        <v>0</v>
      </c>
    </row>
    <row r="311" spans="1:12" s="104" customFormat="1" hidden="1">
      <c r="A311" s="148">
        <v>0</v>
      </c>
      <c r="B311" s="151" t="s">
        <v>390</v>
      </c>
      <c r="C311" s="96" t="s">
        <v>34</v>
      </c>
      <c r="D311" s="97" t="s">
        <v>96</v>
      </c>
      <c r="E311" s="98" t="s">
        <v>388</v>
      </c>
      <c r="F311" s="99" t="s">
        <v>54</v>
      </c>
      <c r="G311" s="100">
        <v>1.07</v>
      </c>
      <c r="H311" s="100">
        <v>1.1300000000000001</v>
      </c>
      <c r="I311" s="101" t="s">
        <v>55</v>
      </c>
      <c r="J311" s="102"/>
      <c r="K311" s="103">
        <f t="shared" si="4"/>
        <v>0</v>
      </c>
    </row>
    <row r="312" spans="1:12" s="104" customFormat="1" hidden="1">
      <c r="A312" s="148">
        <v>0</v>
      </c>
      <c r="B312" s="151" t="s">
        <v>391</v>
      </c>
      <c r="C312" s="96" t="s">
        <v>34</v>
      </c>
      <c r="D312" s="97" t="s">
        <v>35</v>
      </c>
      <c r="E312" s="98" t="s">
        <v>392</v>
      </c>
      <c r="F312" s="99" t="s">
        <v>40</v>
      </c>
      <c r="G312" s="100">
        <v>0.56000000000000005</v>
      </c>
      <c r="H312" s="100">
        <v>0.59</v>
      </c>
      <c r="I312" s="101" t="s">
        <v>41</v>
      </c>
      <c r="J312" s="102"/>
      <c r="K312" s="103">
        <f t="shared" si="4"/>
        <v>0</v>
      </c>
    </row>
    <row r="313" spans="1:12" s="104" customFormat="1" hidden="1">
      <c r="A313" s="148">
        <v>0</v>
      </c>
      <c r="B313" s="151" t="s">
        <v>393</v>
      </c>
      <c r="C313" s="96" t="s">
        <v>34</v>
      </c>
      <c r="D313" s="97" t="s">
        <v>35</v>
      </c>
      <c r="E313" s="98" t="s">
        <v>392</v>
      </c>
      <c r="F313" s="99" t="s">
        <v>43</v>
      </c>
      <c r="G313" s="100">
        <v>0.78</v>
      </c>
      <c r="H313" s="100">
        <v>0.81</v>
      </c>
      <c r="I313" s="101" t="s">
        <v>44</v>
      </c>
      <c r="J313" s="102"/>
      <c r="K313" s="103">
        <f t="shared" si="4"/>
        <v>0</v>
      </c>
    </row>
    <row r="314" spans="1:12" s="104" customFormat="1" hidden="1">
      <c r="A314" s="148">
        <v>0</v>
      </c>
      <c r="B314" s="151" t="s">
        <v>394</v>
      </c>
      <c r="C314" s="96" t="s">
        <v>34</v>
      </c>
      <c r="D314" s="97" t="s">
        <v>35</v>
      </c>
      <c r="E314" s="98" t="s">
        <v>392</v>
      </c>
      <c r="F314" s="99" t="s">
        <v>46</v>
      </c>
      <c r="G314" s="100">
        <v>0.99</v>
      </c>
      <c r="H314" s="100">
        <v>1.04</v>
      </c>
      <c r="I314" s="101" t="s">
        <v>47</v>
      </c>
      <c r="J314" s="102"/>
      <c r="K314" s="103">
        <f t="shared" si="4"/>
        <v>0</v>
      </c>
    </row>
    <row r="315" spans="1:12" s="104" customFormat="1" hidden="1">
      <c r="A315" s="148">
        <v>0</v>
      </c>
      <c r="B315" s="151" t="s">
        <v>395</v>
      </c>
      <c r="C315" s="96" t="s">
        <v>34</v>
      </c>
      <c r="D315" s="97" t="s">
        <v>35</v>
      </c>
      <c r="E315" s="98" t="s">
        <v>392</v>
      </c>
      <c r="F315" s="99" t="s">
        <v>54</v>
      </c>
      <c r="G315" s="100">
        <v>1.1499999999999999</v>
      </c>
      <c r="H315" s="100">
        <v>1.21</v>
      </c>
      <c r="I315" s="101" t="s">
        <v>55</v>
      </c>
      <c r="J315" s="102"/>
      <c r="K315" s="103">
        <f t="shared" si="4"/>
        <v>0</v>
      </c>
    </row>
    <row r="316" spans="1:12" s="104" customFormat="1" hidden="1">
      <c r="A316" s="148">
        <v>0</v>
      </c>
      <c r="B316" s="151" t="s">
        <v>396</v>
      </c>
      <c r="C316" s="96" t="s">
        <v>34</v>
      </c>
      <c r="D316" s="97" t="s">
        <v>35</v>
      </c>
      <c r="E316" s="98" t="s">
        <v>397</v>
      </c>
      <c r="F316" s="99" t="s">
        <v>37</v>
      </c>
      <c r="G316" s="100">
        <v>0.42</v>
      </c>
      <c r="H316" s="100">
        <v>0.45</v>
      </c>
      <c r="I316" s="101" t="s">
        <v>38</v>
      </c>
      <c r="J316" s="102"/>
      <c r="K316" s="103">
        <f t="shared" si="4"/>
        <v>0</v>
      </c>
    </row>
    <row r="317" spans="1:12" s="104" customFormat="1" hidden="1">
      <c r="A317" s="148">
        <v>0</v>
      </c>
      <c r="B317" s="151" t="s">
        <v>398</v>
      </c>
      <c r="C317" s="96" t="s">
        <v>34</v>
      </c>
      <c r="D317" s="97" t="s">
        <v>35</v>
      </c>
      <c r="E317" s="98" t="s">
        <v>397</v>
      </c>
      <c r="F317" s="99" t="s">
        <v>40</v>
      </c>
      <c r="G317" s="100">
        <v>0.57999999999999996</v>
      </c>
      <c r="H317" s="100">
        <v>0.6</v>
      </c>
      <c r="I317" s="101" t="s">
        <v>41</v>
      </c>
      <c r="J317" s="102"/>
      <c r="K317" s="103">
        <f t="shared" si="4"/>
        <v>0</v>
      </c>
    </row>
    <row r="318" spans="1:12" s="104" customFormat="1" hidden="1">
      <c r="A318" s="148">
        <v>0</v>
      </c>
      <c r="B318" s="151" t="s">
        <v>399</v>
      </c>
      <c r="C318" s="96" t="s">
        <v>34</v>
      </c>
      <c r="D318" s="97" t="s">
        <v>35</v>
      </c>
      <c r="E318" s="98" t="s">
        <v>397</v>
      </c>
      <c r="F318" s="99" t="s">
        <v>43</v>
      </c>
      <c r="G318" s="100">
        <v>0.8</v>
      </c>
      <c r="H318" s="100">
        <v>0.83</v>
      </c>
      <c r="I318" s="101" t="s">
        <v>44</v>
      </c>
      <c r="J318" s="102"/>
      <c r="K318" s="103">
        <f t="shared" si="4"/>
        <v>0</v>
      </c>
    </row>
    <row r="319" spans="1:12" s="104" customFormat="1" hidden="1">
      <c r="A319" s="148">
        <v>0</v>
      </c>
      <c r="B319" s="151" t="s">
        <v>400</v>
      </c>
      <c r="C319" s="96" t="s">
        <v>34</v>
      </c>
      <c r="D319" s="97" t="s">
        <v>35</v>
      </c>
      <c r="E319" s="98" t="s">
        <v>397</v>
      </c>
      <c r="F319" s="99" t="s">
        <v>46</v>
      </c>
      <c r="G319" s="100">
        <v>0.99</v>
      </c>
      <c r="H319" s="100">
        <v>1.04</v>
      </c>
      <c r="I319" s="101" t="s">
        <v>47</v>
      </c>
      <c r="J319" s="102"/>
      <c r="K319" s="103">
        <f t="shared" si="4"/>
        <v>0</v>
      </c>
    </row>
    <row r="320" spans="1:12" s="104" customFormat="1" hidden="1">
      <c r="A320" s="148">
        <v>0</v>
      </c>
      <c r="B320" s="151" t="s">
        <v>401</v>
      </c>
      <c r="C320" s="96" t="s">
        <v>34</v>
      </c>
      <c r="D320" s="97" t="s">
        <v>35</v>
      </c>
      <c r="E320" s="98" t="s">
        <v>397</v>
      </c>
      <c r="F320" s="99" t="s">
        <v>54</v>
      </c>
      <c r="G320" s="100">
        <v>1.1000000000000001</v>
      </c>
      <c r="H320" s="100">
        <v>1.1599999999999999</v>
      </c>
      <c r="I320" s="101" t="s">
        <v>55</v>
      </c>
      <c r="J320" s="102"/>
      <c r="K320" s="103">
        <f t="shared" si="4"/>
        <v>0</v>
      </c>
    </row>
    <row r="321" spans="1:13" s="104" customFormat="1" hidden="1">
      <c r="A321" s="148">
        <v>0</v>
      </c>
      <c r="B321" s="151" t="s">
        <v>405</v>
      </c>
      <c r="C321" s="96" t="s">
        <v>34</v>
      </c>
      <c r="D321" s="97" t="s">
        <v>96</v>
      </c>
      <c r="E321" s="98" t="s">
        <v>1397</v>
      </c>
      <c r="F321" s="99" t="s">
        <v>40</v>
      </c>
      <c r="G321" s="100">
        <v>0.56000000000000005</v>
      </c>
      <c r="H321" s="100">
        <v>0.57999999999999996</v>
      </c>
      <c r="I321" s="101" t="s">
        <v>41</v>
      </c>
      <c r="J321" s="102"/>
      <c r="K321" s="103">
        <f t="shared" si="4"/>
        <v>0</v>
      </c>
    </row>
    <row r="322" spans="1:13" s="104" customFormat="1" hidden="1">
      <c r="A322" s="148">
        <v>0</v>
      </c>
      <c r="B322" s="151" t="s">
        <v>402</v>
      </c>
      <c r="C322" s="96" t="s">
        <v>34</v>
      </c>
      <c r="D322" s="97" t="s">
        <v>96</v>
      </c>
      <c r="E322" s="98" t="s">
        <v>1397</v>
      </c>
      <c r="F322" s="99" t="s">
        <v>43</v>
      </c>
      <c r="G322" s="100">
        <v>0.77</v>
      </c>
      <c r="H322" s="100">
        <v>0.8</v>
      </c>
      <c r="I322" s="101" t="s">
        <v>44</v>
      </c>
      <c r="J322" s="102"/>
      <c r="K322" s="103">
        <f t="shared" si="4"/>
        <v>0</v>
      </c>
    </row>
    <row r="323" spans="1:13" s="104" customFormat="1" hidden="1">
      <c r="A323" s="148">
        <v>0</v>
      </c>
      <c r="B323" s="151" t="s">
        <v>403</v>
      </c>
      <c r="C323" s="96" t="s">
        <v>34</v>
      </c>
      <c r="D323" s="97" t="s">
        <v>96</v>
      </c>
      <c r="E323" s="98" t="s">
        <v>1397</v>
      </c>
      <c r="F323" s="99" t="s">
        <v>46</v>
      </c>
      <c r="G323" s="100">
        <v>0.99</v>
      </c>
      <c r="H323" s="100">
        <v>1.03</v>
      </c>
      <c r="I323" s="101" t="s">
        <v>47</v>
      </c>
      <c r="J323" s="102"/>
      <c r="K323" s="103">
        <f t="shared" si="4"/>
        <v>0</v>
      </c>
    </row>
    <row r="324" spans="1:13" s="104" customFormat="1" hidden="1">
      <c r="A324" s="148">
        <v>0</v>
      </c>
      <c r="B324" s="151" t="s">
        <v>404</v>
      </c>
      <c r="C324" s="96" t="s">
        <v>34</v>
      </c>
      <c r="D324" s="97" t="s">
        <v>96</v>
      </c>
      <c r="E324" s="98" t="s">
        <v>1397</v>
      </c>
      <c r="F324" s="99" t="s">
        <v>54</v>
      </c>
      <c r="G324" s="100">
        <v>1.1399999999999999</v>
      </c>
      <c r="H324" s="100">
        <v>1.19</v>
      </c>
      <c r="I324" s="101" t="s">
        <v>55</v>
      </c>
      <c r="J324" s="102"/>
      <c r="K324" s="103">
        <f t="shared" si="4"/>
        <v>0</v>
      </c>
    </row>
    <row r="325" spans="1:13" s="104" customFormat="1" hidden="1">
      <c r="A325" s="148">
        <v>0</v>
      </c>
      <c r="B325" s="151" t="s">
        <v>1342</v>
      </c>
      <c r="C325" s="96"/>
      <c r="D325" s="107" t="s">
        <v>1354</v>
      </c>
      <c r="E325" s="108" t="s">
        <v>1364</v>
      </c>
      <c r="F325" s="109" t="s">
        <v>37</v>
      </c>
      <c r="G325" s="110">
        <v>0.59</v>
      </c>
      <c r="H325" s="110">
        <v>0.62</v>
      </c>
      <c r="I325" s="101">
        <v>400</v>
      </c>
      <c r="J325" s="102"/>
      <c r="K325" s="103">
        <f t="shared" si="4"/>
        <v>0</v>
      </c>
      <c r="L325" s="153"/>
      <c r="M325" s="154"/>
    </row>
    <row r="326" spans="1:13" s="104" customFormat="1" hidden="1">
      <c r="A326" s="148">
        <v>0</v>
      </c>
      <c r="B326" s="151" t="s">
        <v>406</v>
      </c>
      <c r="C326" s="96" t="s">
        <v>34</v>
      </c>
      <c r="D326" s="97" t="s">
        <v>49</v>
      </c>
      <c r="E326" s="98" t="s">
        <v>407</v>
      </c>
      <c r="F326" s="99" t="s">
        <v>37</v>
      </c>
      <c r="G326" s="100">
        <v>0.57000000000000006</v>
      </c>
      <c r="H326" s="100">
        <v>0.57999999999999996</v>
      </c>
      <c r="I326" s="101" t="s">
        <v>38</v>
      </c>
      <c r="J326" s="102"/>
      <c r="K326" s="103">
        <f t="shared" si="4"/>
        <v>0</v>
      </c>
    </row>
    <row r="327" spans="1:13" s="104" customFormat="1" hidden="1">
      <c r="A327" s="148">
        <v>0</v>
      </c>
      <c r="B327" s="151" t="s">
        <v>408</v>
      </c>
      <c r="C327" s="96" t="s">
        <v>34</v>
      </c>
      <c r="D327" s="97" t="s">
        <v>49</v>
      </c>
      <c r="E327" s="98" t="s">
        <v>407</v>
      </c>
      <c r="F327" s="99" t="s">
        <v>40</v>
      </c>
      <c r="G327" s="100">
        <v>0.83</v>
      </c>
      <c r="H327" s="100">
        <v>0.86</v>
      </c>
      <c r="I327" s="101" t="s">
        <v>41</v>
      </c>
      <c r="J327" s="102"/>
      <c r="K327" s="103">
        <f t="shared" si="4"/>
        <v>0</v>
      </c>
    </row>
    <row r="328" spans="1:13" s="104" customFormat="1" hidden="1">
      <c r="A328" s="148">
        <v>0</v>
      </c>
      <c r="B328" s="151" t="s">
        <v>409</v>
      </c>
      <c r="C328" s="96" t="s">
        <v>34</v>
      </c>
      <c r="D328" s="97" t="s">
        <v>49</v>
      </c>
      <c r="E328" s="98" t="s">
        <v>407</v>
      </c>
      <c r="F328" s="99" t="s">
        <v>43</v>
      </c>
      <c r="G328" s="100">
        <v>1.1100000000000001</v>
      </c>
      <c r="H328" s="100">
        <v>1.1499999999999999</v>
      </c>
      <c r="I328" s="101" t="s">
        <v>44</v>
      </c>
      <c r="J328" s="102"/>
      <c r="K328" s="103">
        <f t="shared" si="4"/>
        <v>0</v>
      </c>
    </row>
    <row r="329" spans="1:13" s="104" customFormat="1" hidden="1">
      <c r="A329" s="148">
        <v>0</v>
      </c>
      <c r="B329" s="151" t="s">
        <v>410</v>
      </c>
      <c r="C329" s="96" t="s">
        <v>34</v>
      </c>
      <c r="D329" s="97" t="s">
        <v>49</v>
      </c>
      <c r="E329" s="98" t="s">
        <v>407</v>
      </c>
      <c r="F329" s="99" t="s">
        <v>46</v>
      </c>
      <c r="G329" s="100">
        <v>1.36</v>
      </c>
      <c r="H329" s="100">
        <v>1.41</v>
      </c>
      <c r="I329" s="101" t="s">
        <v>47</v>
      </c>
      <c r="J329" s="102"/>
      <c r="K329" s="103">
        <f t="shared" si="4"/>
        <v>0</v>
      </c>
    </row>
    <row r="330" spans="1:13" s="104" customFormat="1" hidden="1">
      <c r="A330" s="148">
        <v>0</v>
      </c>
      <c r="B330" s="151" t="s">
        <v>411</v>
      </c>
      <c r="C330" s="96" t="s">
        <v>34</v>
      </c>
      <c r="D330" s="97" t="s">
        <v>49</v>
      </c>
      <c r="E330" s="98" t="s">
        <v>407</v>
      </c>
      <c r="F330" s="99" t="s">
        <v>54</v>
      </c>
      <c r="G330" s="100">
        <v>1.42</v>
      </c>
      <c r="H330" s="100">
        <v>1.47</v>
      </c>
      <c r="I330" s="101" t="s">
        <v>55</v>
      </c>
      <c r="J330" s="102"/>
      <c r="K330" s="103">
        <f t="shared" si="4"/>
        <v>0</v>
      </c>
    </row>
    <row r="331" spans="1:13" s="104" customFormat="1" hidden="1">
      <c r="A331" s="148">
        <v>0</v>
      </c>
      <c r="B331" s="151" t="s">
        <v>412</v>
      </c>
      <c r="C331" s="96" t="s">
        <v>34</v>
      </c>
      <c r="D331" s="97" t="s">
        <v>62</v>
      </c>
      <c r="E331" s="98" t="s">
        <v>413</v>
      </c>
      <c r="F331" s="99" t="s">
        <v>40</v>
      </c>
      <c r="G331" s="100">
        <v>0.47000000000000003</v>
      </c>
      <c r="H331" s="100">
        <v>0.49</v>
      </c>
      <c r="I331" s="101" t="s">
        <v>41</v>
      </c>
      <c r="J331" s="102"/>
      <c r="K331" s="103">
        <f t="shared" si="4"/>
        <v>0</v>
      </c>
    </row>
    <row r="332" spans="1:13" s="104" customFormat="1" hidden="1">
      <c r="A332" s="148">
        <v>0</v>
      </c>
      <c r="B332" s="151" t="s">
        <v>414</v>
      </c>
      <c r="C332" s="96" t="s">
        <v>34</v>
      </c>
      <c r="D332" s="97" t="s">
        <v>62</v>
      </c>
      <c r="E332" s="98" t="s">
        <v>413</v>
      </c>
      <c r="F332" s="99" t="s">
        <v>43</v>
      </c>
      <c r="G332" s="100">
        <v>0.65</v>
      </c>
      <c r="H332" s="100">
        <v>0.68</v>
      </c>
      <c r="I332" s="101" t="s">
        <v>44</v>
      </c>
      <c r="J332" s="102"/>
      <c r="K332" s="103">
        <f t="shared" si="4"/>
        <v>0</v>
      </c>
    </row>
    <row r="333" spans="1:13" s="104" customFormat="1" hidden="1">
      <c r="A333" s="148">
        <v>0</v>
      </c>
      <c r="B333" s="151" t="s">
        <v>415</v>
      </c>
      <c r="C333" s="96" t="s">
        <v>34</v>
      </c>
      <c r="D333" s="97" t="s">
        <v>62</v>
      </c>
      <c r="E333" s="98" t="s">
        <v>413</v>
      </c>
      <c r="F333" s="99" t="s">
        <v>46</v>
      </c>
      <c r="G333" s="100">
        <v>0.81</v>
      </c>
      <c r="H333" s="100">
        <v>0.86</v>
      </c>
      <c r="I333" s="101" t="s">
        <v>47</v>
      </c>
      <c r="J333" s="102"/>
      <c r="K333" s="103">
        <f t="shared" si="4"/>
        <v>0</v>
      </c>
    </row>
    <row r="334" spans="1:13" s="104" customFormat="1" hidden="1">
      <c r="A334" s="148">
        <v>0</v>
      </c>
      <c r="B334" s="151" t="s">
        <v>416</v>
      </c>
      <c r="C334" s="96" t="s">
        <v>34</v>
      </c>
      <c r="D334" s="97" t="s">
        <v>62</v>
      </c>
      <c r="E334" s="98" t="s">
        <v>413</v>
      </c>
      <c r="F334" s="99" t="s">
        <v>54</v>
      </c>
      <c r="G334" s="100">
        <v>0.93</v>
      </c>
      <c r="H334" s="100">
        <v>0.99</v>
      </c>
      <c r="I334" s="101" t="s">
        <v>55</v>
      </c>
      <c r="J334" s="102"/>
      <c r="K334" s="103">
        <f t="shared" si="4"/>
        <v>0</v>
      </c>
    </row>
    <row r="335" spans="1:13" s="90" customFormat="1">
      <c r="A335" s="157" t="s">
        <v>1441</v>
      </c>
      <c r="B335" s="152" t="s">
        <v>418</v>
      </c>
      <c r="C335" s="156"/>
      <c r="D335" s="92" t="s">
        <v>117</v>
      </c>
      <c r="E335" s="93" t="s">
        <v>1437</v>
      </c>
      <c r="F335" s="94" t="s">
        <v>37</v>
      </c>
      <c r="G335" s="95">
        <v>0.33</v>
      </c>
      <c r="H335" s="95">
        <v>0.35000000000000003</v>
      </c>
      <c r="I335" s="87" t="s">
        <v>38</v>
      </c>
      <c r="J335" s="88"/>
      <c r="K335" s="89">
        <f t="shared" si="4"/>
        <v>0</v>
      </c>
    </row>
    <row r="336" spans="1:13" s="104" customFormat="1" hidden="1">
      <c r="A336" s="148">
        <v>0</v>
      </c>
      <c r="B336" s="151" t="s">
        <v>417</v>
      </c>
      <c r="C336" s="106"/>
      <c r="D336" s="97" t="s">
        <v>117</v>
      </c>
      <c r="E336" s="98" t="s">
        <v>1398</v>
      </c>
      <c r="F336" s="99" t="s">
        <v>118</v>
      </c>
      <c r="G336" s="100">
        <v>0.25</v>
      </c>
      <c r="H336" s="100">
        <v>0.26</v>
      </c>
      <c r="I336" s="101" t="s">
        <v>119</v>
      </c>
      <c r="J336" s="102"/>
      <c r="K336" s="103">
        <f t="shared" si="4"/>
        <v>0</v>
      </c>
    </row>
    <row r="337" spans="1:11" s="104" customFormat="1" hidden="1">
      <c r="A337" s="148">
        <v>0</v>
      </c>
      <c r="B337" s="151" t="s">
        <v>419</v>
      </c>
      <c r="C337" s="106"/>
      <c r="D337" s="97" t="s">
        <v>117</v>
      </c>
      <c r="E337" s="98" t="s">
        <v>1398</v>
      </c>
      <c r="F337" s="99" t="s">
        <v>40</v>
      </c>
      <c r="G337" s="100">
        <v>0.46</v>
      </c>
      <c r="H337" s="100">
        <v>0.48</v>
      </c>
      <c r="I337" s="101" t="s">
        <v>41</v>
      </c>
      <c r="J337" s="102"/>
      <c r="K337" s="103">
        <f t="shared" si="4"/>
        <v>0</v>
      </c>
    </row>
    <row r="338" spans="1:11" s="104" customFormat="1" hidden="1">
      <c r="A338" s="148">
        <v>0</v>
      </c>
      <c r="B338" s="151" t="s">
        <v>420</v>
      </c>
      <c r="C338" s="96" t="s">
        <v>34</v>
      </c>
      <c r="D338" s="97" t="s">
        <v>96</v>
      </c>
      <c r="E338" s="98" t="s">
        <v>1399</v>
      </c>
      <c r="F338" s="99" t="s">
        <v>40</v>
      </c>
      <c r="G338" s="100">
        <v>0.56000000000000005</v>
      </c>
      <c r="H338" s="100">
        <v>0.57999999999999996</v>
      </c>
      <c r="I338" s="101" t="s">
        <v>41</v>
      </c>
      <c r="J338" s="102"/>
      <c r="K338" s="103">
        <f t="shared" si="4"/>
        <v>0</v>
      </c>
    </row>
    <row r="339" spans="1:11" s="104" customFormat="1" hidden="1">
      <c r="A339" s="148">
        <v>0</v>
      </c>
      <c r="B339" s="151" t="s">
        <v>421</v>
      </c>
      <c r="C339" s="96" t="s">
        <v>34</v>
      </c>
      <c r="D339" s="97" t="s">
        <v>96</v>
      </c>
      <c r="E339" s="98" t="s">
        <v>1399</v>
      </c>
      <c r="F339" s="99" t="s">
        <v>43</v>
      </c>
      <c r="G339" s="100">
        <v>0.81</v>
      </c>
      <c r="H339" s="100">
        <v>0.86</v>
      </c>
      <c r="I339" s="101" t="s">
        <v>44</v>
      </c>
      <c r="J339" s="102"/>
      <c r="K339" s="103">
        <f t="shared" si="4"/>
        <v>0</v>
      </c>
    </row>
    <row r="340" spans="1:11" s="104" customFormat="1" hidden="1">
      <c r="A340" s="148">
        <v>0</v>
      </c>
      <c r="B340" s="151" t="s">
        <v>422</v>
      </c>
      <c r="C340" s="96" t="s">
        <v>34</v>
      </c>
      <c r="D340" s="97" t="s">
        <v>96</v>
      </c>
      <c r="E340" s="98" t="s">
        <v>1399</v>
      </c>
      <c r="F340" s="99" t="s">
        <v>46</v>
      </c>
      <c r="G340" s="100">
        <v>1.07</v>
      </c>
      <c r="H340" s="100">
        <v>1.1100000000000001</v>
      </c>
      <c r="I340" s="101" t="s">
        <v>47</v>
      </c>
      <c r="J340" s="102"/>
      <c r="K340" s="103">
        <f t="shared" si="4"/>
        <v>0</v>
      </c>
    </row>
    <row r="341" spans="1:11" s="104" customFormat="1" hidden="1">
      <c r="A341" s="148">
        <v>0</v>
      </c>
      <c r="B341" s="151" t="s">
        <v>423</v>
      </c>
      <c r="C341" s="96" t="s">
        <v>34</v>
      </c>
      <c r="D341" s="97" t="s">
        <v>96</v>
      </c>
      <c r="E341" s="98" t="s">
        <v>1399</v>
      </c>
      <c r="F341" s="99" t="s">
        <v>54</v>
      </c>
      <c r="G341" s="100">
        <v>1.22</v>
      </c>
      <c r="H341" s="100">
        <v>1.28</v>
      </c>
      <c r="I341" s="101" t="s">
        <v>55</v>
      </c>
      <c r="J341" s="102"/>
      <c r="K341" s="103">
        <f t="shared" si="4"/>
        <v>0</v>
      </c>
    </row>
    <row r="342" spans="1:11" s="104" customFormat="1" hidden="1">
      <c r="A342" s="148">
        <v>0</v>
      </c>
      <c r="B342" s="151" t="s">
        <v>425</v>
      </c>
      <c r="C342" s="106"/>
      <c r="D342" s="97" t="s">
        <v>117</v>
      </c>
      <c r="E342" s="98" t="s">
        <v>1400</v>
      </c>
      <c r="F342" s="99" t="s">
        <v>37</v>
      </c>
      <c r="G342" s="100">
        <v>0.36</v>
      </c>
      <c r="H342" s="100">
        <v>0.38</v>
      </c>
      <c r="I342" s="101" t="s">
        <v>38</v>
      </c>
      <c r="J342" s="102"/>
      <c r="K342" s="103">
        <f t="shared" si="4"/>
        <v>0</v>
      </c>
    </row>
    <row r="343" spans="1:11" s="104" customFormat="1" hidden="1">
      <c r="A343" s="148">
        <v>0</v>
      </c>
      <c r="B343" s="151" t="s">
        <v>424</v>
      </c>
      <c r="C343" s="106"/>
      <c r="D343" s="97" t="s">
        <v>117</v>
      </c>
      <c r="E343" s="98" t="s">
        <v>1400</v>
      </c>
      <c r="F343" s="99" t="s">
        <v>118</v>
      </c>
      <c r="G343" s="100">
        <v>0.26</v>
      </c>
      <c r="H343" s="100">
        <v>0.27</v>
      </c>
      <c r="I343" s="101" t="s">
        <v>119</v>
      </c>
      <c r="J343" s="102"/>
      <c r="K343" s="103">
        <f t="shared" ref="K343:K406" si="5">IF(J343&lt;5,H343*J343*I343,G343*J343*I343)</f>
        <v>0</v>
      </c>
    </row>
    <row r="344" spans="1:11" s="104" customFormat="1" hidden="1">
      <c r="A344" s="148">
        <v>0</v>
      </c>
      <c r="B344" s="151" t="s">
        <v>426</v>
      </c>
      <c r="C344" s="106"/>
      <c r="D344" s="97" t="s">
        <v>117</v>
      </c>
      <c r="E344" s="98" t="s">
        <v>1400</v>
      </c>
      <c r="F344" s="99" t="s">
        <v>40</v>
      </c>
      <c r="G344" s="100">
        <v>0.48</v>
      </c>
      <c r="H344" s="100">
        <v>0.5</v>
      </c>
      <c r="I344" s="101" t="s">
        <v>41</v>
      </c>
      <c r="J344" s="102"/>
      <c r="K344" s="103">
        <f t="shared" si="5"/>
        <v>0</v>
      </c>
    </row>
    <row r="345" spans="1:11" s="104" customFormat="1" hidden="1">
      <c r="A345" s="148">
        <v>0</v>
      </c>
      <c r="B345" s="151" t="s">
        <v>427</v>
      </c>
      <c r="C345" s="106"/>
      <c r="D345" s="97" t="s">
        <v>117</v>
      </c>
      <c r="E345" s="98" t="s">
        <v>1400</v>
      </c>
      <c r="F345" s="99" t="s">
        <v>43</v>
      </c>
      <c r="G345" s="100">
        <v>0.65</v>
      </c>
      <c r="H345" s="100">
        <v>0.68</v>
      </c>
      <c r="I345" s="101" t="s">
        <v>44</v>
      </c>
      <c r="J345" s="102"/>
      <c r="K345" s="103">
        <f t="shared" si="5"/>
        <v>0</v>
      </c>
    </row>
    <row r="346" spans="1:11" s="104" customFormat="1" hidden="1">
      <c r="A346" s="148">
        <v>0</v>
      </c>
      <c r="B346" s="151" t="s">
        <v>428</v>
      </c>
      <c r="C346" s="106"/>
      <c r="D346" s="97" t="s">
        <v>117</v>
      </c>
      <c r="E346" s="98" t="s">
        <v>1400</v>
      </c>
      <c r="F346" s="99" t="s">
        <v>46</v>
      </c>
      <c r="G346" s="100">
        <v>0.81</v>
      </c>
      <c r="H346" s="100">
        <v>0.86</v>
      </c>
      <c r="I346" s="101" t="s">
        <v>47</v>
      </c>
      <c r="J346" s="102"/>
      <c r="K346" s="103">
        <f t="shared" si="5"/>
        <v>0</v>
      </c>
    </row>
    <row r="347" spans="1:11" s="104" customFormat="1" hidden="1">
      <c r="A347" s="148">
        <v>0</v>
      </c>
      <c r="B347" s="151" t="s">
        <v>429</v>
      </c>
      <c r="C347" s="106"/>
      <c r="D347" s="97" t="s">
        <v>49</v>
      </c>
      <c r="E347" s="98" t="s">
        <v>1401</v>
      </c>
      <c r="F347" s="99" t="s">
        <v>37</v>
      </c>
      <c r="G347" s="100">
        <v>0.57000000000000006</v>
      </c>
      <c r="H347" s="100">
        <v>0.57999999999999996</v>
      </c>
      <c r="I347" s="101" t="s">
        <v>38</v>
      </c>
      <c r="J347" s="102"/>
      <c r="K347" s="103">
        <f t="shared" si="5"/>
        <v>0</v>
      </c>
    </row>
    <row r="348" spans="1:11" s="104" customFormat="1" hidden="1">
      <c r="A348" s="148">
        <v>0</v>
      </c>
      <c r="B348" s="151" t="s">
        <v>430</v>
      </c>
      <c r="C348" s="106"/>
      <c r="D348" s="97" t="s">
        <v>49</v>
      </c>
      <c r="E348" s="98" t="s">
        <v>1401</v>
      </c>
      <c r="F348" s="99" t="s">
        <v>40</v>
      </c>
      <c r="G348" s="100">
        <v>0.83</v>
      </c>
      <c r="H348" s="100">
        <v>0.86</v>
      </c>
      <c r="I348" s="101" t="s">
        <v>41</v>
      </c>
      <c r="J348" s="102"/>
      <c r="K348" s="103">
        <f t="shared" si="5"/>
        <v>0</v>
      </c>
    </row>
    <row r="349" spans="1:11" s="104" customFormat="1" hidden="1">
      <c r="A349" s="148">
        <v>0</v>
      </c>
      <c r="B349" s="151" t="s">
        <v>431</v>
      </c>
      <c r="C349" s="106"/>
      <c r="D349" s="97" t="s">
        <v>49</v>
      </c>
      <c r="E349" s="98" t="s">
        <v>1401</v>
      </c>
      <c r="F349" s="99" t="s">
        <v>43</v>
      </c>
      <c r="G349" s="100">
        <v>1.1100000000000001</v>
      </c>
      <c r="H349" s="100">
        <v>1.1499999999999999</v>
      </c>
      <c r="I349" s="101" t="s">
        <v>44</v>
      </c>
      <c r="J349" s="102"/>
      <c r="K349" s="103">
        <f t="shared" si="5"/>
        <v>0</v>
      </c>
    </row>
    <row r="350" spans="1:11" s="104" customFormat="1" hidden="1">
      <c r="A350" s="148">
        <v>0</v>
      </c>
      <c r="B350" s="151" t="s">
        <v>432</v>
      </c>
      <c r="C350" s="106"/>
      <c r="D350" s="97" t="s">
        <v>49</v>
      </c>
      <c r="E350" s="98" t="s">
        <v>1401</v>
      </c>
      <c r="F350" s="99" t="s">
        <v>46</v>
      </c>
      <c r="G350" s="100">
        <v>1.36</v>
      </c>
      <c r="H350" s="100">
        <v>1.41</v>
      </c>
      <c r="I350" s="101" t="s">
        <v>47</v>
      </c>
      <c r="J350" s="102"/>
      <c r="K350" s="103">
        <f t="shared" si="5"/>
        <v>0</v>
      </c>
    </row>
    <row r="351" spans="1:11" s="104" customFormat="1" hidden="1">
      <c r="A351" s="148">
        <v>0</v>
      </c>
      <c r="B351" s="151" t="s">
        <v>433</v>
      </c>
      <c r="C351" s="106"/>
      <c r="D351" s="97" t="s">
        <v>49</v>
      </c>
      <c r="E351" s="98" t="s">
        <v>1401</v>
      </c>
      <c r="F351" s="99" t="s">
        <v>54</v>
      </c>
      <c r="G351" s="100">
        <v>1.42</v>
      </c>
      <c r="H351" s="100">
        <v>1.47</v>
      </c>
      <c r="I351" s="101" t="s">
        <v>55</v>
      </c>
      <c r="J351" s="102"/>
      <c r="K351" s="103">
        <f t="shared" si="5"/>
        <v>0</v>
      </c>
    </row>
    <row r="352" spans="1:11" s="104" customFormat="1" hidden="1">
      <c r="A352" s="148">
        <v>0</v>
      </c>
      <c r="B352" s="151" t="s">
        <v>434</v>
      </c>
      <c r="C352" s="106"/>
      <c r="D352" s="97" t="s">
        <v>96</v>
      </c>
      <c r="E352" s="98" t="s">
        <v>435</v>
      </c>
      <c r="F352" s="99" t="s">
        <v>43</v>
      </c>
      <c r="G352" s="100">
        <v>0.78</v>
      </c>
      <c r="H352" s="100">
        <v>0.81</v>
      </c>
      <c r="I352" s="101" t="s">
        <v>44</v>
      </c>
      <c r="J352" s="102"/>
      <c r="K352" s="103">
        <f t="shared" si="5"/>
        <v>0</v>
      </c>
    </row>
    <row r="353" spans="1:11" s="104" customFormat="1" hidden="1">
      <c r="A353" s="148">
        <v>0</v>
      </c>
      <c r="B353" s="151" t="s">
        <v>436</v>
      </c>
      <c r="C353" s="106"/>
      <c r="D353" s="97" t="s">
        <v>96</v>
      </c>
      <c r="E353" s="98" t="s">
        <v>435</v>
      </c>
      <c r="F353" s="99" t="s">
        <v>46</v>
      </c>
      <c r="G353" s="100">
        <v>1.01</v>
      </c>
      <c r="H353" s="100">
        <v>1.05</v>
      </c>
      <c r="I353" s="101" t="s">
        <v>47</v>
      </c>
      <c r="J353" s="102"/>
      <c r="K353" s="103">
        <f t="shared" si="5"/>
        <v>0</v>
      </c>
    </row>
    <row r="354" spans="1:11" s="104" customFormat="1" hidden="1">
      <c r="A354" s="148">
        <v>0</v>
      </c>
      <c r="B354" s="151" t="s">
        <v>437</v>
      </c>
      <c r="C354" s="106"/>
      <c r="D354" s="97" t="s">
        <v>96</v>
      </c>
      <c r="E354" s="98" t="s">
        <v>435</v>
      </c>
      <c r="F354" s="99" t="s">
        <v>54</v>
      </c>
      <c r="G354" s="100">
        <v>1.19</v>
      </c>
      <c r="H354" s="100">
        <v>1.25</v>
      </c>
      <c r="I354" s="101" t="s">
        <v>55</v>
      </c>
      <c r="J354" s="102"/>
      <c r="K354" s="103">
        <f t="shared" si="5"/>
        <v>0</v>
      </c>
    </row>
    <row r="355" spans="1:11" s="104" customFormat="1" hidden="1">
      <c r="A355" s="148">
        <v>0</v>
      </c>
      <c r="B355" s="151" t="s">
        <v>438</v>
      </c>
      <c r="C355" s="96" t="s">
        <v>34</v>
      </c>
      <c r="D355" s="97" t="s">
        <v>96</v>
      </c>
      <c r="E355" s="98" t="s">
        <v>1402</v>
      </c>
      <c r="F355" s="99" t="s">
        <v>40</v>
      </c>
      <c r="G355" s="100">
        <v>0.61</v>
      </c>
      <c r="H355" s="100">
        <v>0.65</v>
      </c>
      <c r="I355" s="101" t="s">
        <v>41</v>
      </c>
      <c r="J355" s="102"/>
      <c r="K355" s="103">
        <f t="shared" si="5"/>
        <v>0</v>
      </c>
    </row>
    <row r="356" spans="1:11" s="104" customFormat="1" hidden="1">
      <c r="A356" s="148">
        <v>0</v>
      </c>
      <c r="B356" s="151" t="s">
        <v>439</v>
      </c>
      <c r="C356" s="96" t="s">
        <v>34</v>
      </c>
      <c r="D356" s="97" t="s">
        <v>96</v>
      </c>
      <c r="E356" s="98" t="s">
        <v>1402</v>
      </c>
      <c r="F356" s="99" t="s">
        <v>43</v>
      </c>
      <c r="G356" s="100">
        <v>0.84</v>
      </c>
      <c r="H356" s="100">
        <v>0.88</v>
      </c>
      <c r="I356" s="101" t="s">
        <v>44</v>
      </c>
      <c r="J356" s="102"/>
      <c r="K356" s="103">
        <f t="shared" si="5"/>
        <v>0</v>
      </c>
    </row>
    <row r="357" spans="1:11" s="104" customFormat="1" hidden="1">
      <c r="A357" s="148">
        <v>0</v>
      </c>
      <c r="B357" s="151" t="s">
        <v>440</v>
      </c>
      <c r="C357" s="96" t="s">
        <v>34</v>
      </c>
      <c r="D357" s="97" t="s">
        <v>96</v>
      </c>
      <c r="E357" s="98" t="s">
        <v>1402</v>
      </c>
      <c r="F357" s="99" t="s">
        <v>46</v>
      </c>
      <c r="G357" s="100">
        <v>1.08</v>
      </c>
      <c r="H357" s="100">
        <v>1.1300000000000001</v>
      </c>
      <c r="I357" s="101" t="s">
        <v>47</v>
      </c>
      <c r="J357" s="102"/>
      <c r="K357" s="103">
        <f t="shared" si="5"/>
        <v>0</v>
      </c>
    </row>
    <row r="358" spans="1:11" s="104" customFormat="1" hidden="1">
      <c r="A358" s="148">
        <v>0</v>
      </c>
      <c r="B358" s="151" t="s">
        <v>441</v>
      </c>
      <c r="C358" s="96" t="s">
        <v>34</v>
      </c>
      <c r="D358" s="97" t="s">
        <v>96</v>
      </c>
      <c r="E358" s="98" t="s">
        <v>1402</v>
      </c>
      <c r="F358" s="99" t="s">
        <v>54</v>
      </c>
      <c r="G358" s="100">
        <v>1.23</v>
      </c>
      <c r="H358" s="100">
        <v>1.3</v>
      </c>
      <c r="I358" s="101" t="s">
        <v>55</v>
      </c>
      <c r="J358" s="102"/>
      <c r="K358" s="103">
        <f t="shared" si="5"/>
        <v>0</v>
      </c>
    </row>
    <row r="359" spans="1:11" s="104" customFormat="1" hidden="1">
      <c r="A359" s="148">
        <v>0</v>
      </c>
      <c r="B359" s="151" t="s">
        <v>442</v>
      </c>
      <c r="C359" s="96" t="s">
        <v>34</v>
      </c>
      <c r="D359" s="97" t="s">
        <v>96</v>
      </c>
      <c r="E359" s="98" t="s">
        <v>1402</v>
      </c>
      <c r="F359" s="99" t="s">
        <v>102</v>
      </c>
      <c r="G359" s="100">
        <v>1.45</v>
      </c>
      <c r="H359" s="100">
        <v>1.53</v>
      </c>
      <c r="I359" s="101" t="s">
        <v>103</v>
      </c>
      <c r="J359" s="102"/>
      <c r="K359" s="103">
        <f t="shared" si="5"/>
        <v>0</v>
      </c>
    </row>
    <row r="360" spans="1:11" s="104" customFormat="1" hidden="1">
      <c r="A360" s="148">
        <v>0</v>
      </c>
      <c r="B360" s="151" t="s">
        <v>443</v>
      </c>
      <c r="C360" s="96" t="s">
        <v>34</v>
      </c>
      <c r="D360" s="97" t="s">
        <v>444</v>
      </c>
      <c r="E360" s="98" t="s">
        <v>445</v>
      </c>
      <c r="F360" s="99" t="s">
        <v>37</v>
      </c>
      <c r="G360" s="100">
        <v>0.37</v>
      </c>
      <c r="H360" s="100">
        <v>0.39</v>
      </c>
      <c r="I360" s="101" t="s">
        <v>38</v>
      </c>
      <c r="J360" s="102"/>
      <c r="K360" s="103">
        <f t="shared" si="5"/>
        <v>0</v>
      </c>
    </row>
    <row r="361" spans="1:11" s="104" customFormat="1" hidden="1">
      <c r="A361" s="148">
        <v>0</v>
      </c>
      <c r="B361" s="151" t="s">
        <v>446</v>
      </c>
      <c r="C361" s="96" t="s">
        <v>34</v>
      </c>
      <c r="D361" s="97" t="s">
        <v>444</v>
      </c>
      <c r="E361" s="98" t="s">
        <v>445</v>
      </c>
      <c r="F361" s="99" t="s">
        <v>40</v>
      </c>
      <c r="G361" s="100">
        <v>0.54</v>
      </c>
      <c r="H361" s="100">
        <v>0.56000000000000005</v>
      </c>
      <c r="I361" s="101" t="s">
        <v>41</v>
      </c>
      <c r="J361" s="102"/>
      <c r="K361" s="103">
        <f t="shared" si="5"/>
        <v>0</v>
      </c>
    </row>
    <row r="362" spans="1:11" s="104" customFormat="1" hidden="1">
      <c r="A362" s="148">
        <v>0</v>
      </c>
      <c r="B362" s="151" t="s">
        <v>447</v>
      </c>
      <c r="C362" s="96" t="s">
        <v>34</v>
      </c>
      <c r="D362" s="97" t="s">
        <v>444</v>
      </c>
      <c r="E362" s="98" t="s">
        <v>445</v>
      </c>
      <c r="F362" s="99" t="s">
        <v>43</v>
      </c>
      <c r="G362" s="100">
        <v>0.75</v>
      </c>
      <c r="H362" s="100">
        <v>0.79</v>
      </c>
      <c r="I362" s="101" t="s">
        <v>44</v>
      </c>
      <c r="J362" s="102"/>
      <c r="K362" s="103">
        <f t="shared" si="5"/>
        <v>0</v>
      </c>
    </row>
    <row r="363" spans="1:11" s="104" customFormat="1" hidden="1">
      <c r="A363" s="148">
        <v>0</v>
      </c>
      <c r="B363" s="151" t="s">
        <v>448</v>
      </c>
      <c r="C363" s="96" t="s">
        <v>34</v>
      </c>
      <c r="D363" s="97" t="s">
        <v>444</v>
      </c>
      <c r="E363" s="98" t="s">
        <v>445</v>
      </c>
      <c r="F363" s="99" t="s">
        <v>46</v>
      </c>
      <c r="G363" s="100">
        <v>0.97</v>
      </c>
      <c r="H363" s="100">
        <v>1.01</v>
      </c>
      <c r="I363" s="101" t="s">
        <v>47</v>
      </c>
      <c r="J363" s="102"/>
      <c r="K363" s="103">
        <f t="shared" si="5"/>
        <v>0</v>
      </c>
    </row>
    <row r="364" spans="1:11" s="104" customFormat="1" hidden="1">
      <c r="A364" s="148">
        <v>0</v>
      </c>
      <c r="B364" s="151" t="s">
        <v>449</v>
      </c>
      <c r="C364" s="96" t="s">
        <v>34</v>
      </c>
      <c r="D364" s="97" t="s">
        <v>444</v>
      </c>
      <c r="E364" s="98" t="s">
        <v>445</v>
      </c>
      <c r="F364" s="99" t="s">
        <v>54</v>
      </c>
      <c r="G364" s="100">
        <v>1.1499999999999999</v>
      </c>
      <c r="H364" s="100">
        <v>1.21</v>
      </c>
      <c r="I364" s="101" t="s">
        <v>55</v>
      </c>
      <c r="J364" s="102"/>
      <c r="K364" s="103">
        <f t="shared" si="5"/>
        <v>0</v>
      </c>
    </row>
    <row r="365" spans="1:11" s="104" customFormat="1" hidden="1">
      <c r="A365" s="148">
        <v>0</v>
      </c>
      <c r="B365" s="151" t="s">
        <v>450</v>
      </c>
      <c r="C365" s="106"/>
      <c r="D365" s="97" t="s">
        <v>35</v>
      </c>
      <c r="E365" s="98" t="s">
        <v>1403</v>
      </c>
      <c r="F365" s="99" t="s">
        <v>40</v>
      </c>
      <c r="G365" s="100">
        <v>0.52</v>
      </c>
      <c r="H365" s="100">
        <v>0.55000000000000004</v>
      </c>
      <c r="I365" s="101" t="s">
        <v>41</v>
      </c>
      <c r="J365" s="102"/>
      <c r="K365" s="103">
        <f t="shared" si="5"/>
        <v>0</v>
      </c>
    </row>
    <row r="366" spans="1:11" s="104" customFormat="1" hidden="1">
      <c r="A366" s="148">
        <v>0</v>
      </c>
      <c r="B366" s="151" t="s">
        <v>451</v>
      </c>
      <c r="C366" s="106"/>
      <c r="D366" s="97" t="s">
        <v>35</v>
      </c>
      <c r="E366" s="98" t="s">
        <v>1403</v>
      </c>
      <c r="F366" s="99" t="s">
        <v>43</v>
      </c>
      <c r="G366" s="100">
        <v>0.73</v>
      </c>
      <c r="H366" s="100">
        <v>0.76</v>
      </c>
      <c r="I366" s="101" t="s">
        <v>44</v>
      </c>
      <c r="J366" s="102"/>
      <c r="K366" s="103">
        <f t="shared" si="5"/>
        <v>0</v>
      </c>
    </row>
    <row r="367" spans="1:11" s="104" customFormat="1" hidden="1">
      <c r="A367" s="148">
        <v>0</v>
      </c>
      <c r="B367" s="151" t="s">
        <v>452</v>
      </c>
      <c r="C367" s="106"/>
      <c r="D367" s="97" t="s">
        <v>35</v>
      </c>
      <c r="E367" s="98" t="s">
        <v>1403</v>
      </c>
      <c r="F367" s="99" t="s">
        <v>46</v>
      </c>
      <c r="G367" s="100">
        <v>0.94000000000000006</v>
      </c>
      <c r="H367" s="100">
        <v>0.98</v>
      </c>
      <c r="I367" s="101" t="s">
        <v>47</v>
      </c>
      <c r="J367" s="102"/>
      <c r="K367" s="103">
        <f t="shared" si="5"/>
        <v>0</v>
      </c>
    </row>
    <row r="368" spans="1:11" s="104" customFormat="1" hidden="1">
      <c r="A368" s="148">
        <v>0</v>
      </c>
      <c r="B368" s="151" t="s">
        <v>453</v>
      </c>
      <c r="C368" s="106"/>
      <c r="D368" s="97" t="s">
        <v>35</v>
      </c>
      <c r="E368" s="98" t="s">
        <v>1403</v>
      </c>
      <c r="F368" s="99" t="s">
        <v>54</v>
      </c>
      <c r="G368" s="100">
        <v>1.19</v>
      </c>
      <c r="H368" s="100">
        <v>1.25</v>
      </c>
      <c r="I368" s="101" t="s">
        <v>55</v>
      </c>
      <c r="J368" s="102"/>
      <c r="K368" s="103">
        <f t="shared" si="5"/>
        <v>0</v>
      </c>
    </row>
    <row r="369" spans="1:11" s="104" customFormat="1" hidden="1">
      <c r="A369" s="148">
        <v>0</v>
      </c>
      <c r="B369" s="151" t="s">
        <v>456</v>
      </c>
      <c r="C369" s="96" t="s">
        <v>34</v>
      </c>
      <c r="D369" s="97" t="s">
        <v>62</v>
      </c>
      <c r="E369" s="98" t="s">
        <v>455</v>
      </c>
      <c r="F369" s="99" t="s">
        <v>37</v>
      </c>
      <c r="G369" s="100">
        <v>0.32</v>
      </c>
      <c r="H369" s="100">
        <v>0.34</v>
      </c>
      <c r="I369" s="101" t="s">
        <v>38</v>
      </c>
      <c r="J369" s="102"/>
      <c r="K369" s="103">
        <f t="shared" si="5"/>
        <v>0</v>
      </c>
    </row>
    <row r="370" spans="1:11" s="104" customFormat="1" hidden="1">
      <c r="A370" s="148">
        <v>0</v>
      </c>
      <c r="B370" s="151" t="s">
        <v>454</v>
      </c>
      <c r="C370" s="96" t="s">
        <v>34</v>
      </c>
      <c r="D370" s="97" t="s">
        <v>62</v>
      </c>
      <c r="E370" s="98" t="s">
        <v>455</v>
      </c>
      <c r="F370" s="99" t="s">
        <v>40</v>
      </c>
      <c r="G370" s="100">
        <v>0.44</v>
      </c>
      <c r="H370" s="100">
        <v>0.47000000000000003</v>
      </c>
      <c r="I370" s="101" t="s">
        <v>41</v>
      </c>
      <c r="J370" s="102"/>
      <c r="K370" s="103">
        <f t="shared" si="5"/>
        <v>0</v>
      </c>
    </row>
    <row r="371" spans="1:11" s="104" customFormat="1" hidden="1">
      <c r="A371" s="148">
        <v>0</v>
      </c>
      <c r="B371" s="151" t="s">
        <v>457</v>
      </c>
      <c r="C371" s="96" t="s">
        <v>34</v>
      </c>
      <c r="D371" s="97" t="s">
        <v>62</v>
      </c>
      <c r="E371" s="98" t="s">
        <v>455</v>
      </c>
      <c r="F371" s="99" t="s">
        <v>43</v>
      </c>
      <c r="G371" s="100">
        <v>0.6</v>
      </c>
      <c r="H371" s="100">
        <v>0.63</v>
      </c>
      <c r="I371" s="101" t="s">
        <v>44</v>
      </c>
      <c r="J371" s="102"/>
      <c r="K371" s="103">
        <f t="shared" si="5"/>
        <v>0</v>
      </c>
    </row>
    <row r="372" spans="1:11" s="104" customFormat="1" hidden="1">
      <c r="A372" s="148">
        <v>0</v>
      </c>
      <c r="B372" s="151" t="s">
        <v>458</v>
      </c>
      <c r="C372" s="96" t="s">
        <v>34</v>
      </c>
      <c r="D372" s="97" t="s">
        <v>35</v>
      </c>
      <c r="E372" s="98" t="s">
        <v>459</v>
      </c>
      <c r="F372" s="99" t="s">
        <v>40</v>
      </c>
      <c r="G372" s="100">
        <v>0.56000000000000005</v>
      </c>
      <c r="H372" s="100">
        <v>0.59</v>
      </c>
      <c r="I372" s="101" t="s">
        <v>41</v>
      </c>
      <c r="J372" s="102"/>
      <c r="K372" s="103">
        <f t="shared" si="5"/>
        <v>0</v>
      </c>
    </row>
    <row r="373" spans="1:11" s="104" customFormat="1" hidden="1">
      <c r="A373" s="148">
        <v>0</v>
      </c>
      <c r="B373" s="151" t="s">
        <v>460</v>
      </c>
      <c r="C373" s="96" t="s">
        <v>34</v>
      </c>
      <c r="D373" s="97" t="s">
        <v>35</v>
      </c>
      <c r="E373" s="98" t="s">
        <v>459</v>
      </c>
      <c r="F373" s="99" t="s">
        <v>43</v>
      </c>
      <c r="G373" s="100">
        <v>0.8</v>
      </c>
      <c r="H373" s="100">
        <v>0.83</v>
      </c>
      <c r="I373" s="101" t="s">
        <v>44</v>
      </c>
      <c r="J373" s="102"/>
      <c r="K373" s="103">
        <f t="shared" si="5"/>
        <v>0</v>
      </c>
    </row>
    <row r="374" spans="1:11" s="104" customFormat="1" hidden="1">
      <c r="A374" s="148">
        <v>0</v>
      </c>
      <c r="B374" s="151" t="s">
        <v>461</v>
      </c>
      <c r="C374" s="96" t="s">
        <v>34</v>
      </c>
      <c r="D374" s="97" t="s">
        <v>35</v>
      </c>
      <c r="E374" s="98" t="s">
        <v>459</v>
      </c>
      <c r="F374" s="99" t="s">
        <v>46</v>
      </c>
      <c r="G374" s="100">
        <v>0.99</v>
      </c>
      <c r="H374" s="100">
        <v>1.04</v>
      </c>
      <c r="I374" s="101" t="s">
        <v>47</v>
      </c>
      <c r="J374" s="102"/>
      <c r="K374" s="103">
        <f t="shared" si="5"/>
        <v>0</v>
      </c>
    </row>
    <row r="375" spans="1:11" s="104" customFormat="1" hidden="1">
      <c r="A375" s="148">
        <v>0</v>
      </c>
      <c r="B375" s="151" t="s">
        <v>462</v>
      </c>
      <c r="C375" s="96" t="s">
        <v>34</v>
      </c>
      <c r="D375" s="97" t="s">
        <v>35</v>
      </c>
      <c r="E375" s="98" t="s">
        <v>459</v>
      </c>
      <c r="F375" s="99" t="s">
        <v>54</v>
      </c>
      <c r="G375" s="100">
        <v>1.1499999999999999</v>
      </c>
      <c r="H375" s="100">
        <v>1.21</v>
      </c>
      <c r="I375" s="101" t="s">
        <v>55</v>
      </c>
      <c r="J375" s="102"/>
      <c r="K375" s="103">
        <f t="shared" si="5"/>
        <v>0</v>
      </c>
    </row>
    <row r="376" spans="1:11" s="104" customFormat="1" hidden="1">
      <c r="A376" s="148">
        <v>0</v>
      </c>
      <c r="B376" s="151" t="s">
        <v>463</v>
      </c>
      <c r="C376" s="96" t="s">
        <v>34</v>
      </c>
      <c r="D376" s="97" t="s">
        <v>62</v>
      </c>
      <c r="E376" s="98" t="s">
        <v>464</v>
      </c>
      <c r="F376" s="99" t="s">
        <v>40</v>
      </c>
      <c r="G376" s="100">
        <v>0.46</v>
      </c>
      <c r="H376" s="100">
        <v>0.48</v>
      </c>
      <c r="I376" s="101" t="s">
        <v>41</v>
      </c>
      <c r="J376" s="102"/>
      <c r="K376" s="103">
        <f t="shared" si="5"/>
        <v>0</v>
      </c>
    </row>
    <row r="377" spans="1:11" s="104" customFormat="1" hidden="1">
      <c r="A377" s="148">
        <v>0</v>
      </c>
      <c r="B377" s="151" t="s">
        <v>465</v>
      </c>
      <c r="C377" s="96" t="s">
        <v>34</v>
      </c>
      <c r="D377" s="97" t="s">
        <v>62</v>
      </c>
      <c r="E377" s="98" t="s">
        <v>464</v>
      </c>
      <c r="F377" s="99" t="s">
        <v>43</v>
      </c>
      <c r="G377" s="100">
        <v>0.61</v>
      </c>
      <c r="H377" s="100">
        <v>0.65</v>
      </c>
      <c r="I377" s="101" t="s">
        <v>44</v>
      </c>
      <c r="J377" s="102"/>
      <c r="K377" s="103">
        <f t="shared" si="5"/>
        <v>0</v>
      </c>
    </row>
    <row r="378" spans="1:11" s="104" customFormat="1" hidden="1">
      <c r="A378" s="148">
        <v>0</v>
      </c>
      <c r="B378" s="151" t="s">
        <v>466</v>
      </c>
      <c r="C378" s="96" t="s">
        <v>34</v>
      </c>
      <c r="D378" s="97" t="s">
        <v>62</v>
      </c>
      <c r="E378" s="98" t="s">
        <v>464</v>
      </c>
      <c r="F378" s="99" t="s">
        <v>46</v>
      </c>
      <c r="G378" s="100">
        <v>0.77</v>
      </c>
      <c r="H378" s="100">
        <v>0.82000000000000006</v>
      </c>
      <c r="I378" s="101" t="s">
        <v>47</v>
      </c>
      <c r="J378" s="102"/>
      <c r="K378" s="103">
        <f t="shared" si="5"/>
        <v>0</v>
      </c>
    </row>
    <row r="379" spans="1:11" s="104" customFormat="1" hidden="1">
      <c r="A379" s="148">
        <v>0</v>
      </c>
      <c r="B379" s="151" t="s">
        <v>467</v>
      </c>
      <c r="C379" s="96" t="s">
        <v>34</v>
      </c>
      <c r="D379" s="97" t="s">
        <v>62</v>
      </c>
      <c r="E379" s="98" t="s">
        <v>464</v>
      </c>
      <c r="F379" s="99" t="s">
        <v>54</v>
      </c>
      <c r="G379" s="100">
        <v>0.9</v>
      </c>
      <c r="H379" s="100">
        <v>0.95</v>
      </c>
      <c r="I379" s="101" t="s">
        <v>55</v>
      </c>
      <c r="J379" s="102"/>
      <c r="K379" s="103">
        <f t="shared" si="5"/>
        <v>0</v>
      </c>
    </row>
    <row r="380" spans="1:11" s="104" customFormat="1" hidden="1">
      <c r="A380" s="148">
        <v>0</v>
      </c>
      <c r="B380" s="151" t="s">
        <v>468</v>
      </c>
      <c r="C380" s="96" t="s">
        <v>34</v>
      </c>
      <c r="D380" s="97" t="s">
        <v>62</v>
      </c>
      <c r="E380" s="98" t="s">
        <v>469</v>
      </c>
      <c r="F380" s="99" t="s">
        <v>37</v>
      </c>
      <c r="G380" s="100">
        <v>0.32</v>
      </c>
      <c r="H380" s="100">
        <v>0.34</v>
      </c>
      <c r="I380" s="101" t="s">
        <v>38</v>
      </c>
      <c r="J380" s="102"/>
      <c r="K380" s="103">
        <f t="shared" si="5"/>
        <v>0</v>
      </c>
    </row>
    <row r="381" spans="1:11" s="104" customFormat="1" hidden="1">
      <c r="A381" s="148">
        <v>0</v>
      </c>
      <c r="B381" s="151" t="s">
        <v>470</v>
      </c>
      <c r="C381" s="96" t="s">
        <v>34</v>
      </c>
      <c r="D381" s="97" t="s">
        <v>62</v>
      </c>
      <c r="E381" s="98" t="s">
        <v>469</v>
      </c>
      <c r="F381" s="99" t="s">
        <v>40</v>
      </c>
      <c r="G381" s="100">
        <v>0.45</v>
      </c>
      <c r="H381" s="100">
        <v>0.47000000000000003</v>
      </c>
      <c r="I381" s="101" t="s">
        <v>41</v>
      </c>
      <c r="J381" s="102"/>
      <c r="K381" s="103">
        <f t="shared" si="5"/>
        <v>0</v>
      </c>
    </row>
    <row r="382" spans="1:11" s="104" customFormat="1" hidden="1">
      <c r="A382" s="148">
        <v>0</v>
      </c>
      <c r="B382" s="151" t="s">
        <v>471</v>
      </c>
      <c r="C382" s="96" t="s">
        <v>34</v>
      </c>
      <c r="D382" s="97" t="s">
        <v>62</v>
      </c>
      <c r="E382" s="98" t="s">
        <v>469</v>
      </c>
      <c r="F382" s="99" t="s">
        <v>43</v>
      </c>
      <c r="G382" s="100">
        <v>0.6</v>
      </c>
      <c r="H382" s="100">
        <v>0.63</v>
      </c>
      <c r="I382" s="101" t="s">
        <v>44</v>
      </c>
      <c r="J382" s="102"/>
      <c r="K382" s="103">
        <f t="shared" si="5"/>
        <v>0</v>
      </c>
    </row>
    <row r="383" spans="1:11" s="104" customFormat="1" hidden="1">
      <c r="A383" s="148">
        <v>0</v>
      </c>
      <c r="B383" s="151" t="s">
        <v>472</v>
      </c>
      <c r="C383" s="96" t="s">
        <v>34</v>
      </c>
      <c r="D383" s="97" t="s">
        <v>62</v>
      </c>
      <c r="E383" s="98" t="s">
        <v>469</v>
      </c>
      <c r="F383" s="99" t="s">
        <v>46</v>
      </c>
      <c r="G383" s="100">
        <v>0.77</v>
      </c>
      <c r="H383" s="100">
        <v>0.82000000000000006</v>
      </c>
      <c r="I383" s="101" t="s">
        <v>47</v>
      </c>
      <c r="J383" s="102"/>
      <c r="K383" s="103">
        <f t="shared" si="5"/>
        <v>0</v>
      </c>
    </row>
    <row r="384" spans="1:11" s="104" customFormat="1" hidden="1">
      <c r="A384" s="148">
        <v>0</v>
      </c>
      <c r="B384" s="151" t="s">
        <v>473</v>
      </c>
      <c r="C384" s="96" t="s">
        <v>34</v>
      </c>
      <c r="D384" s="97" t="s">
        <v>62</v>
      </c>
      <c r="E384" s="98" t="s">
        <v>474</v>
      </c>
      <c r="F384" s="99" t="s">
        <v>37</v>
      </c>
      <c r="G384" s="100">
        <v>0.33</v>
      </c>
      <c r="H384" s="100">
        <v>0.35000000000000003</v>
      </c>
      <c r="I384" s="101" t="s">
        <v>38</v>
      </c>
      <c r="J384" s="102"/>
      <c r="K384" s="103">
        <f t="shared" si="5"/>
        <v>0</v>
      </c>
    </row>
    <row r="385" spans="1:11" s="104" customFormat="1" hidden="1">
      <c r="A385" s="148">
        <v>0</v>
      </c>
      <c r="B385" s="151" t="s">
        <v>475</v>
      </c>
      <c r="C385" s="96" t="s">
        <v>34</v>
      </c>
      <c r="D385" s="97" t="s">
        <v>62</v>
      </c>
      <c r="E385" s="98" t="s">
        <v>474</v>
      </c>
      <c r="F385" s="99" t="s">
        <v>40</v>
      </c>
      <c r="G385" s="100">
        <v>0.45</v>
      </c>
      <c r="H385" s="100">
        <v>0.47000000000000003</v>
      </c>
      <c r="I385" s="101" t="s">
        <v>41</v>
      </c>
      <c r="J385" s="102"/>
      <c r="K385" s="103">
        <f t="shared" si="5"/>
        <v>0</v>
      </c>
    </row>
    <row r="386" spans="1:11" s="104" customFormat="1" hidden="1">
      <c r="A386" s="148">
        <v>0</v>
      </c>
      <c r="B386" s="151" t="s">
        <v>476</v>
      </c>
      <c r="C386" s="96" t="s">
        <v>34</v>
      </c>
      <c r="D386" s="97" t="s">
        <v>62</v>
      </c>
      <c r="E386" s="98" t="s">
        <v>474</v>
      </c>
      <c r="F386" s="99" t="s">
        <v>43</v>
      </c>
      <c r="G386" s="100">
        <v>0.62</v>
      </c>
      <c r="H386" s="100">
        <v>0.67</v>
      </c>
      <c r="I386" s="101" t="s">
        <v>44</v>
      </c>
      <c r="J386" s="102"/>
      <c r="K386" s="103">
        <f t="shared" si="5"/>
        <v>0</v>
      </c>
    </row>
    <row r="387" spans="1:11" s="104" customFormat="1" hidden="1">
      <c r="A387" s="148">
        <v>0</v>
      </c>
      <c r="B387" s="151" t="s">
        <v>477</v>
      </c>
      <c r="C387" s="96" t="s">
        <v>34</v>
      </c>
      <c r="D387" s="97" t="s">
        <v>62</v>
      </c>
      <c r="E387" s="98" t="s">
        <v>478</v>
      </c>
      <c r="F387" s="99" t="s">
        <v>37</v>
      </c>
      <c r="G387" s="100">
        <v>0.35000000000000003</v>
      </c>
      <c r="H387" s="100">
        <v>0.36</v>
      </c>
      <c r="I387" s="101" t="s">
        <v>38</v>
      </c>
      <c r="J387" s="102"/>
      <c r="K387" s="103">
        <f t="shared" si="5"/>
        <v>0</v>
      </c>
    </row>
    <row r="388" spans="1:11" s="104" customFormat="1" hidden="1">
      <c r="A388" s="148">
        <v>0</v>
      </c>
      <c r="B388" s="151" t="s">
        <v>479</v>
      </c>
      <c r="C388" s="96" t="s">
        <v>34</v>
      </c>
      <c r="D388" s="97" t="s">
        <v>62</v>
      </c>
      <c r="E388" s="98" t="s">
        <v>478</v>
      </c>
      <c r="F388" s="99" t="s">
        <v>40</v>
      </c>
      <c r="G388" s="100">
        <v>0.48</v>
      </c>
      <c r="H388" s="100">
        <v>0.51</v>
      </c>
      <c r="I388" s="101" t="s">
        <v>41</v>
      </c>
      <c r="J388" s="102"/>
      <c r="K388" s="103">
        <f t="shared" si="5"/>
        <v>0</v>
      </c>
    </row>
    <row r="389" spans="1:11" s="104" customFormat="1" hidden="1">
      <c r="A389" s="148">
        <v>0</v>
      </c>
      <c r="B389" s="151" t="s">
        <v>480</v>
      </c>
      <c r="C389" s="96" t="s">
        <v>34</v>
      </c>
      <c r="D389" s="97" t="s">
        <v>62</v>
      </c>
      <c r="E389" s="98" t="s">
        <v>478</v>
      </c>
      <c r="F389" s="99" t="s">
        <v>43</v>
      </c>
      <c r="G389" s="100">
        <v>0.65</v>
      </c>
      <c r="H389" s="100">
        <v>0.68</v>
      </c>
      <c r="I389" s="101" t="s">
        <v>44</v>
      </c>
      <c r="J389" s="102"/>
      <c r="K389" s="103">
        <f t="shared" si="5"/>
        <v>0</v>
      </c>
    </row>
    <row r="390" spans="1:11" s="104" customFormat="1" hidden="1">
      <c r="A390" s="148">
        <v>0</v>
      </c>
      <c r="B390" s="151" t="s">
        <v>481</v>
      </c>
      <c r="C390" s="96" t="s">
        <v>34</v>
      </c>
      <c r="D390" s="97" t="s">
        <v>49</v>
      </c>
      <c r="E390" s="98" t="s">
        <v>482</v>
      </c>
      <c r="F390" s="99" t="s">
        <v>37</v>
      </c>
      <c r="G390" s="100">
        <v>0.57000000000000006</v>
      </c>
      <c r="H390" s="100">
        <v>0.57999999999999996</v>
      </c>
      <c r="I390" s="101" t="s">
        <v>38</v>
      </c>
      <c r="J390" s="102"/>
      <c r="K390" s="103">
        <f t="shared" si="5"/>
        <v>0</v>
      </c>
    </row>
    <row r="391" spans="1:11" s="104" customFormat="1" hidden="1">
      <c r="A391" s="148">
        <v>0</v>
      </c>
      <c r="B391" s="151" t="s">
        <v>483</v>
      </c>
      <c r="C391" s="96" t="s">
        <v>34</v>
      </c>
      <c r="D391" s="97" t="s">
        <v>49</v>
      </c>
      <c r="E391" s="98" t="s">
        <v>482</v>
      </c>
      <c r="F391" s="99" t="s">
        <v>40</v>
      </c>
      <c r="G391" s="100">
        <v>0.83</v>
      </c>
      <c r="H391" s="100">
        <v>0.86</v>
      </c>
      <c r="I391" s="101" t="s">
        <v>41</v>
      </c>
      <c r="J391" s="102"/>
      <c r="K391" s="103">
        <f t="shared" si="5"/>
        <v>0</v>
      </c>
    </row>
    <row r="392" spans="1:11" s="104" customFormat="1" hidden="1">
      <c r="A392" s="148">
        <v>0</v>
      </c>
      <c r="B392" s="151" t="s">
        <v>484</v>
      </c>
      <c r="C392" s="96" t="s">
        <v>34</v>
      </c>
      <c r="D392" s="97" t="s">
        <v>49</v>
      </c>
      <c r="E392" s="98" t="s">
        <v>482</v>
      </c>
      <c r="F392" s="99" t="s">
        <v>43</v>
      </c>
      <c r="G392" s="100">
        <v>1.1100000000000001</v>
      </c>
      <c r="H392" s="100">
        <v>1.1499999999999999</v>
      </c>
      <c r="I392" s="101" t="s">
        <v>44</v>
      </c>
      <c r="J392" s="102"/>
      <c r="K392" s="103">
        <f t="shared" si="5"/>
        <v>0</v>
      </c>
    </row>
    <row r="393" spans="1:11" s="104" customFormat="1" hidden="1">
      <c r="A393" s="148">
        <v>0</v>
      </c>
      <c r="B393" s="151" t="s">
        <v>485</v>
      </c>
      <c r="C393" s="96" t="s">
        <v>34</v>
      </c>
      <c r="D393" s="97" t="s">
        <v>49</v>
      </c>
      <c r="E393" s="98" t="s">
        <v>482</v>
      </c>
      <c r="F393" s="99" t="s">
        <v>46</v>
      </c>
      <c r="G393" s="100">
        <v>1.36</v>
      </c>
      <c r="H393" s="100">
        <v>1.41</v>
      </c>
      <c r="I393" s="101" t="s">
        <v>47</v>
      </c>
      <c r="J393" s="102"/>
      <c r="K393" s="103">
        <f t="shared" si="5"/>
        <v>0</v>
      </c>
    </row>
    <row r="394" spans="1:11" s="104" customFormat="1" hidden="1">
      <c r="A394" s="148">
        <v>0</v>
      </c>
      <c r="B394" s="151" t="s">
        <v>486</v>
      </c>
      <c r="C394" s="96" t="s">
        <v>34</v>
      </c>
      <c r="D394" s="97" t="s">
        <v>49</v>
      </c>
      <c r="E394" s="98" t="s">
        <v>482</v>
      </c>
      <c r="F394" s="99" t="s">
        <v>54</v>
      </c>
      <c r="G394" s="100">
        <v>1.42</v>
      </c>
      <c r="H394" s="100">
        <v>1.47</v>
      </c>
      <c r="I394" s="101" t="s">
        <v>55</v>
      </c>
      <c r="J394" s="102"/>
      <c r="K394" s="103">
        <f t="shared" si="5"/>
        <v>0</v>
      </c>
    </row>
    <row r="395" spans="1:11" s="104" customFormat="1" hidden="1">
      <c r="A395" s="148">
        <v>0</v>
      </c>
      <c r="B395" s="151" t="s">
        <v>487</v>
      </c>
      <c r="C395" s="96" t="s">
        <v>34</v>
      </c>
      <c r="D395" s="97" t="s">
        <v>49</v>
      </c>
      <c r="E395" s="98" t="s">
        <v>488</v>
      </c>
      <c r="F395" s="99" t="s">
        <v>37</v>
      </c>
      <c r="G395" s="100">
        <v>0.57000000000000006</v>
      </c>
      <c r="H395" s="100">
        <v>0.57999999999999996</v>
      </c>
      <c r="I395" s="101" t="s">
        <v>38</v>
      </c>
      <c r="J395" s="102"/>
      <c r="K395" s="103">
        <f t="shared" si="5"/>
        <v>0</v>
      </c>
    </row>
    <row r="396" spans="1:11" s="104" customFormat="1" hidden="1">
      <c r="A396" s="148">
        <v>0</v>
      </c>
      <c r="B396" s="151" t="s">
        <v>489</v>
      </c>
      <c r="C396" s="96" t="s">
        <v>34</v>
      </c>
      <c r="D396" s="97" t="s">
        <v>49</v>
      </c>
      <c r="E396" s="98" t="s">
        <v>488</v>
      </c>
      <c r="F396" s="99" t="s">
        <v>40</v>
      </c>
      <c r="G396" s="100">
        <v>0.83</v>
      </c>
      <c r="H396" s="100">
        <v>0.86</v>
      </c>
      <c r="I396" s="101" t="s">
        <v>41</v>
      </c>
      <c r="J396" s="102"/>
      <c r="K396" s="103">
        <f t="shared" si="5"/>
        <v>0</v>
      </c>
    </row>
    <row r="397" spans="1:11" s="104" customFormat="1" hidden="1">
      <c r="A397" s="148">
        <v>0</v>
      </c>
      <c r="B397" s="151" t="s">
        <v>490</v>
      </c>
      <c r="C397" s="96" t="s">
        <v>34</v>
      </c>
      <c r="D397" s="97" t="s">
        <v>49</v>
      </c>
      <c r="E397" s="98" t="s">
        <v>488</v>
      </c>
      <c r="F397" s="99" t="s">
        <v>43</v>
      </c>
      <c r="G397" s="100">
        <v>1.1100000000000001</v>
      </c>
      <c r="H397" s="100">
        <v>1.1499999999999999</v>
      </c>
      <c r="I397" s="101" t="s">
        <v>44</v>
      </c>
      <c r="J397" s="102"/>
      <c r="K397" s="103">
        <f t="shared" si="5"/>
        <v>0</v>
      </c>
    </row>
    <row r="398" spans="1:11" s="104" customFormat="1" hidden="1">
      <c r="A398" s="148">
        <v>0</v>
      </c>
      <c r="B398" s="151" t="s">
        <v>491</v>
      </c>
      <c r="C398" s="96" t="s">
        <v>34</v>
      </c>
      <c r="D398" s="97" t="s">
        <v>49</v>
      </c>
      <c r="E398" s="98" t="s">
        <v>488</v>
      </c>
      <c r="F398" s="99" t="s">
        <v>46</v>
      </c>
      <c r="G398" s="100">
        <v>1.36</v>
      </c>
      <c r="H398" s="100">
        <v>1.41</v>
      </c>
      <c r="I398" s="101" t="s">
        <v>47</v>
      </c>
      <c r="J398" s="102"/>
      <c r="K398" s="103">
        <f t="shared" si="5"/>
        <v>0</v>
      </c>
    </row>
    <row r="399" spans="1:11" s="104" customFormat="1" hidden="1">
      <c r="A399" s="148">
        <v>0</v>
      </c>
      <c r="B399" s="151" t="s">
        <v>492</v>
      </c>
      <c r="C399" s="96" t="s">
        <v>34</v>
      </c>
      <c r="D399" s="97" t="s">
        <v>49</v>
      </c>
      <c r="E399" s="98" t="s">
        <v>488</v>
      </c>
      <c r="F399" s="99" t="s">
        <v>54</v>
      </c>
      <c r="G399" s="100">
        <v>1.42</v>
      </c>
      <c r="H399" s="100">
        <v>1.47</v>
      </c>
      <c r="I399" s="101" t="s">
        <v>55</v>
      </c>
      <c r="J399" s="102"/>
      <c r="K399" s="103">
        <f t="shared" si="5"/>
        <v>0</v>
      </c>
    </row>
    <row r="400" spans="1:11" s="104" customFormat="1" hidden="1">
      <c r="A400" s="148">
        <v>0</v>
      </c>
      <c r="B400" s="151" t="s">
        <v>493</v>
      </c>
      <c r="C400" s="96" t="s">
        <v>34</v>
      </c>
      <c r="D400" s="97" t="s">
        <v>49</v>
      </c>
      <c r="E400" s="98" t="s">
        <v>494</v>
      </c>
      <c r="F400" s="99" t="s">
        <v>37</v>
      </c>
      <c r="G400" s="100">
        <v>0.57000000000000006</v>
      </c>
      <c r="H400" s="100">
        <v>0.57999999999999996</v>
      </c>
      <c r="I400" s="101" t="s">
        <v>38</v>
      </c>
      <c r="J400" s="102"/>
      <c r="K400" s="103">
        <f t="shared" si="5"/>
        <v>0</v>
      </c>
    </row>
    <row r="401" spans="1:11" s="104" customFormat="1" hidden="1">
      <c r="A401" s="148">
        <v>0</v>
      </c>
      <c r="B401" s="151" t="s">
        <v>495</v>
      </c>
      <c r="C401" s="96" t="s">
        <v>34</v>
      </c>
      <c r="D401" s="97" t="s">
        <v>49</v>
      </c>
      <c r="E401" s="98" t="s">
        <v>494</v>
      </c>
      <c r="F401" s="99" t="s">
        <v>40</v>
      </c>
      <c r="G401" s="100">
        <v>0.83</v>
      </c>
      <c r="H401" s="100">
        <v>0.86</v>
      </c>
      <c r="I401" s="101" t="s">
        <v>41</v>
      </c>
      <c r="J401" s="102"/>
      <c r="K401" s="103">
        <f t="shared" si="5"/>
        <v>0</v>
      </c>
    </row>
    <row r="402" spans="1:11" s="104" customFormat="1" hidden="1">
      <c r="A402" s="148">
        <v>0</v>
      </c>
      <c r="B402" s="151" t="s">
        <v>496</v>
      </c>
      <c r="C402" s="96" t="s">
        <v>34</v>
      </c>
      <c r="D402" s="97" t="s">
        <v>49</v>
      </c>
      <c r="E402" s="98" t="s">
        <v>494</v>
      </c>
      <c r="F402" s="99" t="s">
        <v>43</v>
      </c>
      <c r="G402" s="100">
        <v>1.1100000000000001</v>
      </c>
      <c r="H402" s="100">
        <v>1.1499999999999999</v>
      </c>
      <c r="I402" s="101" t="s">
        <v>44</v>
      </c>
      <c r="J402" s="102"/>
      <c r="K402" s="103">
        <f t="shared" si="5"/>
        <v>0</v>
      </c>
    </row>
    <row r="403" spans="1:11" s="104" customFormat="1" hidden="1">
      <c r="A403" s="148">
        <v>0</v>
      </c>
      <c r="B403" s="151" t="s">
        <v>497</v>
      </c>
      <c r="C403" s="96" t="s">
        <v>34</v>
      </c>
      <c r="D403" s="97" t="s">
        <v>49</v>
      </c>
      <c r="E403" s="98" t="s">
        <v>494</v>
      </c>
      <c r="F403" s="99" t="s">
        <v>46</v>
      </c>
      <c r="G403" s="100">
        <v>1.36</v>
      </c>
      <c r="H403" s="100">
        <v>1.41</v>
      </c>
      <c r="I403" s="101" t="s">
        <v>47</v>
      </c>
      <c r="J403" s="102"/>
      <c r="K403" s="103">
        <f t="shared" si="5"/>
        <v>0</v>
      </c>
    </row>
    <row r="404" spans="1:11" s="104" customFormat="1" hidden="1">
      <c r="A404" s="148">
        <v>0</v>
      </c>
      <c r="B404" s="151" t="s">
        <v>498</v>
      </c>
      <c r="C404" s="96" t="s">
        <v>34</v>
      </c>
      <c r="D404" s="97" t="s">
        <v>49</v>
      </c>
      <c r="E404" s="98" t="s">
        <v>494</v>
      </c>
      <c r="F404" s="99" t="s">
        <v>54</v>
      </c>
      <c r="G404" s="100">
        <v>1.42</v>
      </c>
      <c r="H404" s="100">
        <v>1.47</v>
      </c>
      <c r="I404" s="101" t="s">
        <v>55</v>
      </c>
      <c r="J404" s="102"/>
      <c r="K404" s="103">
        <f t="shared" si="5"/>
        <v>0</v>
      </c>
    </row>
    <row r="405" spans="1:11" s="104" customFormat="1" hidden="1">
      <c r="A405" s="148">
        <v>0</v>
      </c>
      <c r="B405" s="151" t="s">
        <v>499</v>
      </c>
      <c r="C405" s="96" t="s">
        <v>34</v>
      </c>
      <c r="D405" s="97" t="s">
        <v>35</v>
      </c>
      <c r="E405" s="98" t="s">
        <v>500</v>
      </c>
      <c r="F405" s="99" t="s">
        <v>37</v>
      </c>
      <c r="G405" s="100">
        <v>0.49</v>
      </c>
      <c r="H405" s="100">
        <v>0.51</v>
      </c>
      <c r="I405" s="101" t="s">
        <v>38</v>
      </c>
      <c r="J405" s="102"/>
      <c r="K405" s="103">
        <f t="shared" si="5"/>
        <v>0</v>
      </c>
    </row>
    <row r="406" spans="1:11" s="104" customFormat="1" hidden="1">
      <c r="A406" s="148">
        <v>0</v>
      </c>
      <c r="B406" s="151" t="s">
        <v>501</v>
      </c>
      <c r="C406" s="96" t="s">
        <v>34</v>
      </c>
      <c r="D406" s="97" t="s">
        <v>35</v>
      </c>
      <c r="E406" s="98" t="s">
        <v>500</v>
      </c>
      <c r="F406" s="99" t="s">
        <v>40</v>
      </c>
      <c r="G406" s="100">
        <v>0.66</v>
      </c>
      <c r="H406" s="100">
        <v>0.68</v>
      </c>
      <c r="I406" s="101" t="s">
        <v>41</v>
      </c>
      <c r="J406" s="102"/>
      <c r="K406" s="103">
        <f t="shared" si="5"/>
        <v>0</v>
      </c>
    </row>
    <row r="407" spans="1:11" s="104" customFormat="1" hidden="1">
      <c r="A407" s="148">
        <v>0</v>
      </c>
      <c r="B407" s="151" t="s">
        <v>502</v>
      </c>
      <c r="C407" s="96" t="s">
        <v>34</v>
      </c>
      <c r="D407" s="97" t="s">
        <v>35</v>
      </c>
      <c r="E407" s="98" t="s">
        <v>500</v>
      </c>
      <c r="F407" s="99" t="s">
        <v>43</v>
      </c>
      <c r="G407" s="100">
        <v>0.89</v>
      </c>
      <c r="H407" s="100">
        <v>0.92</v>
      </c>
      <c r="I407" s="101" t="s">
        <v>44</v>
      </c>
      <c r="J407" s="102"/>
      <c r="K407" s="103">
        <f t="shared" ref="K407:K470" si="6">IF(J407&lt;5,H407*J407*I407,G407*J407*I407)</f>
        <v>0</v>
      </c>
    </row>
    <row r="408" spans="1:11" s="104" customFormat="1" hidden="1">
      <c r="A408" s="148">
        <v>0</v>
      </c>
      <c r="B408" s="151" t="s">
        <v>503</v>
      </c>
      <c r="C408" s="106"/>
      <c r="D408" s="97" t="s">
        <v>49</v>
      </c>
      <c r="E408" s="98" t="s">
        <v>1404</v>
      </c>
      <c r="F408" s="99" t="s">
        <v>37</v>
      </c>
      <c r="G408" s="100">
        <v>0.57000000000000006</v>
      </c>
      <c r="H408" s="100">
        <v>0.57999999999999996</v>
      </c>
      <c r="I408" s="101" t="s">
        <v>38</v>
      </c>
      <c r="J408" s="102"/>
      <c r="K408" s="103">
        <f t="shared" si="6"/>
        <v>0</v>
      </c>
    </row>
    <row r="409" spans="1:11" s="104" customFormat="1" hidden="1">
      <c r="A409" s="148">
        <v>0</v>
      </c>
      <c r="B409" s="151" t="s">
        <v>504</v>
      </c>
      <c r="C409" s="106"/>
      <c r="D409" s="97" t="s">
        <v>49</v>
      </c>
      <c r="E409" s="98" t="s">
        <v>1404</v>
      </c>
      <c r="F409" s="99" t="s">
        <v>40</v>
      </c>
      <c r="G409" s="100">
        <v>0.83</v>
      </c>
      <c r="H409" s="100">
        <v>0.86</v>
      </c>
      <c r="I409" s="101" t="s">
        <v>41</v>
      </c>
      <c r="J409" s="102"/>
      <c r="K409" s="103">
        <f t="shared" si="6"/>
        <v>0</v>
      </c>
    </row>
    <row r="410" spans="1:11" s="104" customFormat="1" hidden="1">
      <c r="A410" s="148">
        <v>0</v>
      </c>
      <c r="B410" s="151" t="s">
        <v>505</v>
      </c>
      <c r="C410" s="106"/>
      <c r="D410" s="97" t="s">
        <v>49</v>
      </c>
      <c r="E410" s="98" t="s">
        <v>1404</v>
      </c>
      <c r="F410" s="99" t="s">
        <v>43</v>
      </c>
      <c r="G410" s="100">
        <v>1.1100000000000001</v>
      </c>
      <c r="H410" s="100">
        <v>1.1499999999999999</v>
      </c>
      <c r="I410" s="101" t="s">
        <v>44</v>
      </c>
      <c r="J410" s="102"/>
      <c r="K410" s="103">
        <f t="shared" si="6"/>
        <v>0</v>
      </c>
    </row>
    <row r="411" spans="1:11" s="90" customFormat="1">
      <c r="A411" s="157" t="s">
        <v>1441</v>
      </c>
      <c r="B411" s="152" t="s">
        <v>506</v>
      </c>
      <c r="C411" s="156"/>
      <c r="D411" s="92" t="s">
        <v>49</v>
      </c>
      <c r="E411" s="93" t="s">
        <v>1438</v>
      </c>
      <c r="F411" s="94" t="s">
        <v>46</v>
      </c>
      <c r="G411" s="95">
        <v>1.36</v>
      </c>
      <c r="H411" s="95">
        <v>1.41</v>
      </c>
      <c r="I411" s="87" t="s">
        <v>47</v>
      </c>
      <c r="J411" s="88"/>
      <c r="K411" s="89">
        <f t="shared" si="6"/>
        <v>0</v>
      </c>
    </row>
    <row r="412" spans="1:11" s="104" customFormat="1" hidden="1">
      <c r="A412" s="148">
        <v>0</v>
      </c>
      <c r="B412" s="151" t="s">
        <v>507</v>
      </c>
      <c r="C412" s="106"/>
      <c r="D412" s="97" t="s">
        <v>49</v>
      </c>
      <c r="E412" s="98" t="s">
        <v>1404</v>
      </c>
      <c r="F412" s="99" t="s">
        <v>54</v>
      </c>
      <c r="G412" s="100">
        <v>1.42</v>
      </c>
      <c r="H412" s="100">
        <v>1.47</v>
      </c>
      <c r="I412" s="101" t="s">
        <v>55</v>
      </c>
      <c r="J412" s="102"/>
      <c r="K412" s="103">
        <f t="shared" si="6"/>
        <v>0</v>
      </c>
    </row>
    <row r="413" spans="1:11" s="104" customFormat="1" hidden="1">
      <c r="A413" s="148">
        <v>0</v>
      </c>
      <c r="B413" s="151" t="s">
        <v>508</v>
      </c>
      <c r="C413" s="96" t="s">
        <v>34</v>
      </c>
      <c r="D413" s="97" t="s">
        <v>49</v>
      </c>
      <c r="E413" s="98" t="s">
        <v>509</v>
      </c>
      <c r="F413" s="99" t="s">
        <v>37</v>
      </c>
      <c r="G413" s="100">
        <v>0.57000000000000006</v>
      </c>
      <c r="H413" s="100">
        <v>0.57999999999999996</v>
      </c>
      <c r="I413" s="101" t="s">
        <v>38</v>
      </c>
      <c r="J413" s="102"/>
      <c r="K413" s="103">
        <f t="shared" si="6"/>
        <v>0</v>
      </c>
    </row>
    <row r="414" spans="1:11" s="104" customFormat="1" hidden="1">
      <c r="A414" s="148">
        <v>0</v>
      </c>
      <c r="B414" s="151" t="s">
        <v>510</v>
      </c>
      <c r="C414" s="96" t="s">
        <v>34</v>
      </c>
      <c r="D414" s="97" t="s">
        <v>49</v>
      </c>
      <c r="E414" s="98" t="s">
        <v>509</v>
      </c>
      <c r="F414" s="99" t="s">
        <v>40</v>
      </c>
      <c r="G414" s="100">
        <v>0.83</v>
      </c>
      <c r="H414" s="100">
        <v>0.86</v>
      </c>
      <c r="I414" s="101" t="s">
        <v>41</v>
      </c>
      <c r="J414" s="102"/>
      <c r="K414" s="103">
        <f t="shared" si="6"/>
        <v>0</v>
      </c>
    </row>
    <row r="415" spans="1:11" s="104" customFormat="1" hidden="1">
      <c r="A415" s="148">
        <v>0</v>
      </c>
      <c r="B415" s="151" t="s">
        <v>511</v>
      </c>
      <c r="C415" s="96" t="s">
        <v>34</v>
      </c>
      <c r="D415" s="97" t="s">
        <v>49</v>
      </c>
      <c r="E415" s="98" t="s">
        <v>509</v>
      </c>
      <c r="F415" s="99" t="s">
        <v>43</v>
      </c>
      <c r="G415" s="100">
        <v>1.1100000000000001</v>
      </c>
      <c r="H415" s="100">
        <v>1.1499999999999999</v>
      </c>
      <c r="I415" s="101" t="s">
        <v>44</v>
      </c>
      <c r="J415" s="102"/>
      <c r="K415" s="103">
        <f t="shared" si="6"/>
        <v>0</v>
      </c>
    </row>
    <row r="416" spans="1:11" s="104" customFormat="1" hidden="1">
      <c r="A416" s="148">
        <v>0</v>
      </c>
      <c r="B416" s="151" t="s">
        <v>512</v>
      </c>
      <c r="C416" s="96" t="s">
        <v>34</v>
      </c>
      <c r="D416" s="97" t="s">
        <v>49</v>
      </c>
      <c r="E416" s="98" t="s">
        <v>509</v>
      </c>
      <c r="F416" s="99" t="s">
        <v>46</v>
      </c>
      <c r="G416" s="100">
        <v>1.36</v>
      </c>
      <c r="H416" s="100">
        <v>1.41</v>
      </c>
      <c r="I416" s="101" t="s">
        <v>47</v>
      </c>
      <c r="J416" s="102"/>
      <c r="K416" s="103">
        <f t="shared" si="6"/>
        <v>0</v>
      </c>
    </row>
    <row r="417" spans="1:11" s="104" customFormat="1" hidden="1">
      <c r="A417" s="148">
        <v>0</v>
      </c>
      <c r="B417" s="151" t="s">
        <v>513</v>
      </c>
      <c r="C417" s="96" t="s">
        <v>34</v>
      </c>
      <c r="D417" s="97" t="s">
        <v>49</v>
      </c>
      <c r="E417" s="98" t="s">
        <v>509</v>
      </c>
      <c r="F417" s="99" t="s">
        <v>54</v>
      </c>
      <c r="G417" s="100">
        <v>1.42</v>
      </c>
      <c r="H417" s="100">
        <v>1.47</v>
      </c>
      <c r="I417" s="101" t="s">
        <v>55</v>
      </c>
      <c r="J417" s="102"/>
      <c r="K417" s="103">
        <f t="shared" si="6"/>
        <v>0</v>
      </c>
    </row>
    <row r="418" spans="1:11" s="104" customFormat="1" hidden="1">
      <c r="A418" s="148">
        <v>0</v>
      </c>
      <c r="B418" s="151" t="s">
        <v>514</v>
      </c>
      <c r="C418" s="96" t="s">
        <v>34</v>
      </c>
      <c r="D418" s="97" t="s">
        <v>49</v>
      </c>
      <c r="E418" s="98" t="s">
        <v>515</v>
      </c>
      <c r="F418" s="99" t="s">
        <v>37</v>
      </c>
      <c r="G418" s="100">
        <v>0.57000000000000006</v>
      </c>
      <c r="H418" s="100">
        <v>0.57999999999999996</v>
      </c>
      <c r="I418" s="101" t="s">
        <v>38</v>
      </c>
      <c r="J418" s="102"/>
      <c r="K418" s="103">
        <f t="shared" si="6"/>
        <v>0</v>
      </c>
    </row>
    <row r="419" spans="1:11" s="104" customFormat="1" hidden="1">
      <c r="A419" s="148">
        <v>0</v>
      </c>
      <c r="B419" s="151" t="s">
        <v>516</v>
      </c>
      <c r="C419" s="96" t="s">
        <v>34</v>
      </c>
      <c r="D419" s="97" t="s">
        <v>49</v>
      </c>
      <c r="E419" s="98" t="s">
        <v>515</v>
      </c>
      <c r="F419" s="99" t="s">
        <v>40</v>
      </c>
      <c r="G419" s="100">
        <v>0.83</v>
      </c>
      <c r="H419" s="100">
        <v>0.86</v>
      </c>
      <c r="I419" s="101" t="s">
        <v>41</v>
      </c>
      <c r="J419" s="102"/>
      <c r="K419" s="103">
        <f t="shared" si="6"/>
        <v>0</v>
      </c>
    </row>
    <row r="420" spans="1:11" s="104" customFormat="1" hidden="1">
      <c r="A420" s="148">
        <v>0</v>
      </c>
      <c r="B420" s="151" t="s">
        <v>517</v>
      </c>
      <c r="C420" s="96" t="s">
        <v>34</v>
      </c>
      <c r="D420" s="97" t="s">
        <v>49</v>
      </c>
      <c r="E420" s="98" t="s">
        <v>515</v>
      </c>
      <c r="F420" s="99" t="s">
        <v>43</v>
      </c>
      <c r="G420" s="100">
        <v>1.1100000000000001</v>
      </c>
      <c r="H420" s="100">
        <v>1.1499999999999999</v>
      </c>
      <c r="I420" s="101" t="s">
        <v>44</v>
      </c>
      <c r="J420" s="102"/>
      <c r="K420" s="103">
        <f t="shared" si="6"/>
        <v>0</v>
      </c>
    </row>
    <row r="421" spans="1:11" s="104" customFormat="1" hidden="1">
      <c r="A421" s="148">
        <v>0</v>
      </c>
      <c r="B421" s="151" t="s">
        <v>518</v>
      </c>
      <c r="C421" s="96" t="s">
        <v>34</v>
      </c>
      <c r="D421" s="97" t="s">
        <v>49</v>
      </c>
      <c r="E421" s="98" t="s">
        <v>515</v>
      </c>
      <c r="F421" s="99" t="s">
        <v>46</v>
      </c>
      <c r="G421" s="100">
        <v>1.36</v>
      </c>
      <c r="H421" s="100">
        <v>1.41</v>
      </c>
      <c r="I421" s="101" t="s">
        <v>47</v>
      </c>
      <c r="J421" s="102"/>
      <c r="K421" s="103">
        <f t="shared" si="6"/>
        <v>0</v>
      </c>
    </row>
    <row r="422" spans="1:11" s="104" customFormat="1" hidden="1">
      <c r="A422" s="148">
        <v>0</v>
      </c>
      <c r="B422" s="151" t="s">
        <v>519</v>
      </c>
      <c r="C422" s="96" t="s">
        <v>34</v>
      </c>
      <c r="D422" s="97" t="s">
        <v>49</v>
      </c>
      <c r="E422" s="98" t="s">
        <v>515</v>
      </c>
      <c r="F422" s="99" t="s">
        <v>54</v>
      </c>
      <c r="G422" s="100">
        <v>1.42</v>
      </c>
      <c r="H422" s="100">
        <v>1.47</v>
      </c>
      <c r="I422" s="101" t="s">
        <v>55</v>
      </c>
      <c r="J422" s="102"/>
      <c r="K422" s="103">
        <f t="shared" si="6"/>
        <v>0</v>
      </c>
    </row>
    <row r="423" spans="1:11" s="104" customFormat="1" hidden="1">
      <c r="A423" s="148">
        <v>0</v>
      </c>
      <c r="B423" s="151" t="s">
        <v>520</v>
      </c>
      <c r="C423" s="96" t="s">
        <v>34</v>
      </c>
      <c r="D423" s="97" t="s">
        <v>62</v>
      </c>
      <c r="E423" s="98" t="s">
        <v>521</v>
      </c>
      <c r="F423" s="99" t="s">
        <v>37</v>
      </c>
      <c r="G423" s="100">
        <v>0.32</v>
      </c>
      <c r="H423" s="100">
        <v>0.34</v>
      </c>
      <c r="I423" s="101" t="s">
        <v>38</v>
      </c>
      <c r="J423" s="102"/>
      <c r="K423" s="103">
        <f t="shared" si="6"/>
        <v>0</v>
      </c>
    </row>
    <row r="424" spans="1:11" s="104" customFormat="1" hidden="1">
      <c r="A424" s="148">
        <v>0</v>
      </c>
      <c r="B424" s="151" t="s">
        <v>522</v>
      </c>
      <c r="C424" s="96" t="s">
        <v>34</v>
      </c>
      <c r="D424" s="97" t="s">
        <v>62</v>
      </c>
      <c r="E424" s="98" t="s">
        <v>521</v>
      </c>
      <c r="F424" s="99" t="s">
        <v>40</v>
      </c>
      <c r="G424" s="100">
        <v>0.46</v>
      </c>
      <c r="H424" s="100">
        <v>0.48</v>
      </c>
      <c r="I424" s="101" t="s">
        <v>41</v>
      </c>
      <c r="J424" s="102"/>
      <c r="K424" s="103">
        <f t="shared" si="6"/>
        <v>0</v>
      </c>
    </row>
    <row r="425" spans="1:11" s="104" customFormat="1" hidden="1">
      <c r="A425" s="148">
        <v>0</v>
      </c>
      <c r="B425" s="151" t="s">
        <v>523</v>
      </c>
      <c r="C425" s="96" t="s">
        <v>34</v>
      </c>
      <c r="D425" s="97" t="s">
        <v>62</v>
      </c>
      <c r="E425" s="98" t="s">
        <v>521</v>
      </c>
      <c r="F425" s="99" t="s">
        <v>43</v>
      </c>
      <c r="G425" s="100">
        <v>0.6</v>
      </c>
      <c r="H425" s="100">
        <v>0.63</v>
      </c>
      <c r="I425" s="101" t="s">
        <v>44</v>
      </c>
      <c r="J425" s="102"/>
      <c r="K425" s="103">
        <f t="shared" si="6"/>
        <v>0</v>
      </c>
    </row>
    <row r="426" spans="1:11" s="104" customFormat="1" hidden="1">
      <c r="A426" s="148">
        <v>0</v>
      </c>
      <c r="B426" s="151" t="s">
        <v>524</v>
      </c>
      <c r="C426" s="96" t="s">
        <v>34</v>
      </c>
      <c r="D426" s="97" t="s">
        <v>62</v>
      </c>
      <c r="E426" s="98" t="s">
        <v>521</v>
      </c>
      <c r="F426" s="99" t="s">
        <v>46</v>
      </c>
      <c r="G426" s="100">
        <v>0.78</v>
      </c>
      <c r="H426" s="100">
        <v>0.83</v>
      </c>
      <c r="I426" s="101" t="s">
        <v>47</v>
      </c>
      <c r="J426" s="102"/>
      <c r="K426" s="103">
        <f t="shared" si="6"/>
        <v>0</v>
      </c>
    </row>
    <row r="427" spans="1:11" s="104" customFormat="1" hidden="1">
      <c r="A427" s="148">
        <v>0</v>
      </c>
      <c r="B427" s="151" t="s">
        <v>528</v>
      </c>
      <c r="C427" s="96" t="s">
        <v>34</v>
      </c>
      <c r="D427" s="97" t="s">
        <v>526</v>
      </c>
      <c r="E427" s="98" t="s">
        <v>527</v>
      </c>
      <c r="F427" s="99" t="s">
        <v>37</v>
      </c>
      <c r="G427" s="100">
        <v>0.42</v>
      </c>
      <c r="H427" s="100">
        <v>0.45</v>
      </c>
      <c r="I427" s="101" t="s">
        <v>38</v>
      </c>
      <c r="J427" s="102"/>
      <c r="K427" s="103">
        <f t="shared" si="6"/>
        <v>0</v>
      </c>
    </row>
    <row r="428" spans="1:11" s="104" customFormat="1" hidden="1">
      <c r="A428" s="148">
        <v>0</v>
      </c>
      <c r="B428" s="151" t="s">
        <v>525</v>
      </c>
      <c r="C428" s="96" t="s">
        <v>34</v>
      </c>
      <c r="D428" s="97" t="s">
        <v>526</v>
      </c>
      <c r="E428" s="98" t="s">
        <v>527</v>
      </c>
      <c r="F428" s="99" t="s">
        <v>118</v>
      </c>
      <c r="G428" s="100">
        <v>0.31</v>
      </c>
      <c r="H428" s="100">
        <v>0.32</v>
      </c>
      <c r="I428" s="101" t="s">
        <v>119</v>
      </c>
      <c r="J428" s="102"/>
      <c r="K428" s="103">
        <f t="shared" si="6"/>
        <v>0</v>
      </c>
    </row>
    <row r="429" spans="1:11" s="104" customFormat="1" hidden="1">
      <c r="A429" s="148">
        <v>0</v>
      </c>
      <c r="B429" s="151" t="s">
        <v>529</v>
      </c>
      <c r="C429" s="96" t="s">
        <v>34</v>
      </c>
      <c r="D429" s="97" t="s">
        <v>526</v>
      </c>
      <c r="E429" s="98" t="s">
        <v>527</v>
      </c>
      <c r="F429" s="99" t="s">
        <v>40</v>
      </c>
      <c r="G429" s="100">
        <v>0.52</v>
      </c>
      <c r="H429" s="100">
        <v>0.55000000000000004</v>
      </c>
      <c r="I429" s="101" t="s">
        <v>41</v>
      </c>
      <c r="J429" s="102"/>
      <c r="K429" s="103">
        <f t="shared" si="6"/>
        <v>0</v>
      </c>
    </row>
    <row r="430" spans="1:11" s="104" customFormat="1" hidden="1">
      <c r="A430" s="148">
        <v>0</v>
      </c>
      <c r="B430" s="151" t="s">
        <v>530</v>
      </c>
      <c r="C430" s="96" t="s">
        <v>34</v>
      </c>
      <c r="D430" s="97" t="s">
        <v>526</v>
      </c>
      <c r="E430" s="98" t="s">
        <v>527</v>
      </c>
      <c r="F430" s="99" t="s">
        <v>43</v>
      </c>
      <c r="G430" s="100">
        <v>0.73</v>
      </c>
      <c r="H430" s="100">
        <v>0.76</v>
      </c>
      <c r="I430" s="101" t="s">
        <v>44</v>
      </c>
      <c r="J430" s="102"/>
      <c r="K430" s="103">
        <f t="shared" si="6"/>
        <v>0</v>
      </c>
    </row>
    <row r="431" spans="1:11" s="104" customFormat="1" hidden="1">
      <c r="A431" s="148">
        <v>0</v>
      </c>
      <c r="B431" s="151" t="s">
        <v>531</v>
      </c>
      <c r="C431" s="96" t="s">
        <v>34</v>
      </c>
      <c r="D431" s="97" t="s">
        <v>526</v>
      </c>
      <c r="E431" s="98" t="s">
        <v>527</v>
      </c>
      <c r="F431" s="99" t="s">
        <v>46</v>
      </c>
      <c r="G431" s="100">
        <v>0.89</v>
      </c>
      <c r="H431" s="100">
        <v>0.93</v>
      </c>
      <c r="I431" s="101" t="s">
        <v>47</v>
      </c>
      <c r="J431" s="102"/>
      <c r="K431" s="103">
        <f t="shared" si="6"/>
        <v>0</v>
      </c>
    </row>
    <row r="432" spans="1:11" s="104" customFormat="1" hidden="1">
      <c r="A432" s="148">
        <v>0</v>
      </c>
      <c r="B432" s="151" t="s">
        <v>533</v>
      </c>
      <c r="C432" s="106"/>
      <c r="D432" s="97" t="s">
        <v>117</v>
      </c>
      <c r="E432" s="98" t="s">
        <v>1405</v>
      </c>
      <c r="F432" s="99" t="s">
        <v>37</v>
      </c>
      <c r="G432" s="100">
        <v>0.35000000000000003</v>
      </c>
      <c r="H432" s="100">
        <v>0.36</v>
      </c>
      <c r="I432" s="101" t="s">
        <v>38</v>
      </c>
      <c r="J432" s="102"/>
      <c r="K432" s="103">
        <f t="shared" si="6"/>
        <v>0</v>
      </c>
    </row>
    <row r="433" spans="1:13" s="104" customFormat="1" hidden="1">
      <c r="A433" s="148">
        <v>0</v>
      </c>
      <c r="B433" s="151" t="s">
        <v>532</v>
      </c>
      <c r="C433" s="106"/>
      <c r="D433" s="97" t="s">
        <v>117</v>
      </c>
      <c r="E433" s="98" t="s">
        <v>1405</v>
      </c>
      <c r="F433" s="99" t="s">
        <v>118</v>
      </c>
      <c r="G433" s="100">
        <v>0.26</v>
      </c>
      <c r="H433" s="100">
        <v>0.27</v>
      </c>
      <c r="I433" s="101" t="s">
        <v>119</v>
      </c>
      <c r="J433" s="102"/>
      <c r="K433" s="103">
        <f t="shared" si="6"/>
        <v>0</v>
      </c>
    </row>
    <row r="434" spans="1:13" s="104" customFormat="1" hidden="1">
      <c r="A434" s="148">
        <v>0</v>
      </c>
      <c r="B434" s="151" t="s">
        <v>534</v>
      </c>
      <c r="C434" s="106"/>
      <c r="D434" s="97" t="s">
        <v>117</v>
      </c>
      <c r="E434" s="98" t="s">
        <v>1405</v>
      </c>
      <c r="F434" s="99" t="s">
        <v>40</v>
      </c>
      <c r="G434" s="100">
        <v>0.49</v>
      </c>
      <c r="H434" s="100">
        <v>0.51</v>
      </c>
      <c r="I434" s="101" t="s">
        <v>41</v>
      </c>
      <c r="J434" s="102"/>
      <c r="K434" s="103">
        <f t="shared" si="6"/>
        <v>0</v>
      </c>
    </row>
    <row r="435" spans="1:13" s="104" customFormat="1" hidden="1">
      <c r="A435" s="148">
        <v>0</v>
      </c>
      <c r="B435" s="151" t="s">
        <v>535</v>
      </c>
      <c r="C435" s="106"/>
      <c r="D435" s="97" t="s">
        <v>117</v>
      </c>
      <c r="E435" s="98" t="s">
        <v>1405</v>
      </c>
      <c r="F435" s="99" t="s">
        <v>43</v>
      </c>
      <c r="G435" s="100">
        <v>0.66</v>
      </c>
      <c r="H435" s="100">
        <v>0.69000000000000006</v>
      </c>
      <c r="I435" s="101" t="s">
        <v>44</v>
      </c>
      <c r="J435" s="102"/>
      <c r="K435" s="103">
        <f t="shared" si="6"/>
        <v>0</v>
      </c>
    </row>
    <row r="436" spans="1:13" s="104" customFormat="1" hidden="1">
      <c r="A436" s="148">
        <v>0</v>
      </c>
      <c r="B436" s="151" t="s">
        <v>1343</v>
      </c>
      <c r="C436" s="96"/>
      <c r="D436" s="107" t="s">
        <v>1376</v>
      </c>
      <c r="E436" s="108" t="s">
        <v>1365</v>
      </c>
      <c r="F436" s="109" t="s">
        <v>40</v>
      </c>
      <c r="G436" s="110">
        <v>0.76</v>
      </c>
      <c r="H436" s="110">
        <v>0.8</v>
      </c>
      <c r="I436" s="101">
        <v>300</v>
      </c>
      <c r="J436" s="102"/>
      <c r="K436" s="103">
        <f t="shared" si="6"/>
        <v>0</v>
      </c>
      <c r="L436" s="153"/>
      <c r="M436" s="154"/>
    </row>
    <row r="437" spans="1:13" s="104" customFormat="1" hidden="1">
      <c r="A437" s="148">
        <v>0</v>
      </c>
      <c r="B437" s="151" t="s">
        <v>536</v>
      </c>
      <c r="C437" s="96" t="s">
        <v>34</v>
      </c>
      <c r="D437" s="97" t="s">
        <v>35</v>
      </c>
      <c r="E437" s="98" t="s">
        <v>537</v>
      </c>
      <c r="F437" s="99" t="s">
        <v>40</v>
      </c>
      <c r="G437" s="100">
        <v>0.53</v>
      </c>
      <c r="H437" s="100">
        <v>0.56000000000000005</v>
      </c>
      <c r="I437" s="101" t="s">
        <v>41</v>
      </c>
      <c r="J437" s="102"/>
      <c r="K437" s="103">
        <f t="shared" si="6"/>
        <v>0</v>
      </c>
    </row>
    <row r="438" spans="1:13" s="104" customFormat="1" hidden="1">
      <c r="A438" s="148">
        <v>0</v>
      </c>
      <c r="B438" s="151" t="s">
        <v>538</v>
      </c>
      <c r="C438" s="96" t="s">
        <v>34</v>
      </c>
      <c r="D438" s="97" t="s">
        <v>35</v>
      </c>
      <c r="E438" s="98" t="s">
        <v>537</v>
      </c>
      <c r="F438" s="99" t="s">
        <v>43</v>
      </c>
      <c r="G438" s="100">
        <v>0.78</v>
      </c>
      <c r="H438" s="100">
        <v>0.81</v>
      </c>
      <c r="I438" s="101" t="s">
        <v>44</v>
      </c>
      <c r="J438" s="102"/>
      <c r="K438" s="103">
        <f t="shared" si="6"/>
        <v>0</v>
      </c>
    </row>
    <row r="439" spans="1:13" s="104" customFormat="1" hidden="1">
      <c r="A439" s="148">
        <v>0</v>
      </c>
      <c r="B439" s="151" t="s">
        <v>539</v>
      </c>
      <c r="C439" s="96" t="s">
        <v>34</v>
      </c>
      <c r="D439" s="97" t="s">
        <v>35</v>
      </c>
      <c r="E439" s="98" t="s">
        <v>537</v>
      </c>
      <c r="F439" s="99" t="s">
        <v>46</v>
      </c>
      <c r="G439" s="100">
        <v>1.01</v>
      </c>
      <c r="H439" s="100">
        <v>1.05</v>
      </c>
      <c r="I439" s="101" t="s">
        <v>47</v>
      </c>
      <c r="J439" s="102"/>
      <c r="K439" s="103">
        <f t="shared" si="6"/>
        <v>0</v>
      </c>
    </row>
    <row r="440" spans="1:13" s="104" customFormat="1" hidden="1">
      <c r="A440" s="148">
        <v>0</v>
      </c>
      <c r="B440" s="151" t="s">
        <v>540</v>
      </c>
      <c r="C440" s="96" t="s">
        <v>34</v>
      </c>
      <c r="D440" s="97" t="s">
        <v>35</v>
      </c>
      <c r="E440" s="98" t="s">
        <v>537</v>
      </c>
      <c r="F440" s="99" t="s">
        <v>54</v>
      </c>
      <c r="G440" s="100">
        <v>1.18</v>
      </c>
      <c r="H440" s="100">
        <v>1.23</v>
      </c>
      <c r="I440" s="101" t="s">
        <v>55</v>
      </c>
      <c r="J440" s="102"/>
      <c r="K440" s="103">
        <f t="shared" si="6"/>
        <v>0</v>
      </c>
    </row>
    <row r="441" spans="1:13" s="104" customFormat="1" hidden="1">
      <c r="A441" s="148">
        <v>0</v>
      </c>
      <c r="B441" s="151" t="s">
        <v>541</v>
      </c>
      <c r="C441" s="106"/>
      <c r="D441" s="97" t="s">
        <v>96</v>
      </c>
      <c r="E441" s="98" t="s">
        <v>1406</v>
      </c>
      <c r="F441" s="99" t="s">
        <v>40</v>
      </c>
      <c r="G441" s="100">
        <v>0.56000000000000005</v>
      </c>
      <c r="H441" s="100">
        <v>0.59</v>
      </c>
      <c r="I441" s="101" t="s">
        <v>41</v>
      </c>
      <c r="J441" s="102"/>
      <c r="K441" s="103">
        <f t="shared" si="6"/>
        <v>0</v>
      </c>
    </row>
    <row r="442" spans="1:13" s="104" customFormat="1" hidden="1">
      <c r="A442" s="148">
        <v>0</v>
      </c>
      <c r="B442" s="151" t="s">
        <v>542</v>
      </c>
      <c r="C442" s="106"/>
      <c r="D442" s="97" t="s">
        <v>96</v>
      </c>
      <c r="E442" s="98" t="s">
        <v>1406</v>
      </c>
      <c r="F442" s="99" t="s">
        <v>43</v>
      </c>
      <c r="G442" s="100">
        <v>0.84</v>
      </c>
      <c r="H442" s="100">
        <v>0.88</v>
      </c>
      <c r="I442" s="101" t="s">
        <v>44</v>
      </c>
      <c r="J442" s="102"/>
      <c r="K442" s="103">
        <f t="shared" si="6"/>
        <v>0</v>
      </c>
    </row>
    <row r="443" spans="1:13" s="104" customFormat="1" hidden="1">
      <c r="A443" s="148">
        <v>0</v>
      </c>
      <c r="B443" s="151" t="s">
        <v>543</v>
      </c>
      <c r="C443" s="106"/>
      <c r="D443" s="97" t="s">
        <v>96</v>
      </c>
      <c r="E443" s="98" t="s">
        <v>1406</v>
      </c>
      <c r="F443" s="99" t="s">
        <v>46</v>
      </c>
      <c r="G443" s="100">
        <v>1.1000000000000001</v>
      </c>
      <c r="H443" s="100">
        <v>1.1499999999999999</v>
      </c>
      <c r="I443" s="101" t="s">
        <v>47</v>
      </c>
      <c r="J443" s="102"/>
      <c r="K443" s="103">
        <f t="shared" si="6"/>
        <v>0</v>
      </c>
    </row>
    <row r="444" spans="1:13" s="104" customFormat="1" hidden="1">
      <c r="A444" s="148">
        <v>0</v>
      </c>
      <c r="B444" s="151" t="s">
        <v>544</v>
      </c>
      <c r="C444" s="106"/>
      <c r="D444" s="97" t="s">
        <v>96</v>
      </c>
      <c r="E444" s="98" t="s">
        <v>1406</v>
      </c>
      <c r="F444" s="99" t="s">
        <v>54</v>
      </c>
      <c r="G444" s="100">
        <v>1.28</v>
      </c>
      <c r="H444" s="100">
        <v>1.34</v>
      </c>
      <c r="I444" s="101" t="s">
        <v>55</v>
      </c>
      <c r="J444" s="102"/>
      <c r="K444" s="103">
        <f t="shared" si="6"/>
        <v>0</v>
      </c>
    </row>
    <row r="445" spans="1:13" s="104" customFormat="1" hidden="1">
      <c r="A445" s="148">
        <v>0</v>
      </c>
      <c r="B445" s="151" t="s">
        <v>545</v>
      </c>
      <c r="C445" s="106"/>
      <c r="D445" s="97" t="s">
        <v>96</v>
      </c>
      <c r="E445" s="98" t="s">
        <v>1406</v>
      </c>
      <c r="F445" s="99" t="s">
        <v>102</v>
      </c>
      <c r="G445" s="100">
        <v>1.41</v>
      </c>
      <c r="H445" s="100">
        <v>1.49</v>
      </c>
      <c r="I445" s="101" t="s">
        <v>103</v>
      </c>
      <c r="J445" s="102"/>
      <c r="K445" s="103">
        <f t="shared" si="6"/>
        <v>0</v>
      </c>
    </row>
    <row r="446" spans="1:13" s="104" customFormat="1" hidden="1">
      <c r="A446" s="148">
        <v>0</v>
      </c>
      <c r="B446" s="151" t="s">
        <v>546</v>
      </c>
      <c r="C446" s="96" t="s">
        <v>34</v>
      </c>
      <c r="D446" s="97" t="s">
        <v>49</v>
      </c>
      <c r="E446" s="98" t="s">
        <v>547</v>
      </c>
      <c r="F446" s="99" t="s">
        <v>37</v>
      </c>
      <c r="G446" s="100">
        <v>0.57000000000000006</v>
      </c>
      <c r="H446" s="100">
        <v>0.57999999999999996</v>
      </c>
      <c r="I446" s="101" t="s">
        <v>38</v>
      </c>
      <c r="J446" s="102"/>
      <c r="K446" s="103">
        <f t="shared" si="6"/>
        <v>0</v>
      </c>
    </row>
    <row r="447" spans="1:13" s="104" customFormat="1" hidden="1">
      <c r="A447" s="148">
        <v>0</v>
      </c>
      <c r="B447" s="151" t="s">
        <v>548</v>
      </c>
      <c r="C447" s="96" t="s">
        <v>34</v>
      </c>
      <c r="D447" s="97" t="s">
        <v>49</v>
      </c>
      <c r="E447" s="98" t="s">
        <v>547</v>
      </c>
      <c r="F447" s="99" t="s">
        <v>40</v>
      </c>
      <c r="G447" s="100">
        <v>0.83</v>
      </c>
      <c r="H447" s="100">
        <v>0.86</v>
      </c>
      <c r="I447" s="101" t="s">
        <v>41</v>
      </c>
      <c r="J447" s="102"/>
      <c r="K447" s="103">
        <f t="shared" si="6"/>
        <v>0</v>
      </c>
    </row>
    <row r="448" spans="1:13" s="104" customFormat="1" hidden="1">
      <c r="A448" s="148">
        <v>0</v>
      </c>
      <c r="B448" s="151" t="s">
        <v>549</v>
      </c>
      <c r="C448" s="96" t="s">
        <v>34</v>
      </c>
      <c r="D448" s="97" t="s">
        <v>49</v>
      </c>
      <c r="E448" s="98" t="s">
        <v>547</v>
      </c>
      <c r="F448" s="99" t="s">
        <v>43</v>
      </c>
      <c r="G448" s="100">
        <v>1.1100000000000001</v>
      </c>
      <c r="H448" s="100">
        <v>1.1499999999999999</v>
      </c>
      <c r="I448" s="101" t="s">
        <v>44</v>
      </c>
      <c r="J448" s="102"/>
      <c r="K448" s="103">
        <f t="shared" si="6"/>
        <v>0</v>
      </c>
    </row>
    <row r="449" spans="1:11" s="104" customFormat="1" hidden="1">
      <c r="A449" s="148">
        <v>0</v>
      </c>
      <c r="B449" s="151" t="s">
        <v>550</v>
      </c>
      <c r="C449" s="96" t="s">
        <v>34</v>
      </c>
      <c r="D449" s="97" t="s">
        <v>49</v>
      </c>
      <c r="E449" s="98" t="s">
        <v>547</v>
      </c>
      <c r="F449" s="99" t="s">
        <v>46</v>
      </c>
      <c r="G449" s="100">
        <v>1.36</v>
      </c>
      <c r="H449" s="100">
        <v>1.41</v>
      </c>
      <c r="I449" s="101" t="s">
        <v>47</v>
      </c>
      <c r="J449" s="102"/>
      <c r="K449" s="103">
        <f t="shared" si="6"/>
        <v>0</v>
      </c>
    </row>
    <row r="450" spans="1:11" s="104" customFormat="1" hidden="1">
      <c r="A450" s="148">
        <v>0</v>
      </c>
      <c r="B450" s="151" t="s">
        <v>551</v>
      </c>
      <c r="C450" s="96" t="s">
        <v>34</v>
      </c>
      <c r="D450" s="97" t="s">
        <v>49</v>
      </c>
      <c r="E450" s="98" t="s">
        <v>547</v>
      </c>
      <c r="F450" s="99" t="s">
        <v>54</v>
      </c>
      <c r="G450" s="100">
        <v>1.42</v>
      </c>
      <c r="H450" s="100">
        <v>1.47</v>
      </c>
      <c r="I450" s="101" t="s">
        <v>55</v>
      </c>
      <c r="J450" s="102"/>
      <c r="K450" s="103">
        <f t="shared" si="6"/>
        <v>0</v>
      </c>
    </row>
    <row r="451" spans="1:11" s="104" customFormat="1" hidden="1">
      <c r="A451" s="148">
        <v>0</v>
      </c>
      <c r="B451" s="151" t="s">
        <v>552</v>
      </c>
      <c r="C451" s="96" t="s">
        <v>34</v>
      </c>
      <c r="D451" s="97" t="s">
        <v>62</v>
      </c>
      <c r="E451" s="98" t="s">
        <v>553</v>
      </c>
      <c r="F451" s="99" t="s">
        <v>37</v>
      </c>
      <c r="G451" s="100">
        <v>0.32</v>
      </c>
      <c r="H451" s="100">
        <v>0.34</v>
      </c>
      <c r="I451" s="101" t="s">
        <v>38</v>
      </c>
      <c r="J451" s="102"/>
      <c r="K451" s="103">
        <f t="shared" si="6"/>
        <v>0</v>
      </c>
    </row>
    <row r="452" spans="1:11" s="104" customFormat="1" hidden="1">
      <c r="A452" s="148">
        <v>0</v>
      </c>
      <c r="B452" s="151" t="s">
        <v>554</v>
      </c>
      <c r="C452" s="96" t="s">
        <v>34</v>
      </c>
      <c r="D452" s="97" t="s">
        <v>62</v>
      </c>
      <c r="E452" s="98" t="s">
        <v>553</v>
      </c>
      <c r="F452" s="99" t="s">
        <v>40</v>
      </c>
      <c r="G452" s="100">
        <v>0.45</v>
      </c>
      <c r="H452" s="100">
        <v>0.47000000000000003</v>
      </c>
      <c r="I452" s="101" t="s">
        <v>41</v>
      </c>
      <c r="J452" s="102"/>
      <c r="K452" s="103">
        <f t="shared" si="6"/>
        <v>0</v>
      </c>
    </row>
    <row r="453" spans="1:11" s="104" customFormat="1" hidden="1">
      <c r="A453" s="148">
        <v>0</v>
      </c>
      <c r="B453" s="151" t="s">
        <v>555</v>
      </c>
      <c r="C453" s="96" t="s">
        <v>34</v>
      </c>
      <c r="D453" s="97" t="s">
        <v>62</v>
      </c>
      <c r="E453" s="98" t="s">
        <v>553</v>
      </c>
      <c r="F453" s="99" t="s">
        <v>43</v>
      </c>
      <c r="G453" s="100">
        <v>0.57999999999999996</v>
      </c>
      <c r="H453" s="100">
        <v>0.62</v>
      </c>
      <c r="I453" s="101" t="s">
        <v>44</v>
      </c>
      <c r="J453" s="102"/>
      <c r="K453" s="103">
        <f t="shared" si="6"/>
        <v>0</v>
      </c>
    </row>
    <row r="454" spans="1:11" s="104" customFormat="1" hidden="1">
      <c r="A454" s="148">
        <v>0</v>
      </c>
      <c r="B454" s="151" t="s">
        <v>556</v>
      </c>
      <c r="C454" s="96" t="s">
        <v>34</v>
      </c>
      <c r="D454" s="97" t="s">
        <v>62</v>
      </c>
      <c r="E454" s="98" t="s">
        <v>553</v>
      </c>
      <c r="F454" s="99" t="s">
        <v>46</v>
      </c>
      <c r="G454" s="100">
        <v>0.77</v>
      </c>
      <c r="H454" s="100">
        <v>0.81</v>
      </c>
      <c r="I454" s="101" t="s">
        <v>47</v>
      </c>
      <c r="J454" s="102"/>
      <c r="K454" s="103">
        <f t="shared" si="6"/>
        <v>0</v>
      </c>
    </row>
    <row r="455" spans="1:11" s="104" customFormat="1" hidden="1">
      <c r="A455" s="148">
        <v>0</v>
      </c>
      <c r="B455" s="151" t="s">
        <v>557</v>
      </c>
      <c r="C455" s="96" t="s">
        <v>34</v>
      </c>
      <c r="D455" s="97" t="s">
        <v>62</v>
      </c>
      <c r="E455" s="98" t="s">
        <v>558</v>
      </c>
      <c r="F455" s="99" t="s">
        <v>37</v>
      </c>
      <c r="G455" s="100">
        <v>0.32</v>
      </c>
      <c r="H455" s="100">
        <v>0.34</v>
      </c>
      <c r="I455" s="101" t="s">
        <v>38</v>
      </c>
      <c r="J455" s="102"/>
      <c r="K455" s="103">
        <f t="shared" si="6"/>
        <v>0</v>
      </c>
    </row>
    <row r="456" spans="1:11" s="104" customFormat="1" hidden="1">
      <c r="A456" s="148">
        <v>0</v>
      </c>
      <c r="B456" s="151" t="s">
        <v>559</v>
      </c>
      <c r="C456" s="96" t="s">
        <v>34</v>
      </c>
      <c r="D456" s="97" t="s">
        <v>62</v>
      </c>
      <c r="E456" s="98" t="s">
        <v>558</v>
      </c>
      <c r="F456" s="99" t="s">
        <v>40</v>
      </c>
      <c r="G456" s="100">
        <v>0.47000000000000003</v>
      </c>
      <c r="H456" s="100">
        <v>0.49</v>
      </c>
      <c r="I456" s="101" t="s">
        <v>41</v>
      </c>
      <c r="J456" s="102"/>
      <c r="K456" s="103">
        <f t="shared" si="6"/>
        <v>0</v>
      </c>
    </row>
    <row r="457" spans="1:11" s="104" customFormat="1" hidden="1">
      <c r="A457" s="148">
        <v>0</v>
      </c>
      <c r="B457" s="151" t="s">
        <v>560</v>
      </c>
      <c r="C457" s="96" t="s">
        <v>34</v>
      </c>
      <c r="D457" s="97" t="s">
        <v>62</v>
      </c>
      <c r="E457" s="98" t="s">
        <v>558</v>
      </c>
      <c r="F457" s="99" t="s">
        <v>43</v>
      </c>
      <c r="G457" s="100">
        <v>0.62</v>
      </c>
      <c r="H457" s="100">
        <v>0.66</v>
      </c>
      <c r="I457" s="101" t="s">
        <v>44</v>
      </c>
      <c r="J457" s="102"/>
      <c r="K457" s="103">
        <f t="shared" si="6"/>
        <v>0</v>
      </c>
    </row>
    <row r="458" spans="1:11" s="104" customFormat="1" hidden="1">
      <c r="A458" s="148">
        <v>0</v>
      </c>
      <c r="B458" s="151" t="s">
        <v>561</v>
      </c>
      <c r="C458" s="96" t="s">
        <v>34</v>
      </c>
      <c r="D458" s="97" t="s">
        <v>62</v>
      </c>
      <c r="E458" s="98" t="s">
        <v>558</v>
      </c>
      <c r="F458" s="99" t="s">
        <v>46</v>
      </c>
      <c r="G458" s="100">
        <v>0.8</v>
      </c>
      <c r="H458" s="100">
        <v>0.84</v>
      </c>
      <c r="I458" s="101" t="s">
        <v>47</v>
      </c>
      <c r="J458" s="102"/>
      <c r="K458" s="103">
        <f t="shared" si="6"/>
        <v>0</v>
      </c>
    </row>
    <row r="459" spans="1:11" s="104" customFormat="1" hidden="1">
      <c r="A459" s="148">
        <v>0</v>
      </c>
      <c r="B459" s="151" t="s">
        <v>562</v>
      </c>
      <c r="C459" s="96" t="s">
        <v>34</v>
      </c>
      <c r="D459" s="97" t="s">
        <v>62</v>
      </c>
      <c r="E459" s="98" t="s">
        <v>558</v>
      </c>
      <c r="F459" s="99" t="s">
        <v>54</v>
      </c>
      <c r="G459" s="100">
        <v>0.92</v>
      </c>
      <c r="H459" s="100">
        <v>0.97</v>
      </c>
      <c r="I459" s="101" t="s">
        <v>55</v>
      </c>
      <c r="J459" s="102"/>
      <c r="K459" s="103">
        <f t="shared" si="6"/>
        <v>0</v>
      </c>
    </row>
    <row r="460" spans="1:11" s="104" customFormat="1" hidden="1">
      <c r="A460" s="148">
        <v>0</v>
      </c>
      <c r="B460" s="151" t="s">
        <v>563</v>
      </c>
      <c r="C460" s="96" t="s">
        <v>34</v>
      </c>
      <c r="D460" s="97" t="s">
        <v>62</v>
      </c>
      <c r="E460" s="98" t="s">
        <v>564</v>
      </c>
      <c r="F460" s="99" t="s">
        <v>37</v>
      </c>
      <c r="G460" s="100">
        <v>0.32</v>
      </c>
      <c r="H460" s="100">
        <v>0.34</v>
      </c>
      <c r="I460" s="101" t="s">
        <v>38</v>
      </c>
      <c r="J460" s="102"/>
      <c r="K460" s="103">
        <f t="shared" si="6"/>
        <v>0</v>
      </c>
    </row>
    <row r="461" spans="1:11" s="104" customFormat="1" hidden="1">
      <c r="A461" s="148">
        <v>0</v>
      </c>
      <c r="B461" s="151" t="s">
        <v>565</v>
      </c>
      <c r="C461" s="96" t="s">
        <v>34</v>
      </c>
      <c r="D461" s="97" t="s">
        <v>62</v>
      </c>
      <c r="E461" s="98" t="s">
        <v>564</v>
      </c>
      <c r="F461" s="99" t="s">
        <v>40</v>
      </c>
      <c r="G461" s="100">
        <v>0.45</v>
      </c>
      <c r="H461" s="100">
        <v>0.47000000000000003</v>
      </c>
      <c r="I461" s="101" t="s">
        <v>41</v>
      </c>
      <c r="J461" s="102"/>
      <c r="K461" s="103">
        <f t="shared" si="6"/>
        <v>0</v>
      </c>
    </row>
    <row r="462" spans="1:11" s="104" customFormat="1" hidden="1">
      <c r="A462" s="148">
        <v>0</v>
      </c>
      <c r="B462" s="151" t="s">
        <v>567</v>
      </c>
      <c r="C462" s="96" t="s">
        <v>34</v>
      </c>
      <c r="D462" s="97" t="s">
        <v>62</v>
      </c>
      <c r="E462" s="98" t="s">
        <v>564</v>
      </c>
      <c r="F462" s="99" t="s">
        <v>43</v>
      </c>
      <c r="G462" s="100">
        <v>0.62</v>
      </c>
      <c r="H462" s="100">
        <v>0.66</v>
      </c>
      <c r="I462" s="101" t="s">
        <v>44</v>
      </c>
      <c r="J462" s="102"/>
      <c r="K462" s="103">
        <f t="shared" si="6"/>
        <v>0</v>
      </c>
    </row>
    <row r="463" spans="1:11" s="104" customFormat="1" hidden="1">
      <c r="A463" s="148">
        <v>0</v>
      </c>
      <c r="B463" s="151" t="s">
        <v>566</v>
      </c>
      <c r="C463" s="96" t="s">
        <v>34</v>
      </c>
      <c r="D463" s="97" t="s">
        <v>62</v>
      </c>
      <c r="E463" s="98" t="s">
        <v>564</v>
      </c>
      <c r="F463" s="99" t="s">
        <v>46</v>
      </c>
      <c r="G463" s="100">
        <v>0.78</v>
      </c>
      <c r="H463" s="100">
        <v>0.83</v>
      </c>
      <c r="I463" s="101" t="s">
        <v>47</v>
      </c>
      <c r="J463" s="102"/>
      <c r="K463" s="103">
        <f t="shared" si="6"/>
        <v>0</v>
      </c>
    </row>
    <row r="464" spans="1:11" s="104" customFormat="1" hidden="1">
      <c r="A464" s="148">
        <v>0</v>
      </c>
      <c r="B464" s="151" t="s">
        <v>568</v>
      </c>
      <c r="C464" s="96" t="s">
        <v>34</v>
      </c>
      <c r="D464" s="97" t="s">
        <v>35</v>
      </c>
      <c r="E464" s="98" t="s">
        <v>569</v>
      </c>
      <c r="F464" s="99" t="s">
        <v>37</v>
      </c>
      <c r="G464" s="100">
        <v>0.37</v>
      </c>
      <c r="H464" s="100">
        <v>0.39</v>
      </c>
      <c r="I464" s="101" t="s">
        <v>38</v>
      </c>
      <c r="J464" s="102"/>
      <c r="K464" s="103">
        <f t="shared" si="6"/>
        <v>0</v>
      </c>
    </row>
    <row r="465" spans="1:13" s="104" customFormat="1" hidden="1">
      <c r="A465" s="148">
        <v>0</v>
      </c>
      <c r="B465" s="151" t="s">
        <v>570</v>
      </c>
      <c r="C465" s="96" t="s">
        <v>34</v>
      </c>
      <c r="D465" s="97" t="s">
        <v>35</v>
      </c>
      <c r="E465" s="98" t="s">
        <v>569</v>
      </c>
      <c r="F465" s="99" t="s">
        <v>40</v>
      </c>
      <c r="G465" s="100">
        <v>0.57999999999999996</v>
      </c>
      <c r="H465" s="100">
        <v>0.6</v>
      </c>
      <c r="I465" s="101" t="s">
        <v>41</v>
      </c>
      <c r="J465" s="102"/>
      <c r="K465" s="103">
        <f t="shared" si="6"/>
        <v>0</v>
      </c>
    </row>
    <row r="466" spans="1:13" s="104" customFormat="1" hidden="1">
      <c r="A466" s="148">
        <v>0</v>
      </c>
      <c r="B466" s="151" t="s">
        <v>571</v>
      </c>
      <c r="C466" s="96" t="s">
        <v>34</v>
      </c>
      <c r="D466" s="97" t="s">
        <v>35</v>
      </c>
      <c r="E466" s="98" t="s">
        <v>569</v>
      </c>
      <c r="F466" s="99" t="s">
        <v>43</v>
      </c>
      <c r="G466" s="100">
        <v>0.8</v>
      </c>
      <c r="H466" s="100">
        <v>0.83</v>
      </c>
      <c r="I466" s="101" t="s">
        <v>44</v>
      </c>
      <c r="J466" s="102"/>
      <c r="K466" s="103">
        <f t="shared" si="6"/>
        <v>0</v>
      </c>
    </row>
    <row r="467" spans="1:13" s="104" customFormat="1" hidden="1">
      <c r="A467" s="148">
        <v>0</v>
      </c>
      <c r="B467" s="151" t="s">
        <v>572</v>
      </c>
      <c r="C467" s="96" t="s">
        <v>34</v>
      </c>
      <c r="D467" s="97" t="s">
        <v>35</v>
      </c>
      <c r="E467" s="98" t="s">
        <v>569</v>
      </c>
      <c r="F467" s="99" t="s">
        <v>46</v>
      </c>
      <c r="G467" s="100">
        <v>0.99</v>
      </c>
      <c r="H467" s="100">
        <v>1.04</v>
      </c>
      <c r="I467" s="101" t="s">
        <v>47</v>
      </c>
      <c r="J467" s="102"/>
      <c r="K467" s="103">
        <f t="shared" si="6"/>
        <v>0</v>
      </c>
    </row>
    <row r="468" spans="1:13" s="104" customFormat="1" hidden="1">
      <c r="A468" s="148">
        <v>0</v>
      </c>
      <c r="B468" s="151" t="s">
        <v>573</v>
      </c>
      <c r="C468" s="96" t="s">
        <v>34</v>
      </c>
      <c r="D468" s="97" t="s">
        <v>35</v>
      </c>
      <c r="E468" s="98" t="s">
        <v>569</v>
      </c>
      <c r="F468" s="99" t="s">
        <v>54</v>
      </c>
      <c r="G468" s="100">
        <v>1.1100000000000001</v>
      </c>
      <c r="H468" s="100">
        <v>1.17</v>
      </c>
      <c r="I468" s="101" t="s">
        <v>55</v>
      </c>
      <c r="J468" s="102"/>
      <c r="K468" s="103">
        <f t="shared" si="6"/>
        <v>0</v>
      </c>
    </row>
    <row r="469" spans="1:13" s="104" customFormat="1" hidden="1">
      <c r="A469" s="148">
        <v>0</v>
      </c>
      <c r="B469" s="151" t="s">
        <v>574</v>
      </c>
      <c r="C469" s="96" t="s">
        <v>34</v>
      </c>
      <c r="D469" s="97" t="s">
        <v>62</v>
      </c>
      <c r="E469" s="98" t="s">
        <v>575</v>
      </c>
      <c r="F469" s="99" t="s">
        <v>37</v>
      </c>
      <c r="G469" s="100">
        <v>0.34</v>
      </c>
      <c r="H469" s="100">
        <v>0.36</v>
      </c>
      <c r="I469" s="101" t="s">
        <v>38</v>
      </c>
      <c r="J469" s="102"/>
      <c r="K469" s="103">
        <f t="shared" si="6"/>
        <v>0</v>
      </c>
    </row>
    <row r="470" spans="1:13" s="104" customFormat="1" hidden="1">
      <c r="A470" s="148">
        <v>0</v>
      </c>
      <c r="B470" s="151" t="s">
        <v>576</v>
      </c>
      <c r="C470" s="96" t="s">
        <v>34</v>
      </c>
      <c r="D470" s="97" t="s">
        <v>62</v>
      </c>
      <c r="E470" s="98" t="s">
        <v>575</v>
      </c>
      <c r="F470" s="99" t="s">
        <v>40</v>
      </c>
      <c r="G470" s="100">
        <v>0.48</v>
      </c>
      <c r="H470" s="100">
        <v>0.5</v>
      </c>
      <c r="I470" s="101" t="s">
        <v>41</v>
      </c>
      <c r="J470" s="102"/>
      <c r="K470" s="103">
        <f t="shared" si="6"/>
        <v>0</v>
      </c>
    </row>
    <row r="471" spans="1:13" s="104" customFormat="1" hidden="1">
      <c r="A471" s="148">
        <v>0</v>
      </c>
      <c r="B471" s="151" t="s">
        <v>577</v>
      </c>
      <c r="C471" s="96" t="s">
        <v>34</v>
      </c>
      <c r="D471" s="97" t="s">
        <v>62</v>
      </c>
      <c r="E471" s="98" t="s">
        <v>575</v>
      </c>
      <c r="F471" s="99" t="s">
        <v>43</v>
      </c>
      <c r="G471" s="100">
        <v>0.62</v>
      </c>
      <c r="H471" s="100">
        <v>0.67</v>
      </c>
      <c r="I471" s="101" t="s">
        <v>44</v>
      </c>
      <c r="J471" s="102"/>
      <c r="K471" s="103">
        <f t="shared" ref="K471:K534" si="7">IF(J471&lt;5,H471*J471*I471,G471*J471*I471)</f>
        <v>0</v>
      </c>
    </row>
    <row r="472" spans="1:13" s="104" customFormat="1" hidden="1">
      <c r="A472" s="148">
        <v>0</v>
      </c>
      <c r="B472" s="151" t="s">
        <v>578</v>
      </c>
      <c r="C472" s="96" t="s">
        <v>34</v>
      </c>
      <c r="D472" s="97" t="s">
        <v>62</v>
      </c>
      <c r="E472" s="98" t="s">
        <v>575</v>
      </c>
      <c r="F472" s="99" t="s">
        <v>46</v>
      </c>
      <c r="G472" s="100">
        <v>0.77</v>
      </c>
      <c r="H472" s="100">
        <v>0.82000000000000006</v>
      </c>
      <c r="I472" s="101" t="s">
        <v>47</v>
      </c>
      <c r="J472" s="102"/>
      <c r="K472" s="103">
        <f t="shared" si="7"/>
        <v>0</v>
      </c>
    </row>
    <row r="473" spans="1:13" s="104" customFormat="1" hidden="1">
      <c r="A473" s="148">
        <v>0</v>
      </c>
      <c r="B473" s="151" t="s">
        <v>579</v>
      </c>
      <c r="C473" s="96" t="s">
        <v>34</v>
      </c>
      <c r="D473" s="97" t="s">
        <v>49</v>
      </c>
      <c r="E473" s="98" t="s">
        <v>1407</v>
      </c>
      <c r="F473" s="99" t="s">
        <v>37</v>
      </c>
      <c r="G473" s="100">
        <v>0.57000000000000006</v>
      </c>
      <c r="H473" s="100">
        <v>0.57999999999999996</v>
      </c>
      <c r="I473" s="101" t="s">
        <v>38</v>
      </c>
      <c r="J473" s="102"/>
      <c r="K473" s="103">
        <f t="shared" si="7"/>
        <v>0</v>
      </c>
    </row>
    <row r="474" spans="1:13" s="104" customFormat="1" hidden="1">
      <c r="A474" s="148">
        <v>0</v>
      </c>
      <c r="B474" s="151" t="s">
        <v>580</v>
      </c>
      <c r="C474" s="96" t="s">
        <v>34</v>
      </c>
      <c r="D474" s="97" t="s">
        <v>49</v>
      </c>
      <c r="E474" s="98" t="s">
        <v>1407</v>
      </c>
      <c r="F474" s="99" t="s">
        <v>40</v>
      </c>
      <c r="G474" s="100">
        <v>0.83</v>
      </c>
      <c r="H474" s="100">
        <v>0.86</v>
      </c>
      <c r="I474" s="101" t="s">
        <v>41</v>
      </c>
      <c r="J474" s="102"/>
      <c r="K474" s="103">
        <f t="shared" si="7"/>
        <v>0</v>
      </c>
    </row>
    <row r="475" spans="1:13" s="104" customFormat="1" hidden="1">
      <c r="A475" s="148">
        <v>0</v>
      </c>
      <c r="B475" s="151" t="s">
        <v>581</v>
      </c>
      <c r="C475" s="96" t="s">
        <v>34</v>
      </c>
      <c r="D475" s="97" t="s">
        <v>49</v>
      </c>
      <c r="E475" s="98" t="s">
        <v>1407</v>
      </c>
      <c r="F475" s="99" t="s">
        <v>43</v>
      </c>
      <c r="G475" s="100">
        <v>1.1100000000000001</v>
      </c>
      <c r="H475" s="100">
        <v>1.1499999999999999</v>
      </c>
      <c r="I475" s="101" t="s">
        <v>44</v>
      </c>
      <c r="J475" s="102"/>
      <c r="K475" s="103">
        <f t="shared" si="7"/>
        <v>0</v>
      </c>
    </row>
    <row r="476" spans="1:13" s="104" customFormat="1" hidden="1">
      <c r="A476" s="148">
        <v>0</v>
      </c>
      <c r="B476" s="151" t="s">
        <v>582</v>
      </c>
      <c r="C476" s="96" t="s">
        <v>34</v>
      </c>
      <c r="D476" s="97" t="s">
        <v>49</v>
      </c>
      <c r="E476" s="98" t="s">
        <v>1407</v>
      </c>
      <c r="F476" s="99" t="s">
        <v>46</v>
      </c>
      <c r="G476" s="100">
        <v>1.36</v>
      </c>
      <c r="H476" s="100">
        <v>1.41</v>
      </c>
      <c r="I476" s="101" t="s">
        <v>47</v>
      </c>
      <c r="J476" s="102"/>
      <c r="K476" s="103">
        <f t="shared" si="7"/>
        <v>0</v>
      </c>
    </row>
    <row r="477" spans="1:13" s="104" customFormat="1" hidden="1">
      <c r="A477" s="148">
        <v>0</v>
      </c>
      <c r="B477" s="151" t="s">
        <v>583</v>
      </c>
      <c r="C477" s="96" t="s">
        <v>34</v>
      </c>
      <c r="D477" s="97" t="s">
        <v>49</v>
      </c>
      <c r="E477" s="98" t="s">
        <v>1407</v>
      </c>
      <c r="F477" s="99" t="s">
        <v>54</v>
      </c>
      <c r="G477" s="100">
        <v>1.42</v>
      </c>
      <c r="H477" s="100">
        <v>1.47</v>
      </c>
      <c r="I477" s="101" t="s">
        <v>55</v>
      </c>
      <c r="J477" s="102"/>
      <c r="K477" s="103">
        <f t="shared" si="7"/>
        <v>0</v>
      </c>
    </row>
    <row r="478" spans="1:13" s="104" customFormat="1" hidden="1">
      <c r="A478" s="148">
        <v>0</v>
      </c>
      <c r="B478" s="151" t="s">
        <v>1344</v>
      </c>
      <c r="C478" s="96"/>
      <c r="D478" s="107" t="s">
        <v>1366</v>
      </c>
      <c r="E478" s="108" t="s">
        <v>1367</v>
      </c>
      <c r="F478" s="109" t="s">
        <v>40</v>
      </c>
      <c r="G478" s="110">
        <v>0.75</v>
      </c>
      <c r="H478" s="110">
        <v>0.78</v>
      </c>
      <c r="I478" s="101">
        <v>300</v>
      </c>
      <c r="J478" s="102"/>
      <c r="K478" s="103">
        <f t="shared" si="7"/>
        <v>0</v>
      </c>
      <c r="L478" s="111"/>
    </row>
    <row r="479" spans="1:13" s="104" customFormat="1" hidden="1">
      <c r="A479" s="148">
        <v>0</v>
      </c>
      <c r="B479" s="151" t="s">
        <v>1345</v>
      </c>
      <c r="C479" s="96"/>
      <c r="D479" s="107" t="s">
        <v>1366</v>
      </c>
      <c r="E479" s="108" t="s">
        <v>1368</v>
      </c>
      <c r="F479" s="109" t="s">
        <v>37</v>
      </c>
      <c r="G479" s="110">
        <v>0.61</v>
      </c>
      <c r="H479" s="110">
        <v>0.64</v>
      </c>
      <c r="I479" s="101">
        <v>400</v>
      </c>
      <c r="J479" s="102"/>
      <c r="K479" s="103">
        <f t="shared" si="7"/>
        <v>0</v>
      </c>
      <c r="L479" s="111"/>
    </row>
    <row r="480" spans="1:13" s="104" customFormat="1" hidden="1">
      <c r="A480" s="148">
        <v>0</v>
      </c>
      <c r="B480" s="151" t="s">
        <v>1346</v>
      </c>
      <c r="C480" s="96"/>
      <c r="D480" s="107" t="s">
        <v>1366</v>
      </c>
      <c r="E480" s="108" t="s">
        <v>1369</v>
      </c>
      <c r="F480" s="109" t="s">
        <v>40</v>
      </c>
      <c r="G480" s="110">
        <v>0.75</v>
      </c>
      <c r="H480" s="110">
        <v>0.78</v>
      </c>
      <c r="I480" s="101">
        <v>300</v>
      </c>
      <c r="J480" s="102"/>
      <c r="K480" s="103">
        <f t="shared" si="7"/>
        <v>0</v>
      </c>
      <c r="L480" s="153"/>
      <c r="M480" s="154"/>
    </row>
    <row r="481" spans="1:12" s="104" customFormat="1" hidden="1">
      <c r="A481" s="148">
        <v>0</v>
      </c>
      <c r="B481" s="151" t="s">
        <v>1347</v>
      </c>
      <c r="C481" s="96"/>
      <c r="D481" s="107" t="s">
        <v>1366</v>
      </c>
      <c r="E481" s="108" t="s">
        <v>1370</v>
      </c>
      <c r="F481" s="109" t="s">
        <v>37</v>
      </c>
      <c r="G481" s="110">
        <v>0.61</v>
      </c>
      <c r="H481" s="110">
        <v>0.64</v>
      </c>
      <c r="I481" s="101">
        <v>400</v>
      </c>
      <c r="J481" s="102"/>
      <c r="K481" s="103">
        <f t="shared" si="7"/>
        <v>0</v>
      </c>
      <c r="L481" s="111"/>
    </row>
    <row r="482" spans="1:12" s="104" customFormat="1" hidden="1">
      <c r="A482" s="148">
        <v>0</v>
      </c>
      <c r="B482" s="151" t="s">
        <v>584</v>
      </c>
      <c r="C482" s="106"/>
      <c r="D482" s="97" t="s">
        <v>49</v>
      </c>
      <c r="E482" s="98" t="s">
        <v>1408</v>
      </c>
      <c r="F482" s="99" t="s">
        <v>37</v>
      </c>
      <c r="G482" s="100">
        <v>0.57000000000000006</v>
      </c>
      <c r="H482" s="100">
        <v>0.57999999999999996</v>
      </c>
      <c r="I482" s="101" t="s">
        <v>38</v>
      </c>
      <c r="J482" s="102"/>
      <c r="K482" s="103">
        <f t="shared" si="7"/>
        <v>0</v>
      </c>
    </row>
    <row r="483" spans="1:12" s="104" customFormat="1" hidden="1">
      <c r="A483" s="148">
        <v>0</v>
      </c>
      <c r="B483" s="151" t="s">
        <v>585</v>
      </c>
      <c r="C483" s="106"/>
      <c r="D483" s="97" t="s">
        <v>49</v>
      </c>
      <c r="E483" s="98" t="s">
        <v>1408</v>
      </c>
      <c r="F483" s="99" t="s">
        <v>40</v>
      </c>
      <c r="G483" s="100">
        <v>0.83</v>
      </c>
      <c r="H483" s="100">
        <v>0.86</v>
      </c>
      <c r="I483" s="101" t="s">
        <v>41</v>
      </c>
      <c r="J483" s="102"/>
      <c r="K483" s="103">
        <f t="shared" si="7"/>
        <v>0</v>
      </c>
    </row>
    <row r="484" spans="1:12" s="104" customFormat="1" hidden="1">
      <c r="A484" s="148">
        <v>0</v>
      </c>
      <c r="B484" s="151" t="s">
        <v>586</v>
      </c>
      <c r="C484" s="106"/>
      <c r="D484" s="97" t="s">
        <v>49</v>
      </c>
      <c r="E484" s="98" t="s">
        <v>1408</v>
      </c>
      <c r="F484" s="99" t="s">
        <v>43</v>
      </c>
      <c r="G484" s="100">
        <v>1.1100000000000001</v>
      </c>
      <c r="H484" s="100">
        <v>1.1499999999999999</v>
      </c>
      <c r="I484" s="101" t="s">
        <v>44</v>
      </c>
      <c r="J484" s="102"/>
      <c r="K484" s="103">
        <f t="shared" si="7"/>
        <v>0</v>
      </c>
    </row>
    <row r="485" spans="1:12" s="104" customFormat="1" hidden="1">
      <c r="A485" s="148">
        <v>0</v>
      </c>
      <c r="B485" s="151" t="s">
        <v>587</v>
      </c>
      <c r="C485" s="106"/>
      <c r="D485" s="97" t="s">
        <v>49</v>
      </c>
      <c r="E485" s="98" t="s">
        <v>1408</v>
      </c>
      <c r="F485" s="99" t="s">
        <v>46</v>
      </c>
      <c r="G485" s="100">
        <v>1.36</v>
      </c>
      <c r="H485" s="100">
        <v>1.41</v>
      </c>
      <c r="I485" s="101" t="s">
        <v>47</v>
      </c>
      <c r="J485" s="102"/>
      <c r="K485" s="103">
        <f t="shared" si="7"/>
        <v>0</v>
      </c>
    </row>
    <row r="486" spans="1:12" s="104" customFormat="1" hidden="1">
      <c r="A486" s="148">
        <v>0</v>
      </c>
      <c r="B486" s="151" t="s">
        <v>588</v>
      </c>
      <c r="C486" s="106"/>
      <c r="D486" s="97" t="s">
        <v>49</v>
      </c>
      <c r="E486" s="98" t="s">
        <v>1408</v>
      </c>
      <c r="F486" s="99" t="s">
        <v>54</v>
      </c>
      <c r="G486" s="100">
        <v>1.42</v>
      </c>
      <c r="H486" s="100">
        <v>1.47</v>
      </c>
      <c r="I486" s="101" t="s">
        <v>55</v>
      </c>
      <c r="J486" s="102"/>
      <c r="K486" s="103">
        <f t="shared" si="7"/>
        <v>0</v>
      </c>
    </row>
    <row r="487" spans="1:12" s="104" customFormat="1" hidden="1">
      <c r="A487" s="148">
        <v>0</v>
      </c>
      <c r="B487" s="151" t="s">
        <v>589</v>
      </c>
      <c r="C487" s="106"/>
      <c r="D487" s="97" t="s">
        <v>49</v>
      </c>
      <c r="E487" s="98" t="s">
        <v>1409</v>
      </c>
      <c r="F487" s="99" t="s">
        <v>37</v>
      </c>
      <c r="G487" s="100">
        <v>0.57000000000000006</v>
      </c>
      <c r="H487" s="100">
        <v>0.57999999999999996</v>
      </c>
      <c r="I487" s="101" t="s">
        <v>38</v>
      </c>
      <c r="J487" s="102"/>
      <c r="K487" s="103">
        <f t="shared" si="7"/>
        <v>0</v>
      </c>
    </row>
    <row r="488" spans="1:12" s="104" customFormat="1" hidden="1">
      <c r="A488" s="148">
        <v>0</v>
      </c>
      <c r="B488" s="151" t="s">
        <v>590</v>
      </c>
      <c r="C488" s="106"/>
      <c r="D488" s="97" t="s">
        <v>49</v>
      </c>
      <c r="E488" s="98" t="s">
        <v>1409</v>
      </c>
      <c r="F488" s="99" t="s">
        <v>40</v>
      </c>
      <c r="G488" s="100">
        <v>0.83</v>
      </c>
      <c r="H488" s="100">
        <v>0.86</v>
      </c>
      <c r="I488" s="101" t="s">
        <v>41</v>
      </c>
      <c r="J488" s="102"/>
      <c r="K488" s="103">
        <f t="shared" si="7"/>
        <v>0</v>
      </c>
    </row>
    <row r="489" spans="1:12" s="104" customFormat="1" hidden="1">
      <c r="A489" s="148">
        <v>0</v>
      </c>
      <c r="B489" s="151" t="s">
        <v>591</v>
      </c>
      <c r="C489" s="106"/>
      <c r="D489" s="97" t="s">
        <v>49</v>
      </c>
      <c r="E489" s="98" t="s">
        <v>1409</v>
      </c>
      <c r="F489" s="99" t="s">
        <v>43</v>
      </c>
      <c r="G489" s="100">
        <v>1.1100000000000001</v>
      </c>
      <c r="H489" s="100">
        <v>1.1499999999999999</v>
      </c>
      <c r="I489" s="101" t="s">
        <v>44</v>
      </c>
      <c r="J489" s="102"/>
      <c r="K489" s="103">
        <f t="shared" si="7"/>
        <v>0</v>
      </c>
    </row>
    <row r="490" spans="1:12" s="104" customFormat="1" hidden="1">
      <c r="A490" s="148">
        <v>0</v>
      </c>
      <c r="B490" s="151" t="s">
        <v>592</v>
      </c>
      <c r="C490" s="106"/>
      <c r="D490" s="97" t="s">
        <v>49</v>
      </c>
      <c r="E490" s="98" t="s">
        <v>1409</v>
      </c>
      <c r="F490" s="99" t="s">
        <v>46</v>
      </c>
      <c r="G490" s="100">
        <v>1.36</v>
      </c>
      <c r="H490" s="100">
        <v>1.41</v>
      </c>
      <c r="I490" s="101" t="s">
        <v>47</v>
      </c>
      <c r="J490" s="102"/>
      <c r="K490" s="103">
        <f t="shared" si="7"/>
        <v>0</v>
      </c>
    </row>
    <row r="491" spans="1:12" s="104" customFormat="1" hidden="1">
      <c r="A491" s="148">
        <v>0</v>
      </c>
      <c r="B491" s="151" t="s">
        <v>593</v>
      </c>
      <c r="C491" s="106"/>
      <c r="D491" s="97" t="s">
        <v>49</v>
      </c>
      <c r="E491" s="98" t="s">
        <v>1409</v>
      </c>
      <c r="F491" s="99" t="s">
        <v>54</v>
      </c>
      <c r="G491" s="100">
        <v>1.42</v>
      </c>
      <c r="H491" s="100">
        <v>1.47</v>
      </c>
      <c r="I491" s="101" t="s">
        <v>55</v>
      </c>
      <c r="J491" s="102"/>
      <c r="K491" s="103">
        <f t="shared" si="7"/>
        <v>0</v>
      </c>
    </row>
    <row r="492" spans="1:12" s="104" customFormat="1" hidden="1">
      <c r="A492" s="148">
        <v>0</v>
      </c>
      <c r="B492" s="151" t="s">
        <v>594</v>
      </c>
      <c r="C492" s="96" t="s">
        <v>34</v>
      </c>
      <c r="D492" s="97" t="s">
        <v>49</v>
      </c>
      <c r="E492" s="98" t="s">
        <v>595</v>
      </c>
      <c r="F492" s="99" t="s">
        <v>37</v>
      </c>
      <c r="G492" s="100">
        <v>0.57000000000000006</v>
      </c>
      <c r="H492" s="100">
        <v>0.57999999999999996</v>
      </c>
      <c r="I492" s="101" t="s">
        <v>38</v>
      </c>
      <c r="J492" s="102"/>
      <c r="K492" s="103">
        <f t="shared" si="7"/>
        <v>0</v>
      </c>
    </row>
    <row r="493" spans="1:12" s="104" customFormat="1" hidden="1">
      <c r="A493" s="148">
        <v>0</v>
      </c>
      <c r="B493" s="151" t="s">
        <v>596</v>
      </c>
      <c r="C493" s="96" t="s">
        <v>34</v>
      </c>
      <c r="D493" s="97" t="s">
        <v>49</v>
      </c>
      <c r="E493" s="98" t="s">
        <v>595</v>
      </c>
      <c r="F493" s="99" t="s">
        <v>40</v>
      </c>
      <c r="G493" s="100">
        <v>0.83</v>
      </c>
      <c r="H493" s="100">
        <v>0.86</v>
      </c>
      <c r="I493" s="101" t="s">
        <v>41</v>
      </c>
      <c r="J493" s="102"/>
      <c r="K493" s="103">
        <f t="shared" si="7"/>
        <v>0</v>
      </c>
    </row>
    <row r="494" spans="1:12" s="104" customFormat="1" hidden="1">
      <c r="A494" s="148">
        <v>0</v>
      </c>
      <c r="B494" s="151" t="s">
        <v>597</v>
      </c>
      <c r="C494" s="96" t="s">
        <v>34</v>
      </c>
      <c r="D494" s="97" t="s">
        <v>49</v>
      </c>
      <c r="E494" s="98" t="s">
        <v>595</v>
      </c>
      <c r="F494" s="99" t="s">
        <v>43</v>
      </c>
      <c r="G494" s="100">
        <v>1.1100000000000001</v>
      </c>
      <c r="H494" s="100">
        <v>1.1499999999999999</v>
      </c>
      <c r="I494" s="101" t="s">
        <v>44</v>
      </c>
      <c r="J494" s="102"/>
      <c r="K494" s="103">
        <f t="shared" si="7"/>
        <v>0</v>
      </c>
    </row>
    <row r="495" spans="1:12" s="104" customFormat="1" hidden="1">
      <c r="A495" s="148">
        <v>0</v>
      </c>
      <c r="B495" s="151" t="s">
        <v>598</v>
      </c>
      <c r="C495" s="96" t="s">
        <v>34</v>
      </c>
      <c r="D495" s="97" t="s">
        <v>49</v>
      </c>
      <c r="E495" s="98" t="s">
        <v>595</v>
      </c>
      <c r="F495" s="99" t="s">
        <v>46</v>
      </c>
      <c r="G495" s="100">
        <v>1.36</v>
      </c>
      <c r="H495" s="100">
        <v>1.41</v>
      </c>
      <c r="I495" s="101" t="s">
        <v>47</v>
      </c>
      <c r="J495" s="102"/>
      <c r="K495" s="103">
        <f t="shared" si="7"/>
        <v>0</v>
      </c>
    </row>
    <row r="496" spans="1:12" s="104" customFormat="1" hidden="1">
      <c r="A496" s="148">
        <v>0</v>
      </c>
      <c r="B496" s="151" t="s">
        <v>599</v>
      </c>
      <c r="C496" s="96" t="s">
        <v>34</v>
      </c>
      <c r="D496" s="97" t="s">
        <v>49</v>
      </c>
      <c r="E496" s="98" t="s">
        <v>595</v>
      </c>
      <c r="F496" s="99" t="s">
        <v>54</v>
      </c>
      <c r="G496" s="100">
        <v>1.42</v>
      </c>
      <c r="H496" s="100">
        <v>1.47</v>
      </c>
      <c r="I496" s="101" t="s">
        <v>55</v>
      </c>
      <c r="J496" s="102"/>
      <c r="K496" s="103">
        <f t="shared" si="7"/>
        <v>0</v>
      </c>
    </row>
    <row r="497" spans="1:11" s="104" customFormat="1" hidden="1">
      <c r="A497" s="148">
        <v>0</v>
      </c>
      <c r="B497" s="151" t="s">
        <v>601</v>
      </c>
      <c r="C497" s="106"/>
      <c r="D497" s="97" t="s">
        <v>117</v>
      </c>
      <c r="E497" s="98" t="s">
        <v>1410</v>
      </c>
      <c r="F497" s="99" t="s">
        <v>37</v>
      </c>
      <c r="G497" s="100">
        <v>0.33</v>
      </c>
      <c r="H497" s="100">
        <v>0.35000000000000003</v>
      </c>
      <c r="I497" s="101" t="s">
        <v>38</v>
      </c>
      <c r="J497" s="102"/>
      <c r="K497" s="103">
        <f t="shared" si="7"/>
        <v>0</v>
      </c>
    </row>
    <row r="498" spans="1:11" s="104" customFormat="1" hidden="1">
      <c r="A498" s="148">
        <v>0</v>
      </c>
      <c r="B498" s="151" t="s">
        <v>600</v>
      </c>
      <c r="C498" s="106"/>
      <c r="D498" s="97" t="s">
        <v>117</v>
      </c>
      <c r="E498" s="98" t="s">
        <v>1410</v>
      </c>
      <c r="F498" s="99" t="s">
        <v>118</v>
      </c>
      <c r="G498" s="100">
        <v>0.25</v>
      </c>
      <c r="H498" s="100">
        <v>0.26</v>
      </c>
      <c r="I498" s="101" t="s">
        <v>119</v>
      </c>
      <c r="J498" s="102"/>
      <c r="K498" s="103">
        <f t="shared" si="7"/>
        <v>0</v>
      </c>
    </row>
    <row r="499" spans="1:11" s="90" customFormat="1">
      <c r="A499" s="157" t="s">
        <v>1441</v>
      </c>
      <c r="B499" s="152" t="s">
        <v>602</v>
      </c>
      <c r="C499" s="156"/>
      <c r="D499" s="92" t="s">
        <v>117</v>
      </c>
      <c r="E499" s="93" t="s">
        <v>1439</v>
      </c>
      <c r="F499" s="94" t="s">
        <v>40</v>
      </c>
      <c r="G499" s="95">
        <v>0.46</v>
      </c>
      <c r="H499" s="95">
        <v>0.48</v>
      </c>
      <c r="I499" s="87">
        <v>300</v>
      </c>
      <c r="J499" s="88"/>
      <c r="K499" s="89">
        <f t="shared" si="7"/>
        <v>0</v>
      </c>
    </row>
    <row r="500" spans="1:11" s="104" customFormat="1" hidden="1">
      <c r="A500" s="148">
        <v>0</v>
      </c>
      <c r="B500" s="151" t="s">
        <v>603</v>
      </c>
      <c r="C500" s="106"/>
      <c r="D500" s="97" t="s">
        <v>117</v>
      </c>
      <c r="E500" s="98" t="s">
        <v>1410</v>
      </c>
      <c r="F500" s="99" t="s">
        <v>43</v>
      </c>
      <c r="G500" s="100">
        <v>0.62</v>
      </c>
      <c r="H500" s="100">
        <v>0.67</v>
      </c>
      <c r="I500" s="101" t="s">
        <v>44</v>
      </c>
      <c r="J500" s="102"/>
      <c r="K500" s="103">
        <f t="shared" si="7"/>
        <v>0</v>
      </c>
    </row>
    <row r="501" spans="1:11" s="104" customFormat="1" hidden="1">
      <c r="A501" s="148">
        <v>0</v>
      </c>
      <c r="B501" s="151" t="s">
        <v>609</v>
      </c>
      <c r="C501" s="96" t="s">
        <v>34</v>
      </c>
      <c r="D501" s="97" t="s">
        <v>96</v>
      </c>
      <c r="E501" s="98" t="s">
        <v>605</v>
      </c>
      <c r="F501" s="99" t="s">
        <v>40</v>
      </c>
      <c r="G501" s="100">
        <v>0.52</v>
      </c>
      <c r="H501" s="100">
        <v>0.55000000000000004</v>
      </c>
      <c r="I501" s="101" t="s">
        <v>41</v>
      </c>
      <c r="J501" s="102"/>
      <c r="K501" s="103">
        <f t="shared" si="7"/>
        <v>0</v>
      </c>
    </row>
    <row r="502" spans="1:11" s="104" customFormat="1" hidden="1">
      <c r="A502" s="148">
        <v>0</v>
      </c>
      <c r="B502" s="151" t="s">
        <v>604</v>
      </c>
      <c r="C502" s="96" t="s">
        <v>34</v>
      </c>
      <c r="D502" s="97" t="s">
        <v>96</v>
      </c>
      <c r="E502" s="98" t="s">
        <v>605</v>
      </c>
      <c r="F502" s="99" t="s">
        <v>43</v>
      </c>
      <c r="G502" s="100">
        <v>0.8</v>
      </c>
      <c r="H502" s="100">
        <v>0.83</v>
      </c>
      <c r="I502" s="101" t="s">
        <v>44</v>
      </c>
      <c r="J502" s="102"/>
      <c r="K502" s="103">
        <f t="shared" si="7"/>
        <v>0</v>
      </c>
    </row>
    <row r="503" spans="1:11" s="104" customFormat="1" hidden="1">
      <c r="A503" s="148">
        <v>0</v>
      </c>
      <c r="B503" s="151" t="s">
        <v>606</v>
      </c>
      <c r="C503" s="96" t="s">
        <v>34</v>
      </c>
      <c r="D503" s="97" t="s">
        <v>96</v>
      </c>
      <c r="E503" s="98" t="s">
        <v>605</v>
      </c>
      <c r="F503" s="99" t="s">
        <v>46</v>
      </c>
      <c r="G503" s="100">
        <v>1.03</v>
      </c>
      <c r="H503" s="100">
        <v>1.0900000000000001</v>
      </c>
      <c r="I503" s="101" t="s">
        <v>47</v>
      </c>
      <c r="J503" s="102"/>
      <c r="K503" s="103">
        <f t="shared" si="7"/>
        <v>0</v>
      </c>
    </row>
    <row r="504" spans="1:11" s="104" customFormat="1" hidden="1">
      <c r="A504" s="148">
        <v>0</v>
      </c>
      <c r="B504" s="151" t="s">
        <v>607</v>
      </c>
      <c r="C504" s="96" t="s">
        <v>34</v>
      </c>
      <c r="D504" s="97" t="s">
        <v>96</v>
      </c>
      <c r="E504" s="98" t="s">
        <v>605</v>
      </c>
      <c r="F504" s="99" t="s">
        <v>54</v>
      </c>
      <c r="G504" s="100">
        <v>1.21</v>
      </c>
      <c r="H504" s="100">
        <v>1.26</v>
      </c>
      <c r="I504" s="101" t="s">
        <v>55</v>
      </c>
      <c r="J504" s="102"/>
      <c r="K504" s="103">
        <f t="shared" si="7"/>
        <v>0</v>
      </c>
    </row>
    <row r="505" spans="1:11" s="104" customFormat="1" hidden="1">
      <c r="A505" s="148">
        <v>0</v>
      </c>
      <c r="B505" s="151" t="s">
        <v>608</v>
      </c>
      <c r="C505" s="96" t="s">
        <v>34</v>
      </c>
      <c r="D505" s="97" t="s">
        <v>96</v>
      </c>
      <c r="E505" s="98" t="s">
        <v>605</v>
      </c>
      <c r="F505" s="99" t="s">
        <v>102</v>
      </c>
      <c r="G505" s="100">
        <v>1.41</v>
      </c>
      <c r="H505" s="100">
        <v>1.47</v>
      </c>
      <c r="I505" s="101" t="s">
        <v>103</v>
      </c>
      <c r="J505" s="102"/>
      <c r="K505" s="103">
        <f t="shared" si="7"/>
        <v>0</v>
      </c>
    </row>
    <row r="506" spans="1:11" s="104" customFormat="1" hidden="1">
      <c r="A506" s="148">
        <v>0</v>
      </c>
      <c r="B506" s="151" t="s">
        <v>614</v>
      </c>
      <c r="C506" s="96" t="s">
        <v>34</v>
      </c>
      <c r="D506" s="97" t="s">
        <v>96</v>
      </c>
      <c r="E506" s="98" t="s">
        <v>611</v>
      </c>
      <c r="F506" s="99" t="s">
        <v>40</v>
      </c>
      <c r="G506" s="100">
        <v>0.51</v>
      </c>
      <c r="H506" s="100">
        <v>0.53</v>
      </c>
      <c r="I506" s="101" t="s">
        <v>41</v>
      </c>
      <c r="J506" s="102"/>
      <c r="K506" s="103">
        <f t="shared" si="7"/>
        <v>0</v>
      </c>
    </row>
    <row r="507" spans="1:11" s="104" customFormat="1" hidden="1">
      <c r="A507" s="148">
        <v>0</v>
      </c>
      <c r="B507" s="151" t="s">
        <v>610</v>
      </c>
      <c r="C507" s="96" t="s">
        <v>34</v>
      </c>
      <c r="D507" s="97" t="s">
        <v>96</v>
      </c>
      <c r="E507" s="98" t="s">
        <v>611</v>
      </c>
      <c r="F507" s="99" t="s">
        <v>43</v>
      </c>
      <c r="G507" s="100">
        <v>0.75</v>
      </c>
      <c r="H507" s="100">
        <v>0.79</v>
      </c>
      <c r="I507" s="101" t="s">
        <v>44</v>
      </c>
      <c r="J507" s="102"/>
      <c r="K507" s="103">
        <f t="shared" si="7"/>
        <v>0</v>
      </c>
    </row>
    <row r="508" spans="1:11" s="104" customFormat="1" hidden="1">
      <c r="A508" s="148">
        <v>0</v>
      </c>
      <c r="B508" s="151" t="s">
        <v>612</v>
      </c>
      <c r="C508" s="96" t="s">
        <v>34</v>
      </c>
      <c r="D508" s="97" t="s">
        <v>96</v>
      </c>
      <c r="E508" s="98" t="s">
        <v>611</v>
      </c>
      <c r="F508" s="99" t="s">
        <v>46</v>
      </c>
      <c r="G508" s="100">
        <v>0.95</v>
      </c>
      <c r="H508" s="100">
        <v>1</v>
      </c>
      <c r="I508" s="101" t="s">
        <v>47</v>
      </c>
      <c r="J508" s="102"/>
      <c r="K508" s="103">
        <f t="shared" si="7"/>
        <v>0</v>
      </c>
    </row>
    <row r="509" spans="1:11" s="104" customFormat="1" hidden="1">
      <c r="A509" s="148">
        <v>0</v>
      </c>
      <c r="B509" s="151" t="s">
        <v>613</v>
      </c>
      <c r="C509" s="96" t="s">
        <v>34</v>
      </c>
      <c r="D509" s="97" t="s">
        <v>96</v>
      </c>
      <c r="E509" s="98" t="s">
        <v>611</v>
      </c>
      <c r="F509" s="99" t="s">
        <v>54</v>
      </c>
      <c r="G509" s="100">
        <v>1.19</v>
      </c>
      <c r="H509" s="100">
        <v>1.25</v>
      </c>
      <c r="I509" s="101" t="s">
        <v>55</v>
      </c>
      <c r="J509" s="102"/>
      <c r="K509" s="103">
        <f t="shared" si="7"/>
        <v>0</v>
      </c>
    </row>
    <row r="510" spans="1:11" s="104" customFormat="1" hidden="1">
      <c r="A510" s="148">
        <v>0</v>
      </c>
      <c r="B510" s="151" t="s">
        <v>615</v>
      </c>
      <c r="C510" s="96" t="s">
        <v>34</v>
      </c>
      <c r="D510" s="97" t="s">
        <v>96</v>
      </c>
      <c r="E510" s="98" t="s">
        <v>616</v>
      </c>
      <c r="F510" s="99" t="s">
        <v>40</v>
      </c>
      <c r="G510" s="100">
        <v>0.51</v>
      </c>
      <c r="H510" s="100">
        <v>0.53</v>
      </c>
      <c r="I510" s="101" t="s">
        <v>41</v>
      </c>
      <c r="J510" s="102"/>
      <c r="K510" s="103">
        <f t="shared" si="7"/>
        <v>0</v>
      </c>
    </row>
    <row r="511" spans="1:11" s="104" customFormat="1" hidden="1">
      <c r="A511" s="148">
        <v>0</v>
      </c>
      <c r="B511" s="151" t="s">
        <v>617</v>
      </c>
      <c r="C511" s="96" t="s">
        <v>34</v>
      </c>
      <c r="D511" s="97" t="s">
        <v>96</v>
      </c>
      <c r="E511" s="98" t="s">
        <v>616</v>
      </c>
      <c r="F511" s="99" t="s">
        <v>43</v>
      </c>
      <c r="G511" s="100">
        <v>0.78</v>
      </c>
      <c r="H511" s="100">
        <v>0.81</v>
      </c>
      <c r="I511" s="101" t="s">
        <v>44</v>
      </c>
      <c r="J511" s="102"/>
      <c r="K511" s="103">
        <f t="shared" si="7"/>
        <v>0</v>
      </c>
    </row>
    <row r="512" spans="1:11" s="104" customFormat="1" hidden="1">
      <c r="A512" s="148">
        <v>0</v>
      </c>
      <c r="B512" s="151" t="s">
        <v>618</v>
      </c>
      <c r="C512" s="96" t="s">
        <v>34</v>
      </c>
      <c r="D512" s="97" t="s">
        <v>96</v>
      </c>
      <c r="E512" s="98" t="s">
        <v>616</v>
      </c>
      <c r="F512" s="99" t="s">
        <v>46</v>
      </c>
      <c r="G512" s="100">
        <v>1.03</v>
      </c>
      <c r="H512" s="100">
        <v>1.0900000000000001</v>
      </c>
      <c r="I512" s="101" t="s">
        <v>47</v>
      </c>
      <c r="J512" s="102"/>
      <c r="K512" s="103">
        <f t="shared" si="7"/>
        <v>0</v>
      </c>
    </row>
    <row r="513" spans="1:11" s="104" customFormat="1" hidden="1">
      <c r="A513" s="148">
        <v>0</v>
      </c>
      <c r="B513" s="151" t="s">
        <v>619</v>
      </c>
      <c r="C513" s="96" t="s">
        <v>34</v>
      </c>
      <c r="D513" s="97" t="s">
        <v>96</v>
      </c>
      <c r="E513" s="98" t="s">
        <v>616</v>
      </c>
      <c r="F513" s="99" t="s">
        <v>54</v>
      </c>
      <c r="G513" s="100">
        <v>1.19</v>
      </c>
      <c r="H513" s="100">
        <v>1.25</v>
      </c>
      <c r="I513" s="101" t="s">
        <v>55</v>
      </c>
      <c r="J513" s="102"/>
      <c r="K513" s="103">
        <f t="shared" si="7"/>
        <v>0</v>
      </c>
    </row>
    <row r="514" spans="1:11" s="104" customFormat="1" hidden="1">
      <c r="A514" s="148">
        <v>0</v>
      </c>
      <c r="B514" s="151" t="s">
        <v>620</v>
      </c>
      <c r="C514" s="96" t="s">
        <v>34</v>
      </c>
      <c r="D514" s="97" t="s">
        <v>96</v>
      </c>
      <c r="E514" s="98" t="s">
        <v>616</v>
      </c>
      <c r="F514" s="99" t="s">
        <v>102</v>
      </c>
      <c r="G514" s="100">
        <v>1.37</v>
      </c>
      <c r="H514" s="100">
        <v>1.44</v>
      </c>
      <c r="I514" s="101" t="s">
        <v>103</v>
      </c>
      <c r="J514" s="102"/>
      <c r="K514" s="103">
        <f t="shared" si="7"/>
        <v>0</v>
      </c>
    </row>
    <row r="515" spans="1:11" s="104" customFormat="1" hidden="1">
      <c r="A515" s="148">
        <v>0</v>
      </c>
      <c r="B515" s="151" t="s">
        <v>621</v>
      </c>
      <c r="C515" s="106"/>
      <c r="D515" s="97" t="s">
        <v>62</v>
      </c>
      <c r="E515" s="98" t="s">
        <v>1411</v>
      </c>
      <c r="F515" s="99" t="s">
        <v>37</v>
      </c>
      <c r="G515" s="100">
        <v>0.35000000000000003</v>
      </c>
      <c r="H515" s="100">
        <v>0.36</v>
      </c>
      <c r="I515" s="101" t="s">
        <v>38</v>
      </c>
      <c r="J515" s="102"/>
      <c r="K515" s="103">
        <f t="shared" si="7"/>
        <v>0</v>
      </c>
    </row>
    <row r="516" spans="1:11" s="104" customFormat="1" hidden="1">
      <c r="A516" s="148">
        <v>0</v>
      </c>
      <c r="B516" s="151" t="s">
        <v>622</v>
      </c>
      <c r="C516" s="106"/>
      <c r="D516" s="97" t="s">
        <v>62</v>
      </c>
      <c r="E516" s="98" t="s">
        <v>1411</v>
      </c>
      <c r="F516" s="99" t="s">
        <v>40</v>
      </c>
      <c r="G516" s="100">
        <v>0.48</v>
      </c>
      <c r="H516" s="100">
        <v>0.51</v>
      </c>
      <c r="I516" s="101" t="s">
        <v>41</v>
      </c>
      <c r="J516" s="102"/>
      <c r="K516" s="103">
        <f t="shared" si="7"/>
        <v>0</v>
      </c>
    </row>
    <row r="517" spans="1:11" s="104" customFormat="1" hidden="1">
      <c r="A517" s="148">
        <v>0</v>
      </c>
      <c r="B517" s="151" t="s">
        <v>623</v>
      </c>
      <c r="C517" s="106"/>
      <c r="D517" s="97" t="s">
        <v>62</v>
      </c>
      <c r="E517" s="98" t="s">
        <v>1411</v>
      </c>
      <c r="F517" s="99" t="s">
        <v>43</v>
      </c>
      <c r="G517" s="100">
        <v>0.65</v>
      </c>
      <c r="H517" s="100">
        <v>0.68</v>
      </c>
      <c r="I517" s="101" t="s">
        <v>44</v>
      </c>
      <c r="J517" s="102"/>
      <c r="K517" s="103">
        <f t="shared" si="7"/>
        <v>0</v>
      </c>
    </row>
    <row r="518" spans="1:11" s="104" customFormat="1" hidden="1">
      <c r="A518" s="148">
        <v>0</v>
      </c>
      <c r="B518" s="151" t="s">
        <v>624</v>
      </c>
      <c r="C518" s="96" t="s">
        <v>34</v>
      </c>
      <c r="D518" s="97" t="s">
        <v>49</v>
      </c>
      <c r="E518" s="98" t="s">
        <v>625</v>
      </c>
      <c r="F518" s="99" t="s">
        <v>37</v>
      </c>
      <c r="G518" s="100">
        <v>0.57000000000000006</v>
      </c>
      <c r="H518" s="100">
        <v>0.57999999999999996</v>
      </c>
      <c r="I518" s="101" t="s">
        <v>38</v>
      </c>
      <c r="J518" s="102"/>
      <c r="K518" s="103">
        <f t="shared" si="7"/>
        <v>0</v>
      </c>
    </row>
    <row r="519" spans="1:11" s="104" customFormat="1" hidden="1">
      <c r="A519" s="148">
        <v>0</v>
      </c>
      <c r="B519" s="151" t="s">
        <v>626</v>
      </c>
      <c r="C519" s="96" t="s">
        <v>34</v>
      </c>
      <c r="D519" s="97" t="s">
        <v>49</v>
      </c>
      <c r="E519" s="98" t="s">
        <v>625</v>
      </c>
      <c r="F519" s="99" t="s">
        <v>40</v>
      </c>
      <c r="G519" s="100">
        <v>0.83</v>
      </c>
      <c r="H519" s="100">
        <v>0.86</v>
      </c>
      <c r="I519" s="101" t="s">
        <v>41</v>
      </c>
      <c r="J519" s="102"/>
      <c r="K519" s="103">
        <f t="shared" si="7"/>
        <v>0</v>
      </c>
    </row>
    <row r="520" spans="1:11" s="104" customFormat="1" hidden="1">
      <c r="A520" s="148">
        <v>0</v>
      </c>
      <c r="B520" s="151" t="s">
        <v>627</v>
      </c>
      <c r="C520" s="96" t="s">
        <v>34</v>
      </c>
      <c r="D520" s="97" t="s">
        <v>49</v>
      </c>
      <c r="E520" s="98" t="s">
        <v>625</v>
      </c>
      <c r="F520" s="99" t="s">
        <v>43</v>
      </c>
      <c r="G520" s="100">
        <v>1.1100000000000001</v>
      </c>
      <c r="H520" s="100">
        <v>1.1499999999999999</v>
      </c>
      <c r="I520" s="101" t="s">
        <v>44</v>
      </c>
      <c r="J520" s="102"/>
      <c r="K520" s="103">
        <f t="shared" si="7"/>
        <v>0</v>
      </c>
    </row>
    <row r="521" spans="1:11" s="104" customFormat="1" hidden="1">
      <c r="A521" s="148">
        <v>0</v>
      </c>
      <c r="B521" s="151" t="s">
        <v>628</v>
      </c>
      <c r="C521" s="96" t="s">
        <v>34</v>
      </c>
      <c r="D521" s="97" t="s">
        <v>49</v>
      </c>
      <c r="E521" s="98" t="s">
        <v>625</v>
      </c>
      <c r="F521" s="99" t="s">
        <v>46</v>
      </c>
      <c r="G521" s="100">
        <v>1.36</v>
      </c>
      <c r="H521" s="100">
        <v>1.41</v>
      </c>
      <c r="I521" s="101" t="s">
        <v>47</v>
      </c>
      <c r="J521" s="102"/>
      <c r="K521" s="103">
        <f t="shared" si="7"/>
        <v>0</v>
      </c>
    </row>
    <row r="522" spans="1:11" s="104" customFormat="1" hidden="1">
      <c r="A522" s="148">
        <v>0</v>
      </c>
      <c r="B522" s="151" t="s">
        <v>629</v>
      </c>
      <c r="C522" s="96" t="s">
        <v>34</v>
      </c>
      <c r="D522" s="97" t="s">
        <v>49</v>
      </c>
      <c r="E522" s="98" t="s">
        <v>625</v>
      </c>
      <c r="F522" s="99" t="s">
        <v>54</v>
      </c>
      <c r="G522" s="100">
        <v>1.42</v>
      </c>
      <c r="H522" s="100">
        <v>1.47</v>
      </c>
      <c r="I522" s="101" t="s">
        <v>55</v>
      </c>
      <c r="J522" s="102"/>
      <c r="K522" s="103">
        <f t="shared" si="7"/>
        <v>0</v>
      </c>
    </row>
    <row r="523" spans="1:11" s="104" customFormat="1" hidden="1">
      <c r="A523" s="148">
        <v>0</v>
      </c>
      <c r="B523" s="151" t="s">
        <v>630</v>
      </c>
      <c r="C523" s="96" t="s">
        <v>34</v>
      </c>
      <c r="D523" s="97" t="s">
        <v>62</v>
      </c>
      <c r="E523" s="98" t="s">
        <v>631</v>
      </c>
      <c r="F523" s="99" t="s">
        <v>37</v>
      </c>
      <c r="G523" s="100">
        <v>0.32</v>
      </c>
      <c r="H523" s="100">
        <v>0.34</v>
      </c>
      <c r="I523" s="101" t="s">
        <v>38</v>
      </c>
      <c r="J523" s="102"/>
      <c r="K523" s="103">
        <f t="shared" si="7"/>
        <v>0</v>
      </c>
    </row>
    <row r="524" spans="1:11" s="104" customFormat="1" hidden="1">
      <c r="A524" s="148">
        <v>0</v>
      </c>
      <c r="B524" s="151" t="s">
        <v>632</v>
      </c>
      <c r="C524" s="96" t="s">
        <v>34</v>
      </c>
      <c r="D524" s="97" t="s">
        <v>62</v>
      </c>
      <c r="E524" s="98" t="s">
        <v>631</v>
      </c>
      <c r="F524" s="99" t="s">
        <v>40</v>
      </c>
      <c r="G524" s="100">
        <v>0.45</v>
      </c>
      <c r="H524" s="100">
        <v>0.47000000000000003</v>
      </c>
      <c r="I524" s="101" t="s">
        <v>41</v>
      </c>
      <c r="J524" s="102"/>
      <c r="K524" s="103">
        <f t="shared" si="7"/>
        <v>0</v>
      </c>
    </row>
    <row r="525" spans="1:11" s="104" customFormat="1" hidden="1">
      <c r="A525" s="148">
        <v>0</v>
      </c>
      <c r="B525" s="151" t="s">
        <v>633</v>
      </c>
      <c r="C525" s="96" t="s">
        <v>34</v>
      </c>
      <c r="D525" s="97" t="s">
        <v>62</v>
      </c>
      <c r="E525" s="98" t="s">
        <v>631</v>
      </c>
      <c r="F525" s="99" t="s">
        <v>43</v>
      </c>
      <c r="G525" s="100">
        <v>0.62</v>
      </c>
      <c r="H525" s="100">
        <v>0.66</v>
      </c>
      <c r="I525" s="101" t="s">
        <v>44</v>
      </c>
      <c r="J525" s="102"/>
      <c r="K525" s="103">
        <f t="shared" si="7"/>
        <v>0</v>
      </c>
    </row>
    <row r="526" spans="1:11" s="104" customFormat="1" hidden="1">
      <c r="A526" s="148">
        <v>0</v>
      </c>
      <c r="B526" s="151" t="s">
        <v>634</v>
      </c>
      <c r="C526" s="96" t="s">
        <v>34</v>
      </c>
      <c r="D526" s="97" t="s">
        <v>62</v>
      </c>
      <c r="E526" s="98" t="s">
        <v>631</v>
      </c>
      <c r="F526" s="99" t="s">
        <v>46</v>
      </c>
      <c r="G526" s="100">
        <v>0.81</v>
      </c>
      <c r="H526" s="100">
        <v>0.86</v>
      </c>
      <c r="I526" s="101" t="s">
        <v>47</v>
      </c>
      <c r="J526" s="102"/>
      <c r="K526" s="103">
        <f t="shared" si="7"/>
        <v>0</v>
      </c>
    </row>
    <row r="527" spans="1:11" s="104" customFormat="1" hidden="1">
      <c r="A527" s="148">
        <v>0</v>
      </c>
      <c r="B527" s="151" t="s">
        <v>635</v>
      </c>
      <c r="C527" s="96" t="s">
        <v>34</v>
      </c>
      <c r="D527" s="97" t="s">
        <v>62</v>
      </c>
      <c r="E527" s="98" t="s">
        <v>636</v>
      </c>
      <c r="F527" s="99" t="s">
        <v>37</v>
      </c>
      <c r="G527" s="100">
        <v>0.32</v>
      </c>
      <c r="H527" s="100">
        <v>0.34</v>
      </c>
      <c r="I527" s="101" t="s">
        <v>38</v>
      </c>
      <c r="J527" s="102"/>
      <c r="K527" s="103">
        <f t="shared" si="7"/>
        <v>0</v>
      </c>
    </row>
    <row r="528" spans="1:11" s="104" customFormat="1" hidden="1">
      <c r="A528" s="148">
        <v>0</v>
      </c>
      <c r="B528" s="151" t="s">
        <v>637</v>
      </c>
      <c r="C528" s="96" t="s">
        <v>34</v>
      </c>
      <c r="D528" s="97" t="s">
        <v>62</v>
      </c>
      <c r="E528" s="98" t="s">
        <v>636</v>
      </c>
      <c r="F528" s="99" t="s">
        <v>40</v>
      </c>
      <c r="G528" s="100">
        <v>0.46</v>
      </c>
      <c r="H528" s="100">
        <v>0.48</v>
      </c>
      <c r="I528" s="101" t="s">
        <v>41</v>
      </c>
      <c r="J528" s="102"/>
      <c r="K528" s="103">
        <f t="shared" si="7"/>
        <v>0</v>
      </c>
    </row>
    <row r="529" spans="1:11" s="104" customFormat="1" hidden="1">
      <c r="A529" s="148">
        <v>0</v>
      </c>
      <c r="B529" s="151" t="s">
        <v>638</v>
      </c>
      <c r="C529" s="96" t="s">
        <v>34</v>
      </c>
      <c r="D529" s="97" t="s">
        <v>62</v>
      </c>
      <c r="E529" s="98" t="s">
        <v>636</v>
      </c>
      <c r="F529" s="99" t="s">
        <v>43</v>
      </c>
      <c r="G529" s="100">
        <v>0.61</v>
      </c>
      <c r="H529" s="100">
        <v>0.65</v>
      </c>
      <c r="I529" s="101" t="s">
        <v>44</v>
      </c>
      <c r="J529" s="102"/>
      <c r="K529" s="103">
        <f t="shared" si="7"/>
        <v>0</v>
      </c>
    </row>
    <row r="530" spans="1:11" s="104" customFormat="1" hidden="1">
      <c r="A530" s="148">
        <v>0</v>
      </c>
      <c r="B530" s="151" t="s">
        <v>639</v>
      </c>
      <c r="C530" s="96" t="s">
        <v>34</v>
      </c>
      <c r="D530" s="97" t="s">
        <v>62</v>
      </c>
      <c r="E530" s="98" t="s">
        <v>640</v>
      </c>
      <c r="F530" s="99" t="s">
        <v>37</v>
      </c>
      <c r="G530" s="100">
        <v>0.32</v>
      </c>
      <c r="H530" s="100">
        <v>0.34</v>
      </c>
      <c r="I530" s="101" t="s">
        <v>38</v>
      </c>
      <c r="J530" s="102"/>
      <c r="K530" s="103">
        <f t="shared" si="7"/>
        <v>0</v>
      </c>
    </row>
    <row r="531" spans="1:11" s="104" customFormat="1" hidden="1">
      <c r="A531" s="148">
        <v>0</v>
      </c>
      <c r="B531" s="151" t="s">
        <v>643</v>
      </c>
      <c r="C531" s="96" t="s">
        <v>34</v>
      </c>
      <c r="D531" s="97" t="s">
        <v>62</v>
      </c>
      <c r="E531" s="98" t="s">
        <v>640</v>
      </c>
      <c r="F531" s="99" t="s">
        <v>40</v>
      </c>
      <c r="G531" s="100">
        <v>0.45</v>
      </c>
      <c r="H531" s="100">
        <v>0.47000000000000003</v>
      </c>
      <c r="I531" s="101" t="s">
        <v>41</v>
      </c>
      <c r="J531" s="102"/>
      <c r="K531" s="103">
        <f t="shared" si="7"/>
        <v>0</v>
      </c>
    </row>
    <row r="532" spans="1:11" s="104" customFormat="1" hidden="1">
      <c r="A532" s="148">
        <v>0</v>
      </c>
      <c r="B532" s="151" t="s">
        <v>641</v>
      </c>
      <c r="C532" s="96" t="s">
        <v>34</v>
      </c>
      <c r="D532" s="97" t="s">
        <v>62</v>
      </c>
      <c r="E532" s="98" t="s">
        <v>640</v>
      </c>
      <c r="F532" s="99" t="s">
        <v>43</v>
      </c>
      <c r="G532" s="100">
        <v>0.6</v>
      </c>
      <c r="H532" s="100">
        <v>0.63</v>
      </c>
      <c r="I532" s="101" t="s">
        <v>44</v>
      </c>
      <c r="J532" s="102"/>
      <c r="K532" s="103">
        <f t="shared" si="7"/>
        <v>0</v>
      </c>
    </row>
    <row r="533" spans="1:11" s="104" customFormat="1" hidden="1">
      <c r="A533" s="148">
        <v>0</v>
      </c>
      <c r="B533" s="151" t="s">
        <v>642</v>
      </c>
      <c r="C533" s="96" t="s">
        <v>34</v>
      </c>
      <c r="D533" s="97" t="s">
        <v>62</v>
      </c>
      <c r="E533" s="98" t="s">
        <v>640</v>
      </c>
      <c r="F533" s="99" t="s">
        <v>46</v>
      </c>
      <c r="G533" s="100">
        <v>0.77</v>
      </c>
      <c r="H533" s="100">
        <v>0.81</v>
      </c>
      <c r="I533" s="101" t="s">
        <v>47</v>
      </c>
      <c r="J533" s="102"/>
      <c r="K533" s="103">
        <f t="shared" si="7"/>
        <v>0</v>
      </c>
    </row>
    <row r="534" spans="1:11" s="104" customFormat="1" hidden="1">
      <c r="A534" s="148">
        <v>0</v>
      </c>
      <c r="B534" s="151" t="s">
        <v>644</v>
      </c>
      <c r="C534" s="96" t="s">
        <v>34</v>
      </c>
      <c r="D534" s="97" t="s">
        <v>49</v>
      </c>
      <c r="E534" s="98" t="s">
        <v>645</v>
      </c>
      <c r="F534" s="99" t="s">
        <v>37</v>
      </c>
      <c r="G534" s="100">
        <v>0.57000000000000006</v>
      </c>
      <c r="H534" s="100">
        <v>0.57999999999999996</v>
      </c>
      <c r="I534" s="101" t="s">
        <v>38</v>
      </c>
      <c r="J534" s="102"/>
      <c r="K534" s="103">
        <f t="shared" si="7"/>
        <v>0</v>
      </c>
    </row>
    <row r="535" spans="1:11" s="104" customFormat="1" hidden="1">
      <c r="A535" s="148">
        <v>0</v>
      </c>
      <c r="B535" s="151" t="s">
        <v>646</v>
      </c>
      <c r="C535" s="96" t="s">
        <v>34</v>
      </c>
      <c r="D535" s="97" t="s">
        <v>49</v>
      </c>
      <c r="E535" s="98" t="s">
        <v>645</v>
      </c>
      <c r="F535" s="99" t="s">
        <v>40</v>
      </c>
      <c r="G535" s="100">
        <v>0.83</v>
      </c>
      <c r="H535" s="100">
        <v>0.86</v>
      </c>
      <c r="I535" s="101" t="s">
        <v>41</v>
      </c>
      <c r="J535" s="102"/>
      <c r="K535" s="103">
        <f t="shared" ref="K535:K598" si="8">IF(J535&lt;5,H535*J535*I535,G535*J535*I535)</f>
        <v>0</v>
      </c>
    </row>
    <row r="536" spans="1:11" s="104" customFormat="1" hidden="1">
      <c r="A536" s="148">
        <v>0</v>
      </c>
      <c r="B536" s="151" t="s">
        <v>647</v>
      </c>
      <c r="C536" s="96" t="s">
        <v>34</v>
      </c>
      <c r="D536" s="97" t="s">
        <v>49</v>
      </c>
      <c r="E536" s="98" t="s">
        <v>645</v>
      </c>
      <c r="F536" s="99" t="s">
        <v>43</v>
      </c>
      <c r="G536" s="100">
        <v>1.1100000000000001</v>
      </c>
      <c r="H536" s="100">
        <v>1.1499999999999999</v>
      </c>
      <c r="I536" s="101" t="s">
        <v>44</v>
      </c>
      <c r="J536" s="102"/>
      <c r="K536" s="103">
        <f t="shared" si="8"/>
        <v>0</v>
      </c>
    </row>
    <row r="537" spans="1:11" s="104" customFormat="1" hidden="1">
      <c r="A537" s="148">
        <v>0</v>
      </c>
      <c r="B537" s="151" t="s">
        <v>648</v>
      </c>
      <c r="C537" s="96" t="s">
        <v>34</v>
      </c>
      <c r="D537" s="97" t="s">
        <v>49</v>
      </c>
      <c r="E537" s="98" t="s">
        <v>645</v>
      </c>
      <c r="F537" s="99" t="s">
        <v>46</v>
      </c>
      <c r="G537" s="100">
        <v>1.36</v>
      </c>
      <c r="H537" s="100">
        <v>1.41</v>
      </c>
      <c r="I537" s="101" t="s">
        <v>47</v>
      </c>
      <c r="J537" s="102"/>
      <c r="K537" s="103">
        <f t="shared" si="8"/>
        <v>0</v>
      </c>
    </row>
    <row r="538" spans="1:11" s="104" customFormat="1" hidden="1">
      <c r="A538" s="148">
        <v>0</v>
      </c>
      <c r="B538" s="151" t="s">
        <v>649</v>
      </c>
      <c r="C538" s="96" t="s">
        <v>34</v>
      </c>
      <c r="D538" s="97" t="s">
        <v>49</v>
      </c>
      <c r="E538" s="98" t="s">
        <v>645</v>
      </c>
      <c r="F538" s="99" t="s">
        <v>54</v>
      </c>
      <c r="G538" s="100">
        <v>1.42</v>
      </c>
      <c r="H538" s="100">
        <v>1.47</v>
      </c>
      <c r="I538" s="101" t="s">
        <v>55</v>
      </c>
      <c r="J538" s="102"/>
      <c r="K538" s="103">
        <f t="shared" si="8"/>
        <v>0</v>
      </c>
    </row>
    <row r="539" spans="1:11" s="104" customFormat="1" hidden="1">
      <c r="A539" s="148">
        <v>0</v>
      </c>
      <c r="B539" s="151" t="s">
        <v>650</v>
      </c>
      <c r="C539" s="96" t="s">
        <v>34</v>
      </c>
      <c r="D539" s="97" t="s">
        <v>651</v>
      </c>
      <c r="E539" s="98" t="s">
        <v>652</v>
      </c>
      <c r="F539" s="99" t="s">
        <v>37</v>
      </c>
      <c r="G539" s="100">
        <v>0.55000000000000004</v>
      </c>
      <c r="H539" s="100">
        <v>0.57000000000000006</v>
      </c>
      <c r="I539" s="101" t="s">
        <v>38</v>
      </c>
      <c r="J539" s="102"/>
      <c r="K539" s="103">
        <f t="shared" si="8"/>
        <v>0</v>
      </c>
    </row>
    <row r="540" spans="1:11" s="104" customFormat="1" hidden="1">
      <c r="A540" s="148">
        <v>0</v>
      </c>
      <c r="B540" s="151" t="s">
        <v>653</v>
      </c>
      <c r="C540" s="96" t="s">
        <v>34</v>
      </c>
      <c r="D540" s="97" t="s">
        <v>651</v>
      </c>
      <c r="E540" s="98" t="s">
        <v>652</v>
      </c>
      <c r="F540" s="99" t="s">
        <v>40</v>
      </c>
      <c r="G540" s="100">
        <v>0.84</v>
      </c>
      <c r="H540" s="100">
        <v>0.87</v>
      </c>
      <c r="I540" s="101" t="s">
        <v>41</v>
      </c>
      <c r="J540" s="102"/>
      <c r="K540" s="103">
        <f t="shared" si="8"/>
        <v>0</v>
      </c>
    </row>
    <row r="541" spans="1:11" s="104" customFormat="1" hidden="1">
      <c r="A541" s="148">
        <v>0</v>
      </c>
      <c r="B541" s="151" t="s">
        <v>654</v>
      </c>
      <c r="C541" s="96" t="s">
        <v>34</v>
      </c>
      <c r="D541" s="97" t="s">
        <v>651</v>
      </c>
      <c r="E541" s="98" t="s">
        <v>652</v>
      </c>
      <c r="F541" s="99" t="s">
        <v>43</v>
      </c>
      <c r="G541" s="100">
        <v>1.18</v>
      </c>
      <c r="H541" s="100">
        <v>1.21</v>
      </c>
      <c r="I541" s="101" t="s">
        <v>44</v>
      </c>
      <c r="J541" s="102"/>
      <c r="K541" s="103">
        <f t="shared" si="8"/>
        <v>0</v>
      </c>
    </row>
    <row r="542" spans="1:11" s="104" customFormat="1" hidden="1">
      <c r="A542" s="148">
        <v>0</v>
      </c>
      <c r="B542" s="151" t="s">
        <v>655</v>
      </c>
      <c r="C542" s="106"/>
      <c r="D542" s="97" t="s">
        <v>35</v>
      </c>
      <c r="E542" s="98" t="s">
        <v>1412</v>
      </c>
      <c r="F542" s="99" t="s">
        <v>40</v>
      </c>
      <c r="G542" s="100">
        <v>0.52</v>
      </c>
      <c r="H542" s="100">
        <v>0.55000000000000004</v>
      </c>
      <c r="I542" s="101" t="s">
        <v>41</v>
      </c>
      <c r="J542" s="102"/>
      <c r="K542" s="103">
        <f t="shared" si="8"/>
        <v>0</v>
      </c>
    </row>
    <row r="543" spans="1:11" s="104" customFormat="1" hidden="1">
      <c r="A543" s="148">
        <v>0</v>
      </c>
      <c r="B543" s="151" t="s">
        <v>656</v>
      </c>
      <c r="C543" s="106"/>
      <c r="D543" s="97" t="s">
        <v>35</v>
      </c>
      <c r="E543" s="98" t="s">
        <v>1412</v>
      </c>
      <c r="F543" s="99" t="s">
        <v>43</v>
      </c>
      <c r="G543" s="100">
        <v>0.73</v>
      </c>
      <c r="H543" s="100">
        <v>0.76</v>
      </c>
      <c r="I543" s="101" t="s">
        <v>44</v>
      </c>
      <c r="J543" s="102"/>
      <c r="K543" s="103">
        <f t="shared" si="8"/>
        <v>0</v>
      </c>
    </row>
    <row r="544" spans="1:11" s="104" customFormat="1" hidden="1">
      <c r="A544" s="148">
        <v>0</v>
      </c>
      <c r="B544" s="151" t="s">
        <v>657</v>
      </c>
      <c r="C544" s="106"/>
      <c r="D544" s="97" t="s">
        <v>35</v>
      </c>
      <c r="E544" s="98" t="s">
        <v>1412</v>
      </c>
      <c r="F544" s="99" t="s">
        <v>46</v>
      </c>
      <c r="G544" s="100">
        <v>0.94000000000000006</v>
      </c>
      <c r="H544" s="100">
        <v>0.98</v>
      </c>
      <c r="I544" s="101" t="s">
        <v>47</v>
      </c>
      <c r="J544" s="102"/>
      <c r="K544" s="103">
        <f t="shared" si="8"/>
        <v>0</v>
      </c>
    </row>
    <row r="545" spans="1:11" s="104" customFormat="1" hidden="1">
      <c r="A545" s="148">
        <v>0</v>
      </c>
      <c r="B545" s="151" t="s">
        <v>658</v>
      </c>
      <c r="C545" s="106"/>
      <c r="D545" s="97" t="s">
        <v>35</v>
      </c>
      <c r="E545" s="98" t="s">
        <v>1412</v>
      </c>
      <c r="F545" s="99" t="s">
        <v>54</v>
      </c>
      <c r="G545" s="100">
        <v>1.1000000000000001</v>
      </c>
      <c r="H545" s="100">
        <v>1.1499999999999999</v>
      </c>
      <c r="I545" s="101" t="s">
        <v>55</v>
      </c>
      <c r="J545" s="102"/>
      <c r="K545" s="103">
        <f t="shared" si="8"/>
        <v>0</v>
      </c>
    </row>
    <row r="546" spans="1:11" s="104" customFormat="1" hidden="1">
      <c r="A546" s="148">
        <v>0</v>
      </c>
      <c r="B546" s="151" t="s">
        <v>659</v>
      </c>
      <c r="C546" s="96" t="s">
        <v>34</v>
      </c>
      <c r="D546" s="97" t="s">
        <v>35</v>
      </c>
      <c r="E546" s="98" t="s">
        <v>660</v>
      </c>
      <c r="F546" s="99" t="s">
        <v>40</v>
      </c>
      <c r="G546" s="100">
        <v>0.56000000000000005</v>
      </c>
      <c r="H546" s="100">
        <v>0.59</v>
      </c>
      <c r="I546" s="101" t="s">
        <v>41</v>
      </c>
      <c r="J546" s="102"/>
      <c r="K546" s="103">
        <f t="shared" si="8"/>
        <v>0</v>
      </c>
    </row>
    <row r="547" spans="1:11" s="104" customFormat="1" hidden="1">
      <c r="A547" s="148">
        <v>0</v>
      </c>
      <c r="B547" s="151" t="s">
        <v>661</v>
      </c>
      <c r="C547" s="96" t="s">
        <v>34</v>
      </c>
      <c r="D547" s="97" t="s">
        <v>35</v>
      </c>
      <c r="E547" s="98" t="s">
        <v>660</v>
      </c>
      <c r="F547" s="99" t="s">
        <v>43</v>
      </c>
      <c r="G547" s="100">
        <v>0.8</v>
      </c>
      <c r="H547" s="100">
        <v>0.83</v>
      </c>
      <c r="I547" s="101" t="s">
        <v>44</v>
      </c>
      <c r="J547" s="102"/>
      <c r="K547" s="103">
        <f t="shared" si="8"/>
        <v>0</v>
      </c>
    </row>
    <row r="548" spans="1:11" s="104" customFormat="1" hidden="1">
      <c r="A548" s="148">
        <v>0</v>
      </c>
      <c r="B548" s="151" t="s">
        <v>662</v>
      </c>
      <c r="C548" s="96" t="s">
        <v>34</v>
      </c>
      <c r="D548" s="97" t="s">
        <v>35</v>
      </c>
      <c r="E548" s="98" t="s">
        <v>660</v>
      </c>
      <c r="F548" s="99" t="s">
        <v>46</v>
      </c>
      <c r="G548" s="100">
        <v>0.99</v>
      </c>
      <c r="H548" s="100">
        <v>1.04</v>
      </c>
      <c r="I548" s="101" t="s">
        <v>47</v>
      </c>
      <c r="J548" s="102"/>
      <c r="K548" s="103">
        <f t="shared" si="8"/>
        <v>0</v>
      </c>
    </row>
    <row r="549" spans="1:11" s="104" customFormat="1" hidden="1">
      <c r="A549" s="148">
        <v>0</v>
      </c>
      <c r="B549" s="151" t="s">
        <v>663</v>
      </c>
      <c r="C549" s="96" t="s">
        <v>34</v>
      </c>
      <c r="D549" s="97" t="s">
        <v>35</v>
      </c>
      <c r="E549" s="98" t="s">
        <v>660</v>
      </c>
      <c r="F549" s="99" t="s">
        <v>54</v>
      </c>
      <c r="G549" s="100">
        <v>1.1499999999999999</v>
      </c>
      <c r="H549" s="100">
        <v>1.21</v>
      </c>
      <c r="I549" s="101" t="s">
        <v>55</v>
      </c>
      <c r="J549" s="102"/>
      <c r="K549" s="103">
        <f t="shared" si="8"/>
        <v>0</v>
      </c>
    </row>
    <row r="550" spans="1:11" s="104" customFormat="1" hidden="1">
      <c r="A550" s="148">
        <v>0</v>
      </c>
      <c r="B550" s="151" t="s">
        <v>664</v>
      </c>
      <c r="C550" s="96" t="s">
        <v>34</v>
      </c>
      <c r="D550" s="97" t="s">
        <v>62</v>
      </c>
      <c r="E550" s="98" t="s">
        <v>665</v>
      </c>
      <c r="F550" s="99" t="s">
        <v>37</v>
      </c>
      <c r="G550" s="100">
        <v>0.33</v>
      </c>
      <c r="H550" s="100">
        <v>0.35000000000000003</v>
      </c>
      <c r="I550" s="101" t="s">
        <v>38</v>
      </c>
      <c r="J550" s="102"/>
      <c r="K550" s="103">
        <f t="shared" si="8"/>
        <v>0</v>
      </c>
    </row>
    <row r="551" spans="1:11" s="104" customFormat="1" hidden="1">
      <c r="A551" s="148">
        <v>0</v>
      </c>
      <c r="B551" s="151" t="s">
        <v>666</v>
      </c>
      <c r="C551" s="96" t="s">
        <v>34</v>
      </c>
      <c r="D551" s="97" t="s">
        <v>62</v>
      </c>
      <c r="E551" s="98" t="s">
        <v>665</v>
      </c>
      <c r="F551" s="99" t="s">
        <v>40</v>
      </c>
      <c r="G551" s="100">
        <v>0.46</v>
      </c>
      <c r="H551" s="100">
        <v>0.48</v>
      </c>
      <c r="I551" s="101" t="s">
        <v>41</v>
      </c>
      <c r="J551" s="102"/>
      <c r="K551" s="103">
        <f t="shared" si="8"/>
        <v>0</v>
      </c>
    </row>
    <row r="552" spans="1:11" s="104" customFormat="1" hidden="1">
      <c r="A552" s="148">
        <v>0</v>
      </c>
      <c r="B552" s="151" t="s">
        <v>667</v>
      </c>
      <c r="C552" s="96" t="s">
        <v>34</v>
      </c>
      <c r="D552" s="97" t="s">
        <v>62</v>
      </c>
      <c r="E552" s="98" t="s">
        <v>665</v>
      </c>
      <c r="F552" s="99" t="s">
        <v>43</v>
      </c>
      <c r="G552" s="100">
        <v>0.63</v>
      </c>
      <c r="H552" s="100">
        <v>0.68</v>
      </c>
      <c r="I552" s="101" t="s">
        <v>44</v>
      </c>
      <c r="J552" s="102"/>
      <c r="K552" s="103">
        <f t="shared" si="8"/>
        <v>0</v>
      </c>
    </row>
    <row r="553" spans="1:11" s="104" customFormat="1" hidden="1">
      <c r="A553" s="148">
        <v>0</v>
      </c>
      <c r="B553" s="151" t="s">
        <v>668</v>
      </c>
      <c r="C553" s="96" t="s">
        <v>34</v>
      </c>
      <c r="D553" s="97" t="s">
        <v>62</v>
      </c>
      <c r="E553" s="98" t="s">
        <v>665</v>
      </c>
      <c r="F553" s="99" t="s">
        <v>46</v>
      </c>
      <c r="G553" s="100">
        <v>0.81</v>
      </c>
      <c r="H553" s="100">
        <v>0.86</v>
      </c>
      <c r="I553" s="101" t="s">
        <v>47</v>
      </c>
      <c r="J553" s="102"/>
      <c r="K553" s="103">
        <f t="shared" si="8"/>
        <v>0</v>
      </c>
    </row>
    <row r="554" spans="1:11" s="104" customFormat="1" hidden="1">
      <c r="A554" s="148">
        <v>0</v>
      </c>
      <c r="B554" s="151" t="s">
        <v>669</v>
      </c>
      <c r="C554" s="96" t="s">
        <v>34</v>
      </c>
      <c r="D554" s="97" t="s">
        <v>49</v>
      </c>
      <c r="E554" s="98" t="s">
        <v>1413</v>
      </c>
      <c r="F554" s="99" t="s">
        <v>37</v>
      </c>
      <c r="G554" s="100">
        <v>0.57000000000000006</v>
      </c>
      <c r="H554" s="100">
        <v>0.57999999999999996</v>
      </c>
      <c r="I554" s="101" t="s">
        <v>38</v>
      </c>
      <c r="J554" s="102"/>
      <c r="K554" s="103">
        <f t="shared" si="8"/>
        <v>0</v>
      </c>
    </row>
    <row r="555" spans="1:11" s="104" customFormat="1" hidden="1">
      <c r="A555" s="148">
        <v>0</v>
      </c>
      <c r="B555" s="151" t="s">
        <v>670</v>
      </c>
      <c r="C555" s="96" t="s">
        <v>34</v>
      </c>
      <c r="D555" s="97" t="s">
        <v>49</v>
      </c>
      <c r="E555" s="98" t="s">
        <v>1413</v>
      </c>
      <c r="F555" s="99" t="s">
        <v>40</v>
      </c>
      <c r="G555" s="100">
        <v>0.83</v>
      </c>
      <c r="H555" s="100">
        <v>0.86</v>
      </c>
      <c r="I555" s="101" t="s">
        <v>41</v>
      </c>
      <c r="J555" s="102"/>
      <c r="K555" s="103">
        <f t="shared" si="8"/>
        <v>0</v>
      </c>
    </row>
    <row r="556" spans="1:11" s="104" customFormat="1" hidden="1">
      <c r="A556" s="148">
        <v>0</v>
      </c>
      <c r="B556" s="151" t="s">
        <v>671</v>
      </c>
      <c r="C556" s="96" t="s">
        <v>34</v>
      </c>
      <c r="D556" s="97" t="s">
        <v>49</v>
      </c>
      <c r="E556" s="98" t="s">
        <v>1413</v>
      </c>
      <c r="F556" s="99" t="s">
        <v>43</v>
      </c>
      <c r="G556" s="100">
        <v>1.1100000000000001</v>
      </c>
      <c r="H556" s="100">
        <v>1.1499999999999999</v>
      </c>
      <c r="I556" s="101" t="s">
        <v>44</v>
      </c>
      <c r="J556" s="102"/>
      <c r="K556" s="103">
        <f t="shared" si="8"/>
        <v>0</v>
      </c>
    </row>
    <row r="557" spans="1:11" s="104" customFormat="1" hidden="1">
      <c r="A557" s="148">
        <v>0</v>
      </c>
      <c r="B557" s="151" t="s">
        <v>672</v>
      </c>
      <c r="C557" s="96" t="s">
        <v>34</v>
      </c>
      <c r="D557" s="97" t="s">
        <v>49</v>
      </c>
      <c r="E557" s="98" t="s">
        <v>1413</v>
      </c>
      <c r="F557" s="99" t="s">
        <v>46</v>
      </c>
      <c r="G557" s="100">
        <v>1.36</v>
      </c>
      <c r="H557" s="100">
        <v>1.41</v>
      </c>
      <c r="I557" s="101" t="s">
        <v>47</v>
      </c>
      <c r="J557" s="102"/>
      <c r="K557" s="103">
        <f t="shared" si="8"/>
        <v>0</v>
      </c>
    </row>
    <row r="558" spans="1:11" s="104" customFormat="1" hidden="1">
      <c r="A558" s="148">
        <v>0</v>
      </c>
      <c r="B558" s="151" t="s">
        <v>673</v>
      </c>
      <c r="C558" s="96" t="s">
        <v>34</v>
      </c>
      <c r="D558" s="97" t="s">
        <v>49</v>
      </c>
      <c r="E558" s="98" t="s">
        <v>1413</v>
      </c>
      <c r="F558" s="99" t="s">
        <v>54</v>
      </c>
      <c r="G558" s="100">
        <v>1.42</v>
      </c>
      <c r="H558" s="100">
        <v>1.47</v>
      </c>
      <c r="I558" s="101" t="s">
        <v>55</v>
      </c>
      <c r="J558" s="102"/>
      <c r="K558" s="103">
        <f t="shared" si="8"/>
        <v>0</v>
      </c>
    </row>
    <row r="559" spans="1:11" s="104" customFormat="1" hidden="1">
      <c r="A559" s="148">
        <v>0</v>
      </c>
      <c r="B559" s="151" t="s">
        <v>674</v>
      </c>
      <c r="C559" s="96" t="s">
        <v>34</v>
      </c>
      <c r="D559" s="97" t="s">
        <v>96</v>
      </c>
      <c r="E559" s="98" t="s">
        <v>675</v>
      </c>
      <c r="F559" s="99" t="s">
        <v>40</v>
      </c>
      <c r="G559" s="100">
        <v>0.5</v>
      </c>
      <c r="H559" s="100">
        <v>0.52</v>
      </c>
      <c r="I559" s="101" t="s">
        <v>41</v>
      </c>
      <c r="J559" s="102"/>
      <c r="K559" s="103">
        <f t="shared" si="8"/>
        <v>0</v>
      </c>
    </row>
    <row r="560" spans="1:11" s="104" customFormat="1" hidden="1">
      <c r="A560" s="148">
        <v>0</v>
      </c>
      <c r="B560" s="151" t="s">
        <v>676</v>
      </c>
      <c r="C560" s="96" t="s">
        <v>34</v>
      </c>
      <c r="D560" s="97" t="s">
        <v>96</v>
      </c>
      <c r="E560" s="98" t="s">
        <v>675</v>
      </c>
      <c r="F560" s="99" t="s">
        <v>43</v>
      </c>
      <c r="G560" s="100">
        <v>0.75</v>
      </c>
      <c r="H560" s="100">
        <v>0.79</v>
      </c>
      <c r="I560" s="101" t="s">
        <v>44</v>
      </c>
      <c r="J560" s="102"/>
      <c r="K560" s="103">
        <f t="shared" si="8"/>
        <v>0</v>
      </c>
    </row>
    <row r="561" spans="1:13" s="104" customFormat="1" hidden="1">
      <c r="A561" s="148">
        <v>0</v>
      </c>
      <c r="B561" s="151" t="s">
        <v>677</v>
      </c>
      <c r="C561" s="96" t="s">
        <v>34</v>
      </c>
      <c r="D561" s="97" t="s">
        <v>96</v>
      </c>
      <c r="E561" s="98" t="s">
        <v>675</v>
      </c>
      <c r="F561" s="99" t="s">
        <v>46</v>
      </c>
      <c r="G561" s="100">
        <v>0.99</v>
      </c>
      <c r="H561" s="100">
        <v>1.04</v>
      </c>
      <c r="I561" s="101" t="s">
        <v>47</v>
      </c>
      <c r="J561" s="102"/>
      <c r="K561" s="103">
        <f t="shared" si="8"/>
        <v>0</v>
      </c>
    </row>
    <row r="562" spans="1:13" s="104" customFormat="1" hidden="1">
      <c r="A562" s="148">
        <v>0</v>
      </c>
      <c r="B562" s="151" t="s">
        <v>678</v>
      </c>
      <c r="C562" s="96" t="s">
        <v>34</v>
      </c>
      <c r="D562" s="97" t="s">
        <v>96</v>
      </c>
      <c r="E562" s="98" t="s">
        <v>675</v>
      </c>
      <c r="F562" s="99" t="s">
        <v>54</v>
      </c>
      <c r="G562" s="100">
        <v>1.1499999999999999</v>
      </c>
      <c r="H562" s="100">
        <v>1.21</v>
      </c>
      <c r="I562" s="101" t="s">
        <v>55</v>
      </c>
      <c r="J562" s="102"/>
      <c r="K562" s="103">
        <f t="shared" si="8"/>
        <v>0</v>
      </c>
    </row>
    <row r="563" spans="1:13" s="104" customFormat="1" hidden="1">
      <c r="A563" s="148">
        <v>0</v>
      </c>
      <c r="B563" s="151" t="s">
        <v>679</v>
      </c>
      <c r="C563" s="96" t="s">
        <v>34</v>
      </c>
      <c r="D563" s="97" t="s">
        <v>96</v>
      </c>
      <c r="E563" s="98" t="s">
        <v>675</v>
      </c>
      <c r="F563" s="99" t="s">
        <v>102</v>
      </c>
      <c r="G563" s="100">
        <v>1.37</v>
      </c>
      <c r="H563" s="100">
        <v>1.44</v>
      </c>
      <c r="I563" s="101" t="s">
        <v>103</v>
      </c>
      <c r="J563" s="102"/>
      <c r="K563" s="103">
        <f t="shared" si="8"/>
        <v>0</v>
      </c>
    </row>
    <row r="564" spans="1:13" s="104" customFormat="1" hidden="1">
      <c r="A564" s="148">
        <v>0</v>
      </c>
      <c r="B564" s="151" t="s">
        <v>680</v>
      </c>
      <c r="C564" s="106"/>
      <c r="D564" s="97" t="s">
        <v>35</v>
      </c>
      <c r="E564" s="98" t="s">
        <v>1414</v>
      </c>
      <c r="F564" s="99" t="s">
        <v>40</v>
      </c>
      <c r="G564" s="100">
        <v>0.52</v>
      </c>
      <c r="H564" s="100">
        <v>0.55000000000000004</v>
      </c>
      <c r="I564" s="101" t="s">
        <v>41</v>
      </c>
      <c r="J564" s="102"/>
      <c r="K564" s="103">
        <f t="shared" si="8"/>
        <v>0</v>
      </c>
    </row>
    <row r="565" spans="1:13" s="104" customFormat="1" hidden="1">
      <c r="A565" s="148">
        <v>0</v>
      </c>
      <c r="B565" s="151" t="s">
        <v>681</v>
      </c>
      <c r="C565" s="106"/>
      <c r="D565" s="97" t="s">
        <v>35</v>
      </c>
      <c r="E565" s="98" t="s">
        <v>1414</v>
      </c>
      <c r="F565" s="99" t="s">
        <v>43</v>
      </c>
      <c r="G565" s="100">
        <v>0.73</v>
      </c>
      <c r="H565" s="100">
        <v>0.76</v>
      </c>
      <c r="I565" s="101" t="s">
        <v>44</v>
      </c>
      <c r="J565" s="102"/>
      <c r="K565" s="103">
        <f t="shared" si="8"/>
        <v>0</v>
      </c>
    </row>
    <row r="566" spans="1:13" s="104" customFormat="1" hidden="1">
      <c r="A566" s="148">
        <v>0</v>
      </c>
      <c r="B566" s="151" t="s">
        <v>682</v>
      </c>
      <c r="C566" s="106"/>
      <c r="D566" s="97" t="s">
        <v>35</v>
      </c>
      <c r="E566" s="98" t="s">
        <v>1414</v>
      </c>
      <c r="F566" s="99" t="s">
        <v>46</v>
      </c>
      <c r="G566" s="100">
        <v>0.94000000000000006</v>
      </c>
      <c r="H566" s="100">
        <v>0.98</v>
      </c>
      <c r="I566" s="101" t="s">
        <v>47</v>
      </c>
      <c r="J566" s="102"/>
      <c r="K566" s="103">
        <f t="shared" si="8"/>
        <v>0</v>
      </c>
    </row>
    <row r="567" spans="1:13" s="104" customFormat="1" hidden="1">
      <c r="A567" s="148">
        <v>0</v>
      </c>
      <c r="B567" s="151" t="s">
        <v>683</v>
      </c>
      <c r="C567" s="106"/>
      <c r="D567" s="97" t="s">
        <v>62</v>
      </c>
      <c r="E567" s="98" t="s">
        <v>1415</v>
      </c>
      <c r="F567" s="99" t="s">
        <v>37</v>
      </c>
      <c r="G567" s="100">
        <v>0.33</v>
      </c>
      <c r="H567" s="100">
        <v>0.35000000000000003</v>
      </c>
      <c r="I567" s="101" t="s">
        <v>38</v>
      </c>
      <c r="J567" s="102"/>
      <c r="K567" s="103">
        <f t="shared" si="8"/>
        <v>0</v>
      </c>
    </row>
    <row r="568" spans="1:13" s="104" customFormat="1" hidden="1">
      <c r="A568" s="148">
        <v>0</v>
      </c>
      <c r="B568" s="151" t="s">
        <v>684</v>
      </c>
      <c r="C568" s="106"/>
      <c r="D568" s="97" t="s">
        <v>62</v>
      </c>
      <c r="E568" s="98" t="s">
        <v>1415</v>
      </c>
      <c r="F568" s="99" t="s">
        <v>40</v>
      </c>
      <c r="G568" s="100">
        <v>0.46</v>
      </c>
      <c r="H568" s="100">
        <v>0.48</v>
      </c>
      <c r="I568" s="101" t="s">
        <v>41</v>
      </c>
      <c r="J568" s="102"/>
      <c r="K568" s="103">
        <f t="shared" si="8"/>
        <v>0</v>
      </c>
    </row>
    <row r="569" spans="1:13" s="104" customFormat="1" hidden="1">
      <c r="A569" s="148">
        <v>0</v>
      </c>
      <c r="B569" s="151" t="s">
        <v>1348</v>
      </c>
      <c r="C569" s="96"/>
      <c r="D569" s="107" t="s">
        <v>1354</v>
      </c>
      <c r="E569" s="108" t="s">
        <v>1371</v>
      </c>
      <c r="F569" s="109" t="s">
        <v>37</v>
      </c>
      <c r="G569" s="110">
        <v>0.59</v>
      </c>
      <c r="H569" s="110">
        <v>0.62</v>
      </c>
      <c r="I569" s="101">
        <v>400</v>
      </c>
      <c r="J569" s="102"/>
      <c r="K569" s="103">
        <f t="shared" si="8"/>
        <v>0</v>
      </c>
      <c r="L569" s="153"/>
      <c r="M569" s="154"/>
    </row>
    <row r="570" spans="1:13" s="104" customFormat="1" hidden="1">
      <c r="A570" s="148">
        <v>0</v>
      </c>
      <c r="B570" s="151" t="s">
        <v>690</v>
      </c>
      <c r="C570" s="96" t="s">
        <v>34</v>
      </c>
      <c r="D570" s="97" t="s">
        <v>62</v>
      </c>
      <c r="E570" s="98" t="s">
        <v>686</v>
      </c>
      <c r="F570" s="99" t="s">
        <v>37</v>
      </c>
      <c r="G570" s="100">
        <v>0.31</v>
      </c>
      <c r="H570" s="100">
        <v>0.32</v>
      </c>
      <c r="I570" s="101" t="s">
        <v>38</v>
      </c>
      <c r="J570" s="102"/>
      <c r="K570" s="103">
        <f t="shared" si="8"/>
        <v>0</v>
      </c>
    </row>
    <row r="571" spans="1:13" s="104" customFormat="1" hidden="1">
      <c r="A571" s="148">
        <v>0</v>
      </c>
      <c r="B571" s="151" t="s">
        <v>685</v>
      </c>
      <c r="C571" s="96" t="s">
        <v>34</v>
      </c>
      <c r="D571" s="97" t="s">
        <v>62</v>
      </c>
      <c r="E571" s="98" t="s">
        <v>686</v>
      </c>
      <c r="F571" s="99" t="s">
        <v>40</v>
      </c>
      <c r="G571" s="100">
        <v>0.44</v>
      </c>
      <c r="H571" s="100">
        <v>0.47000000000000003</v>
      </c>
      <c r="I571" s="101" t="s">
        <v>41</v>
      </c>
      <c r="J571" s="102"/>
      <c r="K571" s="103">
        <f t="shared" si="8"/>
        <v>0</v>
      </c>
    </row>
    <row r="572" spans="1:13" s="104" customFormat="1" hidden="1">
      <c r="A572" s="148">
        <v>0</v>
      </c>
      <c r="B572" s="151" t="s">
        <v>687</v>
      </c>
      <c r="C572" s="96" t="s">
        <v>34</v>
      </c>
      <c r="D572" s="97" t="s">
        <v>62</v>
      </c>
      <c r="E572" s="98" t="s">
        <v>686</v>
      </c>
      <c r="F572" s="99" t="s">
        <v>43</v>
      </c>
      <c r="G572" s="100">
        <v>0.6</v>
      </c>
      <c r="H572" s="100">
        <v>0.63</v>
      </c>
      <c r="I572" s="101" t="s">
        <v>44</v>
      </c>
      <c r="J572" s="102"/>
      <c r="K572" s="103">
        <f t="shared" si="8"/>
        <v>0</v>
      </c>
    </row>
    <row r="573" spans="1:13" s="104" customFormat="1" hidden="1">
      <c r="A573" s="148">
        <v>0</v>
      </c>
      <c r="B573" s="151" t="s">
        <v>688</v>
      </c>
      <c r="C573" s="96" t="s">
        <v>34</v>
      </c>
      <c r="D573" s="97" t="s">
        <v>62</v>
      </c>
      <c r="E573" s="98" t="s">
        <v>686</v>
      </c>
      <c r="F573" s="99" t="s">
        <v>46</v>
      </c>
      <c r="G573" s="100">
        <v>0.78</v>
      </c>
      <c r="H573" s="100">
        <v>0.83</v>
      </c>
      <c r="I573" s="101" t="s">
        <v>47</v>
      </c>
      <c r="J573" s="102"/>
      <c r="K573" s="103">
        <f t="shared" si="8"/>
        <v>0</v>
      </c>
    </row>
    <row r="574" spans="1:13" s="104" customFormat="1" hidden="1">
      <c r="A574" s="148">
        <v>0</v>
      </c>
      <c r="B574" s="151" t="s">
        <v>689</v>
      </c>
      <c r="C574" s="96" t="s">
        <v>34</v>
      </c>
      <c r="D574" s="97" t="s">
        <v>62</v>
      </c>
      <c r="E574" s="98" t="s">
        <v>686</v>
      </c>
      <c r="F574" s="99" t="s">
        <v>54</v>
      </c>
      <c r="G574" s="100">
        <v>0.9</v>
      </c>
      <c r="H574" s="100">
        <v>0.95</v>
      </c>
      <c r="I574" s="101" t="s">
        <v>55</v>
      </c>
      <c r="J574" s="102"/>
      <c r="K574" s="103">
        <f t="shared" si="8"/>
        <v>0</v>
      </c>
    </row>
    <row r="575" spans="1:13" s="104" customFormat="1" hidden="1">
      <c r="A575" s="148">
        <v>0</v>
      </c>
      <c r="B575" s="151" t="s">
        <v>691</v>
      </c>
      <c r="C575" s="96" t="s">
        <v>34</v>
      </c>
      <c r="D575" s="97" t="s">
        <v>49</v>
      </c>
      <c r="E575" s="98" t="s">
        <v>692</v>
      </c>
      <c r="F575" s="99" t="s">
        <v>37</v>
      </c>
      <c r="G575" s="100">
        <v>0.46</v>
      </c>
      <c r="H575" s="100">
        <v>0.48</v>
      </c>
      <c r="I575" s="101" t="s">
        <v>38</v>
      </c>
      <c r="J575" s="102"/>
      <c r="K575" s="103">
        <f t="shared" si="8"/>
        <v>0</v>
      </c>
    </row>
    <row r="576" spans="1:13" s="104" customFormat="1" hidden="1">
      <c r="A576" s="148">
        <v>0</v>
      </c>
      <c r="B576" s="151" t="s">
        <v>693</v>
      </c>
      <c r="C576" s="96" t="s">
        <v>34</v>
      </c>
      <c r="D576" s="97" t="s">
        <v>49</v>
      </c>
      <c r="E576" s="98" t="s">
        <v>692</v>
      </c>
      <c r="F576" s="99" t="s">
        <v>40</v>
      </c>
      <c r="G576" s="100">
        <v>0.66</v>
      </c>
      <c r="H576" s="100">
        <v>0.69000000000000006</v>
      </c>
      <c r="I576" s="101" t="s">
        <v>41</v>
      </c>
      <c r="J576" s="102"/>
      <c r="K576" s="103">
        <f t="shared" si="8"/>
        <v>0</v>
      </c>
    </row>
    <row r="577" spans="1:12" s="104" customFormat="1" hidden="1">
      <c r="A577" s="148">
        <v>0</v>
      </c>
      <c r="B577" s="151" t="s">
        <v>694</v>
      </c>
      <c r="C577" s="96" t="s">
        <v>34</v>
      </c>
      <c r="D577" s="97" t="s">
        <v>49</v>
      </c>
      <c r="E577" s="98" t="s">
        <v>692</v>
      </c>
      <c r="F577" s="99" t="s">
        <v>43</v>
      </c>
      <c r="G577" s="100">
        <v>0.92</v>
      </c>
      <c r="H577" s="100">
        <v>0.95</v>
      </c>
      <c r="I577" s="101" t="s">
        <v>44</v>
      </c>
      <c r="J577" s="102"/>
      <c r="K577" s="103">
        <f t="shared" si="8"/>
        <v>0</v>
      </c>
    </row>
    <row r="578" spans="1:12" s="104" customFormat="1" hidden="1">
      <c r="A578" s="148">
        <v>0</v>
      </c>
      <c r="B578" s="151" t="s">
        <v>695</v>
      </c>
      <c r="C578" s="96" t="s">
        <v>34</v>
      </c>
      <c r="D578" s="97" t="s">
        <v>49</v>
      </c>
      <c r="E578" s="98" t="s">
        <v>692</v>
      </c>
      <c r="F578" s="99" t="s">
        <v>46</v>
      </c>
      <c r="G578" s="100">
        <v>1.1499999999999999</v>
      </c>
      <c r="H578" s="100">
        <v>1.19</v>
      </c>
      <c r="I578" s="101" t="s">
        <v>47</v>
      </c>
      <c r="J578" s="102"/>
      <c r="K578" s="103">
        <f t="shared" si="8"/>
        <v>0</v>
      </c>
    </row>
    <row r="579" spans="1:12" s="104" customFormat="1" hidden="1">
      <c r="A579" s="148">
        <v>0</v>
      </c>
      <c r="B579" s="151" t="s">
        <v>696</v>
      </c>
      <c r="C579" s="96" t="s">
        <v>34</v>
      </c>
      <c r="D579" s="97" t="s">
        <v>49</v>
      </c>
      <c r="E579" s="98" t="s">
        <v>692</v>
      </c>
      <c r="F579" s="99" t="s">
        <v>54</v>
      </c>
      <c r="G579" s="100">
        <v>1.25</v>
      </c>
      <c r="H579" s="100">
        <v>1.31</v>
      </c>
      <c r="I579" s="101" t="s">
        <v>55</v>
      </c>
      <c r="J579" s="102"/>
      <c r="K579" s="103">
        <f t="shared" si="8"/>
        <v>0</v>
      </c>
    </row>
    <row r="580" spans="1:12" s="104" customFormat="1" hidden="1">
      <c r="A580" s="148">
        <v>0</v>
      </c>
      <c r="B580" s="151" t="s">
        <v>697</v>
      </c>
      <c r="C580" s="106"/>
      <c r="D580" s="97" t="s">
        <v>49</v>
      </c>
      <c r="E580" s="98" t="s">
        <v>698</v>
      </c>
      <c r="F580" s="99" t="s">
        <v>37</v>
      </c>
      <c r="G580" s="100">
        <v>0.57000000000000006</v>
      </c>
      <c r="H580" s="100">
        <v>0.57999999999999996</v>
      </c>
      <c r="I580" s="101" t="s">
        <v>38</v>
      </c>
      <c r="J580" s="102"/>
      <c r="K580" s="103">
        <f t="shared" si="8"/>
        <v>0</v>
      </c>
    </row>
    <row r="581" spans="1:12" s="104" customFormat="1" hidden="1">
      <c r="A581" s="148">
        <v>0</v>
      </c>
      <c r="B581" s="151" t="s">
        <v>699</v>
      </c>
      <c r="C581" s="106"/>
      <c r="D581" s="97" t="s">
        <v>49</v>
      </c>
      <c r="E581" s="98" t="s">
        <v>698</v>
      </c>
      <c r="F581" s="99" t="s">
        <v>40</v>
      </c>
      <c r="G581" s="100">
        <v>0.83</v>
      </c>
      <c r="H581" s="100">
        <v>0.86</v>
      </c>
      <c r="I581" s="101" t="s">
        <v>41</v>
      </c>
      <c r="J581" s="102"/>
      <c r="K581" s="103">
        <f t="shared" si="8"/>
        <v>0</v>
      </c>
    </row>
    <row r="582" spans="1:12" s="104" customFormat="1" hidden="1">
      <c r="A582" s="148">
        <v>0</v>
      </c>
      <c r="B582" s="151" t="s">
        <v>700</v>
      </c>
      <c r="C582" s="106"/>
      <c r="D582" s="97" t="s">
        <v>49</v>
      </c>
      <c r="E582" s="98" t="s">
        <v>698</v>
      </c>
      <c r="F582" s="99" t="s">
        <v>43</v>
      </c>
      <c r="G582" s="100">
        <v>1.1100000000000001</v>
      </c>
      <c r="H582" s="100">
        <v>1.1499999999999999</v>
      </c>
      <c r="I582" s="101" t="s">
        <v>44</v>
      </c>
      <c r="J582" s="102"/>
      <c r="K582" s="103">
        <f t="shared" si="8"/>
        <v>0</v>
      </c>
    </row>
    <row r="583" spans="1:12" s="104" customFormat="1" hidden="1">
      <c r="A583" s="148">
        <v>0</v>
      </c>
      <c r="B583" s="151" t="s">
        <v>701</v>
      </c>
      <c r="C583" s="106"/>
      <c r="D583" s="97" t="s">
        <v>49</v>
      </c>
      <c r="E583" s="98" t="s">
        <v>698</v>
      </c>
      <c r="F583" s="99" t="s">
        <v>46</v>
      </c>
      <c r="G583" s="100">
        <v>1.36</v>
      </c>
      <c r="H583" s="100">
        <v>1.41</v>
      </c>
      <c r="I583" s="101" t="s">
        <v>47</v>
      </c>
      <c r="J583" s="102"/>
      <c r="K583" s="103">
        <f t="shared" si="8"/>
        <v>0</v>
      </c>
    </row>
    <row r="584" spans="1:12" s="104" customFormat="1" hidden="1">
      <c r="A584" s="148">
        <v>0</v>
      </c>
      <c r="B584" s="151" t="s">
        <v>702</v>
      </c>
      <c r="C584" s="106"/>
      <c r="D584" s="97" t="s">
        <v>49</v>
      </c>
      <c r="E584" s="98" t="s">
        <v>698</v>
      </c>
      <c r="F584" s="99" t="s">
        <v>54</v>
      </c>
      <c r="G584" s="100">
        <v>1.42</v>
      </c>
      <c r="H584" s="100">
        <v>1.47</v>
      </c>
      <c r="I584" s="101" t="s">
        <v>55</v>
      </c>
      <c r="J584" s="102"/>
      <c r="K584" s="103">
        <f t="shared" si="8"/>
        <v>0</v>
      </c>
    </row>
    <row r="585" spans="1:12" s="104" customFormat="1" hidden="1">
      <c r="A585" s="148">
        <v>0</v>
      </c>
      <c r="B585" s="151" t="s">
        <v>1349</v>
      </c>
      <c r="C585" s="96"/>
      <c r="D585" s="107" t="s">
        <v>1356</v>
      </c>
      <c r="E585" s="108" t="s">
        <v>1372</v>
      </c>
      <c r="F585" s="109" t="s">
        <v>37</v>
      </c>
      <c r="G585" s="110">
        <v>0.56000000000000005</v>
      </c>
      <c r="H585" s="110">
        <v>0.57999999999999996</v>
      </c>
      <c r="I585" s="101">
        <v>400</v>
      </c>
      <c r="J585" s="102"/>
      <c r="K585" s="103">
        <f t="shared" si="8"/>
        <v>0</v>
      </c>
      <c r="L585" s="111"/>
    </row>
    <row r="586" spans="1:12" s="104" customFormat="1" hidden="1">
      <c r="A586" s="148">
        <v>0</v>
      </c>
      <c r="B586" s="151" t="s">
        <v>703</v>
      </c>
      <c r="C586" s="96" t="s">
        <v>34</v>
      </c>
      <c r="D586" s="97" t="s">
        <v>35</v>
      </c>
      <c r="E586" s="98" t="s">
        <v>704</v>
      </c>
      <c r="F586" s="99" t="s">
        <v>46</v>
      </c>
      <c r="G586" s="100">
        <v>1.03</v>
      </c>
      <c r="H586" s="100">
        <v>1.0900000000000001</v>
      </c>
      <c r="I586" s="101" t="s">
        <v>47</v>
      </c>
      <c r="J586" s="102"/>
      <c r="K586" s="103">
        <f t="shared" si="8"/>
        <v>0</v>
      </c>
    </row>
    <row r="587" spans="1:12" s="104" customFormat="1" hidden="1">
      <c r="A587" s="148">
        <v>0</v>
      </c>
      <c r="B587" s="151" t="s">
        <v>705</v>
      </c>
      <c r="C587" s="96" t="s">
        <v>34</v>
      </c>
      <c r="D587" s="97" t="s">
        <v>35</v>
      </c>
      <c r="E587" s="98" t="s">
        <v>704</v>
      </c>
      <c r="F587" s="99" t="s">
        <v>54</v>
      </c>
      <c r="G587" s="100">
        <v>1.23</v>
      </c>
      <c r="H587" s="100">
        <v>1.3</v>
      </c>
      <c r="I587" s="101" t="s">
        <v>55</v>
      </c>
      <c r="J587" s="102"/>
      <c r="K587" s="103">
        <f t="shared" si="8"/>
        <v>0</v>
      </c>
    </row>
    <row r="588" spans="1:12" s="104" customFormat="1" hidden="1">
      <c r="A588" s="148">
        <v>0</v>
      </c>
      <c r="B588" s="151" t="s">
        <v>706</v>
      </c>
      <c r="C588" s="96" t="s">
        <v>34</v>
      </c>
      <c r="D588" s="97" t="s">
        <v>49</v>
      </c>
      <c r="E588" s="98" t="s">
        <v>707</v>
      </c>
      <c r="F588" s="99" t="s">
        <v>37</v>
      </c>
      <c r="G588" s="100">
        <v>0.57000000000000006</v>
      </c>
      <c r="H588" s="100">
        <v>0.57999999999999996</v>
      </c>
      <c r="I588" s="101" t="s">
        <v>38</v>
      </c>
      <c r="J588" s="102"/>
      <c r="K588" s="103">
        <f t="shared" si="8"/>
        <v>0</v>
      </c>
    </row>
    <row r="589" spans="1:12" s="104" customFormat="1" hidden="1">
      <c r="A589" s="148">
        <v>0</v>
      </c>
      <c r="B589" s="151" t="s">
        <v>708</v>
      </c>
      <c r="C589" s="96" t="s">
        <v>34</v>
      </c>
      <c r="D589" s="97" t="s">
        <v>49</v>
      </c>
      <c r="E589" s="98" t="s">
        <v>707</v>
      </c>
      <c r="F589" s="99" t="s">
        <v>40</v>
      </c>
      <c r="G589" s="100">
        <v>0.83</v>
      </c>
      <c r="H589" s="100">
        <v>0.86</v>
      </c>
      <c r="I589" s="101" t="s">
        <v>41</v>
      </c>
      <c r="J589" s="102"/>
      <c r="K589" s="103">
        <f t="shared" si="8"/>
        <v>0</v>
      </c>
    </row>
    <row r="590" spans="1:12" s="104" customFormat="1" hidden="1">
      <c r="A590" s="148">
        <v>0</v>
      </c>
      <c r="B590" s="151" t="s">
        <v>709</v>
      </c>
      <c r="C590" s="96" t="s">
        <v>34</v>
      </c>
      <c r="D590" s="97" t="s">
        <v>49</v>
      </c>
      <c r="E590" s="98" t="s">
        <v>707</v>
      </c>
      <c r="F590" s="99" t="s">
        <v>43</v>
      </c>
      <c r="G590" s="100">
        <v>1.1100000000000001</v>
      </c>
      <c r="H590" s="100">
        <v>1.1499999999999999</v>
      </c>
      <c r="I590" s="101" t="s">
        <v>44</v>
      </c>
      <c r="J590" s="102"/>
      <c r="K590" s="103">
        <f t="shared" si="8"/>
        <v>0</v>
      </c>
    </row>
    <row r="591" spans="1:12" s="104" customFormat="1" hidden="1">
      <c r="A591" s="148">
        <v>0</v>
      </c>
      <c r="B591" s="151" t="s">
        <v>710</v>
      </c>
      <c r="C591" s="96" t="s">
        <v>34</v>
      </c>
      <c r="D591" s="97" t="s">
        <v>49</v>
      </c>
      <c r="E591" s="98" t="s">
        <v>707</v>
      </c>
      <c r="F591" s="99" t="s">
        <v>46</v>
      </c>
      <c r="G591" s="100">
        <v>1.36</v>
      </c>
      <c r="H591" s="100">
        <v>1.41</v>
      </c>
      <c r="I591" s="101" t="s">
        <v>47</v>
      </c>
      <c r="J591" s="102"/>
      <c r="K591" s="103">
        <f t="shared" si="8"/>
        <v>0</v>
      </c>
    </row>
    <row r="592" spans="1:12" s="104" customFormat="1" hidden="1">
      <c r="A592" s="148">
        <v>0</v>
      </c>
      <c r="B592" s="151" t="s">
        <v>711</v>
      </c>
      <c r="C592" s="96" t="s">
        <v>34</v>
      </c>
      <c r="D592" s="97" t="s">
        <v>49</v>
      </c>
      <c r="E592" s="98" t="s">
        <v>707</v>
      </c>
      <c r="F592" s="99" t="s">
        <v>54</v>
      </c>
      <c r="G592" s="100">
        <v>1.42</v>
      </c>
      <c r="H592" s="100">
        <v>1.47</v>
      </c>
      <c r="I592" s="101" t="s">
        <v>55</v>
      </c>
      <c r="J592" s="102"/>
      <c r="K592" s="103">
        <f t="shared" si="8"/>
        <v>0</v>
      </c>
    </row>
    <row r="593" spans="1:13" s="104" customFormat="1" hidden="1">
      <c r="A593" s="148">
        <v>0</v>
      </c>
      <c r="B593" s="151" t="s">
        <v>712</v>
      </c>
      <c r="C593" s="96" t="s">
        <v>34</v>
      </c>
      <c r="D593" s="97" t="s">
        <v>96</v>
      </c>
      <c r="E593" s="98" t="s">
        <v>713</v>
      </c>
      <c r="F593" s="99" t="s">
        <v>43</v>
      </c>
      <c r="G593" s="100">
        <v>0.73</v>
      </c>
      <c r="H593" s="100">
        <v>0.76</v>
      </c>
      <c r="I593" s="101" t="s">
        <v>44</v>
      </c>
      <c r="J593" s="102"/>
      <c r="K593" s="103">
        <f t="shared" si="8"/>
        <v>0</v>
      </c>
    </row>
    <row r="594" spans="1:13" s="104" customFormat="1" hidden="1">
      <c r="A594" s="148">
        <v>0</v>
      </c>
      <c r="B594" s="151" t="s">
        <v>714</v>
      </c>
      <c r="C594" s="96" t="s">
        <v>34</v>
      </c>
      <c r="D594" s="97" t="s">
        <v>96</v>
      </c>
      <c r="E594" s="98" t="s">
        <v>713</v>
      </c>
      <c r="F594" s="99" t="s">
        <v>46</v>
      </c>
      <c r="G594" s="100">
        <v>0.99</v>
      </c>
      <c r="H594" s="100">
        <v>1.04</v>
      </c>
      <c r="I594" s="101" t="s">
        <v>47</v>
      </c>
      <c r="J594" s="102"/>
      <c r="K594" s="103">
        <f t="shared" si="8"/>
        <v>0</v>
      </c>
    </row>
    <row r="595" spans="1:13" s="104" customFormat="1" hidden="1">
      <c r="A595" s="148">
        <v>0</v>
      </c>
      <c r="B595" s="151" t="s">
        <v>715</v>
      </c>
      <c r="C595" s="96" t="s">
        <v>34</v>
      </c>
      <c r="D595" s="97" t="s">
        <v>96</v>
      </c>
      <c r="E595" s="98" t="s">
        <v>713</v>
      </c>
      <c r="F595" s="99" t="s">
        <v>54</v>
      </c>
      <c r="G595" s="100">
        <v>1.1499999999999999</v>
      </c>
      <c r="H595" s="100">
        <v>1.21</v>
      </c>
      <c r="I595" s="101" t="s">
        <v>55</v>
      </c>
      <c r="J595" s="102"/>
      <c r="K595" s="103">
        <f t="shared" si="8"/>
        <v>0</v>
      </c>
    </row>
    <row r="596" spans="1:13" s="104" customFormat="1" hidden="1">
      <c r="A596" s="148">
        <v>0</v>
      </c>
      <c r="B596" s="151" t="s">
        <v>716</v>
      </c>
      <c r="C596" s="96" t="s">
        <v>34</v>
      </c>
      <c r="D596" s="97" t="s">
        <v>96</v>
      </c>
      <c r="E596" s="98" t="s">
        <v>713</v>
      </c>
      <c r="F596" s="99" t="s">
        <v>102</v>
      </c>
      <c r="G596" s="100">
        <v>1.33</v>
      </c>
      <c r="H596" s="100">
        <v>1.4</v>
      </c>
      <c r="I596" s="101" t="s">
        <v>103</v>
      </c>
      <c r="J596" s="102"/>
      <c r="K596" s="103">
        <f t="shared" si="8"/>
        <v>0</v>
      </c>
    </row>
    <row r="597" spans="1:13" s="90" customFormat="1">
      <c r="A597" s="157" t="s">
        <v>1441</v>
      </c>
      <c r="B597" s="152" t="s">
        <v>717</v>
      </c>
      <c r="C597" s="91" t="s">
        <v>34</v>
      </c>
      <c r="D597" s="92" t="s">
        <v>49</v>
      </c>
      <c r="E597" s="93" t="s">
        <v>718</v>
      </c>
      <c r="F597" s="94" t="s">
        <v>37</v>
      </c>
      <c r="G597" s="95">
        <v>0.57000000000000006</v>
      </c>
      <c r="H597" s="95">
        <v>0.57999999999999996</v>
      </c>
      <c r="I597" s="87" t="s">
        <v>38</v>
      </c>
      <c r="J597" s="88"/>
      <c r="K597" s="89">
        <f t="shared" si="8"/>
        <v>0</v>
      </c>
      <c r="L597" s="112"/>
      <c r="M597" s="113"/>
    </row>
    <row r="598" spans="1:13" s="104" customFormat="1" hidden="1">
      <c r="A598" s="148">
        <v>0</v>
      </c>
      <c r="B598" s="151" t="s">
        <v>719</v>
      </c>
      <c r="C598" s="96" t="s">
        <v>34</v>
      </c>
      <c r="D598" s="97" t="s">
        <v>49</v>
      </c>
      <c r="E598" s="98" t="s">
        <v>718</v>
      </c>
      <c r="F598" s="99" t="s">
        <v>40</v>
      </c>
      <c r="G598" s="100">
        <v>0.83</v>
      </c>
      <c r="H598" s="100">
        <v>0.86</v>
      </c>
      <c r="I598" s="101" t="s">
        <v>41</v>
      </c>
      <c r="J598" s="102"/>
      <c r="K598" s="103">
        <f t="shared" si="8"/>
        <v>0</v>
      </c>
    </row>
    <row r="599" spans="1:13" s="90" customFormat="1">
      <c r="A599" s="155">
        <v>50</v>
      </c>
      <c r="B599" s="152" t="s">
        <v>720</v>
      </c>
      <c r="C599" s="91" t="s">
        <v>34</v>
      </c>
      <c r="D599" s="92" t="s">
        <v>49</v>
      </c>
      <c r="E599" s="93" t="s">
        <v>718</v>
      </c>
      <c r="F599" s="94" t="s">
        <v>43</v>
      </c>
      <c r="G599" s="95">
        <v>1.1100000000000001</v>
      </c>
      <c r="H599" s="95">
        <v>1.1499999999999999</v>
      </c>
      <c r="I599" s="87">
        <v>75</v>
      </c>
      <c r="J599" s="88"/>
      <c r="K599" s="89">
        <f t="shared" ref="K599:K662" si="9">IF(J599&lt;5,H599*J599*I599,G599*J599*I599)</f>
        <v>0</v>
      </c>
    </row>
    <row r="600" spans="1:13" s="104" customFormat="1" hidden="1">
      <c r="A600" s="148">
        <v>0</v>
      </c>
      <c r="B600" s="151" t="s">
        <v>721</v>
      </c>
      <c r="C600" s="96" t="s">
        <v>34</v>
      </c>
      <c r="D600" s="97" t="s">
        <v>49</v>
      </c>
      <c r="E600" s="98" t="s">
        <v>718</v>
      </c>
      <c r="F600" s="99" t="s">
        <v>46</v>
      </c>
      <c r="G600" s="100">
        <v>1.36</v>
      </c>
      <c r="H600" s="100">
        <v>1.41</v>
      </c>
      <c r="I600" s="101" t="s">
        <v>47</v>
      </c>
      <c r="J600" s="102"/>
      <c r="K600" s="103">
        <f t="shared" si="9"/>
        <v>0</v>
      </c>
    </row>
    <row r="601" spans="1:13" s="104" customFormat="1" hidden="1">
      <c r="A601" s="148">
        <v>0</v>
      </c>
      <c r="B601" s="151" t="s">
        <v>722</v>
      </c>
      <c r="C601" s="96" t="s">
        <v>34</v>
      </c>
      <c r="D601" s="97" t="s">
        <v>49</v>
      </c>
      <c r="E601" s="98" t="s">
        <v>718</v>
      </c>
      <c r="F601" s="99" t="s">
        <v>54</v>
      </c>
      <c r="G601" s="100">
        <v>1.42</v>
      </c>
      <c r="H601" s="100">
        <v>1.47</v>
      </c>
      <c r="I601" s="101" t="s">
        <v>55</v>
      </c>
      <c r="J601" s="102"/>
      <c r="K601" s="103">
        <f t="shared" si="9"/>
        <v>0</v>
      </c>
    </row>
    <row r="602" spans="1:13" s="104" customFormat="1" hidden="1">
      <c r="A602" s="148">
        <v>0</v>
      </c>
      <c r="B602" s="151" t="s">
        <v>724</v>
      </c>
      <c r="C602" s="106"/>
      <c r="D602" s="97" t="s">
        <v>117</v>
      </c>
      <c r="E602" s="98" t="s">
        <v>1416</v>
      </c>
      <c r="F602" s="99" t="s">
        <v>37</v>
      </c>
      <c r="G602" s="100">
        <v>0.33</v>
      </c>
      <c r="H602" s="100">
        <v>0.35000000000000003</v>
      </c>
      <c r="I602" s="101" t="s">
        <v>38</v>
      </c>
      <c r="J602" s="102"/>
      <c r="K602" s="103">
        <f t="shared" si="9"/>
        <v>0</v>
      </c>
    </row>
    <row r="603" spans="1:13" s="104" customFormat="1" hidden="1">
      <c r="A603" s="148">
        <v>0</v>
      </c>
      <c r="B603" s="151" t="s">
        <v>723</v>
      </c>
      <c r="C603" s="106"/>
      <c r="D603" s="97" t="s">
        <v>117</v>
      </c>
      <c r="E603" s="98" t="s">
        <v>1416</v>
      </c>
      <c r="F603" s="99" t="s">
        <v>118</v>
      </c>
      <c r="G603" s="100">
        <v>0.25</v>
      </c>
      <c r="H603" s="100">
        <v>0.26</v>
      </c>
      <c r="I603" s="101" t="s">
        <v>119</v>
      </c>
      <c r="J603" s="102"/>
      <c r="K603" s="103">
        <f t="shared" si="9"/>
        <v>0</v>
      </c>
    </row>
    <row r="604" spans="1:13" s="104" customFormat="1" hidden="1">
      <c r="A604" s="148">
        <v>0</v>
      </c>
      <c r="B604" s="151" t="s">
        <v>725</v>
      </c>
      <c r="C604" s="106"/>
      <c r="D604" s="97" t="s">
        <v>117</v>
      </c>
      <c r="E604" s="98" t="s">
        <v>1416</v>
      </c>
      <c r="F604" s="99" t="s">
        <v>40</v>
      </c>
      <c r="G604" s="100">
        <v>0.46</v>
      </c>
      <c r="H604" s="100">
        <v>0.48</v>
      </c>
      <c r="I604" s="101" t="s">
        <v>41</v>
      </c>
      <c r="J604" s="102"/>
      <c r="K604" s="103">
        <f t="shared" si="9"/>
        <v>0</v>
      </c>
    </row>
    <row r="605" spans="1:13" s="104" customFormat="1" hidden="1">
      <c r="A605" s="148">
        <v>0</v>
      </c>
      <c r="B605" s="151" t="s">
        <v>726</v>
      </c>
      <c r="C605" s="96" t="s">
        <v>34</v>
      </c>
      <c r="D605" s="97" t="s">
        <v>62</v>
      </c>
      <c r="E605" s="98" t="s">
        <v>727</v>
      </c>
      <c r="F605" s="99" t="s">
        <v>37</v>
      </c>
      <c r="G605" s="100">
        <v>0.33</v>
      </c>
      <c r="H605" s="100">
        <v>0.35000000000000003</v>
      </c>
      <c r="I605" s="101" t="s">
        <v>38</v>
      </c>
      <c r="J605" s="102"/>
      <c r="K605" s="103">
        <f t="shared" si="9"/>
        <v>0</v>
      </c>
    </row>
    <row r="606" spans="1:13" s="104" customFormat="1" hidden="1">
      <c r="A606" s="148">
        <v>0</v>
      </c>
      <c r="B606" s="151" t="s">
        <v>728</v>
      </c>
      <c r="C606" s="96" t="s">
        <v>34</v>
      </c>
      <c r="D606" s="97" t="s">
        <v>62</v>
      </c>
      <c r="E606" s="98" t="s">
        <v>727</v>
      </c>
      <c r="F606" s="99" t="s">
        <v>40</v>
      </c>
      <c r="G606" s="100">
        <v>0.46</v>
      </c>
      <c r="H606" s="100">
        <v>0.48</v>
      </c>
      <c r="I606" s="101" t="s">
        <v>41</v>
      </c>
      <c r="J606" s="102"/>
      <c r="K606" s="103">
        <f t="shared" si="9"/>
        <v>0</v>
      </c>
    </row>
    <row r="607" spans="1:13" s="104" customFormat="1" hidden="1">
      <c r="A607" s="148">
        <v>0</v>
      </c>
      <c r="B607" s="151" t="s">
        <v>729</v>
      </c>
      <c r="C607" s="106"/>
      <c r="D607" s="97" t="s">
        <v>62</v>
      </c>
      <c r="E607" s="98" t="s">
        <v>1417</v>
      </c>
      <c r="F607" s="99" t="s">
        <v>37</v>
      </c>
      <c r="G607" s="100">
        <v>0.33</v>
      </c>
      <c r="H607" s="100">
        <v>0.35000000000000003</v>
      </c>
      <c r="I607" s="101" t="s">
        <v>38</v>
      </c>
      <c r="J607" s="102"/>
      <c r="K607" s="103">
        <f t="shared" si="9"/>
        <v>0</v>
      </c>
    </row>
    <row r="608" spans="1:13" s="104" customFormat="1" hidden="1">
      <c r="A608" s="148">
        <v>0</v>
      </c>
      <c r="B608" s="151" t="s">
        <v>730</v>
      </c>
      <c r="C608" s="106"/>
      <c r="D608" s="97" t="s">
        <v>62</v>
      </c>
      <c r="E608" s="98" t="s">
        <v>1417</v>
      </c>
      <c r="F608" s="99" t="s">
        <v>40</v>
      </c>
      <c r="G608" s="100">
        <v>0.45</v>
      </c>
      <c r="H608" s="100">
        <v>0.47000000000000003</v>
      </c>
      <c r="I608" s="101" t="s">
        <v>41</v>
      </c>
      <c r="J608" s="102"/>
      <c r="K608" s="103">
        <f t="shared" si="9"/>
        <v>0</v>
      </c>
    </row>
    <row r="609" spans="1:11" s="104" customFormat="1" hidden="1">
      <c r="A609" s="148">
        <v>0</v>
      </c>
      <c r="B609" s="151" t="s">
        <v>731</v>
      </c>
      <c r="C609" s="106"/>
      <c r="D609" s="97" t="s">
        <v>62</v>
      </c>
      <c r="E609" s="98" t="s">
        <v>1417</v>
      </c>
      <c r="F609" s="99" t="s">
        <v>43</v>
      </c>
      <c r="G609" s="100">
        <v>0.59</v>
      </c>
      <c r="H609" s="100">
        <v>0.63</v>
      </c>
      <c r="I609" s="101" t="s">
        <v>44</v>
      </c>
      <c r="J609" s="102"/>
      <c r="K609" s="103">
        <f t="shared" si="9"/>
        <v>0</v>
      </c>
    </row>
    <row r="610" spans="1:11" s="104" customFormat="1" hidden="1">
      <c r="A610" s="148">
        <v>0</v>
      </c>
      <c r="B610" s="151" t="s">
        <v>732</v>
      </c>
      <c r="C610" s="96" t="s">
        <v>34</v>
      </c>
      <c r="D610" s="97" t="s">
        <v>35</v>
      </c>
      <c r="E610" s="98" t="s">
        <v>733</v>
      </c>
      <c r="F610" s="99" t="s">
        <v>46</v>
      </c>
      <c r="G610" s="100">
        <v>0.99</v>
      </c>
      <c r="H610" s="100">
        <v>1.04</v>
      </c>
      <c r="I610" s="101" t="s">
        <v>47</v>
      </c>
      <c r="J610" s="102"/>
      <c r="K610" s="103">
        <f t="shared" si="9"/>
        <v>0</v>
      </c>
    </row>
    <row r="611" spans="1:11" s="104" customFormat="1" hidden="1">
      <c r="A611" s="148">
        <v>0</v>
      </c>
      <c r="B611" s="151" t="s">
        <v>734</v>
      </c>
      <c r="C611" s="96" t="s">
        <v>34</v>
      </c>
      <c r="D611" s="97" t="s">
        <v>35</v>
      </c>
      <c r="E611" s="98" t="s">
        <v>733</v>
      </c>
      <c r="F611" s="99" t="s">
        <v>54</v>
      </c>
      <c r="G611" s="100">
        <v>1.1599999999999999</v>
      </c>
      <c r="H611" s="100">
        <v>1.21</v>
      </c>
      <c r="I611" s="101" t="s">
        <v>55</v>
      </c>
      <c r="J611" s="102"/>
      <c r="K611" s="103">
        <f t="shared" si="9"/>
        <v>0</v>
      </c>
    </row>
    <row r="612" spans="1:11" s="104" customFormat="1" hidden="1">
      <c r="A612" s="148">
        <v>0</v>
      </c>
      <c r="B612" s="151" t="s">
        <v>735</v>
      </c>
      <c r="C612" s="96" t="s">
        <v>34</v>
      </c>
      <c r="D612" s="97" t="s">
        <v>62</v>
      </c>
      <c r="E612" s="98" t="s">
        <v>736</v>
      </c>
      <c r="F612" s="99" t="s">
        <v>37</v>
      </c>
      <c r="G612" s="100">
        <v>0.32</v>
      </c>
      <c r="H612" s="100">
        <v>0.33</v>
      </c>
      <c r="I612" s="101" t="s">
        <v>38</v>
      </c>
      <c r="J612" s="102"/>
      <c r="K612" s="103">
        <f t="shared" si="9"/>
        <v>0</v>
      </c>
    </row>
    <row r="613" spans="1:11" s="104" customFormat="1" hidden="1">
      <c r="A613" s="148">
        <v>0</v>
      </c>
      <c r="B613" s="151" t="s">
        <v>737</v>
      </c>
      <c r="C613" s="96" t="s">
        <v>34</v>
      </c>
      <c r="D613" s="97" t="s">
        <v>62</v>
      </c>
      <c r="E613" s="98" t="s">
        <v>736</v>
      </c>
      <c r="F613" s="99" t="s">
        <v>40</v>
      </c>
      <c r="G613" s="100">
        <v>0.45</v>
      </c>
      <c r="H613" s="100">
        <v>0.47000000000000003</v>
      </c>
      <c r="I613" s="101" t="s">
        <v>41</v>
      </c>
      <c r="J613" s="102"/>
      <c r="K613" s="103">
        <f t="shared" si="9"/>
        <v>0</v>
      </c>
    </row>
    <row r="614" spans="1:11" s="104" customFormat="1" hidden="1">
      <c r="A614" s="148">
        <v>0</v>
      </c>
      <c r="B614" s="151" t="s">
        <v>738</v>
      </c>
      <c r="C614" s="96" t="s">
        <v>34</v>
      </c>
      <c r="D614" s="97" t="s">
        <v>62</v>
      </c>
      <c r="E614" s="98" t="s">
        <v>736</v>
      </c>
      <c r="F614" s="99" t="s">
        <v>43</v>
      </c>
      <c r="G614" s="100">
        <v>0.57999999999999996</v>
      </c>
      <c r="H614" s="100">
        <v>0.62</v>
      </c>
      <c r="I614" s="101" t="s">
        <v>44</v>
      </c>
      <c r="J614" s="102"/>
      <c r="K614" s="103">
        <f t="shared" si="9"/>
        <v>0</v>
      </c>
    </row>
    <row r="615" spans="1:11" s="104" customFormat="1" hidden="1">
      <c r="A615" s="148">
        <v>0</v>
      </c>
      <c r="B615" s="151" t="s">
        <v>739</v>
      </c>
      <c r="C615" s="96" t="s">
        <v>34</v>
      </c>
      <c r="D615" s="97" t="s">
        <v>62</v>
      </c>
      <c r="E615" s="98" t="s">
        <v>736</v>
      </c>
      <c r="F615" s="99" t="s">
        <v>46</v>
      </c>
      <c r="G615" s="100">
        <v>0.77</v>
      </c>
      <c r="H615" s="100">
        <v>0.81</v>
      </c>
      <c r="I615" s="101" t="s">
        <v>47</v>
      </c>
      <c r="J615" s="102"/>
      <c r="K615" s="103">
        <f t="shared" si="9"/>
        <v>0</v>
      </c>
    </row>
    <row r="616" spans="1:11" s="104" customFormat="1" hidden="1">
      <c r="A616" s="148">
        <v>0</v>
      </c>
      <c r="B616" s="151" t="s">
        <v>740</v>
      </c>
      <c r="C616" s="106"/>
      <c r="D616" s="97" t="s">
        <v>35</v>
      </c>
      <c r="E616" s="98" t="s">
        <v>1418</v>
      </c>
      <c r="F616" s="99" t="s">
        <v>37</v>
      </c>
      <c r="G616" s="100">
        <v>0.45</v>
      </c>
      <c r="H616" s="100">
        <v>0.46</v>
      </c>
      <c r="I616" s="101" t="s">
        <v>38</v>
      </c>
      <c r="J616" s="102"/>
      <c r="K616" s="103">
        <f t="shared" si="9"/>
        <v>0</v>
      </c>
    </row>
    <row r="617" spans="1:11" s="104" customFormat="1" hidden="1">
      <c r="A617" s="148">
        <v>0</v>
      </c>
      <c r="B617" s="151" t="s">
        <v>741</v>
      </c>
      <c r="C617" s="106"/>
      <c r="D617" s="97" t="s">
        <v>35</v>
      </c>
      <c r="E617" s="98" t="s">
        <v>1418</v>
      </c>
      <c r="F617" s="99" t="s">
        <v>40</v>
      </c>
      <c r="G617" s="100">
        <v>0.61</v>
      </c>
      <c r="H617" s="100">
        <v>0.63</v>
      </c>
      <c r="I617" s="101" t="s">
        <v>41</v>
      </c>
      <c r="J617" s="102"/>
      <c r="K617" s="103">
        <f t="shared" si="9"/>
        <v>0</v>
      </c>
    </row>
    <row r="618" spans="1:11" s="104" customFormat="1" hidden="1">
      <c r="A618" s="148">
        <v>0</v>
      </c>
      <c r="B618" s="151" t="s">
        <v>742</v>
      </c>
      <c r="C618" s="106"/>
      <c r="D618" s="97" t="s">
        <v>35</v>
      </c>
      <c r="E618" s="98" t="s">
        <v>1418</v>
      </c>
      <c r="F618" s="99" t="s">
        <v>43</v>
      </c>
      <c r="G618" s="100">
        <v>0.84</v>
      </c>
      <c r="H618" s="100">
        <v>0.88</v>
      </c>
      <c r="I618" s="101" t="s">
        <v>44</v>
      </c>
      <c r="J618" s="102"/>
      <c r="K618" s="103">
        <f t="shared" si="9"/>
        <v>0</v>
      </c>
    </row>
    <row r="619" spans="1:11" s="104" customFormat="1" hidden="1">
      <c r="A619" s="148">
        <v>0</v>
      </c>
      <c r="B619" s="151" t="s">
        <v>743</v>
      </c>
      <c r="C619" s="96" t="s">
        <v>34</v>
      </c>
      <c r="D619" s="97" t="s">
        <v>96</v>
      </c>
      <c r="E619" s="98" t="s">
        <v>744</v>
      </c>
      <c r="F619" s="99" t="s">
        <v>43</v>
      </c>
      <c r="G619" s="100">
        <v>0.75</v>
      </c>
      <c r="H619" s="100">
        <v>0.79</v>
      </c>
      <c r="I619" s="101" t="s">
        <v>44</v>
      </c>
      <c r="J619" s="102"/>
      <c r="K619" s="103">
        <f t="shared" si="9"/>
        <v>0</v>
      </c>
    </row>
    <row r="620" spans="1:11" s="104" customFormat="1" hidden="1">
      <c r="A620" s="148">
        <v>0</v>
      </c>
      <c r="B620" s="151" t="s">
        <v>745</v>
      </c>
      <c r="C620" s="96" t="s">
        <v>34</v>
      </c>
      <c r="D620" s="97" t="s">
        <v>96</v>
      </c>
      <c r="E620" s="98" t="s">
        <v>744</v>
      </c>
      <c r="F620" s="99" t="s">
        <v>46</v>
      </c>
      <c r="G620" s="100">
        <v>1</v>
      </c>
      <c r="H620" s="100">
        <v>1.05</v>
      </c>
      <c r="I620" s="101" t="s">
        <v>47</v>
      </c>
      <c r="J620" s="102"/>
      <c r="K620" s="103">
        <f t="shared" si="9"/>
        <v>0</v>
      </c>
    </row>
    <row r="621" spans="1:11" s="104" customFormat="1" hidden="1">
      <c r="A621" s="148">
        <v>0</v>
      </c>
      <c r="B621" s="151" t="s">
        <v>746</v>
      </c>
      <c r="C621" s="96" t="s">
        <v>34</v>
      </c>
      <c r="D621" s="97" t="s">
        <v>96</v>
      </c>
      <c r="E621" s="98" t="s">
        <v>744</v>
      </c>
      <c r="F621" s="99" t="s">
        <v>54</v>
      </c>
      <c r="G621" s="100">
        <v>1.2</v>
      </c>
      <c r="H621" s="100">
        <v>1.25</v>
      </c>
      <c r="I621" s="101" t="s">
        <v>55</v>
      </c>
      <c r="J621" s="102"/>
      <c r="K621" s="103">
        <f t="shared" si="9"/>
        <v>0</v>
      </c>
    </row>
    <row r="622" spans="1:11" s="104" customFormat="1" hidden="1">
      <c r="A622" s="148">
        <v>0</v>
      </c>
      <c r="B622" s="151" t="s">
        <v>747</v>
      </c>
      <c r="C622" s="96" t="s">
        <v>34</v>
      </c>
      <c r="D622" s="97" t="s">
        <v>96</v>
      </c>
      <c r="E622" s="98" t="s">
        <v>744</v>
      </c>
      <c r="F622" s="99" t="s">
        <v>102</v>
      </c>
      <c r="G622" s="100">
        <v>1.41</v>
      </c>
      <c r="H622" s="100">
        <v>1.47</v>
      </c>
      <c r="I622" s="101" t="s">
        <v>103</v>
      </c>
      <c r="J622" s="102"/>
      <c r="K622" s="103">
        <f t="shared" si="9"/>
        <v>0</v>
      </c>
    </row>
    <row r="623" spans="1:11" s="104" customFormat="1" hidden="1">
      <c r="A623" s="148">
        <v>0</v>
      </c>
      <c r="B623" s="151" t="s">
        <v>748</v>
      </c>
      <c r="C623" s="106"/>
      <c r="D623" s="97" t="s">
        <v>35</v>
      </c>
      <c r="E623" s="98" t="s">
        <v>1419</v>
      </c>
      <c r="F623" s="99" t="s">
        <v>46</v>
      </c>
      <c r="G623" s="100">
        <v>1.03</v>
      </c>
      <c r="H623" s="100">
        <v>1.0900000000000001</v>
      </c>
      <c r="I623" s="101" t="s">
        <v>47</v>
      </c>
      <c r="J623" s="102"/>
      <c r="K623" s="103">
        <f t="shared" si="9"/>
        <v>0</v>
      </c>
    </row>
    <row r="624" spans="1:11" s="104" customFormat="1" hidden="1">
      <c r="A624" s="148">
        <v>0</v>
      </c>
      <c r="B624" s="151" t="s">
        <v>749</v>
      </c>
      <c r="C624" s="106"/>
      <c r="D624" s="97" t="s">
        <v>35</v>
      </c>
      <c r="E624" s="98" t="s">
        <v>1419</v>
      </c>
      <c r="F624" s="99" t="s">
        <v>54</v>
      </c>
      <c r="G624" s="100">
        <v>1.19</v>
      </c>
      <c r="H624" s="100">
        <v>1.25</v>
      </c>
      <c r="I624" s="101" t="s">
        <v>55</v>
      </c>
      <c r="J624" s="102"/>
      <c r="K624" s="103">
        <f t="shared" si="9"/>
        <v>0</v>
      </c>
    </row>
    <row r="625" spans="1:11" s="104" customFormat="1" hidden="1">
      <c r="A625" s="148">
        <v>0</v>
      </c>
      <c r="B625" s="151" t="s">
        <v>750</v>
      </c>
      <c r="C625" s="96" t="s">
        <v>34</v>
      </c>
      <c r="D625" s="97" t="s">
        <v>49</v>
      </c>
      <c r="E625" s="98" t="s">
        <v>1420</v>
      </c>
      <c r="F625" s="99" t="s">
        <v>37</v>
      </c>
      <c r="G625" s="100">
        <v>0.57000000000000006</v>
      </c>
      <c r="H625" s="100">
        <v>0.57999999999999996</v>
      </c>
      <c r="I625" s="101" t="s">
        <v>38</v>
      </c>
      <c r="J625" s="102"/>
      <c r="K625" s="103">
        <f t="shared" si="9"/>
        <v>0</v>
      </c>
    </row>
    <row r="626" spans="1:11" s="104" customFormat="1" hidden="1">
      <c r="A626" s="148">
        <v>0</v>
      </c>
      <c r="B626" s="151" t="s">
        <v>751</v>
      </c>
      <c r="C626" s="96" t="s">
        <v>34</v>
      </c>
      <c r="D626" s="97" t="s">
        <v>49</v>
      </c>
      <c r="E626" s="98" t="s">
        <v>1420</v>
      </c>
      <c r="F626" s="99" t="s">
        <v>40</v>
      </c>
      <c r="G626" s="100">
        <v>0.83</v>
      </c>
      <c r="H626" s="100">
        <v>0.86</v>
      </c>
      <c r="I626" s="101" t="s">
        <v>41</v>
      </c>
      <c r="J626" s="102"/>
      <c r="K626" s="103">
        <f t="shared" si="9"/>
        <v>0</v>
      </c>
    </row>
    <row r="627" spans="1:11" s="104" customFormat="1" hidden="1">
      <c r="A627" s="148">
        <v>0</v>
      </c>
      <c r="B627" s="151" t="s">
        <v>752</v>
      </c>
      <c r="C627" s="96" t="s">
        <v>34</v>
      </c>
      <c r="D627" s="97" t="s">
        <v>49</v>
      </c>
      <c r="E627" s="98" t="s">
        <v>1420</v>
      </c>
      <c r="F627" s="99" t="s">
        <v>43</v>
      </c>
      <c r="G627" s="100">
        <v>1.1100000000000001</v>
      </c>
      <c r="H627" s="100">
        <v>1.1499999999999999</v>
      </c>
      <c r="I627" s="101" t="s">
        <v>44</v>
      </c>
      <c r="J627" s="102"/>
      <c r="K627" s="103">
        <f t="shared" si="9"/>
        <v>0</v>
      </c>
    </row>
    <row r="628" spans="1:11" s="104" customFormat="1" hidden="1">
      <c r="A628" s="148">
        <v>0</v>
      </c>
      <c r="B628" s="151" t="s">
        <v>753</v>
      </c>
      <c r="C628" s="96" t="s">
        <v>34</v>
      </c>
      <c r="D628" s="97" t="s">
        <v>49</v>
      </c>
      <c r="E628" s="98" t="s">
        <v>1420</v>
      </c>
      <c r="F628" s="99" t="s">
        <v>46</v>
      </c>
      <c r="G628" s="100">
        <v>1.36</v>
      </c>
      <c r="H628" s="100">
        <v>1.41</v>
      </c>
      <c r="I628" s="101" t="s">
        <v>47</v>
      </c>
      <c r="J628" s="102"/>
      <c r="K628" s="103">
        <f t="shared" si="9"/>
        <v>0</v>
      </c>
    </row>
    <row r="629" spans="1:11" s="104" customFormat="1" hidden="1">
      <c r="A629" s="148">
        <v>0</v>
      </c>
      <c r="B629" s="151" t="s">
        <v>754</v>
      </c>
      <c r="C629" s="96" t="s">
        <v>34</v>
      </c>
      <c r="D629" s="97" t="s">
        <v>49</v>
      </c>
      <c r="E629" s="98" t="s">
        <v>1420</v>
      </c>
      <c r="F629" s="99" t="s">
        <v>54</v>
      </c>
      <c r="G629" s="100">
        <v>1.42</v>
      </c>
      <c r="H629" s="100">
        <v>1.47</v>
      </c>
      <c r="I629" s="101" t="s">
        <v>55</v>
      </c>
      <c r="J629" s="102"/>
      <c r="K629" s="103">
        <f t="shared" si="9"/>
        <v>0</v>
      </c>
    </row>
    <row r="630" spans="1:11" s="104" customFormat="1" hidden="1">
      <c r="A630" s="148">
        <v>0</v>
      </c>
      <c r="B630" s="151" t="s">
        <v>755</v>
      </c>
      <c r="C630" s="96" t="s">
        <v>34</v>
      </c>
      <c r="D630" s="97" t="s">
        <v>62</v>
      </c>
      <c r="E630" s="98" t="s">
        <v>756</v>
      </c>
      <c r="F630" s="99" t="s">
        <v>40</v>
      </c>
      <c r="G630" s="100">
        <v>0.46</v>
      </c>
      <c r="H630" s="100">
        <v>0.48</v>
      </c>
      <c r="I630" s="101" t="s">
        <v>41</v>
      </c>
      <c r="J630" s="102"/>
      <c r="K630" s="103">
        <f t="shared" si="9"/>
        <v>0</v>
      </c>
    </row>
    <row r="631" spans="1:11" s="104" customFormat="1" hidden="1">
      <c r="A631" s="148">
        <v>0</v>
      </c>
      <c r="B631" s="151" t="s">
        <v>757</v>
      </c>
      <c r="C631" s="96" t="s">
        <v>34</v>
      </c>
      <c r="D631" s="97" t="s">
        <v>62</v>
      </c>
      <c r="E631" s="98" t="s">
        <v>756</v>
      </c>
      <c r="F631" s="99" t="s">
        <v>43</v>
      </c>
      <c r="G631" s="100">
        <v>0.62</v>
      </c>
      <c r="H631" s="100">
        <v>0.67</v>
      </c>
      <c r="I631" s="101" t="s">
        <v>44</v>
      </c>
      <c r="J631" s="102"/>
      <c r="K631" s="103">
        <f t="shared" si="9"/>
        <v>0</v>
      </c>
    </row>
    <row r="632" spans="1:11" s="104" customFormat="1" hidden="1">
      <c r="A632" s="148">
        <v>0</v>
      </c>
      <c r="B632" s="151" t="s">
        <v>758</v>
      </c>
      <c r="C632" s="96" t="s">
        <v>34</v>
      </c>
      <c r="D632" s="97" t="s">
        <v>62</v>
      </c>
      <c r="E632" s="98" t="s">
        <v>756</v>
      </c>
      <c r="F632" s="99" t="s">
        <v>46</v>
      </c>
      <c r="G632" s="100">
        <v>0.79</v>
      </c>
      <c r="H632" s="100">
        <v>0.83</v>
      </c>
      <c r="I632" s="101" t="s">
        <v>47</v>
      </c>
      <c r="J632" s="102"/>
      <c r="K632" s="103">
        <f t="shared" si="9"/>
        <v>0</v>
      </c>
    </row>
    <row r="633" spans="1:11" s="104" customFormat="1" hidden="1">
      <c r="A633" s="148">
        <v>0</v>
      </c>
      <c r="B633" s="151" t="s">
        <v>759</v>
      </c>
      <c r="C633" s="96" t="s">
        <v>34</v>
      </c>
      <c r="D633" s="97" t="s">
        <v>96</v>
      </c>
      <c r="E633" s="98" t="s">
        <v>760</v>
      </c>
      <c r="F633" s="99" t="s">
        <v>40</v>
      </c>
      <c r="G633" s="100">
        <v>0.53</v>
      </c>
      <c r="H633" s="100">
        <v>0.56000000000000005</v>
      </c>
      <c r="I633" s="101" t="s">
        <v>41</v>
      </c>
      <c r="J633" s="102"/>
      <c r="K633" s="103">
        <f t="shared" si="9"/>
        <v>0</v>
      </c>
    </row>
    <row r="634" spans="1:11" s="104" customFormat="1" hidden="1">
      <c r="A634" s="148">
        <v>0</v>
      </c>
      <c r="B634" s="151" t="s">
        <v>761</v>
      </c>
      <c r="C634" s="96" t="s">
        <v>34</v>
      </c>
      <c r="D634" s="97" t="s">
        <v>96</v>
      </c>
      <c r="E634" s="98" t="s">
        <v>760</v>
      </c>
      <c r="F634" s="99" t="s">
        <v>43</v>
      </c>
      <c r="G634" s="100">
        <v>0.78</v>
      </c>
      <c r="H634" s="100">
        <v>0.81</v>
      </c>
      <c r="I634" s="101" t="s">
        <v>44</v>
      </c>
      <c r="J634" s="102"/>
      <c r="K634" s="103">
        <f t="shared" si="9"/>
        <v>0</v>
      </c>
    </row>
    <row r="635" spans="1:11" s="104" customFormat="1" hidden="1">
      <c r="A635" s="148">
        <v>0</v>
      </c>
      <c r="B635" s="151" t="s">
        <v>762</v>
      </c>
      <c r="C635" s="96" t="s">
        <v>34</v>
      </c>
      <c r="D635" s="97" t="s">
        <v>96</v>
      </c>
      <c r="E635" s="98" t="s">
        <v>760</v>
      </c>
      <c r="F635" s="99" t="s">
        <v>46</v>
      </c>
      <c r="G635" s="100">
        <v>1.03</v>
      </c>
      <c r="H635" s="100">
        <v>1.0900000000000001</v>
      </c>
      <c r="I635" s="101" t="s">
        <v>47</v>
      </c>
      <c r="J635" s="102"/>
      <c r="K635" s="103">
        <f t="shared" si="9"/>
        <v>0</v>
      </c>
    </row>
    <row r="636" spans="1:11" s="104" customFormat="1" hidden="1">
      <c r="A636" s="148">
        <v>0</v>
      </c>
      <c r="B636" s="151" t="s">
        <v>763</v>
      </c>
      <c r="C636" s="96" t="s">
        <v>34</v>
      </c>
      <c r="D636" s="97" t="s">
        <v>96</v>
      </c>
      <c r="E636" s="98" t="s">
        <v>760</v>
      </c>
      <c r="F636" s="99" t="s">
        <v>54</v>
      </c>
      <c r="G636" s="100">
        <v>1.1499999999999999</v>
      </c>
      <c r="H636" s="100">
        <v>1.21</v>
      </c>
      <c r="I636" s="101" t="s">
        <v>55</v>
      </c>
      <c r="J636" s="102"/>
      <c r="K636" s="103">
        <f t="shared" si="9"/>
        <v>0</v>
      </c>
    </row>
    <row r="637" spans="1:11" s="104" customFormat="1" hidden="1">
      <c r="A637" s="148">
        <v>0</v>
      </c>
      <c r="B637" s="151" t="s">
        <v>764</v>
      </c>
      <c r="C637" s="96" t="s">
        <v>34</v>
      </c>
      <c r="D637" s="97" t="s">
        <v>35</v>
      </c>
      <c r="E637" s="98" t="s">
        <v>765</v>
      </c>
      <c r="F637" s="99" t="s">
        <v>40</v>
      </c>
      <c r="G637" s="100">
        <v>0.55000000000000004</v>
      </c>
      <c r="H637" s="100">
        <v>0.57000000000000006</v>
      </c>
      <c r="I637" s="101" t="s">
        <v>41</v>
      </c>
      <c r="J637" s="102"/>
      <c r="K637" s="103">
        <f t="shared" si="9"/>
        <v>0</v>
      </c>
    </row>
    <row r="638" spans="1:11" s="104" customFormat="1" hidden="1">
      <c r="A638" s="148">
        <v>0</v>
      </c>
      <c r="B638" s="151" t="s">
        <v>766</v>
      </c>
      <c r="C638" s="96" t="s">
        <v>34</v>
      </c>
      <c r="D638" s="97" t="s">
        <v>35</v>
      </c>
      <c r="E638" s="98" t="s">
        <v>765</v>
      </c>
      <c r="F638" s="99" t="s">
        <v>43</v>
      </c>
      <c r="G638" s="100">
        <v>0.8</v>
      </c>
      <c r="H638" s="100">
        <v>0.83</v>
      </c>
      <c r="I638" s="101" t="s">
        <v>44</v>
      </c>
      <c r="J638" s="102"/>
      <c r="K638" s="103">
        <f t="shared" si="9"/>
        <v>0</v>
      </c>
    </row>
    <row r="639" spans="1:11" s="104" customFormat="1" hidden="1">
      <c r="A639" s="148">
        <v>0</v>
      </c>
      <c r="B639" s="151" t="s">
        <v>767</v>
      </c>
      <c r="C639" s="96" t="s">
        <v>34</v>
      </c>
      <c r="D639" s="97" t="s">
        <v>35</v>
      </c>
      <c r="E639" s="98" t="s">
        <v>765</v>
      </c>
      <c r="F639" s="99" t="s">
        <v>46</v>
      </c>
      <c r="G639" s="100">
        <v>1.03</v>
      </c>
      <c r="H639" s="100">
        <v>1.0900000000000001</v>
      </c>
      <c r="I639" s="101" t="s">
        <v>47</v>
      </c>
      <c r="J639" s="102"/>
      <c r="K639" s="103">
        <f t="shared" si="9"/>
        <v>0</v>
      </c>
    </row>
    <row r="640" spans="1:11" s="104" customFormat="1" hidden="1">
      <c r="A640" s="148">
        <v>0</v>
      </c>
      <c r="B640" s="151" t="s">
        <v>768</v>
      </c>
      <c r="C640" s="96" t="s">
        <v>34</v>
      </c>
      <c r="D640" s="97" t="s">
        <v>35</v>
      </c>
      <c r="E640" s="98" t="s">
        <v>765</v>
      </c>
      <c r="F640" s="99" t="s">
        <v>54</v>
      </c>
      <c r="G640" s="100">
        <v>1.19</v>
      </c>
      <c r="H640" s="100">
        <v>1.25</v>
      </c>
      <c r="I640" s="101" t="s">
        <v>55</v>
      </c>
      <c r="J640" s="102"/>
      <c r="K640" s="103">
        <f t="shared" si="9"/>
        <v>0</v>
      </c>
    </row>
    <row r="641" spans="1:11" s="104" customFormat="1" hidden="1">
      <c r="A641" s="148">
        <v>0</v>
      </c>
      <c r="B641" s="151" t="s">
        <v>769</v>
      </c>
      <c r="C641" s="96" t="s">
        <v>34</v>
      </c>
      <c r="D641" s="97" t="s">
        <v>49</v>
      </c>
      <c r="E641" s="98" t="s">
        <v>770</v>
      </c>
      <c r="F641" s="99" t="s">
        <v>37</v>
      </c>
      <c r="G641" s="100">
        <v>0.57000000000000006</v>
      </c>
      <c r="H641" s="100">
        <v>0.57999999999999996</v>
      </c>
      <c r="I641" s="101" t="s">
        <v>38</v>
      </c>
      <c r="J641" s="102"/>
      <c r="K641" s="103">
        <f t="shared" si="9"/>
        <v>0</v>
      </c>
    </row>
    <row r="642" spans="1:11" s="104" customFormat="1" hidden="1">
      <c r="A642" s="148">
        <v>0</v>
      </c>
      <c r="B642" s="151" t="s">
        <v>771</v>
      </c>
      <c r="C642" s="96" t="s">
        <v>34</v>
      </c>
      <c r="D642" s="97" t="s">
        <v>49</v>
      </c>
      <c r="E642" s="98" t="s">
        <v>770</v>
      </c>
      <c r="F642" s="99" t="s">
        <v>40</v>
      </c>
      <c r="G642" s="100">
        <v>0.83</v>
      </c>
      <c r="H642" s="100">
        <v>0.86</v>
      </c>
      <c r="I642" s="101" t="s">
        <v>41</v>
      </c>
      <c r="J642" s="102"/>
      <c r="K642" s="103">
        <f t="shared" si="9"/>
        <v>0</v>
      </c>
    </row>
    <row r="643" spans="1:11" s="90" customFormat="1">
      <c r="A643" s="157" t="s">
        <v>1441</v>
      </c>
      <c r="B643" s="152" t="s">
        <v>772</v>
      </c>
      <c r="C643" s="91" t="s">
        <v>34</v>
      </c>
      <c r="D643" s="92" t="s">
        <v>49</v>
      </c>
      <c r="E643" s="93" t="s">
        <v>770</v>
      </c>
      <c r="F643" s="94" t="s">
        <v>43</v>
      </c>
      <c r="G643" s="95">
        <v>1.1100000000000001</v>
      </c>
      <c r="H643" s="95">
        <v>1.1499999999999999</v>
      </c>
      <c r="I643" s="87" t="s">
        <v>44</v>
      </c>
      <c r="J643" s="88"/>
      <c r="K643" s="89">
        <f t="shared" si="9"/>
        <v>0</v>
      </c>
    </row>
    <row r="644" spans="1:11" s="104" customFormat="1" hidden="1">
      <c r="A644" s="148">
        <v>0</v>
      </c>
      <c r="B644" s="151" t="s">
        <v>773</v>
      </c>
      <c r="C644" s="96" t="s">
        <v>34</v>
      </c>
      <c r="D644" s="97" t="s">
        <v>49</v>
      </c>
      <c r="E644" s="98" t="s">
        <v>770</v>
      </c>
      <c r="F644" s="99" t="s">
        <v>46</v>
      </c>
      <c r="G644" s="100">
        <v>1.36</v>
      </c>
      <c r="H644" s="100">
        <v>1.41</v>
      </c>
      <c r="I644" s="101" t="s">
        <v>47</v>
      </c>
      <c r="J644" s="102"/>
      <c r="K644" s="103">
        <f t="shared" si="9"/>
        <v>0</v>
      </c>
    </row>
    <row r="645" spans="1:11" s="104" customFormat="1" hidden="1">
      <c r="A645" s="148">
        <v>0</v>
      </c>
      <c r="B645" s="151" t="s">
        <v>774</v>
      </c>
      <c r="C645" s="96" t="s">
        <v>34</v>
      </c>
      <c r="D645" s="97" t="s">
        <v>49</v>
      </c>
      <c r="E645" s="98" t="s">
        <v>770</v>
      </c>
      <c r="F645" s="99" t="s">
        <v>54</v>
      </c>
      <c r="G645" s="100">
        <v>1.42</v>
      </c>
      <c r="H645" s="100">
        <v>1.47</v>
      </c>
      <c r="I645" s="101" t="s">
        <v>55</v>
      </c>
      <c r="J645" s="102"/>
      <c r="K645" s="103">
        <f t="shared" si="9"/>
        <v>0</v>
      </c>
    </row>
    <row r="646" spans="1:11" s="104" customFormat="1" hidden="1">
      <c r="A646" s="148">
        <v>0</v>
      </c>
      <c r="B646" s="151" t="s">
        <v>775</v>
      </c>
      <c r="C646" s="106"/>
      <c r="D646" s="97" t="s">
        <v>35</v>
      </c>
      <c r="E646" s="98" t="s">
        <v>776</v>
      </c>
      <c r="F646" s="99" t="s">
        <v>43</v>
      </c>
      <c r="G646" s="100">
        <v>0.8</v>
      </c>
      <c r="H646" s="100">
        <v>0.83</v>
      </c>
      <c r="I646" s="101" t="s">
        <v>44</v>
      </c>
      <c r="J646" s="102"/>
      <c r="K646" s="103">
        <f t="shared" si="9"/>
        <v>0</v>
      </c>
    </row>
    <row r="647" spans="1:11" s="104" customFormat="1" hidden="1">
      <c r="A647" s="148">
        <v>0</v>
      </c>
      <c r="B647" s="151" t="s">
        <v>777</v>
      </c>
      <c r="C647" s="106"/>
      <c r="D647" s="97" t="s">
        <v>35</v>
      </c>
      <c r="E647" s="98" t="s">
        <v>776</v>
      </c>
      <c r="F647" s="99" t="s">
        <v>46</v>
      </c>
      <c r="G647" s="100">
        <v>1.03</v>
      </c>
      <c r="H647" s="100">
        <v>1.0900000000000001</v>
      </c>
      <c r="I647" s="101" t="s">
        <v>47</v>
      </c>
      <c r="J647" s="102"/>
      <c r="K647" s="103">
        <f t="shared" si="9"/>
        <v>0</v>
      </c>
    </row>
    <row r="648" spans="1:11" s="104" customFormat="1" hidden="1">
      <c r="A648" s="148">
        <v>0</v>
      </c>
      <c r="B648" s="151" t="s">
        <v>778</v>
      </c>
      <c r="C648" s="106"/>
      <c r="D648" s="97" t="s">
        <v>35</v>
      </c>
      <c r="E648" s="98" t="s">
        <v>776</v>
      </c>
      <c r="F648" s="99" t="s">
        <v>54</v>
      </c>
      <c r="G648" s="100">
        <v>1.23</v>
      </c>
      <c r="H648" s="100">
        <v>1.3</v>
      </c>
      <c r="I648" s="101" t="s">
        <v>55</v>
      </c>
      <c r="J648" s="102"/>
      <c r="K648" s="103">
        <f t="shared" si="9"/>
        <v>0</v>
      </c>
    </row>
    <row r="649" spans="1:11" s="104" customFormat="1" hidden="1">
      <c r="A649" s="148">
        <v>0</v>
      </c>
      <c r="B649" s="151" t="s">
        <v>779</v>
      </c>
      <c r="C649" s="106"/>
      <c r="D649" s="97" t="s">
        <v>35</v>
      </c>
      <c r="E649" s="98" t="s">
        <v>776</v>
      </c>
      <c r="F649" s="99" t="s">
        <v>102</v>
      </c>
      <c r="G649" s="100">
        <v>1.41</v>
      </c>
      <c r="H649" s="100">
        <v>1.49</v>
      </c>
      <c r="I649" s="101" t="s">
        <v>103</v>
      </c>
      <c r="J649" s="102"/>
      <c r="K649" s="103">
        <f t="shared" si="9"/>
        <v>0</v>
      </c>
    </row>
    <row r="650" spans="1:11" s="104" customFormat="1" hidden="1">
      <c r="A650" s="148">
        <v>0</v>
      </c>
      <c r="B650" s="151" t="s">
        <v>780</v>
      </c>
      <c r="C650" s="106"/>
      <c r="D650" s="97" t="s">
        <v>35</v>
      </c>
      <c r="E650" s="98" t="s">
        <v>781</v>
      </c>
      <c r="F650" s="99" t="s">
        <v>40</v>
      </c>
      <c r="G650" s="100">
        <v>0.56000000000000005</v>
      </c>
      <c r="H650" s="100">
        <v>0.59</v>
      </c>
      <c r="I650" s="101" t="s">
        <v>41</v>
      </c>
      <c r="J650" s="102"/>
      <c r="K650" s="103">
        <f t="shared" si="9"/>
        <v>0</v>
      </c>
    </row>
    <row r="651" spans="1:11" s="104" customFormat="1" hidden="1">
      <c r="A651" s="148">
        <v>0</v>
      </c>
      <c r="B651" s="151" t="s">
        <v>782</v>
      </c>
      <c r="C651" s="106"/>
      <c r="D651" s="97" t="s">
        <v>35</v>
      </c>
      <c r="E651" s="98" t="s">
        <v>781</v>
      </c>
      <c r="F651" s="99" t="s">
        <v>43</v>
      </c>
      <c r="G651" s="100">
        <v>0.82000000000000006</v>
      </c>
      <c r="H651" s="100">
        <v>0.86</v>
      </c>
      <c r="I651" s="101" t="s">
        <v>44</v>
      </c>
      <c r="J651" s="102"/>
      <c r="K651" s="103">
        <f t="shared" si="9"/>
        <v>0</v>
      </c>
    </row>
    <row r="652" spans="1:11" s="104" customFormat="1" hidden="1">
      <c r="A652" s="148">
        <v>0</v>
      </c>
      <c r="B652" s="151" t="s">
        <v>783</v>
      </c>
      <c r="C652" s="106"/>
      <c r="D652" s="97" t="s">
        <v>35</v>
      </c>
      <c r="E652" s="98" t="s">
        <v>781</v>
      </c>
      <c r="F652" s="99" t="s">
        <v>46</v>
      </c>
      <c r="G652" s="100">
        <v>1.08</v>
      </c>
      <c r="H652" s="100">
        <v>1.1300000000000001</v>
      </c>
      <c r="I652" s="101" t="s">
        <v>47</v>
      </c>
      <c r="J652" s="102"/>
      <c r="K652" s="103">
        <f t="shared" si="9"/>
        <v>0</v>
      </c>
    </row>
    <row r="653" spans="1:11" s="104" customFormat="1" hidden="1">
      <c r="A653" s="148">
        <v>0</v>
      </c>
      <c r="B653" s="151" t="s">
        <v>784</v>
      </c>
      <c r="C653" s="106"/>
      <c r="D653" s="97" t="s">
        <v>35</v>
      </c>
      <c r="E653" s="98" t="s">
        <v>781</v>
      </c>
      <c r="F653" s="99" t="s">
        <v>54</v>
      </c>
      <c r="G653" s="100">
        <v>1.23</v>
      </c>
      <c r="H653" s="100">
        <v>1.3</v>
      </c>
      <c r="I653" s="101" t="s">
        <v>55</v>
      </c>
      <c r="J653" s="102"/>
      <c r="K653" s="103">
        <f t="shared" si="9"/>
        <v>0</v>
      </c>
    </row>
    <row r="654" spans="1:11" s="104" customFormat="1" hidden="1">
      <c r="A654" s="148">
        <v>0</v>
      </c>
      <c r="B654" s="151" t="s">
        <v>785</v>
      </c>
      <c r="C654" s="96" t="s">
        <v>34</v>
      </c>
      <c r="D654" s="97" t="s">
        <v>96</v>
      </c>
      <c r="E654" s="98" t="s">
        <v>786</v>
      </c>
      <c r="F654" s="99" t="s">
        <v>40</v>
      </c>
      <c r="G654" s="100">
        <v>0.52</v>
      </c>
      <c r="H654" s="100">
        <v>0.55000000000000004</v>
      </c>
      <c r="I654" s="101" t="s">
        <v>41</v>
      </c>
      <c r="J654" s="102"/>
      <c r="K654" s="103">
        <f t="shared" si="9"/>
        <v>0</v>
      </c>
    </row>
    <row r="655" spans="1:11" s="104" customFormat="1" hidden="1">
      <c r="A655" s="148">
        <v>0</v>
      </c>
      <c r="B655" s="151" t="s">
        <v>787</v>
      </c>
      <c r="C655" s="96" t="s">
        <v>34</v>
      </c>
      <c r="D655" s="97" t="s">
        <v>96</v>
      </c>
      <c r="E655" s="98" t="s">
        <v>786</v>
      </c>
      <c r="F655" s="99" t="s">
        <v>43</v>
      </c>
      <c r="G655" s="100">
        <v>0.83</v>
      </c>
      <c r="H655" s="100">
        <v>0.87</v>
      </c>
      <c r="I655" s="101" t="s">
        <v>44</v>
      </c>
      <c r="J655" s="102"/>
      <c r="K655" s="103">
        <f t="shared" si="9"/>
        <v>0</v>
      </c>
    </row>
    <row r="656" spans="1:11" s="104" customFormat="1" hidden="1">
      <c r="A656" s="148">
        <v>0</v>
      </c>
      <c r="B656" s="151" t="s">
        <v>788</v>
      </c>
      <c r="C656" s="96" t="s">
        <v>34</v>
      </c>
      <c r="D656" s="97" t="s">
        <v>96</v>
      </c>
      <c r="E656" s="98" t="s">
        <v>786</v>
      </c>
      <c r="F656" s="99" t="s">
        <v>46</v>
      </c>
      <c r="G656" s="100">
        <v>1.08</v>
      </c>
      <c r="H656" s="100">
        <v>1.1200000000000001</v>
      </c>
      <c r="I656" s="101" t="s">
        <v>47</v>
      </c>
      <c r="J656" s="102"/>
      <c r="K656" s="103">
        <f t="shared" si="9"/>
        <v>0</v>
      </c>
    </row>
    <row r="657" spans="1:11" s="104" customFormat="1" hidden="1">
      <c r="A657" s="148">
        <v>0</v>
      </c>
      <c r="B657" s="151" t="s">
        <v>789</v>
      </c>
      <c r="C657" s="96" t="s">
        <v>34</v>
      </c>
      <c r="D657" s="97" t="s">
        <v>96</v>
      </c>
      <c r="E657" s="98" t="s">
        <v>786</v>
      </c>
      <c r="F657" s="99" t="s">
        <v>54</v>
      </c>
      <c r="G657" s="100">
        <v>1.22</v>
      </c>
      <c r="H657" s="100">
        <v>1.29</v>
      </c>
      <c r="I657" s="101" t="s">
        <v>55</v>
      </c>
      <c r="J657" s="102"/>
      <c r="K657" s="103">
        <f t="shared" si="9"/>
        <v>0</v>
      </c>
    </row>
    <row r="658" spans="1:11" s="104" customFormat="1" hidden="1">
      <c r="A658" s="148">
        <v>0</v>
      </c>
      <c r="B658" s="151" t="s">
        <v>790</v>
      </c>
      <c r="C658" s="96" t="s">
        <v>34</v>
      </c>
      <c r="D658" s="97" t="s">
        <v>96</v>
      </c>
      <c r="E658" s="98" t="s">
        <v>786</v>
      </c>
      <c r="F658" s="99" t="s">
        <v>102</v>
      </c>
      <c r="G658" s="100">
        <v>1.45</v>
      </c>
      <c r="H658" s="100">
        <v>1.52</v>
      </c>
      <c r="I658" s="101" t="s">
        <v>103</v>
      </c>
      <c r="J658" s="102"/>
      <c r="K658" s="103">
        <f t="shared" si="9"/>
        <v>0</v>
      </c>
    </row>
    <row r="659" spans="1:11" s="104" customFormat="1" hidden="1">
      <c r="A659" s="148">
        <v>0</v>
      </c>
      <c r="B659" s="151" t="s">
        <v>791</v>
      </c>
      <c r="C659" s="96" t="s">
        <v>34</v>
      </c>
      <c r="D659" s="97" t="s">
        <v>35</v>
      </c>
      <c r="E659" s="98" t="s">
        <v>792</v>
      </c>
      <c r="F659" s="99" t="s">
        <v>37</v>
      </c>
      <c r="G659" s="100">
        <v>0.39</v>
      </c>
      <c r="H659" s="100">
        <v>0.4</v>
      </c>
      <c r="I659" s="101" t="s">
        <v>38</v>
      </c>
      <c r="J659" s="102"/>
      <c r="K659" s="103">
        <f t="shared" si="9"/>
        <v>0</v>
      </c>
    </row>
    <row r="660" spans="1:11" s="104" customFormat="1" hidden="1">
      <c r="A660" s="148">
        <v>0</v>
      </c>
      <c r="B660" s="151" t="s">
        <v>793</v>
      </c>
      <c r="C660" s="96" t="s">
        <v>34</v>
      </c>
      <c r="D660" s="97" t="s">
        <v>35</v>
      </c>
      <c r="E660" s="98" t="s">
        <v>792</v>
      </c>
      <c r="F660" s="99" t="s">
        <v>40</v>
      </c>
      <c r="G660" s="100">
        <v>0.56000000000000005</v>
      </c>
      <c r="H660" s="100">
        <v>0.59</v>
      </c>
      <c r="I660" s="101" t="s">
        <v>41</v>
      </c>
      <c r="J660" s="102"/>
      <c r="K660" s="103">
        <f t="shared" si="9"/>
        <v>0</v>
      </c>
    </row>
    <row r="661" spans="1:11" s="104" customFormat="1" hidden="1">
      <c r="A661" s="148">
        <v>0</v>
      </c>
      <c r="B661" s="151" t="s">
        <v>794</v>
      </c>
      <c r="C661" s="96" t="s">
        <v>34</v>
      </c>
      <c r="D661" s="97" t="s">
        <v>35</v>
      </c>
      <c r="E661" s="98" t="s">
        <v>792</v>
      </c>
      <c r="F661" s="99" t="s">
        <v>43</v>
      </c>
      <c r="G661" s="100">
        <v>0.76</v>
      </c>
      <c r="H661" s="100">
        <v>0.8</v>
      </c>
      <c r="I661" s="101" t="s">
        <v>44</v>
      </c>
      <c r="J661" s="102"/>
      <c r="K661" s="103">
        <f t="shared" si="9"/>
        <v>0</v>
      </c>
    </row>
    <row r="662" spans="1:11" s="104" customFormat="1" hidden="1">
      <c r="A662" s="148">
        <v>0</v>
      </c>
      <c r="B662" s="151" t="s">
        <v>795</v>
      </c>
      <c r="C662" s="96" t="s">
        <v>34</v>
      </c>
      <c r="D662" s="97" t="s">
        <v>35</v>
      </c>
      <c r="E662" s="98" t="s">
        <v>792</v>
      </c>
      <c r="F662" s="99" t="s">
        <v>46</v>
      </c>
      <c r="G662" s="100">
        <v>1</v>
      </c>
      <c r="H662" s="100">
        <v>1.05</v>
      </c>
      <c r="I662" s="101" t="s">
        <v>47</v>
      </c>
      <c r="J662" s="102"/>
      <c r="K662" s="103">
        <f t="shared" si="9"/>
        <v>0</v>
      </c>
    </row>
    <row r="663" spans="1:11" s="104" customFormat="1" hidden="1">
      <c r="A663" s="148">
        <v>0</v>
      </c>
      <c r="B663" s="151" t="s">
        <v>796</v>
      </c>
      <c r="C663" s="96" t="s">
        <v>34</v>
      </c>
      <c r="D663" s="97" t="s">
        <v>49</v>
      </c>
      <c r="E663" s="98" t="s">
        <v>797</v>
      </c>
      <c r="F663" s="99" t="s">
        <v>37</v>
      </c>
      <c r="G663" s="100">
        <v>0.57000000000000006</v>
      </c>
      <c r="H663" s="100">
        <v>0.57999999999999996</v>
      </c>
      <c r="I663" s="101" t="s">
        <v>38</v>
      </c>
      <c r="J663" s="102"/>
      <c r="K663" s="103">
        <f t="shared" ref="K663:K726" si="10">IF(J663&lt;5,H663*J663*I663,G663*J663*I663)</f>
        <v>0</v>
      </c>
    </row>
    <row r="664" spans="1:11" s="104" customFormat="1" hidden="1">
      <c r="A664" s="148">
        <v>0</v>
      </c>
      <c r="B664" s="151" t="s">
        <v>798</v>
      </c>
      <c r="C664" s="96" t="s">
        <v>34</v>
      </c>
      <c r="D664" s="97" t="s">
        <v>49</v>
      </c>
      <c r="E664" s="98" t="s">
        <v>797</v>
      </c>
      <c r="F664" s="99" t="s">
        <v>40</v>
      </c>
      <c r="G664" s="100">
        <v>0.83</v>
      </c>
      <c r="H664" s="100">
        <v>0.86</v>
      </c>
      <c r="I664" s="101" t="s">
        <v>41</v>
      </c>
      <c r="J664" s="102"/>
      <c r="K664" s="103">
        <f t="shared" si="10"/>
        <v>0</v>
      </c>
    </row>
    <row r="665" spans="1:11" s="104" customFormat="1" hidden="1">
      <c r="A665" s="148">
        <v>0</v>
      </c>
      <c r="B665" s="151" t="s">
        <v>799</v>
      </c>
      <c r="C665" s="96" t="s">
        <v>34</v>
      </c>
      <c r="D665" s="97" t="s">
        <v>49</v>
      </c>
      <c r="E665" s="98" t="s">
        <v>797</v>
      </c>
      <c r="F665" s="99" t="s">
        <v>43</v>
      </c>
      <c r="G665" s="100">
        <v>1.1100000000000001</v>
      </c>
      <c r="H665" s="100">
        <v>1.1499999999999999</v>
      </c>
      <c r="I665" s="101" t="s">
        <v>44</v>
      </c>
      <c r="J665" s="102"/>
      <c r="K665" s="103">
        <f t="shared" si="10"/>
        <v>0</v>
      </c>
    </row>
    <row r="666" spans="1:11" s="104" customFormat="1" hidden="1">
      <c r="A666" s="148">
        <v>0</v>
      </c>
      <c r="B666" s="151" t="s">
        <v>800</v>
      </c>
      <c r="C666" s="96" t="s">
        <v>34</v>
      </c>
      <c r="D666" s="97" t="s">
        <v>49</v>
      </c>
      <c r="E666" s="98" t="s">
        <v>797</v>
      </c>
      <c r="F666" s="99" t="s">
        <v>46</v>
      </c>
      <c r="G666" s="100">
        <v>1.36</v>
      </c>
      <c r="H666" s="100">
        <v>1.41</v>
      </c>
      <c r="I666" s="101" t="s">
        <v>47</v>
      </c>
      <c r="J666" s="102"/>
      <c r="K666" s="103">
        <f t="shared" si="10"/>
        <v>0</v>
      </c>
    </row>
    <row r="667" spans="1:11" s="104" customFormat="1" hidden="1">
      <c r="A667" s="148">
        <v>0</v>
      </c>
      <c r="B667" s="151" t="s">
        <v>801</v>
      </c>
      <c r="C667" s="96" t="s">
        <v>34</v>
      </c>
      <c r="D667" s="97" t="s">
        <v>49</v>
      </c>
      <c r="E667" s="98" t="s">
        <v>797</v>
      </c>
      <c r="F667" s="99" t="s">
        <v>54</v>
      </c>
      <c r="G667" s="100">
        <v>1.42</v>
      </c>
      <c r="H667" s="100">
        <v>1.47</v>
      </c>
      <c r="I667" s="101" t="s">
        <v>55</v>
      </c>
      <c r="J667" s="102"/>
      <c r="K667" s="103">
        <f t="shared" si="10"/>
        <v>0</v>
      </c>
    </row>
    <row r="668" spans="1:11" s="104" customFormat="1" hidden="1">
      <c r="A668" s="148">
        <v>0</v>
      </c>
      <c r="B668" s="151" t="s">
        <v>802</v>
      </c>
      <c r="C668" s="96" t="s">
        <v>34</v>
      </c>
      <c r="D668" s="97" t="s">
        <v>49</v>
      </c>
      <c r="E668" s="98" t="s">
        <v>803</v>
      </c>
      <c r="F668" s="99" t="s">
        <v>37</v>
      </c>
      <c r="G668" s="100">
        <v>0.57000000000000006</v>
      </c>
      <c r="H668" s="100">
        <v>0.57999999999999996</v>
      </c>
      <c r="I668" s="101" t="s">
        <v>38</v>
      </c>
      <c r="J668" s="102"/>
      <c r="K668" s="103">
        <f t="shared" si="10"/>
        <v>0</v>
      </c>
    </row>
    <row r="669" spans="1:11" s="104" customFormat="1" hidden="1">
      <c r="A669" s="148">
        <v>0</v>
      </c>
      <c r="B669" s="151" t="s">
        <v>804</v>
      </c>
      <c r="C669" s="96" t="s">
        <v>34</v>
      </c>
      <c r="D669" s="97" t="s">
        <v>49</v>
      </c>
      <c r="E669" s="98" t="s">
        <v>803</v>
      </c>
      <c r="F669" s="99" t="s">
        <v>40</v>
      </c>
      <c r="G669" s="100">
        <v>0.83</v>
      </c>
      <c r="H669" s="100">
        <v>0.86</v>
      </c>
      <c r="I669" s="101" t="s">
        <v>41</v>
      </c>
      <c r="J669" s="102"/>
      <c r="K669" s="103">
        <f t="shared" si="10"/>
        <v>0</v>
      </c>
    </row>
    <row r="670" spans="1:11" s="104" customFormat="1" hidden="1">
      <c r="A670" s="148">
        <v>0</v>
      </c>
      <c r="B670" s="151" t="s">
        <v>805</v>
      </c>
      <c r="C670" s="96" t="s">
        <v>34</v>
      </c>
      <c r="D670" s="97" t="s">
        <v>49</v>
      </c>
      <c r="E670" s="98" t="s">
        <v>803</v>
      </c>
      <c r="F670" s="99" t="s">
        <v>43</v>
      </c>
      <c r="G670" s="100">
        <v>1.1100000000000001</v>
      </c>
      <c r="H670" s="100">
        <v>1.1499999999999999</v>
      </c>
      <c r="I670" s="101" t="s">
        <v>44</v>
      </c>
      <c r="J670" s="102"/>
      <c r="K670" s="103">
        <f t="shared" si="10"/>
        <v>0</v>
      </c>
    </row>
    <row r="671" spans="1:11" s="104" customFormat="1" hidden="1">
      <c r="A671" s="148">
        <v>0</v>
      </c>
      <c r="B671" s="151" t="s">
        <v>806</v>
      </c>
      <c r="C671" s="96" t="s">
        <v>34</v>
      </c>
      <c r="D671" s="97" t="s">
        <v>49</v>
      </c>
      <c r="E671" s="98" t="s">
        <v>803</v>
      </c>
      <c r="F671" s="99" t="s">
        <v>46</v>
      </c>
      <c r="G671" s="100">
        <v>1.36</v>
      </c>
      <c r="H671" s="100">
        <v>1.41</v>
      </c>
      <c r="I671" s="101" t="s">
        <v>47</v>
      </c>
      <c r="J671" s="102"/>
      <c r="K671" s="103">
        <f t="shared" si="10"/>
        <v>0</v>
      </c>
    </row>
    <row r="672" spans="1:11" s="104" customFormat="1" hidden="1">
      <c r="A672" s="148">
        <v>0</v>
      </c>
      <c r="B672" s="151" t="s">
        <v>807</v>
      </c>
      <c r="C672" s="96" t="s">
        <v>34</v>
      </c>
      <c r="D672" s="97" t="s">
        <v>49</v>
      </c>
      <c r="E672" s="98" t="s">
        <v>803</v>
      </c>
      <c r="F672" s="99" t="s">
        <v>54</v>
      </c>
      <c r="G672" s="100">
        <v>1.42</v>
      </c>
      <c r="H672" s="100">
        <v>1.47</v>
      </c>
      <c r="I672" s="101" t="s">
        <v>55</v>
      </c>
      <c r="J672" s="102"/>
      <c r="K672" s="103">
        <f t="shared" si="10"/>
        <v>0</v>
      </c>
    </row>
    <row r="673" spans="1:11" s="104" customFormat="1" hidden="1">
      <c r="A673" s="148">
        <v>0</v>
      </c>
      <c r="B673" s="151" t="s">
        <v>812</v>
      </c>
      <c r="C673" s="96" t="s">
        <v>34</v>
      </c>
      <c r="D673" s="97" t="s">
        <v>96</v>
      </c>
      <c r="E673" s="98" t="s">
        <v>809</v>
      </c>
      <c r="F673" s="99" t="s">
        <v>40</v>
      </c>
      <c r="G673" s="100">
        <v>0.53</v>
      </c>
      <c r="H673" s="100">
        <v>0.56000000000000005</v>
      </c>
      <c r="I673" s="101" t="s">
        <v>41</v>
      </c>
      <c r="J673" s="102"/>
      <c r="K673" s="103">
        <f t="shared" si="10"/>
        <v>0</v>
      </c>
    </row>
    <row r="674" spans="1:11" s="104" customFormat="1" hidden="1">
      <c r="A674" s="148">
        <v>0</v>
      </c>
      <c r="B674" s="151" t="s">
        <v>808</v>
      </c>
      <c r="C674" s="96" t="s">
        <v>34</v>
      </c>
      <c r="D674" s="97" t="s">
        <v>96</v>
      </c>
      <c r="E674" s="98" t="s">
        <v>809</v>
      </c>
      <c r="F674" s="99" t="s">
        <v>43</v>
      </c>
      <c r="G674" s="100">
        <v>0.81</v>
      </c>
      <c r="H674" s="100">
        <v>0.86</v>
      </c>
      <c r="I674" s="101" t="s">
        <v>44</v>
      </c>
      <c r="J674" s="102"/>
      <c r="K674" s="103">
        <f t="shared" si="10"/>
        <v>0</v>
      </c>
    </row>
    <row r="675" spans="1:11" s="104" customFormat="1" hidden="1">
      <c r="A675" s="148">
        <v>0</v>
      </c>
      <c r="B675" s="151" t="s">
        <v>810</v>
      </c>
      <c r="C675" s="96" t="s">
        <v>34</v>
      </c>
      <c r="D675" s="97" t="s">
        <v>96</v>
      </c>
      <c r="E675" s="98" t="s">
        <v>809</v>
      </c>
      <c r="F675" s="99" t="s">
        <v>46</v>
      </c>
      <c r="G675" s="100">
        <v>1.03</v>
      </c>
      <c r="H675" s="100">
        <v>1.0900000000000001</v>
      </c>
      <c r="I675" s="101" t="s">
        <v>47</v>
      </c>
      <c r="J675" s="102"/>
      <c r="K675" s="103">
        <f t="shared" si="10"/>
        <v>0</v>
      </c>
    </row>
    <row r="676" spans="1:11" s="104" customFormat="1" hidden="1">
      <c r="A676" s="148">
        <v>0</v>
      </c>
      <c r="B676" s="151" t="s">
        <v>811</v>
      </c>
      <c r="C676" s="96" t="s">
        <v>34</v>
      </c>
      <c r="D676" s="97" t="s">
        <v>96</v>
      </c>
      <c r="E676" s="98" t="s">
        <v>809</v>
      </c>
      <c r="F676" s="99" t="s">
        <v>54</v>
      </c>
      <c r="G676" s="100">
        <v>1.23</v>
      </c>
      <c r="H676" s="100">
        <v>1.3</v>
      </c>
      <c r="I676" s="101" t="s">
        <v>55</v>
      </c>
      <c r="J676" s="102"/>
      <c r="K676" s="103">
        <f t="shared" si="10"/>
        <v>0</v>
      </c>
    </row>
    <row r="677" spans="1:11" s="90" customFormat="1">
      <c r="A677" s="157" t="s">
        <v>1441</v>
      </c>
      <c r="B677" s="152" t="s">
        <v>813</v>
      </c>
      <c r="C677" s="91" t="s">
        <v>34</v>
      </c>
      <c r="D677" s="92" t="s">
        <v>96</v>
      </c>
      <c r="E677" s="93" t="s">
        <v>1440</v>
      </c>
      <c r="F677" s="94" t="s">
        <v>40</v>
      </c>
      <c r="G677" s="95">
        <v>0.52</v>
      </c>
      <c r="H677" s="95">
        <v>0.55000000000000004</v>
      </c>
      <c r="I677" s="87">
        <v>250</v>
      </c>
      <c r="J677" s="88"/>
      <c r="K677" s="89">
        <f t="shared" si="10"/>
        <v>0</v>
      </c>
    </row>
    <row r="678" spans="1:11" s="104" customFormat="1" hidden="1">
      <c r="A678" s="148">
        <v>0</v>
      </c>
      <c r="B678" s="151" t="s">
        <v>814</v>
      </c>
      <c r="C678" s="96" t="s">
        <v>34</v>
      </c>
      <c r="D678" s="97" t="s">
        <v>96</v>
      </c>
      <c r="E678" s="98" t="s">
        <v>1421</v>
      </c>
      <c r="F678" s="99" t="s">
        <v>43</v>
      </c>
      <c r="G678" s="100">
        <v>0.79</v>
      </c>
      <c r="H678" s="100">
        <v>0.82000000000000006</v>
      </c>
      <c r="I678" s="101" t="s">
        <v>44</v>
      </c>
      <c r="J678" s="102"/>
      <c r="K678" s="103">
        <f t="shared" si="10"/>
        <v>0</v>
      </c>
    </row>
    <row r="679" spans="1:11" s="104" customFormat="1" hidden="1">
      <c r="A679" s="148">
        <v>0</v>
      </c>
      <c r="B679" s="151" t="s">
        <v>815</v>
      </c>
      <c r="C679" s="96" t="s">
        <v>34</v>
      </c>
      <c r="D679" s="97" t="s">
        <v>96</v>
      </c>
      <c r="E679" s="98" t="s">
        <v>1421</v>
      </c>
      <c r="F679" s="99" t="s">
        <v>46</v>
      </c>
      <c r="G679" s="100">
        <v>1.03</v>
      </c>
      <c r="H679" s="100">
        <v>1.0900000000000001</v>
      </c>
      <c r="I679" s="101" t="s">
        <v>47</v>
      </c>
      <c r="J679" s="102"/>
      <c r="K679" s="103">
        <f t="shared" si="10"/>
        <v>0</v>
      </c>
    </row>
    <row r="680" spans="1:11" s="104" customFormat="1" hidden="1">
      <c r="A680" s="148">
        <v>0</v>
      </c>
      <c r="B680" s="151" t="s">
        <v>816</v>
      </c>
      <c r="C680" s="96" t="s">
        <v>34</v>
      </c>
      <c r="D680" s="97" t="s">
        <v>96</v>
      </c>
      <c r="E680" s="98" t="s">
        <v>1421</v>
      </c>
      <c r="F680" s="99" t="s">
        <v>54</v>
      </c>
      <c r="G680" s="100">
        <v>1.19</v>
      </c>
      <c r="H680" s="100">
        <v>1.25</v>
      </c>
      <c r="I680" s="101" t="s">
        <v>55</v>
      </c>
      <c r="J680" s="102"/>
      <c r="K680" s="103">
        <f t="shared" si="10"/>
        <v>0</v>
      </c>
    </row>
    <row r="681" spans="1:11" s="104" customFormat="1" hidden="1">
      <c r="A681" s="148">
        <v>0</v>
      </c>
      <c r="B681" s="151" t="s">
        <v>817</v>
      </c>
      <c r="C681" s="96" t="s">
        <v>34</v>
      </c>
      <c r="D681" s="97" t="s">
        <v>96</v>
      </c>
      <c r="E681" s="98" t="s">
        <v>1421</v>
      </c>
      <c r="F681" s="99" t="s">
        <v>102</v>
      </c>
      <c r="G681" s="100">
        <v>1.37</v>
      </c>
      <c r="H681" s="100">
        <v>1.44</v>
      </c>
      <c r="I681" s="101" t="s">
        <v>103</v>
      </c>
      <c r="J681" s="102"/>
      <c r="K681" s="103">
        <f t="shared" si="10"/>
        <v>0</v>
      </c>
    </row>
    <row r="682" spans="1:11" s="104" customFormat="1" hidden="1">
      <c r="A682" s="148">
        <v>0</v>
      </c>
      <c r="B682" s="151" t="s">
        <v>821</v>
      </c>
      <c r="C682" s="96" t="s">
        <v>34</v>
      </c>
      <c r="D682" s="97" t="s">
        <v>62</v>
      </c>
      <c r="E682" s="98" t="s">
        <v>819</v>
      </c>
      <c r="F682" s="99" t="s">
        <v>37</v>
      </c>
      <c r="G682" s="100">
        <v>0.32</v>
      </c>
      <c r="H682" s="100">
        <v>0.33</v>
      </c>
      <c r="I682" s="101" t="s">
        <v>38</v>
      </c>
      <c r="J682" s="102"/>
      <c r="K682" s="103">
        <f t="shared" si="10"/>
        <v>0</v>
      </c>
    </row>
    <row r="683" spans="1:11" s="104" customFormat="1" hidden="1">
      <c r="A683" s="148">
        <v>0</v>
      </c>
      <c r="B683" s="151" t="s">
        <v>818</v>
      </c>
      <c r="C683" s="96" t="s">
        <v>34</v>
      </c>
      <c r="D683" s="97" t="s">
        <v>62</v>
      </c>
      <c r="E683" s="98" t="s">
        <v>819</v>
      </c>
      <c r="F683" s="99" t="s">
        <v>40</v>
      </c>
      <c r="G683" s="100">
        <v>0.45</v>
      </c>
      <c r="H683" s="100">
        <v>0.47000000000000003</v>
      </c>
      <c r="I683" s="101" t="s">
        <v>41</v>
      </c>
      <c r="J683" s="102"/>
      <c r="K683" s="103">
        <f t="shared" si="10"/>
        <v>0</v>
      </c>
    </row>
    <row r="684" spans="1:11" s="104" customFormat="1" hidden="1">
      <c r="A684" s="148">
        <v>0</v>
      </c>
      <c r="B684" s="151" t="s">
        <v>820</v>
      </c>
      <c r="C684" s="96" t="s">
        <v>34</v>
      </c>
      <c r="D684" s="97" t="s">
        <v>62</v>
      </c>
      <c r="E684" s="98" t="s">
        <v>819</v>
      </c>
      <c r="F684" s="99" t="s">
        <v>43</v>
      </c>
      <c r="G684" s="100">
        <v>0.6</v>
      </c>
      <c r="H684" s="100">
        <v>0.63</v>
      </c>
      <c r="I684" s="101" t="s">
        <v>44</v>
      </c>
      <c r="J684" s="102"/>
      <c r="K684" s="103">
        <f t="shared" si="10"/>
        <v>0</v>
      </c>
    </row>
    <row r="685" spans="1:11" s="104" customFormat="1" hidden="1">
      <c r="A685" s="148">
        <v>0</v>
      </c>
      <c r="B685" s="151" t="s">
        <v>822</v>
      </c>
      <c r="C685" s="96" t="s">
        <v>34</v>
      </c>
      <c r="D685" s="97" t="s">
        <v>62</v>
      </c>
      <c r="E685" s="98" t="s">
        <v>819</v>
      </c>
      <c r="F685" s="99" t="s">
        <v>46</v>
      </c>
      <c r="G685" s="100">
        <v>0.78</v>
      </c>
      <c r="H685" s="100">
        <v>0.83</v>
      </c>
      <c r="I685" s="101" t="s">
        <v>47</v>
      </c>
      <c r="J685" s="102"/>
      <c r="K685" s="103">
        <f t="shared" si="10"/>
        <v>0</v>
      </c>
    </row>
    <row r="686" spans="1:11" s="104" customFormat="1" hidden="1">
      <c r="A686" s="148">
        <v>0</v>
      </c>
      <c r="B686" s="151" t="s">
        <v>823</v>
      </c>
      <c r="C686" s="96" t="s">
        <v>34</v>
      </c>
      <c r="D686" s="97" t="s">
        <v>96</v>
      </c>
      <c r="E686" s="98" t="s">
        <v>824</v>
      </c>
      <c r="F686" s="99" t="s">
        <v>40</v>
      </c>
      <c r="G686" s="100">
        <v>0.5</v>
      </c>
      <c r="H686" s="100">
        <v>0.52</v>
      </c>
      <c r="I686" s="101" t="s">
        <v>41</v>
      </c>
      <c r="J686" s="102"/>
      <c r="K686" s="103">
        <f t="shared" si="10"/>
        <v>0</v>
      </c>
    </row>
    <row r="687" spans="1:11" s="104" customFormat="1" hidden="1">
      <c r="A687" s="148">
        <v>0</v>
      </c>
      <c r="B687" s="151" t="s">
        <v>825</v>
      </c>
      <c r="C687" s="96" t="s">
        <v>34</v>
      </c>
      <c r="D687" s="97" t="s">
        <v>96</v>
      </c>
      <c r="E687" s="98" t="s">
        <v>824</v>
      </c>
      <c r="F687" s="99" t="s">
        <v>43</v>
      </c>
      <c r="G687" s="100">
        <v>0.75</v>
      </c>
      <c r="H687" s="100">
        <v>0.78</v>
      </c>
      <c r="I687" s="101" t="s">
        <v>44</v>
      </c>
      <c r="J687" s="102"/>
      <c r="K687" s="103">
        <f t="shared" si="10"/>
        <v>0</v>
      </c>
    </row>
    <row r="688" spans="1:11" s="104" customFormat="1" hidden="1">
      <c r="A688" s="148">
        <v>0</v>
      </c>
      <c r="B688" s="151" t="s">
        <v>826</v>
      </c>
      <c r="C688" s="96" t="s">
        <v>34</v>
      </c>
      <c r="D688" s="97" t="s">
        <v>96</v>
      </c>
      <c r="E688" s="98" t="s">
        <v>824</v>
      </c>
      <c r="F688" s="99" t="s">
        <v>46</v>
      </c>
      <c r="G688" s="100">
        <v>0.98</v>
      </c>
      <c r="H688" s="100">
        <v>1.02</v>
      </c>
      <c r="I688" s="101" t="s">
        <v>47</v>
      </c>
      <c r="J688" s="102"/>
      <c r="K688" s="103">
        <f t="shared" si="10"/>
        <v>0</v>
      </c>
    </row>
    <row r="689" spans="1:11" s="104" customFormat="1" hidden="1">
      <c r="A689" s="148">
        <v>0</v>
      </c>
      <c r="B689" s="151" t="s">
        <v>827</v>
      </c>
      <c r="C689" s="96" t="s">
        <v>34</v>
      </c>
      <c r="D689" s="97" t="s">
        <v>96</v>
      </c>
      <c r="E689" s="98" t="s">
        <v>824</v>
      </c>
      <c r="F689" s="99" t="s">
        <v>54</v>
      </c>
      <c r="G689" s="100">
        <v>1.1499999999999999</v>
      </c>
      <c r="H689" s="100">
        <v>1.21</v>
      </c>
      <c r="I689" s="101" t="s">
        <v>55</v>
      </c>
      <c r="J689" s="102"/>
      <c r="K689" s="103">
        <f t="shared" si="10"/>
        <v>0</v>
      </c>
    </row>
    <row r="690" spans="1:11" s="104" customFormat="1" hidden="1">
      <c r="A690" s="148">
        <v>0</v>
      </c>
      <c r="B690" s="151" t="s">
        <v>828</v>
      </c>
      <c r="C690" s="96" t="s">
        <v>34</v>
      </c>
      <c r="D690" s="97" t="s">
        <v>96</v>
      </c>
      <c r="E690" s="98" t="s">
        <v>824</v>
      </c>
      <c r="F690" s="99" t="s">
        <v>102</v>
      </c>
      <c r="G690" s="100">
        <v>1.37</v>
      </c>
      <c r="H690" s="100">
        <v>1.44</v>
      </c>
      <c r="I690" s="101" t="s">
        <v>103</v>
      </c>
      <c r="J690" s="102"/>
      <c r="K690" s="103">
        <f t="shared" si="10"/>
        <v>0</v>
      </c>
    </row>
    <row r="691" spans="1:11" s="104" customFormat="1" hidden="1">
      <c r="A691" s="148">
        <v>0</v>
      </c>
      <c r="B691" s="151" t="s">
        <v>829</v>
      </c>
      <c r="C691" s="96" t="s">
        <v>34</v>
      </c>
      <c r="D691" s="97" t="s">
        <v>62</v>
      </c>
      <c r="E691" s="98" t="s">
        <v>830</v>
      </c>
      <c r="F691" s="99" t="s">
        <v>37</v>
      </c>
      <c r="G691" s="100">
        <v>0.35000000000000003</v>
      </c>
      <c r="H691" s="100">
        <v>0.36</v>
      </c>
      <c r="I691" s="101" t="s">
        <v>38</v>
      </c>
      <c r="J691" s="102"/>
      <c r="K691" s="103">
        <f t="shared" si="10"/>
        <v>0</v>
      </c>
    </row>
    <row r="692" spans="1:11" s="104" customFormat="1" hidden="1">
      <c r="A692" s="148">
        <v>0</v>
      </c>
      <c r="B692" s="151" t="s">
        <v>831</v>
      </c>
      <c r="C692" s="96" t="s">
        <v>34</v>
      </c>
      <c r="D692" s="97" t="s">
        <v>62</v>
      </c>
      <c r="E692" s="98" t="s">
        <v>830</v>
      </c>
      <c r="F692" s="99" t="s">
        <v>40</v>
      </c>
      <c r="G692" s="100">
        <v>0.44</v>
      </c>
      <c r="H692" s="100">
        <v>0.47000000000000003</v>
      </c>
      <c r="I692" s="101" t="s">
        <v>41</v>
      </c>
      <c r="J692" s="102"/>
      <c r="K692" s="103">
        <f t="shared" si="10"/>
        <v>0</v>
      </c>
    </row>
    <row r="693" spans="1:11" s="104" customFormat="1" hidden="1">
      <c r="A693" s="148">
        <v>0</v>
      </c>
      <c r="B693" s="151" t="s">
        <v>832</v>
      </c>
      <c r="C693" s="96" t="s">
        <v>34</v>
      </c>
      <c r="D693" s="97" t="s">
        <v>62</v>
      </c>
      <c r="E693" s="98" t="s">
        <v>830</v>
      </c>
      <c r="F693" s="99" t="s">
        <v>43</v>
      </c>
      <c r="G693" s="100">
        <v>0.57999999999999996</v>
      </c>
      <c r="H693" s="100">
        <v>0.62</v>
      </c>
      <c r="I693" s="101" t="s">
        <v>44</v>
      </c>
      <c r="J693" s="102"/>
      <c r="K693" s="103">
        <f t="shared" si="10"/>
        <v>0</v>
      </c>
    </row>
    <row r="694" spans="1:11" s="104" customFormat="1" hidden="1">
      <c r="A694" s="148">
        <v>0</v>
      </c>
      <c r="B694" s="151" t="s">
        <v>833</v>
      </c>
      <c r="C694" s="96" t="s">
        <v>34</v>
      </c>
      <c r="D694" s="97" t="s">
        <v>62</v>
      </c>
      <c r="E694" s="98" t="s">
        <v>834</v>
      </c>
      <c r="F694" s="99" t="s">
        <v>37</v>
      </c>
      <c r="G694" s="100">
        <v>0.35000000000000003</v>
      </c>
      <c r="H694" s="100">
        <v>0.36</v>
      </c>
      <c r="I694" s="101" t="s">
        <v>38</v>
      </c>
      <c r="J694" s="102"/>
      <c r="K694" s="103">
        <f t="shared" si="10"/>
        <v>0</v>
      </c>
    </row>
    <row r="695" spans="1:11" s="104" customFormat="1" hidden="1">
      <c r="A695" s="148">
        <v>0</v>
      </c>
      <c r="B695" s="151" t="s">
        <v>837</v>
      </c>
      <c r="C695" s="96" t="s">
        <v>34</v>
      </c>
      <c r="D695" s="97" t="s">
        <v>62</v>
      </c>
      <c r="E695" s="98" t="s">
        <v>834</v>
      </c>
      <c r="F695" s="99" t="s">
        <v>118</v>
      </c>
      <c r="G695" s="100">
        <v>0.25</v>
      </c>
      <c r="H695" s="100">
        <v>0.26</v>
      </c>
      <c r="I695" s="101" t="s">
        <v>119</v>
      </c>
      <c r="J695" s="102"/>
      <c r="K695" s="103">
        <f t="shared" si="10"/>
        <v>0</v>
      </c>
    </row>
    <row r="696" spans="1:11" s="104" customFormat="1" hidden="1">
      <c r="A696" s="148">
        <v>0</v>
      </c>
      <c r="B696" s="151" t="s">
        <v>835</v>
      </c>
      <c r="C696" s="96" t="s">
        <v>34</v>
      </c>
      <c r="D696" s="97" t="s">
        <v>62</v>
      </c>
      <c r="E696" s="98" t="s">
        <v>834</v>
      </c>
      <c r="F696" s="99" t="s">
        <v>40</v>
      </c>
      <c r="G696" s="100">
        <v>0.48</v>
      </c>
      <c r="H696" s="100">
        <v>0.51</v>
      </c>
      <c r="I696" s="101" t="s">
        <v>41</v>
      </c>
      <c r="J696" s="102"/>
      <c r="K696" s="103">
        <f t="shared" si="10"/>
        <v>0</v>
      </c>
    </row>
    <row r="697" spans="1:11" s="104" customFormat="1" hidden="1">
      <c r="A697" s="148">
        <v>0</v>
      </c>
      <c r="B697" s="151" t="s">
        <v>836</v>
      </c>
      <c r="C697" s="96" t="s">
        <v>34</v>
      </c>
      <c r="D697" s="97" t="s">
        <v>62</v>
      </c>
      <c r="E697" s="98" t="s">
        <v>834</v>
      </c>
      <c r="F697" s="99" t="s">
        <v>43</v>
      </c>
      <c r="G697" s="100">
        <v>0.65</v>
      </c>
      <c r="H697" s="100">
        <v>0.68</v>
      </c>
      <c r="I697" s="101" t="s">
        <v>44</v>
      </c>
      <c r="J697" s="102"/>
      <c r="K697" s="103">
        <f t="shared" si="10"/>
        <v>0</v>
      </c>
    </row>
    <row r="698" spans="1:11" s="104" customFormat="1" hidden="1">
      <c r="A698" s="148">
        <v>0</v>
      </c>
      <c r="B698" s="151" t="s">
        <v>841</v>
      </c>
      <c r="C698" s="96" t="s">
        <v>34</v>
      </c>
      <c r="D698" s="97" t="s">
        <v>35</v>
      </c>
      <c r="E698" s="98" t="s">
        <v>839</v>
      </c>
      <c r="F698" s="99" t="s">
        <v>40</v>
      </c>
      <c r="G698" s="100">
        <v>0.57999999999999996</v>
      </c>
      <c r="H698" s="100">
        <v>0.6</v>
      </c>
      <c r="I698" s="101" t="s">
        <v>41</v>
      </c>
      <c r="J698" s="102"/>
      <c r="K698" s="103">
        <f t="shared" si="10"/>
        <v>0</v>
      </c>
    </row>
    <row r="699" spans="1:11" s="104" customFormat="1" hidden="1">
      <c r="A699" s="148">
        <v>0</v>
      </c>
      <c r="B699" s="151" t="s">
        <v>842</v>
      </c>
      <c r="C699" s="96" t="s">
        <v>34</v>
      </c>
      <c r="D699" s="97" t="s">
        <v>35</v>
      </c>
      <c r="E699" s="98" t="s">
        <v>839</v>
      </c>
      <c r="F699" s="99" t="s">
        <v>43</v>
      </c>
      <c r="G699" s="100">
        <v>0.76</v>
      </c>
      <c r="H699" s="100">
        <v>0.8</v>
      </c>
      <c r="I699" s="101" t="s">
        <v>44</v>
      </c>
      <c r="J699" s="102"/>
      <c r="K699" s="103">
        <f t="shared" si="10"/>
        <v>0</v>
      </c>
    </row>
    <row r="700" spans="1:11" s="104" customFormat="1" hidden="1">
      <c r="A700" s="148">
        <v>0</v>
      </c>
      <c r="B700" s="151" t="s">
        <v>838</v>
      </c>
      <c r="C700" s="96" t="s">
        <v>34</v>
      </c>
      <c r="D700" s="97" t="s">
        <v>35</v>
      </c>
      <c r="E700" s="98" t="s">
        <v>839</v>
      </c>
      <c r="F700" s="99" t="s">
        <v>46</v>
      </c>
      <c r="G700" s="100">
        <v>1.08</v>
      </c>
      <c r="H700" s="100">
        <v>1.1300000000000001</v>
      </c>
      <c r="I700" s="101" t="s">
        <v>47</v>
      </c>
      <c r="J700" s="102"/>
      <c r="K700" s="103">
        <f t="shared" si="10"/>
        <v>0</v>
      </c>
    </row>
    <row r="701" spans="1:11" s="104" customFormat="1" hidden="1">
      <c r="A701" s="148">
        <v>0</v>
      </c>
      <c r="B701" s="151" t="s">
        <v>840</v>
      </c>
      <c r="C701" s="96" t="s">
        <v>34</v>
      </c>
      <c r="D701" s="97" t="s">
        <v>35</v>
      </c>
      <c r="E701" s="98" t="s">
        <v>839</v>
      </c>
      <c r="F701" s="99" t="s">
        <v>54</v>
      </c>
      <c r="G701" s="100">
        <v>1.23</v>
      </c>
      <c r="H701" s="100">
        <v>1.3</v>
      </c>
      <c r="I701" s="101" t="s">
        <v>55</v>
      </c>
      <c r="J701" s="102"/>
      <c r="K701" s="103">
        <f t="shared" si="10"/>
        <v>0</v>
      </c>
    </row>
    <row r="702" spans="1:11" s="104" customFormat="1" hidden="1">
      <c r="A702" s="148">
        <v>0</v>
      </c>
      <c r="B702" s="151" t="s">
        <v>843</v>
      </c>
      <c r="C702" s="96" t="s">
        <v>34</v>
      </c>
      <c r="D702" s="97" t="s">
        <v>49</v>
      </c>
      <c r="E702" s="98" t="s">
        <v>1422</v>
      </c>
      <c r="F702" s="99" t="s">
        <v>37</v>
      </c>
      <c r="G702" s="100">
        <v>0.57000000000000006</v>
      </c>
      <c r="H702" s="100">
        <v>0.57999999999999996</v>
      </c>
      <c r="I702" s="101" t="s">
        <v>38</v>
      </c>
      <c r="J702" s="102"/>
      <c r="K702" s="103">
        <f t="shared" si="10"/>
        <v>0</v>
      </c>
    </row>
    <row r="703" spans="1:11" s="104" customFormat="1" hidden="1">
      <c r="A703" s="148">
        <v>0</v>
      </c>
      <c r="B703" s="151" t="s">
        <v>844</v>
      </c>
      <c r="C703" s="96" t="s">
        <v>34</v>
      </c>
      <c r="D703" s="97" t="s">
        <v>49</v>
      </c>
      <c r="E703" s="98" t="s">
        <v>1422</v>
      </c>
      <c r="F703" s="99" t="s">
        <v>40</v>
      </c>
      <c r="G703" s="100">
        <v>0.83</v>
      </c>
      <c r="H703" s="100">
        <v>0.86</v>
      </c>
      <c r="I703" s="101" t="s">
        <v>41</v>
      </c>
      <c r="J703" s="102"/>
      <c r="K703" s="103">
        <f t="shared" si="10"/>
        <v>0</v>
      </c>
    </row>
    <row r="704" spans="1:11" s="104" customFormat="1" hidden="1">
      <c r="A704" s="148">
        <v>0</v>
      </c>
      <c r="B704" s="151" t="s">
        <v>845</v>
      </c>
      <c r="C704" s="96" t="s">
        <v>34</v>
      </c>
      <c r="D704" s="97" t="s">
        <v>49</v>
      </c>
      <c r="E704" s="98" t="s">
        <v>1422</v>
      </c>
      <c r="F704" s="99" t="s">
        <v>43</v>
      </c>
      <c r="G704" s="100">
        <v>1.1100000000000001</v>
      </c>
      <c r="H704" s="100">
        <v>1.1499999999999999</v>
      </c>
      <c r="I704" s="101" t="s">
        <v>44</v>
      </c>
      <c r="J704" s="102"/>
      <c r="K704" s="103">
        <f t="shared" si="10"/>
        <v>0</v>
      </c>
    </row>
    <row r="705" spans="1:13" s="104" customFormat="1" hidden="1">
      <c r="A705" s="148">
        <v>0</v>
      </c>
      <c r="B705" s="151" t="s">
        <v>846</v>
      </c>
      <c r="C705" s="96" t="s">
        <v>34</v>
      </c>
      <c r="D705" s="97" t="s">
        <v>49</v>
      </c>
      <c r="E705" s="98" t="s">
        <v>1422</v>
      </c>
      <c r="F705" s="99" t="s">
        <v>46</v>
      </c>
      <c r="G705" s="100">
        <v>1.36</v>
      </c>
      <c r="H705" s="100">
        <v>1.41</v>
      </c>
      <c r="I705" s="101" t="s">
        <v>47</v>
      </c>
      <c r="J705" s="102"/>
      <c r="K705" s="103">
        <f t="shared" si="10"/>
        <v>0</v>
      </c>
    </row>
    <row r="706" spans="1:13" s="104" customFormat="1" hidden="1">
      <c r="A706" s="148">
        <v>0</v>
      </c>
      <c r="B706" s="151" t="s">
        <v>847</v>
      </c>
      <c r="C706" s="96" t="s">
        <v>34</v>
      </c>
      <c r="D706" s="97" t="s">
        <v>49</v>
      </c>
      <c r="E706" s="98" t="s">
        <v>1422</v>
      </c>
      <c r="F706" s="99" t="s">
        <v>54</v>
      </c>
      <c r="G706" s="100">
        <v>1.42</v>
      </c>
      <c r="H706" s="100">
        <v>1.47</v>
      </c>
      <c r="I706" s="101" t="s">
        <v>55</v>
      </c>
      <c r="J706" s="102"/>
      <c r="K706" s="103">
        <f t="shared" si="10"/>
        <v>0</v>
      </c>
    </row>
    <row r="707" spans="1:13" s="104" customFormat="1" hidden="1">
      <c r="A707" s="148">
        <v>0</v>
      </c>
      <c r="B707" s="151" t="s">
        <v>848</v>
      </c>
      <c r="C707" s="96" t="s">
        <v>34</v>
      </c>
      <c r="D707" s="97" t="s">
        <v>49</v>
      </c>
      <c r="E707" s="98" t="s">
        <v>849</v>
      </c>
      <c r="F707" s="99" t="s">
        <v>37</v>
      </c>
      <c r="G707" s="100">
        <v>0.57000000000000006</v>
      </c>
      <c r="H707" s="100">
        <v>0.57999999999999996</v>
      </c>
      <c r="I707" s="101" t="s">
        <v>38</v>
      </c>
      <c r="J707" s="102"/>
      <c r="K707" s="103">
        <f t="shared" si="10"/>
        <v>0</v>
      </c>
    </row>
    <row r="708" spans="1:13" s="90" customFormat="1">
      <c r="A708" s="157" t="s">
        <v>1441</v>
      </c>
      <c r="B708" s="152" t="s">
        <v>850</v>
      </c>
      <c r="C708" s="91" t="s">
        <v>34</v>
      </c>
      <c r="D708" s="92" t="s">
        <v>49</v>
      </c>
      <c r="E708" s="93" t="s">
        <v>849</v>
      </c>
      <c r="F708" s="94" t="s">
        <v>40</v>
      </c>
      <c r="G708" s="95">
        <v>0.83</v>
      </c>
      <c r="H708" s="95">
        <v>0.86</v>
      </c>
      <c r="I708" s="87">
        <v>200</v>
      </c>
      <c r="J708" s="88"/>
      <c r="K708" s="89">
        <f t="shared" si="10"/>
        <v>0</v>
      </c>
      <c r="L708" s="112"/>
      <c r="M708" s="113"/>
    </row>
    <row r="709" spans="1:13" s="104" customFormat="1" hidden="1">
      <c r="A709" s="148">
        <v>0</v>
      </c>
      <c r="B709" s="151" t="s">
        <v>851</v>
      </c>
      <c r="C709" s="96" t="s">
        <v>34</v>
      </c>
      <c r="D709" s="97" t="s">
        <v>49</v>
      </c>
      <c r="E709" s="98" t="s">
        <v>849</v>
      </c>
      <c r="F709" s="99" t="s">
        <v>43</v>
      </c>
      <c r="G709" s="100">
        <v>1.1100000000000001</v>
      </c>
      <c r="H709" s="100">
        <v>1.1499999999999999</v>
      </c>
      <c r="I709" s="101" t="s">
        <v>44</v>
      </c>
      <c r="J709" s="102"/>
      <c r="K709" s="103">
        <f t="shared" si="10"/>
        <v>0</v>
      </c>
    </row>
    <row r="710" spans="1:13" s="104" customFormat="1" hidden="1">
      <c r="A710" s="148">
        <v>0</v>
      </c>
      <c r="B710" s="151" t="s">
        <v>852</v>
      </c>
      <c r="C710" s="96" t="s">
        <v>34</v>
      </c>
      <c r="D710" s="97" t="s">
        <v>49</v>
      </c>
      <c r="E710" s="98" t="s">
        <v>849</v>
      </c>
      <c r="F710" s="99" t="s">
        <v>46</v>
      </c>
      <c r="G710" s="100">
        <v>1.36</v>
      </c>
      <c r="H710" s="100">
        <v>1.41</v>
      </c>
      <c r="I710" s="101" t="s">
        <v>47</v>
      </c>
      <c r="J710" s="102"/>
      <c r="K710" s="103">
        <f t="shared" si="10"/>
        <v>0</v>
      </c>
    </row>
    <row r="711" spans="1:13" s="104" customFormat="1" hidden="1">
      <c r="A711" s="148">
        <v>0</v>
      </c>
      <c r="B711" s="151" t="s">
        <v>853</v>
      </c>
      <c r="C711" s="96" t="s">
        <v>34</v>
      </c>
      <c r="D711" s="97" t="s">
        <v>49</v>
      </c>
      <c r="E711" s="98" t="s">
        <v>849</v>
      </c>
      <c r="F711" s="99" t="s">
        <v>54</v>
      </c>
      <c r="G711" s="100">
        <v>1.42</v>
      </c>
      <c r="H711" s="100">
        <v>1.47</v>
      </c>
      <c r="I711" s="101" t="s">
        <v>55</v>
      </c>
      <c r="J711" s="102"/>
      <c r="K711" s="103">
        <f t="shared" si="10"/>
        <v>0</v>
      </c>
    </row>
    <row r="712" spans="1:13" s="104" customFormat="1" hidden="1">
      <c r="A712" s="148">
        <v>0</v>
      </c>
      <c r="B712" s="151" t="s">
        <v>854</v>
      </c>
      <c r="C712" s="96" t="s">
        <v>34</v>
      </c>
      <c r="D712" s="97" t="s">
        <v>35</v>
      </c>
      <c r="E712" s="98" t="s">
        <v>855</v>
      </c>
      <c r="F712" s="99" t="s">
        <v>40</v>
      </c>
      <c r="G712" s="100">
        <v>0.56000000000000005</v>
      </c>
      <c r="H712" s="100">
        <v>0.59</v>
      </c>
      <c r="I712" s="101" t="s">
        <v>41</v>
      </c>
      <c r="J712" s="102"/>
      <c r="K712" s="103">
        <f t="shared" si="10"/>
        <v>0</v>
      </c>
    </row>
    <row r="713" spans="1:13" s="104" customFormat="1" hidden="1">
      <c r="A713" s="148">
        <v>0</v>
      </c>
      <c r="B713" s="151" t="s">
        <v>856</v>
      </c>
      <c r="C713" s="96" t="s">
        <v>34</v>
      </c>
      <c r="D713" s="97" t="s">
        <v>35</v>
      </c>
      <c r="E713" s="98" t="s">
        <v>855</v>
      </c>
      <c r="F713" s="99" t="s">
        <v>43</v>
      </c>
      <c r="G713" s="100">
        <v>0.84</v>
      </c>
      <c r="H713" s="100">
        <v>0.88</v>
      </c>
      <c r="I713" s="101" t="s">
        <v>44</v>
      </c>
      <c r="J713" s="102"/>
      <c r="K713" s="103">
        <f t="shared" si="10"/>
        <v>0</v>
      </c>
    </row>
    <row r="714" spans="1:13" s="104" customFormat="1" hidden="1">
      <c r="A714" s="148">
        <v>0</v>
      </c>
      <c r="B714" s="151" t="s">
        <v>857</v>
      </c>
      <c r="C714" s="96" t="s">
        <v>34</v>
      </c>
      <c r="D714" s="97" t="s">
        <v>35</v>
      </c>
      <c r="E714" s="98" t="s">
        <v>855</v>
      </c>
      <c r="F714" s="99" t="s">
        <v>46</v>
      </c>
      <c r="G714" s="100">
        <v>1.08</v>
      </c>
      <c r="H714" s="100">
        <v>1.1300000000000001</v>
      </c>
      <c r="I714" s="101" t="s">
        <v>47</v>
      </c>
      <c r="J714" s="102"/>
      <c r="K714" s="103">
        <f t="shared" si="10"/>
        <v>0</v>
      </c>
    </row>
    <row r="715" spans="1:13" s="104" customFormat="1" hidden="1">
      <c r="A715" s="148">
        <v>0</v>
      </c>
      <c r="B715" s="151" t="s">
        <v>858</v>
      </c>
      <c r="C715" s="96" t="s">
        <v>34</v>
      </c>
      <c r="D715" s="97" t="s">
        <v>35</v>
      </c>
      <c r="E715" s="98" t="s">
        <v>855</v>
      </c>
      <c r="F715" s="99" t="s">
        <v>54</v>
      </c>
      <c r="G715" s="100">
        <v>1.23</v>
      </c>
      <c r="H715" s="100">
        <v>1.3</v>
      </c>
      <c r="I715" s="101" t="s">
        <v>55</v>
      </c>
      <c r="J715" s="102"/>
      <c r="K715" s="103">
        <f t="shared" si="10"/>
        <v>0</v>
      </c>
    </row>
    <row r="716" spans="1:13" s="90" customFormat="1">
      <c r="A716" s="157" t="s">
        <v>1441</v>
      </c>
      <c r="B716" s="152" t="s">
        <v>859</v>
      </c>
      <c r="C716" s="91" t="s">
        <v>34</v>
      </c>
      <c r="D716" s="92" t="s">
        <v>49</v>
      </c>
      <c r="E716" s="93" t="s">
        <v>1433</v>
      </c>
      <c r="F716" s="94" t="s">
        <v>37</v>
      </c>
      <c r="G716" s="95">
        <v>0.57000000000000006</v>
      </c>
      <c r="H716" s="95">
        <v>0.57999999999999996</v>
      </c>
      <c r="I716" s="87" t="s">
        <v>38</v>
      </c>
      <c r="J716" s="88"/>
      <c r="K716" s="89">
        <f t="shared" si="10"/>
        <v>0</v>
      </c>
      <c r="L716" s="112"/>
      <c r="M716" s="113"/>
    </row>
    <row r="717" spans="1:13" s="104" customFormat="1" hidden="1">
      <c r="A717" s="148">
        <v>0</v>
      </c>
      <c r="B717" s="151" t="s">
        <v>860</v>
      </c>
      <c r="C717" s="96" t="s">
        <v>34</v>
      </c>
      <c r="D717" s="97" t="s">
        <v>49</v>
      </c>
      <c r="E717" s="98" t="s">
        <v>1423</v>
      </c>
      <c r="F717" s="99" t="s">
        <v>40</v>
      </c>
      <c r="G717" s="100">
        <v>0.83</v>
      </c>
      <c r="H717" s="100">
        <v>0.86</v>
      </c>
      <c r="I717" s="101" t="s">
        <v>41</v>
      </c>
      <c r="J717" s="102"/>
      <c r="K717" s="103">
        <f t="shared" si="10"/>
        <v>0</v>
      </c>
    </row>
    <row r="718" spans="1:13" s="104" customFormat="1" hidden="1">
      <c r="A718" s="148">
        <v>0</v>
      </c>
      <c r="B718" s="151" t="s">
        <v>861</v>
      </c>
      <c r="C718" s="96" t="s">
        <v>34</v>
      </c>
      <c r="D718" s="97" t="s">
        <v>49</v>
      </c>
      <c r="E718" s="98" t="s">
        <v>1423</v>
      </c>
      <c r="F718" s="99" t="s">
        <v>43</v>
      </c>
      <c r="G718" s="100">
        <v>1.1100000000000001</v>
      </c>
      <c r="H718" s="100">
        <v>1.1499999999999999</v>
      </c>
      <c r="I718" s="101" t="s">
        <v>44</v>
      </c>
      <c r="J718" s="102"/>
      <c r="K718" s="103">
        <f t="shared" si="10"/>
        <v>0</v>
      </c>
    </row>
    <row r="719" spans="1:13" s="104" customFormat="1" hidden="1">
      <c r="A719" s="148">
        <v>0</v>
      </c>
      <c r="B719" s="151" t="s">
        <v>862</v>
      </c>
      <c r="C719" s="96" t="s">
        <v>34</v>
      </c>
      <c r="D719" s="97" t="s">
        <v>49</v>
      </c>
      <c r="E719" s="98" t="s">
        <v>1423</v>
      </c>
      <c r="F719" s="99" t="s">
        <v>46</v>
      </c>
      <c r="G719" s="100">
        <v>1.36</v>
      </c>
      <c r="H719" s="100">
        <v>1.41</v>
      </c>
      <c r="I719" s="101" t="s">
        <v>47</v>
      </c>
      <c r="J719" s="102"/>
      <c r="K719" s="103">
        <f t="shared" si="10"/>
        <v>0</v>
      </c>
    </row>
    <row r="720" spans="1:13" s="104" customFormat="1" hidden="1">
      <c r="A720" s="148">
        <v>0</v>
      </c>
      <c r="B720" s="151" t="s">
        <v>863</v>
      </c>
      <c r="C720" s="96" t="s">
        <v>34</v>
      </c>
      <c r="D720" s="97" t="s">
        <v>49</v>
      </c>
      <c r="E720" s="98" t="s">
        <v>1423</v>
      </c>
      <c r="F720" s="99" t="s">
        <v>54</v>
      </c>
      <c r="G720" s="100">
        <v>1.42</v>
      </c>
      <c r="H720" s="100">
        <v>1.47</v>
      </c>
      <c r="I720" s="101" t="s">
        <v>55</v>
      </c>
      <c r="J720" s="102"/>
      <c r="K720" s="103">
        <f t="shared" si="10"/>
        <v>0</v>
      </c>
    </row>
    <row r="721" spans="1:11" s="104" customFormat="1" hidden="1">
      <c r="A721" s="148">
        <v>0</v>
      </c>
      <c r="B721" s="151" t="s">
        <v>864</v>
      </c>
      <c r="C721" s="96" t="s">
        <v>34</v>
      </c>
      <c r="D721" s="97" t="s">
        <v>96</v>
      </c>
      <c r="E721" s="98" t="s">
        <v>865</v>
      </c>
      <c r="F721" s="99" t="s">
        <v>40</v>
      </c>
      <c r="G721" s="100">
        <v>0.53</v>
      </c>
      <c r="H721" s="100">
        <v>0.56000000000000005</v>
      </c>
      <c r="I721" s="101" t="s">
        <v>41</v>
      </c>
      <c r="J721" s="102"/>
      <c r="K721" s="103">
        <f t="shared" si="10"/>
        <v>0</v>
      </c>
    </row>
    <row r="722" spans="1:11" s="104" customFormat="1" hidden="1">
      <c r="A722" s="148">
        <v>0</v>
      </c>
      <c r="B722" s="151" t="s">
        <v>866</v>
      </c>
      <c r="C722" s="96" t="s">
        <v>34</v>
      </c>
      <c r="D722" s="97" t="s">
        <v>96</v>
      </c>
      <c r="E722" s="98" t="s">
        <v>865</v>
      </c>
      <c r="F722" s="99" t="s">
        <v>43</v>
      </c>
      <c r="G722" s="100">
        <v>0.8</v>
      </c>
      <c r="H722" s="100">
        <v>0.83</v>
      </c>
      <c r="I722" s="101" t="s">
        <v>44</v>
      </c>
      <c r="J722" s="102"/>
      <c r="K722" s="103">
        <f t="shared" si="10"/>
        <v>0</v>
      </c>
    </row>
    <row r="723" spans="1:11" s="104" customFormat="1" hidden="1">
      <c r="A723" s="148">
        <v>0</v>
      </c>
      <c r="B723" s="151" t="s">
        <v>867</v>
      </c>
      <c r="C723" s="96" t="s">
        <v>34</v>
      </c>
      <c r="D723" s="97" t="s">
        <v>96</v>
      </c>
      <c r="E723" s="98" t="s">
        <v>865</v>
      </c>
      <c r="F723" s="99" t="s">
        <v>46</v>
      </c>
      <c r="G723" s="100">
        <v>1.01</v>
      </c>
      <c r="H723" s="100">
        <v>1.05</v>
      </c>
      <c r="I723" s="101" t="s">
        <v>47</v>
      </c>
      <c r="J723" s="102"/>
      <c r="K723" s="103">
        <f t="shared" si="10"/>
        <v>0</v>
      </c>
    </row>
    <row r="724" spans="1:11" s="104" customFormat="1" hidden="1">
      <c r="A724" s="148">
        <v>0</v>
      </c>
      <c r="B724" s="151" t="s">
        <v>868</v>
      </c>
      <c r="C724" s="96" t="s">
        <v>34</v>
      </c>
      <c r="D724" s="97" t="s">
        <v>96</v>
      </c>
      <c r="E724" s="98" t="s">
        <v>865</v>
      </c>
      <c r="F724" s="99" t="s">
        <v>54</v>
      </c>
      <c r="G724" s="100">
        <v>1.19</v>
      </c>
      <c r="H724" s="100">
        <v>1.25</v>
      </c>
      <c r="I724" s="101" t="s">
        <v>55</v>
      </c>
      <c r="J724" s="102"/>
      <c r="K724" s="103">
        <f t="shared" si="10"/>
        <v>0</v>
      </c>
    </row>
    <row r="725" spans="1:11" s="104" customFormat="1" hidden="1">
      <c r="A725" s="148">
        <v>0</v>
      </c>
      <c r="B725" s="151" t="s">
        <v>869</v>
      </c>
      <c r="C725" s="96" t="s">
        <v>34</v>
      </c>
      <c r="D725" s="97" t="s">
        <v>62</v>
      </c>
      <c r="E725" s="98" t="s">
        <v>870</v>
      </c>
      <c r="F725" s="99" t="s">
        <v>37</v>
      </c>
      <c r="G725" s="100">
        <v>0.32</v>
      </c>
      <c r="H725" s="100">
        <v>0.34</v>
      </c>
      <c r="I725" s="101" t="s">
        <v>38</v>
      </c>
      <c r="J725" s="102"/>
      <c r="K725" s="103">
        <f t="shared" si="10"/>
        <v>0</v>
      </c>
    </row>
    <row r="726" spans="1:11" s="104" customFormat="1" hidden="1">
      <c r="A726" s="148">
        <v>0</v>
      </c>
      <c r="B726" s="151" t="s">
        <v>871</v>
      </c>
      <c r="C726" s="96" t="s">
        <v>34</v>
      </c>
      <c r="D726" s="97" t="s">
        <v>62</v>
      </c>
      <c r="E726" s="98" t="s">
        <v>870</v>
      </c>
      <c r="F726" s="99" t="s">
        <v>40</v>
      </c>
      <c r="G726" s="100">
        <v>0.45</v>
      </c>
      <c r="H726" s="100">
        <v>0.47000000000000003</v>
      </c>
      <c r="I726" s="101" t="s">
        <v>41</v>
      </c>
      <c r="J726" s="102"/>
      <c r="K726" s="103">
        <f t="shared" si="10"/>
        <v>0</v>
      </c>
    </row>
    <row r="727" spans="1:11" s="104" customFormat="1" hidden="1">
      <c r="A727" s="148">
        <v>0</v>
      </c>
      <c r="B727" s="151" t="s">
        <v>872</v>
      </c>
      <c r="C727" s="96" t="s">
        <v>34</v>
      </c>
      <c r="D727" s="97" t="s">
        <v>62</v>
      </c>
      <c r="E727" s="98" t="s">
        <v>870</v>
      </c>
      <c r="F727" s="99" t="s">
        <v>43</v>
      </c>
      <c r="G727" s="100">
        <v>0.61</v>
      </c>
      <c r="H727" s="100">
        <v>0.65</v>
      </c>
      <c r="I727" s="101" t="s">
        <v>44</v>
      </c>
      <c r="J727" s="102"/>
      <c r="K727" s="103">
        <f t="shared" ref="K727:K790" si="11">IF(J727&lt;5,H727*J727*I727,G727*J727*I727)</f>
        <v>0</v>
      </c>
    </row>
    <row r="728" spans="1:11" s="104" customFormat="1" hidden="1">
      <c r="A728" s="148">
        <v>0</v>
      </c>
      <c r="B728" s="151" t="s">
        <v>873</v>
      </c>
      <c r="C728" s="96" t="s">
        <v>34</v>
      </c>
      <c r="D728" s="97" t="s">
        <v>62</v>
      </c>
      <c r="E728" s="98" t="s">
        <v>870</v>
      </c>
      <c r="F728" s="99" t="s">
        <v>46</v>
      </c>
      <c r="G728" s="100">
        <v>0.78</v>
      </c>
      <c r="H728" s="100">
        <v>0.83</v>
      </c>
      <c r="I728" s="101" t="s">
        <v>47</v>
      </c>
      <c r="J728" s="102"/>
      <c r="K728" s="103">
        <f t="shared" si="11"/>
        <v>0</v>
      </c>
    </row>
    <row r="729" spans="1:11" s="104" customFormat="1" hidden="1">
      <c r="A729" s="148">
        <v>0</v>
      </c>
      <c r="B729" s="151" t="s">
        <v>874</v>
      </c>
      <c r="C729" s="96" t="s">
        <v>34</v>
      </c>
      <c r="D729" s="97" t="s">
        <v>62</v>
      </c>
      <c r="E729" s="98" t="s">
        <v>870</v>
      </c>
      <c r="F729" s="99" t="s">
        <v>54</v>
      </c>
      <c r="G729" s="100">
        <v>0.91</v>
      </c>
      <c r="H729" s="100">
        <v>0.96</v>
      </c>
      <c r="I729" s="101" t="s">
        <v>55</v>
      </c>
      <c r="J729" s="102"/>
      <c r="K729" s="103">
        <f t="shared" si="11"/>
        <v>0</v>
      </c>
    </row>
    <row r="730" spans="1:11" s="104" customFormat="1" hidden="1">
      <c r="A730" s="148">
        <v>0</v>
      </c>
      <c r="B730" s="151" t="s">
        <v>875</v>
      </c>
      <c r="C730" s="96" t="s">
        <v>34</v>
      </c>
      <c r="D730" s="97" t="s">
        <v>62</v>
      </c>
      <c r="E730" s="98" t="s">
        <v>876</v>
      </c>
      <c r="F730" s="99" t="s">
        <v>37</v>
      </c>
      <c r="G730" s="100">
        <v>0.33</v>
      </c>
      <c r="H730" s="100">
        <v>0.35000000000000003</v>
      </c>
      <c r="I730" s="101" t="s">
        <v>38</v>
      </c>
      <c r="J730" s="102"/>
      <c r="K730" s="103">
        <f t="shared" si="11"/>
        <v>0</v>
      </c>
    </row>
    <row r="731" spans="1:11" s="104" customFormat="1" hidden="1">
      <c r="A731" s="148">
        <v>0</v>
      </c>
      <c r="B731" s="151" t="s">
        <v>877</v>
      </c>
      <c r="C731" s="96" t="s">
        <v>34</v>
      </c>
      <c r="D731" s="97" t="s">
        <v>62</v>
      </c>
      <c r="E731" s="98" t="s">
        <v>876</v>
      </c>
      <c r="F731" s="99" t="s">
        <v>40</v>
      </c>
      <c r="G731" s="100">
        <v>0.45</v>
      </c>
      <c r="H731" s="100">
        <v>0.47000000000000003</v>
      </c>
      <c r="I731" s="101" t="s">
        <v>41</v>
      </c>
      <c r="J731" s="102"/>
      <c r="K731" s="103">
        <f t="shared" si="11"/>
        <v>0</v>
      </c>
    </row>
    <row r="732" spans="1:11" s="104" customFormat="1" hidden="1">
      <c r="A732" s="148">
        <v>0</v>
      </c>
      <c r="B732" s="151" t="s">
        <v>878</v>
      </c>
      <c r="C732" s="96" t="s">
        <v>34</v>
      </c>
      <c r="D732" s="97" t="s">
        <v>96</v>
      </c>
      <c r="E732" s="98" t="s">
        <v>879</v>
      </c>
      <c r="F732" s="99" t="s">
        <v>40</v>
      </c>
      <c r="G732" s="100">
        <v>0.52</v>
      </c>
      <c r="H732" s="100">
        <v>0.55000000000000004</v>
      </c>
      <c r="I732" s="101" t="s">
        <v>41</v>
      </c>
      <c r="J732" s="102"/>
      <c r="K732" s="103">
        <f t="shared" si="11"/>
        <v>0</v>
      </c>
    </row>
    <row r="733" spans="1:11" s="104" customFormat="1" hidden="1">
      <c r="A733" s="148">
        <v>0</v>
      </c>
      <c r="B733" s="151" t="s">
        <v>880</v>
      </c>
      <c r="C733" s="96" t="s">
        <v>34</v>
      </c>
      <c r="D733" s="97" t="s">
        <v>96</v>
      </c>
      <c r="E733" s="98" t="s">
        <v>879</v>
      </c>
      <c r="F733" s="99" t="s">
        <v>43</v>
      </c>
      <c r="G733" s="100">
        <v>0.75</v>
      </c>
      <c r="H733" s="100">
        <v>0.79</v>
      </c>
      <c r="I733" s="101" t="s">
        <v>44</v>
      </c>
      <c r="J733" s="102"/>
      <c r="K733" s="103">
        <f t="shared" si="11"/>
        <v>0</v>
      </c>
    </row>
    <row r="734" spans="1:11" s="104" customFormat="1" hidden="1">
      <c r="A734" s="148">
        <v>0</v>
      </c>
      <c r="B734" s="151" t="s">
        <v>881</v>
      </c>
      <c r="C734" s="96" t="s">
        <v>34</v>
      </c>
      <c r="D734" s="97" t="s">
        <v>96</v>
      </c>
      <c r="E734" s="98" t="s">
        <v>879</v>
      </c>
      <c r="F734" s="99" t="s">
        <v>46</v>
      </c>
      <c r="G734" s="100">
        <v>0.95</v>
      </c>
      <c r="H734" s="100">
        <v>1</v>
      </c>
      <c r="I734" s="101" t="s">
        <v>47</v>
      </c>
      <c r="J734" s="102"/>
      <c r="K734" s="103">
        <f t="shared" si="11"/>
        <v>0</v>
      </c>
    </row>
    <row r="735" spans="1:11" s="104" customFormat="1" hidden="1">
      <c r="A735" s="148">
        <v>0</v>
      </c>
      <c r="B735" s="151" t="s">
        <v>882</v>
      </c>
      <c r="C735" s="96" t="s">
        <v>34</v>
      </c>
      <c r="D735" s="97" t="s">
        <v>96</v>
      </c>
      <c r="E735" s="98" t="s">
        <v>879</v>
      </c>
      <c r="F735" s="99" t="s">
        <v>54</v>
      </c>
      <c r="G735" s="100">
        <v>1.1499999999999999</v>
      </c>
      <c r="H735" s="100">
        <v>1.21</v>
      </c>
      <c r="I735" s="101" t="s">
        <v>55</v>
      </c>
      <c r="J735" s="102"/>
      <c r="K735" s="103">
        <f t="shared" si="11"/>
        <v>0</v>
      </c>
    </row>
    <row r="736" spans="1:11" s="104" customFormat="1" hidden="1">
      <c r="A736" s="148">
        <v>0</v>
      </c>
      <c r="B736" s="151" t="s">
        <v>883</v>
      </c>
      <c r="C736" s="106"/>
      <c r="D736" s="97" t="s">
        <v>35</v>
      </c>
      <c r="E736" s="98" t="s">
        <v>884</v>
      </c>
      <c r="F736" s="99" t="s">
        <v>43</v>
      </c>
      <c r="G736" s="100">
        <v>0.8</v>
      </c>
      <c r="H736" s="100">
        <v>0.83</v>
      </c>
      <c r="I736" s="101" t="s">
        <v>44</v>
      </c>
      <c r="J736" s="102"/>
      <c r="K736" s="103">
        <f t="shared" si="11"/>
        <v>0</v>
      </c>
    </row>
    <row r="737" spans="1:11" s="104" customFormat="1" hidden="1">
      <c r="A737" s="148">
        <v>0</v>
      </c>
      <c r="B737" s="151" t="s">
        <v>885</v>
      </c>
      <c r="C737" s="106"/>
      <c r="D737" s="97" t="s">
        <v>35</v>
      </c>
      <c r="E737" s="98" t="s">
        <v>884</v>
      </c>
      <c r="F737" s="99" t="s">
        <v>46</v>
      </c>
      <c r="G737" s="100">
        <v>1.03</v>
      </c>
      <c r="H737" s="100">
        <v>1.0900000000000001</v>
      </c>
      <c r="I737" s="101" t="s">
        <v>47</v>
      </c>
      <c r="J737" s="102"/>
      <c r="K737" s="103">
        <f t="shared" si="11"/>
        <v>0</v>
      </c>
    </row>
    <row r="738" spans="1:11" s="104" customFormat="1" hidden="1">
      <c r="A738" s="148">
        <v>0</v>
      </c>
      <c r="B738" s="151" t="s">
        <v>886</v>
      </c>
      <c r="C738" s="106"/>
      <c r="D738" s="97" t="s">
        <v>35</v>
      </c>
      <c r="E738" s="98" t="s">
        <v>884</v>
      </c>
      <c r="F738" s="99" t="s">
        <v>54</v>
      </c>
      <c r="G738" s="100">
        <v>1.23</v>
      </c>
      <c r="H738" s="100">
        <v>1.3</v>
      </c>
      <c r="I738" s="101" t="s">
        <v>55</v>
      </c>
      <c r="J738" s="102"/>
      <c r="K738" s="103">
        <f t="shared" si="11"/>
        <v>0</v>
      </c>
    </row>
    <row r="739" spans="1:11" s="104" customFormat="1" hidden="1">
      <c r="A739" s="148">
        <v>0</v>
      </c>
      <c r="B739" s="151" t="s">
        <v>887</v>
      </c>
      <c r="C739" s="106"/>
      <c r="D739" s="97" t="s">
        <v>35</v>
      </c>
      <c r="E739" s="98" t="s">
        <v>884</v>
      </c>
      <c r="F739" s="99" t="s">
        <v>102</v>
      </c>
      <c r="G739" s="100">
        <v>1.41</v>
      </c>
      <c r="H739" s="100">
        <v>1.49</v>
      </c>
      <c r="I739" s="101" t="s">
        <v>103</v>
      </c>
      <c r="J739" s="102"/>
      <c r="K739" s="103">
        <f t="shared" si="11"/>
        <v>0</v>
      </c>
    </row>
    <row r="740" spans="1:11" s="104" customFormat="1" hidden="1">
      <c r="A740" s="148">
        <v>0</v>
      </c>
      <c r="B740" s="151" t="s">
        <v>888</v>
      </c>
      <c r="C740" s="96" t="s">
        <v>34</v>
      </c>
      <c r="D740" s="97" t="s">
        <v>96</v>
      </c>
      <c r="E740" s="98" t="s">
        <v>889</v>
      </c>
      <c r="F740" s="99" t="s">
        <v>43</v>
      </c>
      <c r="G740" s="100">
        <v>0.79</v>
      </c>
      <c r="H740" s="100">
        <v>0.82000000000000006</v>
      </c>
      <c r="I740" s="101" t="s">
        <v>44</v>
      </c>
      <c r="J740" s="102"/>
      <c r="K740" s="103">
        <f t="shared" si="11"/>
        <v>0</v>
      </c>
    </row>
    <row r="741" spans="1:11" s="104" customFormat="1" hidden="1">
      <c r="A741" s="148">
        <v>0</v>
      </c>
      <c r="B741" s="151" t="s">
        <v>890</v>
      </c>
      <c r="C741" s="96" t="s">
        <v>34</v>
      </c>
      <c r="D741" s="97" t="s">
        <v>96</v>
      </c>
      <c r="E741" s="98" t="s">
        <v>889</v>
      </c>
      <c r="F741" s="99" t="s">
        <v>46</v>
      </c>
      <c r="G741" s="100">
        <v>1.02</v>
      </c>
      <c r="H741" s="100">
        <v>1.07</v>
      </c>
      <c r="I741" s="101" t="s">
        <v>47</v>
      </c>
      <c r="J741" s="102"/>
      <c r="K741" s="103">
        <f t="shared" si="11"/>
        <v>0</v>
      </c>
    </row>
    <row r="742" spans="1:11" s="104" customFormat="1" hidden="1">
      <c r="A742" s="148">
        <v>0</v>
      </c>
      <c r="B742" s="151" t="s">
        <v>891</v>
      </c>
      <c r="C742" s="96" t="s">
        <v>34</v>
      </c>
      <c r="D742" s="97" t="s">
        <v>96</v>
      </c>
      <c r="E742" s="98" t="s">
        <v>889</v>
      </c>
      <c r="F742" s="99" t="s">
        <v>54</v>
      </c>
      <c r="G742" s="100">
        <v>1.21</v>
      </c>
      <c r="H742" s="100">
        <v>1.26</v>
      </c>
      <c r="I742" s="101" t="s">
        <v>55</v>
      </c>
      <c r="J742" s="102"/>
      <c r="K742" s="103">
        <f t="shared" si="11"/>
        <v>0</v>
      </c>
    </row>
    <row r="743" spans="1:11" s="104" customFormat="1" hidden="1">
      <c r="A743" s="148">
        <v>0</v>
      </c>
      <c r="B743" s="151" t="s">
        <v>892</v>
      </c>
      <c r="C743" s="96" t="s">
        <v>34</v>
      </c>
      <c r="D743" s="97" t="s">
        <v>96</v>
      </c>
      <c r="E743" s="98" t="s">
        <v>889</v>
      </c>
      <c r="F743" s="99" t="s">
        <v>102</v>
      </c>
      <c r="G743" s="100">
        <v>1.41</v>
      </c>
      <c r="H743" s="100">
        <v>1.49</v>
      </c>
      <c r="I743" s="101" t="s">
        <v>103</v>
      </c>
      <c r="J743" s="102"/>
      <c r="K743" s="103">
        <f t="shared" si="11"/>
        <v>0</v>
      </c>
    </row>
    <row r="744" spans="1:11" s="104" customFormat="1" hidden="1">
      <c r="A744" s="148">
        <v>0</v>
      </c>
      <c r="B744" s="151" t="s">
        <v>893</v>
      </c>
      <c r="C744" s="96" t="s">
        <v>34</v>
      </c>
      <c r="D744" s="97" t="s">
        <v>35</v>
      </c>
      <c r="E744" s="98" t="s">
        <v>894</v>
      </c>
      <c r="F744" s="99" t="s">
        <v>37</v>
      </c>
      <c r="G744" s="100">
        <v>0.37</v>
      </c>
      <c r="H744" s="100">
        <v>0.39</v>
      </c>
      <c r="I744" s="101" t="s">
        <v>38</v>
      </c>
      <c r="J744" s="102"/>
      <c r="K744" s="103">
        <f t="shared" si="11"/>
        <v>0</v>
      </c>
    </row>
    <row r="745" spans="1:11" s="104" customFormat="1" hidden="1">
      <c r="A745" s="148">
        <v>0</v>
      </c>
      <c r="B745" s="151" t="s">
        <v>895</v>
      </c>
      <c r="C745" s="96" t="s">
        <v>34</v>
      </c>
      <c r="D745" s="97" t="s">
        <v>35</v>
      </c>
      <c r="E745" s="98" t="s">
        <v>894</v>
      </c>
      <c r="F745" s="99" t="s">
        <v>40</v>
      </c>
      <c r="G745" s="100">
        <v>0.61</v>
      </c>
      <c r="H745" s="100">
        <v>0.63</v>
      </c>
      <c r="I745" s="101" t="s">
        <v>41</v>
      </c>
      <c r="J745" s="102"/>
      <c r="K745" s="103">
        <f t="shared" si="11"/>
        <v>0</v>
      </c>
    </row>
    <row r="746" spans="1:11" s="104" customFormat="1" hidden="1">
      <c r="A746" s="148">
        <v>0</v>
      </c>
      <c r="B746" s="151" t="s">
        <v>896</v>
      </c>
      <c r="C746" s="96" t="s">
        <v>34</v>
      </c>
      <c r="D746" s="97" t="s">
        <v>35</v>
      </c>
      <c r="E746" s="98" t="s">
        <v>894</v>
      </c>
      <c r="F746" s="99" t="s">
        <v>43</v>
      </c>
      <c r="G746" s="100">
        <v>0.84</v>
      </c>
      <c r="H746" s="100">
        <v>0.88</v>
      </c>
      <c r="I746" s="101" t="s">
        <v>44</v>
      </c>
      <c r="J746" s="102"/>
      <c r="K746" s="103">
        <f t="shared" si="11"/>
        <v>0</v>
      </c>
    </row>
    <row r="747" spans="1:11" s="104" customFormat="1" hidden="1">
      <c r="A747" s="148">
        <v>0</v>
      </c>
      <c r="B747" s="151" t="s">
        <v>897</v>
      </c>
      <c r="C747" s="96" t="s">
        <v>34</v>
      </c>
      <c r="D747" s="97" t="s">
        <v>35</v>
      </c>
      <c r="E747" s="98" t="s">
        <v>894</v>
      </c>
      <c r="F747" s="99" t="s">
        <v>46</v>
      </c>
      <c r="G747" s="100">
        <v>1.03</v>
      </c>
      <c r="H747" s="100">
        <v>1.0900000000000001</v>
      </c>
      <c r="I747" s="101" t="s">
        <v>47</v>
      </c>
      <c r="J747" s="102"/>
      <c r="K747" s="103">
        <f t="shared" si="11"/>
        <v>0</v>
      </c>
    </row>
    <row r="748" spans="1:11" s="104" customFormat="1" hidden="1">
      <c r="A748" s="148">
        <v>0</v>
      </c>
      <c r="B748" s="151" t="s">
        <v>898</v>
      </c>
      <c r="C748" s="96" t="s">
        <v>34</v>
      </c>
      <c r="D748" s="97" t="s">
        <v>35</v>
      </c>
      <c r="E748" s="98" t="s">
        <v>894</v>
      </c>
      <c r="F748" s="99" t="s">
        <v>54</v>
      </c>
      <c r="G748" s="100">
        <v>1.1499999999999999</v>
      </c>
      <c r="H748" s="100">
        <v>1.21</v>
      </c>
      <c r="I748" s="101" t="s">
        <v>55</v>
      </c>
      <c r="J748" s="102"/>
      <c r="K748" s="103">
        <f t="shared" si="11"/>
        <v>0</v>
      </c>
    </row>
    <row r="749" spans="1:11" s="104" customFormat="1" hidden="1">
      <c r="A749" s="148">
        <v>0</v>
      </c>
      <c r="B749" s="151" t="s">
        <v>899</v>
      </c>
      <c r="C749" s="96" t="s">
        <v>34</v>
      </c>
      <c r="D749" s="97" t="s">
        <v>35</v>
      </c>
      <c r="E749" s="98" t="s">
        <v>900</v>
      </c>
      <c r="F749" s="99" t="s">
        <v>40</v>
      </c>
      <c r="G749" s="100">
        <v>0.56000000000000005</v>
      </c>
      <c r="H749" s="100">
        <v>0.59</v>
      </c>
      <c r="I749" s="101" t="s">
        <v>41</v>
      </c>
      <c r="J749" s="102"/>
      <c r="K749" s="103">
        <f t="shared" si="11"/>
        <v>0</v>
      </c>
    </row>
    <row r="750" spans="1:11" s="104" customFormat="1" hidden="1">
      <c r="A750" s="148">
        <v>0</v>
      </c>
      <c r="B750" s="151" t="s">
        <v>901</v>
      </c>
      <c r="C750" s="96" t="s">
        <v>34</v>
      </c>
      <c r="D750" s="97" t="s">
        <v>35</v>
      </c>
      <c r="E750" s="98" t="s">
        <v>900</v>
      </c>
      <c r="F750" s="99" t="s">
        <v>43</v>
      </c>
      <c r="G750" s="100">
        <v>0.84</v>
      </c>
      <c r="H750" s="100">
        <v>0.88</v>
      </c>
      <c r="I750" s="101" t="s">
        <v>44</v>
      </c>
      <c r="J750" s="102"/>
      <c r="K750" s="103">
        <f t="shared" si="11"/>
        <v>0</v>
      </c>
    </row>
    <row r="751" spans="1:11" s="104" customFormat="1" hidden="1">
      <c r="A751" s="148">
        <v>0</v>
      </c>
      <c r="B751" s="151" t="s">
        <v>902</v>
      </c>
      <c r="C751" s="96" t="s">
        <v>34</v>
      </c>
      <c r="D751" s="97" t="s">
        <v>35</v>
      </c>
      <c r="E751" s="98" t="s">
        <v>900</v>
      </c>
      <c r="F751" s="99" t="s">
        <v>46</v>
      </c>
      <c r="G751" s="100">
        <v>1.03</v>
      </c>
      <c r="H751" s="100">
        <v>1.0900000000000001</v>
      </c>
      <c r="I751" s="101" t="s">
        <v>47</v>
      </c>
      <c r="J751" s="102"/>
      <c r="K751" s="103">
        <f t="shared" si="11"/>
        <v>0</v>
      </c>
    </row>
    <row r="752" spans="1:11" s="104" customFormat="1" hidden="1">
      <c r="A752" s="148">
        <v>0</v>
      </c>
      <c r="B752" s="151" t="s">
        <v>903</v>
      </c>
      <c r="C752" s="96" t="s">
        <v>34</v>
      </c>
      <c r="D752" s="97" t="s">
        <v>35</v>
      </c>
      <c r="E752" s="98" t="s">
        <v>900</v>
      </c>
      <c r="F752" s="99" t="s">
        <v>54</v>
      </c>
      <c r="G752" s="100">
        <v>1.23</v>
      </c>
      <c r="H752" s="100">
        <v>1.3</v>
      </c>
      <c r="I752" s="101" t="s">
        <v>55</v>
      </c>
      <c r="J752" s="102"/>
      <c r="K752" s="103">
        <f t="shared" si="11"/>
        <v>0</v>
      </c>
    </row>
    <row r="753" spans="1:11" s="104" customFormat="1" hidden="1">
      <c r="A753" s="148">
        <v>0</v>
      </c>
      <c r="B753" s="151" t="s">
        <v>904</v>
      </c>
      <c r="C753" s="96" t="s">
        <v>34</v>
      </c>
      <c r="D753" s="97" t="s">
        <v>35</v>
      </c>
      <c r="E753" s="98" t="s">
        <v>905</v>
      </c>
      <c r="F753" s="99" t="s">
        <v>40</v>
      </c>
      <c r="G753" s="100">
        <v>0.59</v>
      </c>
      <c r="H753" s="100">
        <v>0.61</v>
      </c>
      <c r="I753" s="101" t="s">
        <v>41</v>
      </c>
      <c r="J753" s="102"/>
      <c r="K753" s="103">
        <f t="shared" si="11"/>
        <v>0</v>
      </c>
    </row>
    <row r="754" spans="1:11" s="104" customFormat="1" hidden="1">
      <c r="A754" s="148">
        <v>0</v>
      </c>
      <c r="B754" s="151" t="s">
        <v>906</v>
      </c>
      <c r="C754" s="96" t="s">
        <v>34</v>
      </c>
      <c r="D754" s="97" t="s">
        <v>35</v>
      </c>
      <c r="E754" s="98" t="s">
        <v>905</v>
      </c>
      <c r="F754" s="99" t="s">
        <v>43</v>
      </c>
      <c r="G754" s="100">
        <v>0.8</v>
      </c>
      <c r="H754" s="100">
        <v>0.83</v>
      </c>
      <c r="I754" s="101" t="s">
        <v>44</v>
      </c>
      <c r="J754" s="102"/>
      <c r="K754" s="103">
        <f t="shared" si="11"/>
        <v>0</v>
      </c>
    </row>
    <row r="755" spans="1:11" s="104" customFormat="1" hidden="1">
      <c r="A755" s="148">
        <v>0</v>
      </c>
      <c r="B755" s="151" t="s">
        <v>907</v>
      </c>
      <c r="C755" s="96" t="s">
        <v>34</v>
      </c>
      <c r="D755" s="97" t="s">
        <v>35</v>
      </c>
      <c r="E755" s="98" t="s">
        <v>905</v>
      </c>
      <c r="F755" s="99" t="s">
        <v>46</v>
      </c>
      <c r="G755" s="100">
        <v>1.05</v>
      </c>
      <c r="H755" s="100">
        <v>1.1100000000000001</v>
      </c>
      <c r="I755" s="101" t="s">
        <v>47</v>
      </c>
      <c r="J755" s="102"/>
      <c r="K755" s="103">
        <f t="shared" si="11"/>
        <v>0</v>
      </c>
    </row>
    <row r="756" spans="1:11" s="104" customFormat="1" hidden="1">
      <c r="A756" s="148">
        <v>0</v>
      </c>
      <c r="B756" s="151" t="s">
        <v>908</v>
      </c>
      <c r="C756" s="96" t="s">
        <v>34</v>
      </c>
      <c r="D756" s="97" t="s">
        <v>35</v>
      </c>
      <c r="E756" s="98" t="s">
        <v>905</v>
      </c>
      <c r="F756" s="99" t="s">
        <v>54</v>
      </c>
      <c r="G756" s="100">
        <v>1.23</v>
      </c>
      <c r="H756" s="100">
        <v>1.3</v>
      </c>
      <c r="I756" s="101" t="s">
        <v>55</v>
      </c>
      <c r="J756" s="102"/>
      <c r="K756" s="103">
        <f t="shared" si="11"/>
        <v>0</v>
      </c>
    </row>
    <row r="757" spans="1:11" s="104" customFormat="1" hidden="1">
      <c r="A757" s="148">
        <v>0</v>
      </c>
      <c r="B757" s="151" t="s">
        <v>909</v>
      </c>
      <c r="C757" s="96" t="s">
        <v>34</v>
      </c>
      <c r="D757" s="97" t="s">
        <v>49</v>
      </c>
      <c r="E757" s="98" t="s">
        <v>1424</v>
      </c>
      <c r="F757" s="99" t="s">
        <v>37</v>
      </c>
      <c r="G757" s="100">
        <v>0.57000000000000006</v>
      </c>
      <c r="H757" s="100">
        <v>0.57999999999999996</v>
      </c>
      <c r="I757" s="101" t="s">
        <v>38</v>
      </c>
      <c r="J757" s="102"/>
      <c r="K757" s="103">
        <f t="shared" si="11"/>
        <v>0</v>
      </c>
    </row>
    <row r="758" spans="1:11" s="104" customFormat="1" hidden="1">
      <c r="A758" s="148">
        <v>0</v>
      </c>
      <c r="B758" s="151" t="s">
        <v>910</v>
      </c>
      <c r="C758" s="96" t="s">
        <v>34</v>
      </c>
      <c r="D758" s="97" t="s">
        <v>49</v>
      </c>
      <c r="E758" s="98" t="s">
        <v>1424</v>
      </c>
      <c r="F758" s="99" t="s">
        <v>40</v>
      </c>
      <c r="G758" s="100">
        <v>0.83</v>
      </c>
      <c r="H758" s="100">
        <v>0.86</v>
      </c>
      <c r="I758" s="101" t="s">
        <v>41</v>
      </c>
      <c r="J758" s="102"/>
      <c r="K758" s="103">
        <f t="shared" si="11"/>
        <v>0</v>
      </c>
    </row>
    <row r="759" spans="1:11" s="104" customFormat="1" hidden="1">
      <c r="A759" s="148">
        <v>0</v>
      </c>
      <c r="B759" s="151" t="s">
        <v>911</v>
      </c>
      <c r="C759" s="96" t="s">
        <v>34</v>
      </c>
      <c r="D759" s="97" t="s">
        <v>49</v>
      </c>
      <c r="E759" s="98" t="s">
        <v>1424</v>
      </c>
      <c r="F759" s="99" t="s">
        <v>43</v>
      </c>
      <c r="G759" s="100">
        <v>1.1100000000000001</v>
      </c>
      <c r="H759" s="100">
        <v>1.1499999999999999</v>
      </c>
      <c r="I759" s="101" t="s">
        <v>44</v>
      </c>
      <c r="J759" s="102"/>
      <c r="K759" s="103">
        <f t="shared" si="11"/>
        <v>0</v>
      </c>
    </row>
    <row r="760" spans="1:11" s="104" customFormat="1" hidden="1">
      <c r="A760" s="148">
        <v>0</v>
      </c>
      <c r="B760" s="151" t="s">
        <v>912</v>
      </c>
      <c r="C760" s="96" t="s">
        <v>34</v>
      </c>
      <c r="D760" s="97" t="s">
        <v>49</v>
      </c>
      <c r="E760" s="98" t="s">
        <v>1424</v>
      </c>
      <c r="F760" s="99" t="s">
        <v>46</v>
      </c>
      <c r="G760" s="100">
        <v>1.36</v>
      </c>
      <c r="H760" s="100">
        <v>1.41</v>
      </c>
      <c r="I760" s="101" t="s">
        <v>47</v>
      </c>
      <c r="J760" s="102"/>
      <c r="K760" s="103">
        <f t="shared" si="11"/>
        <v>0</v>
      </c>
    </row>
    <row r="761" spans="1:11" s="104" customFormat="1" hidden="1">
      <c r="A761" s="148">
        <v>0</v>
      </c>
      <c r="B761" s="151" t="s">
        <v>913</v>
      </c>
      <c r="C761" s="96" t="s">
        <v>34</v>
      </c>
      <c r="D761" s="97" t="s">
        <v>49</v>
      </c>
      <c r="E761" s="98" t="s">
        <v>1424</v>
      </c>
      <c r="F761" s="99" t="s">
        <v>54</v>
      </c>
      <c r="G761" s="100">
        <v>1.42</v>
      </c>
      <c r="H761" s="100">
        <v>1.47</v>
      </c>
      <c r="I761" s="101" t="s">
        <v>55</v>
      </c>
      <c r="J761" s="102"/>
      <c r="K761" s="103">
        <f t="shared" si="11"/>
        <v>0</v>
      </c>
    </row>
    <row r="762" spans="1:11" s="104" customFormat="1" hidden="1">
      <c r="A762" s="148">
        <v>0</v>
      </c>
      <c r="B762" s="151" t="s">
        <v>914</v>
      </c>
      <c r="C762" s="96" t="s">
        <v>34</v>
      </c>
      <c r="D762" s="97" t="s">
        <v>35</v>
      </c>
      <c r="E762" s="98" t="s">
        <v>915</v>
      </c>
      <c r="F762" s="99" t="s">
        <v>37</v>
      </c>
      <c r="G762" s="100">
        <v>0.37</v>
      </c>
      <c r="H762" s="100">
        <v>0.39</v>
      </c>
      <c r="I762" s="101" t="s">
        <v>38</v>
      </c>
      <c r="J762" s="102"/>
      <c r="K762" s="103">
        <f t="shared" si="11"/>
        <v>0</v>
      </c>
    </row>
    <row r="763" spans="1:11" s="104" customFormat="1" hidden="1">
      <c r="A763" s="148">
        <v>0</v>
      </c>
      <c r="B763" s="151" t="s">
        <v>916</v>
      </c>
      <c r="C763" s="96" t="s">
        <v>34</v>
      </c>
      <c r="D763" s="97" t="s">
        <v>35</v>
      </c>
      <c r="E763" s="98" t="s">
        <v>915</v>
      </c>
      <c r="F763" s="99" t="s">
        <v>40</v>
      </c>
      <c r="G763" s="100">
        <v>0.56000000000000005</v>
      </c>
      <c r="H763" s="100">
        <v>0.59</v>
      </c>
      <c r="I763" s="101" t="s">
        <v>41</v>
      </c>
      <c r="J763" s="102"/>
      <c r="K763" s="103">
        <f t="shared" si="11"/>
        <v>0</v>
      </c>
    </row>
    <row r="764" spans="1:11" s="104" customFormat="1" hidden="1">
      <c r="A764" s="148">
        <v>0</v>
      </c>
      <c r="B764" s="151" t="s">
        <v>917</v>
      </c>
      <c r="C764" s="96" t="s">
        <v>34</v>
      </c>
      <c r="D764" s="97" t="s">
        <v>35</v>
      </c>
      <c r="E764" s="98" t="s">
        <v>915</v>
      </c>
      <c r="F764" s="99" t="s">
        <v>43</v>
      </c>
      <c r="G764" s="100">
        <v>0.76</v>
      </c>
      <c r="H764" s="100">
        <v>0.8</v>
      </c>
      <c r="I764" s="101" t="s">
        <v>44</v>
      </c>
      <c r="J764" s="102"/>
      <c r="K764" s="103">
        <f t="shared" si="11"/>
        <v>0</v>
      </c>
    </row>
    <row r="765" spans="1:11" s="104" customFormat="1" hidden="1">
      <c r="A765" s="148">
        <v>0</v>
      </c>
      <c r="B765" s="151" t="s">
        <v>918</v>
      </c>
      <c r="C765" s="96" t="s">
        <v>34</v>
      </c>
      <c r="D765" s="97" t="s">
        <v>35</v>
      </c>
      <c r="E765" s="98" t="s">
        <v>915</v>
      </c>
      <c r="F765" s="99" t="s">
        <v>46</v>
      </c>
      <c r="G765" s="100">
        <v>0.95</v>
      </c>
      <c r="H765" s="100">
        <v>1</v>
      </c>
      <c r="I765" s="101" t="s">
        <v>47</v>
      </c>
      <c r="J765" s="102"/>
      <c r="K765" s="103">
        <f t="shared" si="11"/>
        <v>0</v>
      </c>
    </row>
    <row r="766" spans="1:11" s="104" customFormat="1" hidden="1">
      <c r="A766" s="148">
        <v>0</v>
      </c>
      <c r="B766" s="151" t="s">
        <v>919</v>
      </c>
      <c r="C766" s="96" t="s">
        <v>34</v>
      </c>
      <c r="D766" s="97" t="s">
        <v>35</v>
      </c>
      <c r="E766" s="98" t="s">
        <v>915</v>
      </c>
      <c r="F766" s="99" t="s">
        <v>54</v>
      </c>
      <c r="G766" s="100">
        <v>1.07</v>
      </c>
      <c r="H766" s="100">
        <v>1.1300000000000001</v>
      </c>
      <c r="I766" s="101" t="s">
        <v>55</v>
      </c>
      <c r="J766" s="102"/>
      <c r="K766" s="103">
        <f t="shared" si="11"/>
        <v>0</v>
      </c>
    </row>
    <row r="767" spans="1:11" s="104" customFormat="1" hidden="1">
      <c r="A767" s="148">
        <v>0</v>
      </c>
      <c r="B767" s="151" t="s">
        <v>920</v>
      </c>
      <c r="C767" s="96" t="s">
        <v>34</v>
      </c>
      <c r="D767" s="97" t="s">
        <v>35</v>
      </c>
      <c r="E767" s="98" t="s">
        <v>921</v>
      </c>
      <c r="F767" s="99" t="s">
        <v>37</v>
      </c>
      <c r="G767" s="100">
        <v>0.38</v>
      </c>
      <c r="H767" s="100">
        <v>0.4</v>
      </c>
      <c r="I767" s="101" t="s">
        <v>38</v>
      </c>
      <c r="J767" s="102"/>
      <c r="K767" s="103">
        <f t="shared" si="11"/>
        <v>0</v>
      </c>
    </row>
    <row r="768" spans="1:11" s="104" customFormat="1" hidden="1">
      <c r="A768" s="148">
        <v>0</v>
      </c>
      <c r="B768" s="151" t="s">
        <v>922</v>
      </c>
      <c r="C768" s="96" t="s">
        <v>34</v>
      </c>
      <c r="D768" s="97" t="s">
        <v>35</v>
      </c>
      <c r="E768" s="98" t="s">
        <v>921</v>
      </c>
      <c r="F768" s="99" t="s">
        <v>40</v>
      </c>
      <c r="G768" s="100">
        <v>0.57999999999999996</v>
      </c>
      <c r="H768" s="100">
        <v>0.6</v>
      </c>
      <c r="I768" s="101" t="s">
        <v>41</v>
      </c>
      <c r="J768" s="102"/>
      <c r="K768" s="103">
        <f t="shared" si="11"/>
        <v>0</v>
      </c>
    </row>
    <row r="769" spans="1:11" s="90" customFormat="1">
      <c r="A769" s="155">
        <v>50</v>
      </c>
      <c r="B769" s="152" t="s">
        <v>923</v>
      </c>
      <c r="C769" s="91" t="s">
        <v>34</v>
      </c>
      <c r="D769" s="92" t="s">
        <v>35</v>
      </c>
      <c r="E769" s="93" t="s">
        <v>921</v>
      </c>
      <c r="F769" s="94" t="s">
        <v>43</v>
      </c>
      <c r="G769" s="95">
        <v>0.73</v>
      </c>
      <c r="H769" s="95">
        <v>0.76</v>
      </c>
      <c r="I769" s="87" t="s">
        <v>44</v>
      </c>
      <c r="J769" s="88"/>
      <c r="K769" s="89">
        <f t="shared" si="11"/>
        <v>0</v>
      </c>
    </row>
    <row r="770" spans="1:11" s="104" customFormat="1" hidden="1">
      <c r="A770" s="148">
        <v>0</v>
      </c>
      <c r="B770" s="151" t="s">
        <v>924</v>
      </c>
      <c r="C770" s="96" t="s">
        <v>34</v>
      </c>
      <c r="D770" s="97" t="s">
        <v>62</v>
      </c>
      <c r="E770" s="98" t="s">
        <v>925</v>
      </c>
      <c r="F770" s="99" t="s">
        <v>37</v>
      </c>
      <c r="G770" s="100">
        <v>0.48</v>
      </c>
      <c r="H770" s="100">
        <v>0.5</v>
      </c>
      <c r="I770" s="101" t="s">
        <v>38</v>
      </c>
      <c r="J770" s="102"/>
      <c r="K770" s="103">
        <f t="shared" si="11"/>
        <v>0</v>
      </c>
    </row>
    <row r="771" spans="1:11" s="104" customFormat="1" hidden="1">
      <c r="A771" s="148">
        <v>0</v>
      </c>
      <c r="B771" s="151" t="s">
        <v>926</v>
      </c>
      <c r="C771" s="96" t="s">
        <v>34</v>
      </c>
      <c r="D771" s="97" t="s">
        <v>62</v>
      </c>
      <c r="E771" s="98" t="s">
        <v>925</v>
      </c>
      <c r="F771" s="99" t="s">
        <v>40</v>
      </c>
      <c r="G771" s="100">
        <v>0.56000000000000005</v>
      </c>
      <c r="H771" s="100">
        <v>0.57999999999999996</v>
      </c>
      <c r="I771" s="101" t="s">
        <v>41</v>
      </c>
      <c r="J771" s="102"/>
      <c r="K771" s="103">
        <f t="shared" si="11"/>
        <v>0</v>
      </c>
    </row>
    <row r="772" spans="1:11" s="104" customFormat="1" hidden="1">
      <c r="A772" s="148">
        <v>0</v>
      </c>
      <c r="B772" s="151" t="s">
        <v>927</v>
      </c>
      <c r="C772" s="96" t="s">
        <v>34</v>
      </c>
      <c r="D772" s="97" t="s">
        <v>62</v>
      </c>
      <c r="E772" s="98" t="s">
        <v>925</v>
      </c>
      <c r="F772" s="99" t="s">
        <v>43</v>
      </c>
      <c r="G772" s="100">
        <v>0.71</v>
      </c>
      <c r="H772" s="100">
        <v>0.74</v>
      </c>
      <c r="I772" s="101" t="s">
        <v>44</v>
      </c>
      <c r="J772" s="102"/>
      <c r="K772" s="103">
        <f t="shared" si="11"/>
        <v>0</v>
      </c>
    </row>
    <row r="773" spans="1:11" s="104" customFormat="1" hidden="1">
      <c r="A773" s="148">
        <v>0</v>
      </c>
      <c r="B773" s="151" t="s">
        <v>928</v>
      </c>
      <c r="C773" s="96" t="s">
        <v>34</v>
      </c>
      <c r="D773" s="97" t="s">
        <v>62</v>
      </c>
      <c r="E773" s="98" t="s">
        <v>925</v>
      </c>
      <c r="F773" s="99" t="s">
        <v>46</v>
      </c>
      <c r="G773" s="100">
        <v>0.86</v>
      </c>
      <c r="H773" s="100">
        <v>0.9</v>
      </c>
      <c r="I773" s="101" t="s">
        <v>47</v>
      </c>
      <c r="J773" s="102"/>
      <c r="K773" s="103">
        <f t="shared" si="11"/>
        <v>0</v>
      </c>
    </row>
    <row r="774" spans="1:11" s="104" customFormat="1" hidden="1">
      <c r="A774" s="148">
        <v>0</v>
      </c>
      <c r="B774" s="151" t="s">
        <v>929</v>
      </c>
      <c r="C774" s="96" t="s">
        <v>34</v>
      </c>
      <c r="D774" s="97" t="s">
        <v>62</v>
      </c>
      <c r="E774" s="98" t="s">
        <v>930</v>
      </c>
      <c r="F774" s="99" t="s">
        <v>37</v>
      </c>
      <c r="G774" s="100">
        <v>0.48</v>
      </c>
      <c r="H774" s="100">
        <v>0.5</v>
      </c>
      <c r="I774" s="101" t="s">
        <v>38</v>
      </c>
      <c r="J774" s="102"/>
      <c r="K774" s="103">
        <f t="shared" si="11"/>
        <v>0</v>
      </c>
    </row>
    <row r="775" spans="1:11" s="104" customFormat="1" hidden="1">
      <c r="A775" s="148">
        <v>0</v>
      </c>
      <c r="B775" s="151" t="s">
        <v>931</v>
      </c>
      <c r="C775" s="96" t="s">
        <v>34</v>
      </c>
      <c r="D775" s="97" t="s">
        <v>62</v>
      </c>
      <c r="E775" s="98" t="s">
        <v>930</v>
      </c>
      <c r="F775" s="99" t="s">
        <v>40</v>
      </c>
      <c r="G775" s="100">
        <v>0.56000000000000005</v>
      </c>
      <c r="H775" s="100">
        <v>0.57999999999999996</v>
      </c>
      <c r="I775" s="101" t="s">
        <v>41</v>
      </c>
      <c r="J775" s="102"/>
      <c r="K775" s="103">
        <f t="shared" si="11"/>
        <v>0</v>
      </c>
    </row>
    <row r="776" spans="1:11" s="104" customFormat="1" hidden="1">
      <c r="A776" s="148">
        <v>0</v>
      </c>
      <c r="B776" s="151" t="s">
        <v>932</v>
      </c>
      <c r="C776" s="96" t="s">
        <v>34</v>
      </c>
      <c r="D776" s="97" t="s">
        <v>62</v>
      </c>
      <c r="E776" s="98" t="s">
        <v>930</v>
      </c>
      <c r="F776" s="99" t="s">
        <v>43</v>
      </c>
      <c r="G776" s="100">
        <v>0.71</v>
      </c>
      <c r="H776" s="100">
        <v>0.74</v>
      </c>
      <c r="I776" s="101" t="s">
        <v>44</v>
      </c>
      <c r="J776" s="102"/>
      <c r="K776" s="103">
        <f t="shared" si="11"/>
        <v>0</v>
      </c>
    </row>
    <row r="777" spans="1:11" s="104" customFormat="1" hidden="1">
      <c r="A777" s="148">
        <v>0</v>
      </c>
      <c r="B777" s="151" t="s">
        <v>933</v>
      </c>
      <c r="C777" s="96" t="s">
        <v>34</v>
      </c>
      <c r="D777" s="97" t="s">
        <v>62</v>
      </c>
      <c r="E777" s="98" t="s">
        <v>930</v>
      </c>
      <c r="F777" s="99" t="s">
        <v>46</v>
      </c>
      <c r="G777" s="100">
        <v>0.86</v>
      </c>
      <c r="H777" s="100">
        <v>0.9</v>
      </c>
      <c r="I777" s="101" t="s">
        <v>47</v>
      </c>
      <c r="J777" s="102"/>
      <c r="K777" s="103">
        <f t="shared" si="11"/>
        <v>0</v>
      </c>
    </row>
    <row r="778" spans="1:11" s="104" customFormat="1" hidden="1">
      <c r="A778" s="148">
        <v>0</v>
      </c>
      <c r="B778" s="151" t="s">
        <v>934</v>
      </c>
      <c r="C778" s="96" t="s">
        <v>34</v>
      </c>
      <c r="D778" s="97" t="s">
        <v>62</v>
      </c>
      <c r="E778" s="98" t="s">
        <v>935</v>
      </c>
      <c r="F778" s="99" t="s">
        <v>37</v>
      </c>
      <c r="G778" s="100">
        <v>0.48</v>
      </c>
      <c r="H778" s="100">
        <v>0.5</v>
      </c>
      <c r="I778" s="101" t="s">
        <v>38</v>
      </c>
      <c r="J778" s="102"/>
      <c r="K778" s="103">
        <f t="shared" si="11"/>
        <v>0</v>
      </c>
    </row>
    <row r="779" spans="1:11" s="104" customFormat="1" hidden="1">
      <c r="A779" s="148">
        <v>0</v>
      </c>
      <c r="B779" s="151" t="s">
        <v>936</v>
      </c>
      <c r="C779" s="96" t="s">
        <v>34</v>
      </c>
      <c r="D779" s="97" t="s">
        <v>62</v>
      </c>
      <c r="E779" s="98" t="s">
        <v>935</v>
      </c>
      <c r="F779" s="99" t="s">
        <v>40</v>
      </c>
      <c r="G779" s="100">
        <v>0.56000000000000005</v>
      </c>
      <c r="H779" s="100">
        <v>0.57999999999999996</v>
      </c>
      <c r="I779" s="101" t="s">
        <v>41</v>
      </c>
      <c r="J779" s="102"/>
      <c r="K779" s="103">
        <f t="shared" si="11"/>
        <v>0</v>
      </c>
    </row>
    <row r="780" spans="1:11" s="104" customFormat="1" hidden="1">
      <c r="A780" s="148">
        <v>0</v>
      </c>
      <c r="B780" s="151" t="s">
        <v>937</v>
      </c>
      <c r="C780" s="96" t="s">
        <v>34</v>
      </c>
      <c r="D780" s="97" t="s">
        <v>62</v>
      </c>
      <c r="E780" s="98" t="s">
        <v>935</v>
      </c>
      <c r="F780" s="99" t="s">
        <v>43</v>
      </c>
      <c r="G780" s="100">
        <v>0.71</v>
      </c>
      <c r="H780" s="100">
        <v>0.74</v>
      </c>
      <c r="I780" s="101" t="s">
        <v>44</v>
      </c>
      <c r="J780" s="102"/>
      <c r="K780" s="103">
        <f t="shared" si="11"/>
        <v>0</v>
      </c>
    </row>
    <row r="781" spans="1:11" s="104" customFormat="1" hidden="1">
      <c r="A781" s="148">
        <v>0</v>
      </c>
      <c r="B781" s="151" t="s">
        <v>938</v>
      </c>
      <c r="C781" s="96" t="s">
        <v>34</v>
      </c>
      <c r="D781" s="97" t="s">
        <v>62</v>
      </c>
      <c r="E781" s="98" t="s">
        <v>935</v>
      </c>
      <c r="F781" s="99" t="s">
        <v>46</v>
      </c>
      <c r="G781" s="100">
        <v>0.86</v>
      </c>
      <c r="H781" s="100">
        <v>0.9</v>
      </c>
      <c r="I781" s="101" t="s">
        <v>47</v>
      </c>
      <c r="J781" s="102"/>
      <c r="K781" s="103">
        <f t="shared" si="11"/>
        <v>0</v>
      </c>
    </row>
    <row r="782" spans="1:11" s="104" customFormat="1" hidden="1">
      <c r="A782" s="148">
        <v>0</v>
      </c>
      <c r="B782" s="151" t="s">
        <v>939</v>
      </c>
      <c r="C782" s="96" t="s">
        <v>34</v>
      </c>
      <c r="D782" s="97" t="s">
        <v>62</v>
      </c>
      <c r="E782" s="98" t="s">
        <v>940</v>
      </c>
      <c r="F782" s="99" t="s">
        <v>37</v>
      </c>
      <c r="G782" s="100">
        <v>0.48</v>
      </c>
      <c r="H782" s="100">
        <v>0.5</v>
      </c>
      <c r="I782" s="101" t="s">
        <v>38</v>
      </c>
      <c r="J782" s="102"/>
      <c r="K782" s="103">
        <f t="shared" si="11"/>
        <v>0</v>
      </c>
    </row>
    <row r="783" spans="1:11" s="104" customFormat="1" hidden="1">
      <c r="A783" s="148">
        <v>0</v>
      </c>
      <c r="B783" s="151" t="s">
        <v>941</v>
      </c>
      <c r="C783" s="96" t="s">
        <v>34</v>
      </c>
      <c r="D783" s="97" t="s">
        <v>62</v>
      </c>
      <c r="E783" s="98" t="s">
        <v>940</v>
      </c>
      <c r="F783" s="99" t="s">
        <v>40</v>
      </c>
      <c r="G783" s="100">
        <v>0.56000000000000005</v>
      </c>
      <c r="H783" s="100">
        <v>0.57999999999999996</v>
      </c>
      <c r="I783" s="101" t="s">
        <v>41</v>
      </c>
      <c r="J783" s="102"/>
      <c r="K783" s="103">
        <f t="shared" si="11"/>
        <v>0</v>
      </c>
    </row>
    <row r="784" spans="1:11" s="104" customFormat="1" hidden="1">
      <c r="A784" s="148">
        <v>0</v>
      </c>
      <c r="B784" s="151" t="s">
        <v>942</v>
      </c>
      <c r="C784" s="96" t="s">
        <v>34</v>
      </c>
      <c r="D784" s="97" t="s">
        <v>62</v>
      </c>
      <c r="E784" s="98" t="s">
        <v>940</v>
      </c>
      <c r="F784" s="99" t="s">
        <v>43</v>
      </c>
      <c r="G784" s="100">
        <v>0.71</v>
      </c>
      <c r="H784" s="100">
        <v>0.74</v>
      </c>
      <c r="I784" s="101" t="s">
        <v>44</v>
      </c>
      <c r="J784" s="102"/>
      <c r="K784" s="103">
        <f t="shared" si="11"/>
        <v>0</v>
      </c>
    </row>
    <row r="785" spans="1:11" s="104" customFormat="1" hidden="1">
      <c r="A785" s="148">
        <v>0</v>
      </c>
      <c r="B785" s="151" t="s">
        <v>943</v>
      </c>
      <c r="C785" s="96" t="s">
        <v>34</v>
      </c>
      <c r="D785" s="97" t="s">
        <v>62</v>
      </c>
      <c r="E785" s="98" t="s">
        <v>940</v>
      </c>
      <c r="F785" s="99" t="s">
        <v>46</v>
      </c>
      <c r="G785" s="100">
        <v>0.86</v>
      </c>
      <c r="H785" s="100">
        <v>0.9</v>
      </c>
      <c r="I785" s="101" t="s">
        <v>47</v>
      </c>
      <c r="J785" s="102"/>
      <c r="K785" s="103">
        <f t="shared" si="11"/>
        <v>0</v>
      </c>
    </row>
    <row r="786" spans="1:11" s="104" customFormat="1" hidden="1">
      <c r="A786" s="148">
        <v>0</v>
      </c>
      <c r="B786" s="151" t="s">
        <v>944</v>
      </c>
      <c r="C786" s="96" t="s">
        <v>34</v>
      </c>
      <c r="D786" s="97" t="s">
        <v>62</v>
      </c>
      <c r="E786" s="98" t="s">
        <v>945</v>
      </c>
      <c r="F786" s="99" t="s">
        <v>37</v>
      </c>
      <c r="G786" s="100">
        <v>0.32</v>
      </c>
      <c r="H786" s="100">
        <v>0.33</v>
      </c>
      <c r="I786" s="101" t="s">
        <v>38</v>
      </c>
      <c r="J786" s="102"/>
      <c r="K786" s="103">
        <f t="shared" si="11"/>
        <v>0</v>
      </c>
    </row>
    <row r="787" spans="1:11" s="104" customFormat="1" hidden="1">
      <c r="A787" s="148">
        <v>0</v>
      </c>
      <c r="B787" s="151" t="s">
        <v>946</v>
      </c>
      <c r="C787" s="96" t="s">
        <v>34</v>
      </c>
      <c r="D787" s="97" t="s">
        <v>62</v>
      </c>
      <c r="E787" s="98" t="s">
        <v>945</v>
      </c>
      <c r="F787" s="99" t="s">
        <v>40</v>
      </c>
      <c r="G787" s="100">
        <v>0.44</v>
      </c>
      <c r="H787" s="100">
        <v>0.47000000000000003</v>
      </c>
      <c r="I787" s="101" t="s">
        <v>41</v>
      </c>
      <c r="J787" s="102"/>
      <c r="K787" s="103">
        <f t="shared" si="11"/>
        <v>0</v>
      </c>
    </row>
    <row r="788" spans="1:11" s="104" customFormat="1" hidden="1">
      <c r="A788" s="148">
        <v>0</v>
      </c>
      <c r="B788" s="151" t="s">
        <v>947</v>
      </c>
      <c r="C788" s="96" t="s">
        <v>34</v>
      </c>
      <c r="D788" s="97" t="s">
        <v>62</v>
      </c>
      <c r="E788" s="98" t="s">
        <v>945</v>
      </c>
      <c r="F788" s="99" t="s">
        <v>43</v>
      </c>
      <c r="G788" s="100">
        <v>0.6</v>
      </c>
      <c r="H788" s="100">
        <v>0.63</v>
      </c>
      <c r="I788" s="101" t="s">
        <v>44</v>
      </c>
      <c r="J788" s="102"/>
      <c r="K788" s="103">
        <f t="shared" si="11"/>
        <v>0</v>
      </c>
    </row>
    <row r="789" spans="1:11" s="104" customFormat="1" hidden="1">
      <c r="A789" s="148">
        <v>0</v>
      </c>
      <c r="B789" s="151" t="s">
        <v>948</v>
      </c>
      <c r="C789" s="96" t="s">
        <v>34</v>
      </c>
      <c r="D789" s="97" t="s">
        <v>62</v>
      </c>
      <c r="E789" s="98" t="s">
        <v>945</v>
      </c>
      <c r="F789" s="99" t="s">
        <v>46</v>
      </c>
      <c r="G789" s="100">
        <v>0.77</v>
      </c>
      <c r="H789" s="100">
        <v>0.81</v>
      </c>
      <c r="I789" s="101" t="s">
        <v>47</v>
      </c>
      <c r="J789" s="102"/>
      <c r="K789" s="103">
        <f t="shared" si="11"/>
        <v>0</v>
      </c>
    </row>
    <row r="790" spans="1:11" s="104" customFormat="1" hidden="1">
      <c r="A790" s="148">
        <v>0</v>
      </c>
      <c r="B790" s="151" t="s">
        <v>949</v>
      </c>
      <c r="C790" s="106"/>
      <c r="D790" s="97" t="s">
        <v>35</v>
      </c>
      <c r="E790" s="98" t="s">
        <v>1425</v>
      </c>
      <c r="F790" s="99" t="s">
        <v>37</v>
      </c>
      <c r="G790" s="100">
        <v>0.5</v>
      </c>
      <c r="H790" s="100">
        <v>0.52</v>
      </c>
      <c r="I790" s="101" t="s">
        <v>38</v>
      </c>
      <c r="J790" s="102"/>
      <c r="K790" s="103">
        <f t="shared" si="11"/>
        <v>0</v>
      </c>
    </row>
    <row r="791" spans="1:11" s="104" customFormat="1" hidden="1">
      <c r="A791" s="148">
        <v>0</v>
      </c>
      <c r="B791" s="151" t="s">
        <v>950</v>
      </c>
      <c r="C791" s="106"/>
      <c r="D791" s="97" t="s">
        <v>35</v>
      </c>
      <c r="E791" s="98" t="s">
        <v>1425</v>
      </c>
      <c r="F791" s="99" t="s">
        <v>40</v>
      </c>
      <c r="G791" s="100">
        <v>0.63</v>
      </c>
      <c r="H791" s="100">
        <v>0.66</v>
      </c>
      <c r="I791" s="101" t="s">
        <v>41</v>
      </c>
      <c r="J791" s="102"/>
      <c r="K791" s="103">
        <f t="shared" ref="K791:K854" si="12">IF(J791&lt;5,H791*J791*I791,G791*J791*I791)</f>
        <v>0</v>
      </c>
    </row>
    <row r="792" spans="1:11" s="104" customFormat="1" hidden="1">
      <c r="A792" s="148">
        <v>0</v>
      </c>
      <c r="B792" s="151" t="s">
        <v>951</v>
      </c>
      <c r="C792" s="106"/>
      <c r="D792" s="97" t="s">
        <v>35</v>
      </c>
      <c r="E792" s="98" t="s">
        <v>1425</v>
      </c>
      <c r="F792" s="99" t="s">
        <v>43</v>
      </c>
      <c r="G792" s="100">
        <v>0.81</v>
      </c>
      <c r="H792" s="100">
        <v>0.86</v>
      </c>
      <c r="I792" s="101" t="s">
        <v>44</v>
      </c>
      <c r="J792" s="102"/>
      <c r="K792" s="103">
        <f t="shared" si="12"/>
        <v>0</v>
      </c>
    </row>
    <row r="793" spans="1:11" s="104" customFormat="1" hidden="1">
      <c r="A793" s="148">
        <v>0</v>
      </c>
      <c r="B793" s="151" t="s">
        <v>952</v>
      </c>
      <c r="C793" s="106"/>
      <c r="D793" s="97" t="s">
        <v>35</v>
      </c>
      <c r="E793" s="98" t="s">
        <v>1425</v>
      </c>
      <c r="F793" s="99" t="s">
        <v>46</v>
      </c>
      <c r="G793" s="100">
        <v>0.93</v>
      </c>
      <c r="H793" s="100">
        <v>0.97</v>
      </c>
      <c r="I793" s="101" t="s">
        <v>47</v>
      </c>
      <c r="J793" s="102"/>
      <c r="K793" s="103">
        <f t="shared" si="12"/>
        <v>0</v>
      </c>
    </row>
    <row r="794" spans="1:11" s="104" customFormat="1" hidden="1">
      <c r="A794" s="148">
        <v>0</v>
      </c>
      <c r="B794" s="151" t="s">
        <v>953</v>
      </c>
      <c r="C794" s="96" t="s">
        <v>34</v>
      </c>
      <c r="D794" s="97" t="s">
        <v>35</v>
      </c>
      <c r="E794" s="98" t="s">
        <v>954</v>
      </c>
      <c r="F794" s="99" t="s">
        <v>37</v>
      </c>
      <c r="G794" s="100">
        <v>0.5</v>
      </c>
      <c r="H794" s="100">
        <v>0.52</v>
      </c>
      <c r="I794" s="101" t="s">
        <v>38</v>
      </c>
      <c r="J794" s="102"/>
      <c r="K794" s="103">
        <f t="shared" si="12"/>
        <v>0</v>
      </c>
    </row>
    <row r="795" spans="1:11" s="104" customFormat="1" hidden="1">
      <c r="A795" s="148">
        <v>0</v>
      </c>
      <c r="B795" s="151" t="s">
        <v>955</v>
      </c>
      <c r="C795" s="96" t="s">
        <v>34</v>
      </c>
      <c r="D795" s="97" t="s">
        <v>35</v>
      </c>
      <c r="E795" s="98" t="s">
        <v>954</v>
      </c>
      <c r="F795" s="99" t="s">
        <v>40</v>
      </c>
      <c r="G795" s="100">
        <v>0.63</v>
      </c>
      <c r="H795" s="100">
        <v>0.66</v>
      </c>
      <c r="I795" s="101" t="s">
        <v>41</v>
      </c>
      <c r="J795" s="102"/>
      <c r="K795" s="103">
        <f t="shared" si="12"/>
        <v>0</v>
      </c>
    </row>
    <row r="796" spans="1:11" s="104" customFormat="1" hidden="1">
      <c r="A796" s="148">
        <v>0</v>
      </c>
      <c r="B796" s="151" t="s">
        <v>956</v>
      </c>
      <c r="C796" s="96" t="s">
        <v>34</v>
      </c>
      <c r="D796" s="97" t="s">
        <v>35</v>
      </c>
      <c r="E796" s="98" t="s">
        <v>954</v>
      </c>
      <c r="F796" s="99" t="s">
        <v>43</v>
      </c>
      <c r="G796" s="100">
        <v>0.81</v>
      </c>
      <c r="H796" s="100">
        <v>0.86</v>
      </c>
      <c r="I796" s="101" t="s">
        <v>44</v>
      </c>
      <c r="J796" s="102"/>
      <c r="K796" s="103">
        <f t="shared" si="12"/>
        <v>0</v>
      </c>
    </row>
    <row r="797" spans="1:11" s="104" customFormat="1" hidden="1">
      <c r="A797" s="148">
        <v>0</v>
      </c>
      <c r="B797" s="151" t="s">
        <v>957</v>
      </c>
      <c r="C797" s="96" t="s">
        <v>34</v>
      </c>
      <c r="D797" s="97" t="s">
        <v>35</v>
      </c>
      <c r="E797" s="98" t="s">
        <v>954</v>
      </c>
      <c r="F797" s="99" t="s">
        <v>46</v>
      </c>
      <c r="G797" s="100">
        <v>0.93</v>
      </c>
      <c r="H797" s="100">
        <v>0.97</v>
      </c>
      <c r="I797" s="101" t="s">
        <v>47</v>
      </c>
      <c r="J797" s="102"/>
      <c r="K797" s="103">
        <f t="shared" si="12"/>
        <v>0</v>
      </c>
    </row>
    <row r="798" spans="1:11" s="104" customFormat="1" hidden="1">
      <c r="A798" s="148">
        <v>0</v>
      </c>
      <c r="B798" s="151" t="s">
        <v>958</v>
      </c>
      <c r="C798" s="96" t="s">
        <v>34</v>
      </c>
      <c r="D798" s="97" t="s">
        <v>35</v>
      </c>
      <c r="E798" s="98" t="s">
        <v>959</v>
      </c>
      <c r="F798" s="99" t="s">
        <v>37</v>
      </c>
      <c r="G798" s="100">
        <v>0.5</v>
      </c>
      <c r="H798" s="100">
        <v>0.52</v>
      </c>
      <c r="I798" s="101" t="s">
        <v>38</v>
      </c>
      <c r="J798" s="102"/>
      <c r="K798" s="103">
        <f t="shared" si="12"/>
        <v>0</v>
      </c>
    </row>
    <row r="799" spans="1:11" s="104" customFormat="1" hidden="1">
      <c r="A799" s="148">
        <v>0</v>
      </c>
      <c r="B799" s="151" t="s">
        <v>960</v>
      </c>
      <c r="C799" s="96" t="s">
        <v>34</v>
      </c>
      <c r="D799" s="97" t="s">
        <v>35</v>
      </c>
      <c r="E799" s="98" t="s">
        <v>959</v>
      </c>
      <c r="F799" s="99" t="s">
        <v>40</v>
      </c>
      <c r="G799" s="100">
        <v>0.63</v>
      </c>
      <c r="H799" s="100">
        <v>0.66</v>
      </c>
      <c r="I799" s="101" t="s">
        <v>41</v>
      </c>
      <c r="J799" s="102"/>
      <c r="K799" s="103">
        <f t="shared" si="12"/>
        <v>0</v>
      </c>
    </row>
    <row r="800" spans="1:11" s="104" customFormat="1" hidden="1">
      <c r="A800" s="148">
        <v>0</v>
      </c>
      <c r="B800" s="151" t="s">
        <v>961</v>
      </c>
      <c r="C800" s="96" t="s">
        <v>34</v>
      </c>
      <c r="D800" s="97" t="s">
        <v>35</v>
      </c>
      <c r="E800" s="98" t="s">
        <v>959</v>
      </c>
      <c r="F800" s="99" t="s">
        <v>43</v>
      </c>
      <c r="G800" s="100">
        <v>0.81</v>
      </c>
      <c r="H800" s="100">
        <v>0.86</v>
      </c>
      <c r="I800" s="101" t="s">
        <v>44</v>
      </c>
      <c r="J800" s="102"/>
      <c r="K800" s="103">
        <f t="shared" si="12"/>
        <v>0</v>
      </c>
    </row>
    <row r="801" spans="1:11" s="104" customFormat="1" hidden="1">
      <c r="A801" s="148">
        <v>0</v>
      </c>
      <c r="B801" s="151" t="s">
        <v>962</v>
      </c>
      <c r="C801" s="96" t="s">
        <v>34</v>
      </c>
      <c r="D801" s="97" t="s">
        <v>35</v>
      </c>
      <c r="E801" s="98" t="s">
        <v>959</v>
      </c>
      <c r="F801" s="99" t="s">
        <v>46</v>
      </c>
      <c r="G801" s="100">
        <v>0.93</v>
      </c>
      <c r="H801" s="100">
        <v>0.97</v>
      </c>
      <c r="I801" s="101" t="s">
        <v>47</v>
      </c>
      <c r="J801" s="102"/>
      <c r="K801" s="103">
        <f t="shared" si="12"/>
        <v>0</v>
      </c>
    </row>
    <row r="802" spans="1:11" s="104" customFormat="1" hidden="1">
      <c r="A802" s="148">
        <v>0</v>
      </c>
      <c r="B802" s="151" t="s">
        <v>963</v>
      </c>
      <c r="C802" s="96" t="s">
        <v>34</v>
      </c>
      <c r="D802" s="97" t="s">
        <v>35</v>
      </c>
      <c r="E802" s="98" t="s">
        <v>964</v>
      </c>
      <c r="F802" s="99" t="s">
        <v>37</v>
      </c>
      <c r="G802" s="100">
        <v>0.5</v>
      </c>
      <c r="H802" s="100">
        <v>0.52</v>
      </c>
      <c r="I802" s="101" t="s">
        <v>38</v>
      </c>
      <c r="J802" s="102"/>
      <c r="K802" s="103">
        <f t="shared" si="12"/>
        <v>0</v>
      </c>
    </row>
    <row r="803" spans="1:11" s="104" customFormat="1" hidden="1">
      <c r="A803" s="148">
        <v>0</v>
      </c>
      <c r="B803" s="151" t="s">
        <v>965</v>
      </c>
      <c r="C803" s="96" t="s">
        <v>34</v>
      </c>
      <c r="D803" s="97" t="s">
        <v>35</v>
      </c>
      <c r="E803" s="98" t="s">
        <v>964</v>
      </c>
      <c r="F803" s="99" t="s">
        <v>40</v>
      </c>
      <c r="G803" s="100">
        <v>0.63</v>
      </c>
      <c r="H803" s="100">
        <v>0.66</v>
      </c>
      <c r="I803" s="101" t="s">
        <v>41</v>
      </c>
      <c r="J803" s="102"/>
      <c r="K803" s="103">
        <f t="shared" si="12"/>
        <v>0</v>
      </c>
    </row>
    <row r="804" spans="1:11" s="104" customFormat="1" hidden="1">
      <c r="A804" s="148">
        <v>0</v>
      </c>
      <c r="B804" s="151" t="s">
        <v>966</v>
      </c>
      <c r="C804" s="96" t="s">
        <v>34</v>
      </c>
      <c r="D804" s="97" t="s">
        <v>35</v>
      </c>
      <c r="E804" s="98" t="s">
        <v>964</v>
      </c>
      <c r="F804" s="99" t="s">
        <v>43</v>
      </c>
      <c r="G804" s="100">
        <v>0.81</v>
      </c>
      <c r="H804" s="100">
        <v>0.86</v>
      </c>
      <c r="I804" s="101" t="s">
        <v>44</v>
      </c>
      <c r="J804" s="102"/>
      <c r="K804" s="103">
        <f t="shared" si="12"/>
        <v>0</v>
      </c>
    </row>
    <row r="805" spans="1:11" s="104" customFormat="1" hidden="1">
      <c r="A805" s="148">
        <v>0</v>
      </c>
      <c r="B805" s="151" t="s">
        <v>967</v>
      </c>
      <c r="C805" s="96" t="s">
        <v>34</v>
      </c>
      <c r="D805" s="97" t="s">
        <v>35</v>
      </c>
      <c r="E805" s="98" t="s">
        <v>964</v>
      </c>
      <c r="F805" s="99" t="s">
        <v>46</v>
      </c>
      <c r="G805" s="100">
        <v>0.93</v>
      </c>
      <c r="H805" s="100">
        <v>0.97</v>
      </c>
      <c r="I805" s="101" t="s">
        <v>47</v>
      </c>
      <c r="J805" s="102"/>
      <c r="K805" s="103">
        <f t="shared" si="12"/>
        <v>0</v>
      </c>
    </row>
    <row r="806" spans="1:11" s="104" customFormat="1" hidden="1">
      <c r="A806" s="148">
        <v>0</v>
      </c>
      <c r="B806" s="151" t="s">
        <v>968</v>
      </c>
      <c r="C806" s="96" t="s">
        <v>34</v>
      </c>
      <c r="D806" s="97" t="s">
        <v>35</v>
      </c>
      <c r="E806" s="98" t="s">
        <v>969</v>
      </c>
      <c r="F806" s="99" t="s">
        <v>37</v>
      </c>
      <c r="G806" s="100">
        <v>0.5</v>
      </c>
      <c r="H806" s="100">
        <v>0.52</v>
      </c>
      <c r="I806" s="101" t="s">
        <v>38</v>
      </c>
      <c r="J806" s="102"/>
      <c r="K806" s="103">
        <f t="shared" si="12"/>
        <v>0</v>
      </c>
    </row>
    <row r="807" spans="1:11" s="104" customFormat="1" hidden="1">
      <c r="A807" s="148">
        <v>0</v>
      </c>
      <c r="B807" s="151" t="s">
        <v>970</v>
      </c>
      <c r="C807" s="96" t="s">
        <v>34</v>
      </c>
      <c r="D807" s="97" t="s">
        <v>35</v>
      </c>
      <c r="E807" s="98" t="s">
        <v>969</v>
      </c>
      <c r="F807" s="99" t="s">
        <v>40</v>
      </c>
      <c r="G807" s="100">
        <v>0.63</v>
      </c>
      <c r="H807" s="100">
        <v>0.66</v>
      </c>
      <c r="I807" s="101" t="s">
        <v>41</v>
      </c>
      <c r="J807" s="102"/>
      <c r="K807" s="103">
        <f t="shared" si="12"/>
        <v>0</v>
      </c>
    </row>
    <row r="808" spans="1:11" s="104" customFormat="1" hidden="1">
      <c r="A808" s="148">
        <v>0</v>
      </c>
      <c r="B808" s="151" t="s">
        <v>971</v>
      </c>
      <c r="C808" s="96" t="s">
        <v>34</v>
      </c>
      <c r="D808" s="97" t="s">
        <v>35</v>
      </c>
      <c r="E808" s="98" t="s">
        <v>969</v>
      </c>
      <c r="F808" s="99" t="s">
        <v>43</v>
      </c>
      <c r="G808" s="100">
        <v>0.81</v>
      </c>
      <c r="H808" s="100">
        <v>0.86</v>
      </c>
      <c r="I808" s="101" t="s">
        <v>44</v>
      </c>
      <c r="J808" s="102"/>
      <c r="K808" s="103">
        <f t="shared" si="12"/>
        <v>0</v>
      </c>
    </row>
    <row r="809" spans="1:11" s="104" customFormat="1" hidden="1">
      <c r="A809" s="148">
        <v>0</v>
      </c>
      <c r="B809" s="151" t="s">
        <v>972</v>
      </c>
      <c r="C809" s="96" t="s">
        <v>34</v>
      </c>
      <c r="D809" s="97" t="s">
        <v>35</v>
      </c>
      <c r="E809" s="98" t="s">
        <v>969</v>
      </c>
      <c r="F809" s="99" t="s">
        <v>46</v>
      </c>
      <c r="G809" s="100">
        <v>0.93</v>
      </c>
      <c r="H809" s="100">
        <v>0.97</v>
      </c>
      <c r="I809" s="101" t="s">
        <v>47</v>
      </c>
      <c r="J809" s="102"/>
      <c r="K809" s="103">
        <f t="shared" si="12"/>
        <v>0</v>
      </c>
    </row>
    <row r="810" spans="1:11" s="104" customFormat="1" hidden="1">
      <c r="A810" s="148">
        <v>0</v>
      </c>
      <c r="B810" s="151" t="s">
        <v>973</v>
      </c>
      <c r="C810" s="96" t="s">
        <v>34</v>
      </c>
      <c r="D810" s="97" t="s">
        <v>35</v>
      </c>
      <c r="E810" s="98" t="s">
        <v>974</v>
      </c>
      <c r="F810" s="99" t="s">
        <v>37</v>
      </c>
      <c r="G810" s="100">
        <v>0.5</v>
      </c>
      <c r="H810" s="100">
        <v>0.52</v>
      </c>
      <c r="I810" s="101" t="s">
        <v>38</v>
      </c>
      <c r="J810" s="102"/>
      <c r="K810" s="103">
        <f t="shared" si="12"/>
        <v>0</v>
      </c>
    </row>
    <row r="811" spans="1:11" s="104" customFormat="1" hidden="1">
      <c r="A811" s="148">
        <v>0</v>
      </c>
      <c r="B811" s="151" t="s">
        <v>975</v>
      </c>
      <c r="C811" s="96" t="s">
        <v>34</v>
      </c>
      <c r="D811" s="97" t="s">
        <v>35</v>
      </c>
      <c r="E811" s="98" t="s">
        <v>974</v>
      </c>
      <c r="F811" s="99" t="s">
        <v>40</v>
      </c>
      <c r="G811" s="100">
        <v>0.63</v>
      </c>
      <c r="H811" s="100">
        <v>0.66</v>
      </c>
      <c r="I811" s="101" t="s">
        <v>41</v>
      </c>
      <c r="J811" s="102"/>
      <c r="K811" s="103">
        <f t="shared" si="12"/>
        <v>0</v>
      </c>
    </row>
    <row r="812" spans="1:11" s="104" customFormat="1" hidden="1">
      <c r="A812" s="148">
        <v>0</v>
      </c>
      <c r="B812" s="151" t="s">
        <v>976</v>
      </c>
      <c r="C812" s="96" t="s">
        <v>34</v>
      </c>
      <c r="D812" s="97" t="s">
        <v>35</v>
      </c>
      <c r="E812" s="98" t="s">
        <v>974</v>
      </c>
      <c r="F812" s="99" t="s">
        <v>43</v>
      </c>
      <c r="G812" s="100">
        <v>0.81</v>
      </c>
      <c r="H812" s="100">
        <v>0.86</v>
      </c>
      <c r="I812" s="101" t="s">
        <v>44</v>
      </c>
      <c r="J812" s="102"/>
      <c r="K812" s="103">
        <f t="shared" si="12"/>
        <v>0</v>
      </c>
    </row>
    <row r="813" spans="1:11" s="104" customFormat="1" hidden="1">
      <c r="A813" s="148">
        <v>0</v>
      </c>
      <c r="B813" s="151" t="s">
        <v>977</v>
      </c>
      <c r="C813" s="96" t="s">
        <v>34</v>
      </c>
      <c r="D813" s="97" t="s">
        <v>35</v>
      </c>
      <c r="E813" s="98" t="s">
        <v>974</v>
      </c>
      <c r="F813" s="99" t="s">
        <v>46</v>
      </c>
      <c r="G813" s="100">
        <v>0.93</v>
      </c>
      <c r="H813" s="100">
        <v>0.97</v>
      </c>
      <c r="I813" s="101" t="s">
        <v>47</v>
      </c>
      <c r="J813" s="102"/>
      <c r="K813" s="103">
        <f t="shared" si="12"/>
        <v>0</v>
      </c>
    </row>
    <row r="814" spans="1:11" s="104" customFormat="1" hidden="1">
      <c r="A814" s="148">
        <v>0</v>
      </c>
      <c r="B814" s="151" t="s">
        <v>978</v>
      </c>
      <c r="C814" s="96" t="s">
        <v>34</v>
      </c>
      <c r="D814" s="97" t="s">
        <v>35</v>
      </c>
      <c r="E814" s="98" t="s">
        <v>979</v>
      </c>
      <c r="F814" s="99" t="s">
        <v>37</v>
      </c>
      <c r="G814" s="100">
        <v>0.5</v>
      </c>
      <c r="H814" s="100">
        <v>0.52</v>
      </c>
      <c r="I814" s="101" t="s">
        <v>38</v>
      </c>
      <c r="J814" s="102"/>
      <c r="K814" s="103">
        <f t="shared" si="12"/>
        <v>0</v>
      </c>
    </row>
    <row r="815" spans="1:11" s="104" customFormat="1" hidden="1">
      <c r="A815" s="148">
        <v>0</v>
      </c>
      <c r="B815" s="151" t="s">
        <v>980</v>
      </c>
      <c r="C815" s="96" t="s">
        <v>34</v>
      </c>
      <c r="D815" s="97" t="s">
        <v>35</v>
      </c>
      <c r="E815" s="98" t="s">
        <v>979</v>
      </c>
      <c r="F815" s="99" t="s">
        <v>40</v>
      </c>
      <c r="G815" s="100">
        <v>0.63</v>
      </c>
      <c r="H815" s="100">
        <v>0.66</v>
      </c>
      <c r="I815" s="101" t="s">
        <v>41</v>
      </c>
      <c r="J815" s="102"/>
      <c r="K815" s="103">
        <f t="shared" si="12"/>
        <v>0</v>
      </c>
    </row>
    <row r="816" spans="1:11" s="104" customFormat="1" hidden="1">
      <c r="A816" s="148">
        <v>0</v>
      </c>
      <c r="B816" s="151" t="s">
        <v>981</v>
      </c>
      <c r="C816" s="96" t="s">
        <v>34</v>
      </c>
      <c r="D816" s="97" t="s">
        <v>35</v>
      </c>
      <c r="E816" s="98" t="s">
        <v>979</v>
      </c>
      <c r="F816" s="99" t="s">
        <v>43</v>
      </c>
      <c r="G816" s="100">
        <v>0.81</v>
      </c>
      <c r="H816" s="100">
        <v>0.86</v>
      </c>
      <c r="I816" s="101" t="s">
        <v>44</v>
      </c>
      <c r="J816" s="102"/>
      <c r="K816" s="103">
        <f t="shared" si="12"/>
        <v>0</v>
      </c>
    </row>
    <row r="817" spans="1:11" s="104" customFormat="1" hidden="1">
      <c r="A817" s="148">
        <v>0</v>
      </c>
      <c r="B817" s="151" t="s">
        <v>982</v>
      </c>
      <c r="C817" s="96" t="s">
        <v>34</v>
      </c>
      <c r="D817" s="97" t="s">
        <v>35</v>
      </c>
      <c r="E817" s="98" t="s">
        <v>979</v>
      </c>
      <c r="F817" s="99" t="s">
        <v>46</v>
      </c>
      <c r="G817" s="100">
        <v>0.93</v>
      </c>
      <c r="H817" s="100">
        <v>0.97</v>
      </c>
      <c r="I817" s="101" t="s">
        <v>47</v>
      </c>
      <c r="J817" s="102"/>
      <c r="K817" s="103">
        <f t="shared" si="12"/>
        <v>0</v>
      </c>
    </row>
    <row r="818" spans="1:11" s="104" customFormat="1" hidden="1">
      <c r="A818" s="148">
        <v>0</v>
      </c>
      <c r="B818" s="151" t="s">
        <v>983</v>
      </c>
      <c r="C818" s="96" t="s">
        <v>34</v>
      </c>
      <c r="D818" s="97" t="s">
        <v>35</v>
      </c>
      <c r="E818" s="98" t="s">
        <v>984</v>
      </c>
      <c r="F818" s="99" t="s">
        <v>37</v>
      </c>
      <c r="G818" s="100">
        <v>0.5</v>
      </c>
      <c r="H818" s="100">
        <v>0.52</v>
      </c>
      <c r="I818" s="101" t="s">
        <v>38</v>
      </c>
      <c r="J818" s="102"/>
      <c r="K818" s="103">
        <f t="shared" si="12"/>
        <v>0</v>
      </c>
    </row>
    <row r="819" spans="1:11" s="104" customFormat="1" hidden="1">
      <c r="A819" s="148">
        <v>0</v>
      </c>
      <c r="B819" s="151" t="s">
        <v>985</v>
      </c>
      <c r="C819" s="96" t="s">
        <v>34</v>
      </c>
      <c r="D819" s="97" t="s">
        <v>35</v>
      </c>
      <c r="E819" s="98" t="s">
        <v>984</v>
      </c>
      <c r="F819" s="99" t="s">
        <v>40</v>
      </c>
      <c r="G819" s="100">
        <v>0.63</v>
      </c>
      <c r="H819" s="100">
        <v>0.66</v>
      </c>
      <c r="I819" s="101" t="s">
        <v>41</v>
      </c>
      <c r="J819" s="102"/>
      <c r="K819" s="103">
        <f t="shared" si="12"/>
        <v>0</v>
      </c>
    </row>
    <row r="820" spans="1:11" s="104" customFormat="1" hidden="1">
      <c r="A820" s="148">
        <v>0</v>
      </c>
      <c r="B820" s="151" t="s">
        <v>986</v>
      </c>
      <c r="C820" s="96" t="s">
        <v>34</v>
      </c>
      <c r="D820" s="97" t="s">
        <v>35</v>
      </c>
      <c r="E820" s="98" t="s">
        <v>984</v>
      </c>
      <c r="F820" s="99" t="s">
        <v>43</v>
      </c>
      <c r="G820" s="100">
        <v>0.81</v>
      </c>
      <c r="H820" s="100">
        <v>0.86</v>
      </c>
      <c r="I820" s="101" t="s">
        <v>44</v>
      </c>
      <c r="J820" s="102"/>
      <c r="K820" s="103">
        <f t="shared" si="12"/>
        <v>0</v>
      </c>
    </row>
    <row r="821" spans="1:11" s="104" customFormat="1" hidden="1">
      <c r="A821" s="148">
        <v>0</v>
      </c>
      <c r="B821" s="151" t="s">
        <v>987</v>
      </c>
      <c r="C821" s="96" t="s">
        <v>34</v>
      </c>
      <c r="D821" s="97" t="s">
        <v>35</v>
      </c>
      <c r="E821" s="98" t="s">
        <v>984</v>
      </c>
      <c r="F821" s="99" t="s">
        <v>46</v>
      </c>
      <c r="G821" s="100">
        <v>0.93</v>
      </c>
      <c r="H821" s="100">
        <v>0.97</v>
      </c>
      <c r="I821" s="101" t="s">
        <v>47</v>
      </c>
      <c r="J821" s="102"/>
      <c r="K821" s="103">
        <f t="shared" si="12"/>
        <v>0</v>
      </c>
    </row>
    <row r="822" spans="1:11" s="104" customFormat="1" hidden="1">
      <c r="A822" s="148">
        <v>0</v>
      </c>
      <c r="B822" s="151" t="s">
        <v>988</v>
      </c>
      <c r="C822" s="96" t="s">
        <v>34</v>
      </c>
      <c r="D822" s="97" t="s">
        <v>62</v>
      </c>
      <c r="E822" s="98" t="s">
        <v>989</v>
      </c>
      <c r="F822" s="99" t="s">
        <v>37</v>
      </c>
      <c r="G822" s="100">
        <v>0.33</v>
      </c>
      <c r="H822" s="100">
        <v>0.35000000000000003</v>
      </c>
      <c r="I822" s="101" t="s">
        <v>38</v>
      </c>
      <c r="J822" s="102"/>
      <c r="K822" s="103">
        <f t="shared" si="12"/>
        <v>0</v>
      </c>
    </row>
    <row r="823" spans="1:11" s="104" customFormat="1" hidden="1">
      <c r="A823" s="148">
        <v>0</v>
      </c>
      <c r="B823" s="151" t="s">
        <v>990</v>
      </c>
      <c r="C823" s="96" t="s">
        <v>34</v>
      </c>
      <c r="D823" s="97" t="s">
        <v>62</v>
      </c>
      <c r="E823" s="98" t="s">
        <v>989</v>
      </c>
      <c r="F823" s="99" t="s">
        <v>40</v>
      </c>
      <c r="G823" s="100">
        <v>0.46</v>
      </c>
      <c r="H823" s="100">
        <v>0.48</v>
      </c>
      <c r="I823" s="101" t="s">
        <v>41</v>
      </c>
      <c r="J823" s="102"/>
      <c r="K823" s="103">
        <f t="shared" si="12"/>
        <v>0</v>
      </c>
    </row>
    <row r="824" spans="1:11" s="104" customFormat="1" hidden="1">
      <c r="A824" s="148">
        <v>0</v>
      </c>
      <c r="B824" s="151" t="s">
        <v>991</v>
      </c>
      <c r="C824" s="96" t="s">
        <v>34</v>
      </c>
      <c r="D824" s="97" t="s">
        <v>62</v>
      </c>
      <c r="E824" s="98" t="s">
        <v>989</v>
      </c>
      <c r="F824" s="99" t="s">
        <v>43</v>
      </c>
      <c r="G824" s="100">
        <v>0.62</v>
      </c>
      <c r="H824" s="100">
        <v>0.66</v>
      </c>
      <c r="I824" s="101" t="s">
        <v>44</v>
      </c>
      <c r="J824" s="102"/>
      <c r="K824" s="103">
        <f t="shared" si="12"/>
        <v>0</v>
      </c>
    </row>
    <row r="825" spans="1:11" s="104" customFormat="1" hidden="1">
      <c r="A825" s="148">
        <v>0</v>
      </c>
      <c r="B825" s="151" t="s">
        <v>992</v>
      </c>
      <c r="C825" s="96" t="s">
        <v>34</v>
      </c>
      <c r="D825" s="97" t="s">
        <v>62</v>
      </c>
      <c r="E825" s="98" t="s">
        <v>989</v>
      </c>
      <c r="F825" s="99" t="s">
        <v>46</v>
      </c>
      <c r="G825" s="100">
        <v>0.79</v>
      </c>
      <c r="H825" s="100">
        <v>0.83</v>
      </c>
      <c r="I825" s="101" t="s">
        <v>47</v>
      </c>
      <c r="J825" s="102"/>
      <c r="K825" s="103">
        <f t="shared" si="12"/>
        <v>0</v>
      </c>
    </row>
    <row r="826" spans="1:11" s="104" customFormat="1" hidden="1">
      <c r="A826" s="148">
        <v>0</v>
      </c>
      <c r="B826" s="151" t="s">
        <v>993</v>
      </c>
      <c r="C826" s="96" t="s">
        <v>34</v>
      </c>
      <c r="D826" s="97" t="s">
        <v>62</v>
      </c>
      <c r="E826" s="98" t="s">
        <v>994</v>
      </c>
      <c r="F826" s="99" t="s">
        <v>37</v>
      </c>
      <c r="G826" s="100">
        <v>0.34</v>
      </c>
      <c r="H826" s="100">
        <v>0.36</v>
      </c>
      <c r="I826" s="101" t="s">
        <v>38</v>
      </c>
      <c r="J826" s="102"/>
      <c r="K826" s="103">
        <f t="shared" si="12"/>
        <v>0</v>
      </c>
    </row>
    <row r="827" spans="1:11" s="104" customFormat="1" hidden="1">
      <c r="A827" s="148">
        <v>0</v>
      </c>
      <c r="B827" s="151" t="s">
        <v>995</v>
      </c>
      <c r="C827" s="96" t="s">
        <v>34</v>
      </c>
      <c r="D827" s="97" t="s">
        <v>62</v>
      </c>
      <c r="E827" s="98" t="s">
        <v>994</v>
      </c>
      <c r="F827" s="99" t="s">
        <v>40</v>
      </c>
      <c r="G827" s="100">
        <v>0.48</v>
      </c>
      <c r="H827" s="100">
        <v>0.5</v>
      </c>
      <c r="I827" s="101" t="s">
        <v>41</v>
      </c>
      <c r="J827" s="102"/>
      <c r="K827" s="103">
        <f t="shared" si="12"/>
        <v>0</v>
      </c>
    </row>
    <row r="828" spans="1:11" s="104" customFormat="1" hidden="1">
      <c r="A828" s="148">
        <v>0</v>
      </c>
      <c r="B828" s="151" t="s">
        <v>996</v>
      </c>
      <c r="C828" s="96" t="s">
        <v>34</v>
      </c>
      <c r="D828" s="97" t="s">
        <v>62</v>
      </c>
      <c r="E828" s="98" t="s">
        <v>994</v>
      </c>
      <c r="F828" s="99" t="s">
        <v>43</v>
      </c>
      <c r="G828" s="100">
        <v>0.62</v>
      </c>
      <c r="H828" s="100">
        <v>0.67</v>
      </c>
      <c r="I828" s="101" t="s">
        <v>44</v>
      </c>
      <c r="J828" s="102"/>
      <c r="K828" s="103">
        <f t="shared" si="12"/>
        <v>0</v>
      </c>
    </row>
    <row r="829" spans="1:11" s="104" customFormat="1" hidden="1">
      <c r="A829" s="148">
        <v>0</v>
      </c>
      <c r="B829" s="151" t="s">
        <v>997</v>
      </c>
      <c r="C829" s="96" t="s">
        <v>34</v>
      </c>
      <c r="D829" s="97" t="s">
        <v>62</v>
      </c>
      <c r="E829" s="98" t="s">
        <v>994</v>
      </c>
      <c r="F829" s="99" t="s">
        <v>46</v>
      </c>
      <c r="G829" s="100">
        <v>0.77</v>
      </c>
      <c r="H829" s="100">
        <v>0.82000000000000006</v>
      </c>
      <c r="I829" s="101" t="s">
        <v>47</v>
      </c>
      <c r="J829" s="102"/>
      <c r="K829" s="103">
        <f t="shared" si="12"/>
        <v>0</v>
      </c>
    </row>
    <row r="830" spans="1:11" s="104" customFormat="1" hidden="1">
      <c r="A830" s="148">
        <v>0</v>
      </c>
      <c r="B830" s="151" t="s">
        <v>998</v>
      </c>
      <c r="C830" s="96" t="s">
        <v>34</v>
      </c>
      <c r="D830" s="97" t="s">
        <v>62</v>
      </c>
      <c r="E830" s="98" t="s">
        <v>999</v>
      </c>
      <c r="F830" s="99" t="s">
        <v>37</v>
      </c>
      <c r="G830" s="100">
        <v>0.34</v>
      </c>
      <c r="H830" s="100">
        <v>0.36</v>
      </c>
      <c r="I830" s="101" t="s">
        <v>38</v>
      </c>
      <c r="J830" s="102"/>
      <c r="K830" s="103">
        <f t="shared" si="12"/>
        <v>0</v>
      </c>
    </row>
    <row r="831" spans="1:11" s="104" customFormat="1" hidden="1">
      <c r="A831" s="148">
        <v>0</v>
      </c>
      <c r="B831" s="151" t="s">
        <v>1000</v>
      </c>
      <c r="C831" s="96" t="s">
        <v>34</v>
      </c>
      <c r="D831" s="97" t="s">
        <v>62</v>
      </c>
      <c r="E831" s="98" t="s">
        <v>999</v>
      </c>
      <c r="F831" s="99" t="s">
        <v>40</v>
      </c>
      <c r="G831" s="100">
        <v>0.48</v>
      </c>
      <c r="H831" s="100">
        <v>0.5</v>
      </c>
      <c r="I831" s="101" t="s">
        <v>41</v>
      </c>
      <c r="J831" s="102"/>
      <c r="K831" s="103">
        <f t="shared" si="12"/>
        <v>0</v>
      </c>
    </row>
    <row r="832" spans="1:11" s="104" customFormat="1" hidden="1">
      <c r="A832" s="148">
        <v>0</v>
      </c>
      <c r="B832" s="151" t="s">
        <v>1001</v>
      </c>
      <c r="C832" s="96" t="s">
        <v>34</v>
      </c>
      <c r="D832" s="97" t="s">
        <v>62</v>
      </c>
      <c r="E832" s="98" t="s">
        <v>999</v>
      </c>
      <c r="F832" s="99" t="s">
        <v>43</v>
      </c>
      <c r="G832" s="100">
        <v>0.62</v>
      </c>
      <c r="H832" s="100">
        <v>0.67</v>
      </c>
      <c r="I832" s="101" t="s">
        <v>44</v>
      </c>
      <c r="J832" s="102"/>
      <c r="K832" s="103">
        <f t="shared" si="12"/>
        <v>0</v>
      </c>
    </row>
    <row r="833" spans="1:11" s="104" customFormat="1" hidden="1">
      <c r="A833" s="148">
        <v>0</v>
      </c>
      <c r="B833" s="151" t="s">
        <v>1002</v>
      </c>
      <c r="C833" s="96" t="s">
        <v>34</v>
      </c>
      <c r="D833" s="97" t="s">
        <v>62</v>
      </c>
      <c r="E833" s="98" t="s">
        <v>999</v>
      </c>
      <c r="F833" s="99" t="s">
        <v>46</v>
      </c>
      <c r="G833" s="100">
        <v>0.77</v>
      </c>
      <c r="H833" s="100">
        <v>0.82000000000000006</v>
      </c>
      <c r="I833" s="101" t="s">
        <v>47</v>
      </c>
      <c r="J833" s="102"/>
      <c r="K833" s="103">
        <f t="shared" si="12"/>
        <v>0</v>
      </c>
    </row>
    <row r="834" spans="1:11" s="104" customFormat="1" hidden="1">
      <c r="A834" s="148">
        <v>0</v>
      </c>
      <c r="B834" s="151" t="s">
        <v>1003</v>
      </c>
      <c r="C834" s="96" t="s">
        <v>34</v>
      </c>
      <c r="D834" s="97" t="s">
        <v>62</v>
      </c>
      <c r="E834" s="98" t="s">
        <v>1004</v>
      </c>
      <c r="F834" s="99" t="s">
        <v>37</v>
      </c>
      <c r="G834" s="100">
        <v>0.34</v>
      </c>
      <c r="H834" s="100">
        <v>0.36</v>
      </c>
      <c r="I834" s="101" t="s">
        <v>38</v>
      </c>
      <c r="J834" s="102"/>
      <c r="K834" s="103">
        <f t="shared" si="12"/>
        <v>0</v>
      </c>
    </row>
    <row r="835" spans="1:11" s="104" customFormat="1" hidden="1">
      <c r="A835" s="148">
        <v>0</v>
      </c>
      <c r="B835" s="151" t="s">
        <v>1005</v>
      </c>
      <c r="C835" s="96" t="s">
        <v>34</v>
      </c>
      <c r="D835" s="97" t="s">
        <v>62</v>
      </c>
      <c r="E835" s="98" t="s">
        <v>1004</v>
      </c>
      <c r="F835" s="99" t="s">
        <v>40</v>
      </c>
      <c r="G835" s="100">
        <v>0.48</v>
      </c>
      <c r="H835" s="100">
        <v>0.5</v>
      </c>
      <c r="I835" s="101" t="s">
        <v>41</v>
      </c>
      <c r="J835" s="102"/>
      <c r="K835" s="103">
        <f t="shared" si="12"/>
        <v>0</v>
      </c>
    </row>
    <row r="836" spans="1:11" s="104" customFormat="1" hidden="1">
      <c r="A836" s="148">
        <v>0</v>
      </c>
      <c r="B836" s="151" t="s">
        <v>1006</v>
      </c>
      <c r="C836" s="96" t="s">
        <v>34</v>
      </c>
      <c r="D836" s="97" t="s">
        <v>62</v>
      </c>
      <c r="E836" s="98" t="s">
        <v>1004</v>
      </c>
      <c r="F836" s="99" t="s">
        <v>43</v>
      </c>
      <c r="G836" s="100">
        <v>0.62</v>
      </c>
      <c r="H836" s="100">
        <v>0.67</v>
      </c>
      <c r="I836" s="101" t="s">
        <v>44</v>
      </c>
      <c r="J836" s="102"/>
      <c r="K836" s="103">
        <f t="shared" si="12"/>
        <v>0</v>
      </c>
    </row>
    <row r="837" spans="1:11" s="104" customFormat="1" hidden="1">
      <c r="A837" s="148">
        <v>0</v>
      </c>
      <c r="B837" s="151" t="s">
        <v>1007</v>
      </c>
      <c r="C837" s="96" t="s">
        <v>34</v>
      </c>
      <c r="D837" s="97" t="s">
        <v>62</v>
      </c>
      <c r="E837" s="98" t="s">
        <v>1004</v>
      </c>
      <c r="F837" s="99" t="s">
        <v>46</v>
      </c>
      <c r="G837" s="100">
        <v>0.77</v>
      </c>
      <c r="H837" s="100">
        <v>0.82000000000000006</v>
      </c>
      <c r="I837" s="101" t="s">
        <v>47</v>
      </c>
      <c r="J837" s="102"/>
      <c r="K837" s="103">
        <f t="shared" si="12"/>
        <v>0</v>
      </c>
    </row>
    <row r="838" spans="1:11" s="104" customFormat="1" hidden="1">
      <c r="A838" s="148">
        <v>0</v>
      </c>
      <c r="B838" s="151" t="s">
        <v>1008</v>
      </c>
      <c r="C838" s="96" t="s">
        <v>34</v>
      </c>
      <c r="D838" s="97" t="s">
        <v>35</v>
      </c>
      <c r="E838" s="98" t="s">
        <v>1009</v>
      </c>
      <c r="F838" s="99" t="s">
        <v>40</v>
      </c>
      <c r="G838" s="100">
        <v>0.55000000000000004</v>
      </c>
      <c r="H838" s="100">
        <v>0.57000000000000006</v>
      </c>
      <c r="I838" s="101" t="s">
        <v>41</v>
      </c>
      <c r="J838" s="102"/>
      <c r="K838" s="103">
        <f t="shared" si="12"/>
        <v>0</v>
      </c>
    </row>
    <row r="839" spans="1:11" s="104" customFormat="1" hidden="1">
      <c r="A839" s="148">
        <v>0</v>
      </c>
      <c r="B839" s="151" t="s">
        <v>1010</v>
      </c>
      <c r="C839" s="96" t="s">
        <v>34</v>
      </c>
      <c r="D839" s="97" t="s">
        <v>35</v>
      </c>
      <c r="E839" s="98" t="s">
        <v>1009</v>
      </c>
      <c r="F839" s="99" t="s">
        <v>43</v>
      </c>
      <c r="G839" s="100">
        <v>0.82000000000000006</v>
      </c>
      <c r="H839" s="100">
        <v>0.86</v>
      </c>
      <c r="I839" s="101" t="s">
        <v>44</v>
      </c>
      <c r="J839" s="102"/>
      <c r="K839" s="103">
        <f t="shared" si="12"/>
        <v>0</v>
      </c>
    </row>
    <row r="840" spans="1:11" s="104" customFormat="1" hidden="1">
      <c r="A840" s="148">
        <v>0</v>
      </c>
      <c r="B840" s="151" t="s">
        <v>1011</v>
      </c>
      <c r="C840" s="96" t="s">
        <v>34</v>
      </c>
      <c r="D840" s="97" t="s">
        <v>35</v>
      </c>
      <c r="E840" s="98" t="s">
        <v>1009</v>
      </c>
      <c r="F840" s="99" t="s">
        <v>46</v>
      </c>
      <c r="G840" s="100">
        <v>0.99</v>
      </c>
      <c r="H840" s="100">
        <v>1.04</v>
      </c>
      <c r="I840" s="101" t="s">
        <v>47</v>
      </c>
      <c r="J840" s="102"/>
      <c r="K840" s="103">
        <f t="shared" si="12"/>
        <v>0</v>
      </c>
    </row>
    <row r="841" spans="1:11" s="104" customFormat="1" hidden="1">
      <c r="A841" s="148">
        <v>0</v>
      </c>
      <c r="B841" s="151" t="s">
        <v>1012</v>
      </c>
      <c r="C841" s="96" t="s">
        <v>34</v>
      </c>
      <c r="D841" s="97" t="s">
        <v>35</v>
      </c>
      <c r="E841" s="98" t="s">
        <v>1009</v>
      </c>
      <c r="F841" s="99" t="s">
        <v>54</v>
      </c>
      <c r="G841" s="100">
        <v>1.21</v>
      </c>
      <c r="H841" s="100">
        <v>1.26</v>
      </c>
      <c r="I841" s="101" t="s">
        <v>55</v>
      </c>
      <c r="J841" s="102"/>
      <c r="K841" s="103">
        <f t="shared" si="12"/>
        <v>0</v>
      </c>
    </row>
    <row r="842" spans="1:11" s="104" customFormat="1" hidden="1">
      <c r="A842" s="148">
        <v>0</v>
      </c>
      <c r="B842" s="151" t="s">
        <v>1013</v>
      </c>
      <c r="C842" s="96" t="s">
        <v>34</v>
      </c>
      <c r="D842" s="97" t="s">
        <v>35</v>
      </c>
      <c r="E842" s="98" t="s">
        <v>1009</v>
      </c>
      <c r="F842" s="99" t="s">
        <v>102</v>
      </c>
      <c r="G842" s="100">
        <v>1.39</v>
      </c>
      <c r="H842" s="100">
        <v>1.46</v>
      </c>
      <c r="I842" s="101">
        <v>80</v>
      </c>
      <c r="J842" s="102"/>
      <c r="K842" s="103">
        <f t="shared" si="12"/>
        <v>0</v>
      </c>
    </row>
    <row r="843" spans="1:11" s="104" customFormat="1" hidden="1">
      <c r="A843" s="148">
        <v>0</v>
      </c>
      <c r="B843" s="151" t="s">
        <v>1014</v>
      </c>
      <c r="C843" s="96" t="s">
        <v>34</v>
      </c>
      <c r="D843" s="97" t="s">
        <v>62</v>
      </c>
      <c r="E843" s="98" t="s">
        <v>1015</v>
      </c>
      <c r="F843" s="99" t="s">
        <v>37</v>
      </c>
      <c r="G843" s="100">
        <v>0.33</v>
      </c>
      <c r="H843" s="100">
        <v>0.35000000000000003</v>
      </c>
      <c r="I843" s="101" t="s">
        <v>38</v>
      </c>
      <c r="J843" s="102"/>
      <c r="K843" s="103">
        <f t="shared" si="12"/>
        <v>0</v>
      </c>
    </row>
    <row r="844" spans="1:11" s="104" customFormat="1" hidden="1">
      <c r="A844" s="148">
        <v>0</v>
      </c>
      <c r="B844" s="151" t="s">
        <v>1016</v>
      </c>
      <c r="C844" s="96" t="s">
        <v>34</v>
      </c>
      <c r="D844" s="97" t="s">
        <v>62</v>
      </c>
      <c r="E844" s="98" t="s">
        <v>1015</v>
      </c>
      <c r="F844" s="99" t="s">
        <v>40</v>
      </c>
      <c r="G844" s="100">
        <v>0.46</v>
      </c>
      <c r="H844" s="100">
        <v>0.48</v>
      </c>
      <c r="I844" s="101" t="s">
        <v>41</v>
      </c>
      <c r="J844" s="102"/>
      <c r="K844" s="103">
        <f t="shared" si="12"/>
        <v>0</v>
      </c>
    </row>
    <row r="845" spans="1:11" s="104" customFormat="1" hidden="1">
      <c r="A845" s="148">
        <v>0</v>
      </c>
      <c r="B845" s="151" t="s">
        <v>1017</v>
      </c>
      <c r="C845" s="96" t="s">
        <v>34</v>
      </c>
      <c r="D845" s="97" t="s">
        <v>62</v>
      </c>
      <c r="E845" s="98" t="s">
        <v>1015</v>
      </c>
      <c r="F845" s="99" t="s">
        <v>43</v>
      </c>
      <c r="G845" s="100">
        <v>0.62</v>
      </c>
      <c r="H845" s="100">
        <v>0.66</v>
      </c>
      <c r="I845" s="101" t="s">
        <v>44</v>
      </c>
      <c r="J845" s="102"/>
      <c r="K845" s="103">
        <f t="shared" si="12"/>
        <v>0</v>
      </c>
    </row>
    <row r="846" spans="1:11" s="104" customFormat="1" hidden="1">
      <c r="A846" s="148">
        <v>0</v>
      </c>
      <c r="B846" s="151" t="s">
        <v>1018</v>
      </c>
      <c r="C846" s="96" t="s">
        <v>34</v>
      </c>
      <c r="D846" s="97" t="s">
        <v>62</v>
      </c>
      <c r="E846" s="98" t="s">
        <v>1015</v>
      </c>
      <c r="F846" s="99" t="s">
        <v>46</v>
      </c>
      <c r="G846" s="100">
        <v>0.79</v>
      </c>
      <c r="H846" s="100">
        <v>0.83</v>
      </c>
      <c r="I846" s="101" t="s">
        <v>47</v>
      </c>
      <c r="J846" s="102"/>
      <c r="K846" s="103">
        <f t="shared" si="12"/>
        <v>0</v>
      </c>
    </row>
    <row r="847" spans="1:11" s="104" customFormat="1" hidden="1">
      <c r="A847" s="148">
        <v>0</v>
      </c>
      <c r="B847" s="151" t="s">
        <v>1019</v>
      </c>
      <c r="C847" s="96" t="s">
        <v>34</v>
      </c>
      <c r="D847" s="97" t="s">
        <v>35</v>
      </c>
      <c r="E847" s="98" t="s">
        <v>1020</v>
      </c>
      <c r="F847" s="99" t="s">
        <v>40</v>
      </c>
      <c r="G847" s="100">
        <v>0.57999999999999996</v>
      </c>
      <c r="H847" s="100">
        <v>0.6</v>
      </c>
      <c r="I847" s="101" t="s">
        <v>41</v>
      </c>
      <c r="J847" s="102"/>
      <c r="K847" s="103">
        <f t="shared" si="12"/>
        <v>0</v>
      </c>
    </row>
    <row r="848" spans="1:11" s="104" customFormat="1" hidden="1">
      <c r="A848" s="148">
        <v>0</v>
      </c>
      <c r="B848" s="151" t="s">
        <v>1021</v>
      </c>
      <c r="C848" s="96" t="s">
        <v>34</v>
      </c>
      <c r="D848" s="97" t="s">
        <v>35</v>
      </c>
      <c r="E848" s="98" t="s">
        <v>1020</v>
      </c>
      <c r="F848" s="99" t="s">
        <v>43</v>
      </c>
      <c r="G848" s="100">
        <v>0.77</v>
      </c>
      <c r="H848" s="100">
        <v>0.8</v>
      </c>
      <c r="I848" s="101" t="s">
        <v>44</v>
      </c>
      <c r="J848" s="102"/>
      <c r="K848" s="103">
        <f t="shared" si="12"/>
        <v>0</v>
      </c>
    </row>
    <row r="849" spans="1:13" s="104" customFormat="1" hidden="1">
      <c r="A849" s="148">
        <v>0</v>
      </c>
      <c r="B849" s="151" t="s">
        <v>1022</v>
      </c>
      <c r="C849" s="96" t="s">
        <v>34</v>
      </c>
      <c r="D849" s="97" t="s">
        <v>35</v>
      </c>
      <c r="E849" s="98" t="s">
        <v>1020</v>
      </c>
      <c r="F849" s="99" t="s">
        <v>46</v>
      </c>
      <c r="G849" s="100">
        <v>0.95</v>
      </c>
      <c r="H849" s="100">
        <v>1</v>
      </c>
      <c r="I849" s="101" t="s">
        <v>47</v>
      </c>
      <c r="J849" s="102"/>
      <c r="K849" s="103">
        <f t="shared" si="12"/>
        <v>0</v>
      </c>
    </row>
    <row r="850" spans="1:13" s="104" customFormat="1" hidden="1">
      <c r="A850" s="148">
        <v>0</v>
      </c>
      <c r="B850" s="151" t="s">
        <v>1023</v>
      </c>
      <c r="C850" s="96" t="s">
        <v>34</v>
      </c>
      <c r="D850" s="97" t="s">
        <v>35</v>
      </c>
      <c r="E850" s="98" t="s">
        <v>1020</v>
      </c>
      <c r="F850" s="99" t="s">
        <v>54</v>
      </c>
      <c r="G850" s="100">
        <v>1.07</v>
      </c>
      <c r="H850" s="100">
        <v>1.1300000000000001</v>
      </c>
      <c r="I850" s="101" t="s">
        <v>55</v>
      </c>
      <c r="J850" s="102"/>
      <c r="K850" s="103">
        <f t="shared" si="12"/>
        <v>0</v>
      </c>
    </row>
    <row r="851" spans="1:13" s="104" customFormat="1" hidden="1">
      <c r="A851" s="148">
        <v>0</v>
      </c>
      <c r="B851" s="151" t="s">
        <v>1027</v>
      </c>
      <c r="C851" s="96" t="s">
        <v>34</v>
      </c>
      <c r="D851" s="97" t="s">
        <v>1025</v>
      </c>
      <c r="E851" s="98" t="s">
        <v>1026</v>
      </c>
      <c r="F851" s="99" t="s">
        <v>37</v>
      </c>
      <c r="G851" s="100">
        <v>0.34</v>
      </c>
      <c r="H851" s="100">
        <v>0.36</v>
      </c>
      <c r="I851" s="101" t="s">
        <v>38</v>
      </c>
      <c r="J851" s="102"/>
      <c r="K851" s="103">
        <f t="shared" si="12"/>
        <v>0</v>
      </c>
    </row>
    <row r="852" spans="1:13" s="104" customFormat="1" hidden="1">
      <c r="A852" s="148">
        <v>0</v>
      </c>
      <c r="B852" s="151" t="s">
        <v>1024</v>
      </c>
      <c r="C852" s="96" t="s">
        <v>34</v>
      </c>
      <c r="D852" s="97" t="s">
        <v>1025</v>
      </c>
      <c r="E852" s="98" t="s">
        <v>1026</v>
      </c>
      <c r="F852" s="99" t="s">
        <v>118</v>
      </c>
      <c r="G852" s="100">
        <v>0.26</v>
      </c>
      <c r="H852" s="100">
        <v>0.27</v>
      </c>
      <c r="I852" s="101" t="s">
        <v>119</v>
      </c>
      <c r="J852" s="102"/>
      <c r="K852" s="103">
        <f t="shared" si="12"/>
        <v>0</v>
      </c>
    </row>
    <row r="853" spans="1:13" s="104" customFormat="1" hidden="1">
      <c r="A853" s="148">
        <v>0</v>
      </c>
      <c r="B853" s="151" t="s">
        <v>1028</v>
      </c>
      <c r="C853" s="96" t="s">
        <v>34</v>
      </c>
      <c r="D853" s="97" t="s">
        <v>1025</v>
      </c>
      <c r="E853" s="98" t="s">
        <v>1026</v>
      </c>
      <c r="F853" s="99" t="s">
        <v>40</v>
      </c>
      <c r="G853" s="100">
        <v>0.48</v>
      </c>
      <c r="H853" s="100">
        <v>0.5</v>
      </c>
      <c r="I853" s="101" t="s">
        <v>41</v>
      </c>
      <c r="J853" s="102"/>
      <c r="K853" s="103">
        <f t="shared" si="12"/>
        <v>0</v>
      </c>
    </row>
    <row r="854" spans="1:13" s="104" customFormat="1" hidden="1">
      <c r="A854" s="148">
        <v>0</v>
      </c>
      <c r="B854" s="151" t="s">
        <v>1029</v>
      </c>
      <c r="C854" s="96" t="s">
        <v>34</v>
      </c>
      <c r="D854" s="97" t="s">
        <v>1025</v>
      </c>
      <c r="E854" s="98" t="s">
        <v>1026</v>
      </c>
      <c r="F854" s="99" t="s">
        <v>43</v>
      </c>
      <c r="G854" s="100">
        <v>0.63</v>
      </c>
      <c r="H854" s="100">
        <v>0.68</v>
      </c>
      <c r="I854" s="101" t="s">
        <v>44</v>
      </c>
      <c r="J854" s="102"/>
      <c r="K854" s="103">
        <f t="shared" si="12"/>
        <v>0</v>
      </c>
    </row>
    <row r="855" spans="1:13" s="104" customFormat="1" hidden="1">
      <c r="A855" s="148">
        <v>0</v>
      </c>
      <c r="B855" s="151" t="s">
        <v>1030</v>
      </c>
      <c r="C855" s="96" t="s">
        <v>34</v>
      </c>
      <c r="D855" s="97" t="s">
        <v>1025</v>
      </c>
      <c r="E855" s="98" t="s">
        <v>1026</v>
      </c>
      <c r="F855" s="99" t="s">
        <v>46</v>
      </c>
      <c r="G855" s="100">
        <v>0.79</v>
      </c>
      <c r="H855" s="100">
        <v>0.83</v>
      </c>
      <c r="I855" s="101" t="s">
        <v>47</v>
      </c>
      <c r="J855" s="102"/>
      <c r="K855" s="103">
        <f t="shared" ref="K855:K918" si="13">IF(J855&lt;5,H855*J855*I855,G855*J855*I855)</f>
        <v>0</v>
      </c>
    </row>
    <row r="856" spans="1:13" s="104" customFormat="1" hidden="1">
      <c r="A856" s="148">
        <v>0</v>
      </c>
      <c r="B856" s="151" t="s">
        <v>1350</v>
      </c>
      <c r="C856" s="96"/>
      <c r="D856" s="107" t="s">
        <v>1352</v>
      </c>
      <c r="E856" s="108" t="s">
        <v>1373</v>
      </c>
      <c r="F856" s="109" t="s">
        <v>40</v>
      </c>
      <c r="G856" s="110">
        <v>1.25</v>
      </c>
      <c r="H856" s="110">
        <v>1.31</v>
      </c>
      <c r="I856" s="101">
        <v>300</v>
      </c>
      <c r="J856" s="102"/>
      <c r="K856" s="103">
        <f t="shared" si="13"/>
        <v>0</v>
      </c>
      <c r="L856" s="153"/>
      <c r="M856" s="154"/>
    </row>
    <row r="857" spans="1:13" s="104" customFormat="1" hidden="1">
      <c r="A857" s="148">
        <v>0</v>
      </c>
      <c r="B857" s="151" t="s">
        <v>1031</v>
      </c>
      <c r="C857" s="96" t="s">
        <v>34</v>
      </c>
      <c r="D857" s="97" t="s">
        <v>49</v>
      </c>
      <c r="E857" s="98" t="s">
        <v>1032</v>
      </c>
      <c r="F857" s="99" t="s">
        <v>37</v>
      </c>
      <c r="G857" s="100">
        <v>0.57000000000000006</v>
      </c>
      <c r="H857" s="100">
        <v>0.57999999999999996</v>
      </c>
      <c r="I857" s="101" t="s">
        <v>38</v>
      </c>
      <c r="J857" s="102"/>
      <c r="K857" s="103">
        <f t="shared" si="13"/>
        <v>0</v>
      </c>
    </row>
    <row r="858" spans="1:13" s="104" customFormat="1" hidden="1">
      <c r="A858" s="148">
        <v>0</v>
      </c>
      <c r="B858" s="151" t="s">
        <v>1033</v>
      </c>
      <c r="C858" s="96" t="s">
        <v>34</v>
      </c>
      <c r="D858" s="97" t="s">
        <v>49</v>
      </c>
      <c r="E858" s="98" t="s">
        <v>1032</v>
      </c>
      <c r="F858" s="99" t="s">
        <v>40</v>
      </c>
      <c r="G858" s="100">
        <v>0.83</v>
      </c>
      <c r="H858" s="100">
        <v>0.86</v>
      </c>
      <c r="I858" s="101" t="s">
        <v>41</v>
      </c>
      <c r="J858" s="102"/>
      <c r="K858" s="103">
        <f t="shared" si="13"/>
        <v>0</v>
      </c>
    </row>
    <row r="859" spans="1:13" s="104" customFormat="1" hidden="1">
      <c r="A859" s="148">
        <v>0</v>
      </c>
      <c r="B859" s="151" t="s">
        <v>1034</v>
      </c>
      <c r="C859" s="96" t="s">
        <v>34</v>
      </c>
      <c r="D859" s="97" t="s">
        <v>49</v>
      </c>
      <c r="E859" s="98" t="s">
        <v>1032</v>
      </c>
      <c r="F859" s="99" t="s">
        <v>43</v>
      </c>
      <c r="G859" s="100">
        <v>1.1100000000000001</v>
      </c>
      <c r="H859" s="100">
        <v>1.1499999999999999</v>
      </c>
      <c r="I859" s="101" t="s">
        <v>44</v>
      </c>
      <c r="J859" s="102"/>
      <c r="K859" s="103">
        <f t="shared" si="13"/>
        <v>0</v>
      </c>
    </row>
    <row r="860" spans="1:13" s="104" customFormat="1" hidden="1">
      <c r="A860" s="148">
        <v>0</v>
      </c>
      <c r="B860" s="151" t="s">
        <v>1035</v>
      </c>
      <c r="C860" s="96" t="s">
        <v>34</v>
      </c>
      <c r="D860" s="97" t="s">
        <v>49</v>
      </c>
      <c r="E860" s="98" t="s">
        <v>1032</v>
      </c>
      <c r="F860" s="99" t="s">
        <v>46</v>
      </c>
      <c r="G860" s="100">
        <v>1.36</v>
      </c>
      <c r="H860" s="100">
        <v>1.41</v>
      </c>
      <c r="I860" s="101" t="s">
        <v>47</v>
      </c>
      <c r="J860" s="102"/>
      <c r="K860" s="103">
        <f t="shared" si="13"/>
        <v>0</v>
      </c>
    </row>
    <row r="861" spans="1:13" s="104" customFormat="1" hidden="1">
      <c r="A861" s="148">
        <v>0</v>
      </c>
      <c r="B861" s="151" t="s">
        <v>1036</v>
      </c>
      <c r="C861" s="96" t="s">
        <v>34</v>
      </c>
      <c r="D861" s="97" t="s">
        <v>49</v>
      </c>
      <c r="E861" s="98" t="s">
        <v>1032</v>
      </c>
      <c r="F861" s="99" t="s">
        <v>54</v>
      </c>
      <c r="G861" s="100">
        <v>1.42</v>
      </c>
      <c r="H861" s="100">
        <v>1.47</v>
      </c>
      <c r="I861" s="101" t="s">
        <v>55</v>
      </c>
      <c r="J861" s="102"/>
      <c r="K861" s="103">
        <f t="shared" si="13"/>
        <v>0</v>
      </c>
    </row>
    <row r="862" spans="1:13" s="104" customFormat="1" hidden="1">
      <c r="A862" s="148">
        <v>0</v>
      </c>
      <c r="B862" s="151" t="s">
        <v>1037</v>
      </c>
      <c r="C862" s="96" t="s">
        <v>34</v>
      </c>
      <c r="D862" s="97" t="s">
        <v>49</v>
      </c>
      <c r="E862" s="98" t="s">
        <v>1426</v>
      </c>
      <c r="F862" s="99" t="s">
        <v>37</v>
      </c>
      <c r="G862" s="100">
        <v>0.46</v>
      </c>
      <c r="H862" s="100">
        <v>0.48</v>
      </c>
      <c r="I862" s="101" t="s">
        <v>38</v>
      </c>
      <c r="J862" s="102"/>
      <c r="K862" s="103">
        <f t="shared" si="13"/>
        <v>0</v>
      </c>
    </row>
    <row r="863" spans="1:13" s="104" customFormat="1" hidden="1">
      <c r="A863" s="148">
        <v>0</v>
      </c>
      <c r="B863" s="151" t="s">
        <v>1038</v>
      </c>
      <c r="C863" s="96" t="s">
        <v>34</v>
      </c>
      <c r="D863" s="97" t="s">
        <v>49</v>
      </c>
      <c r="E863" s="98" t="s">
        <v>1426</v>
      </c>
      <c r="F863" s="99" t="s">
        <v>40</v>
      </c>
      <c r="G863" s="100">
        <v>0.66</v>
      </c>
      <c r="H863" s="100">
        <v>0.69000000000000006</v>
      </c>
      <c r="I863" s="101" t="s">
        <v>41</v>
      </c>
      <c r="J863" s="102"/>
      <c r="K863" s="103">
        <f t="shared" si="13"/>
        <v>0</v>
      </c>
    </row>
    <row r="864" spans="1:13" s="104" customFormat="1" hidden="1">
      <c r="A864" s="148">
        <v>0</v>
      </c>
      <c r="B864" s="151" t="s">
        <v>1039</v>
      </c>
      <c r="C864" s="96" t="s">
        <v>34</v>
      </c>
      <c r="D864" s="97" t="s">
        <v>49</v>
      </c>
      <c r="E864" s="98" t="s">
        <v>1426</v>
      </c>
      <c r="F864" s="99" t="s">
        <v>43</v>
      </c>
      <c r="G864" s="100">
        <v>0.92</v>
      </c>
      <c r="H864" s="100">
        <v>0.95</v>
      </c>
      <c r="I864" s="101" t="s">
        <v>44</v>
      </c>
      <c r="J864" s="102"/>
      <c r="K864" s="103">
        <f t="shared" si="13"/>
        <v>0</v>
      </c>
    </row>
    <row r="865" spans="1:13" s="90" customFormat="1">
      <c r="A865" s="157" t="s">
        <v>1441</v>
      </c>
      <c r="B865" s="152" t="s">
        <v>1040</v>
      </c>
      <c r="C865" s="91" t="s">
        <v>34</v>
      </c>
      <c r="D865" s="92" t="s">
        <v>49</v>
      </c>
      <c r="E865" s="93" t="s">
        <v>1434</v>
      </c>
      <c r="F865" s="94" t="s">
        <v>46</v>
      </c>
      <c r="G865" s="95">
        <v>1.1499999999999999</v>
      </c>
      <c r="H865" s="95">
        <v>1.19</v>
      </c>
      <c r="I865" s="87" t="s">
        <v>47</v>
      </c>
      <c r="J865" s="88"/>
      <c r="K865" s="89">
        <f t="shared" si="13"/>
        <v>0</v>
      </c>
      <c r="L865" s="112"/>
      <c r="M865" s="113"/>
    </row>
    <row r="866" spans="1:13" s="104" customFormat="1" hidden="1">
      <c r="A866" s="148">
        <v>0</v>
      </c>
      <c r="B866" s="151" t="s">
        <v>1041</v>
      </c>
      <c r="C866" s="96" t="s">
        <v>34</v>
      </c>
      <c r="D866" s="97" t="s">
        <v>49</v>
      </c>
      <c r="E866" s="98" t="s">
        <v>1426</v>
      </c>
      <c r="F866" s="99" t="s">
        <v>54</v>
      </c>
      <c r="G866" s="100">
        <v>1.25</v>
      </c>
      <c r="H866" s="100">
        <v>1.31</v>
      </c>
      <c r="I866" s="101" t="s">
        <v>55</v>
      </c>
      <c r="J866" s="102"/>
      <c r="K866" s="103">
        <f t="shared" si="13"/>
        <v>0</v>
      </c>
    </row>
    <row r="867" spans="1:13" s="104" customFormat="1" hidden="1">
      <c r="A867" s="148">
        <v>0</v>
      </c>
      <c r="B867" s="151" t="s">
        <v>1042</v>
      </c>
      <c r="C867" s="106"/>
      <c r="D867" s="97" t="s">
        <v>49</v>
      </c>
      <c r="E867" s="98" t="s">
        <v>1427</v>
      </c>
      <c r="F867" s="99" t="s">
        <v>37</v>
      </c>
      <c r="G867" s="100">
        <v>0.57000000000000006</v>
      </c>
      <c r="H867" s="100">
        <v>0.57999999999999996</v>
      </c>
      <c r="I867" s="101" t="s">
        <v>38</v>
      </c>
      <c r="J867" s="102"/>
      <c r="K867" s="103">
        <f t="shared" si="13"/>
        <v>0</v>
      </c>
    </row>
    <row r="868" spans="1:13" s="104" customFormat="1" hidden="1">
      <c r="A868" s="148">
        <v>0</v>
      </c>
      <c r="B868" s="151" t="s">
        <v>1043</v>
      </c>
      <c r="C868" s="106"/>
      <c r="D868" s="97" t="s">
        <v>49</v>
      </c>
      <c r="E868" s="98" t="s">
        <v>1427</v>
      </c>
      <c r="F868" s="99" t="s">
        <v>40</v>
      </c>
      <c r="G868" s="100">
        <v>0.83</v>
      </c>
      <c r="H868" s="100">
        <v>0.86</v>
      </c>
      <c r="I868" s="101" t="s">
        <v>41</v>
      </c>
      <c r="J868" s="102"/>
      <c r="K868" s="103">
        <f t="shared" si="13"/>
        <v>0</v>
      </c>
    </row>
    <row r="869" spans="1:13" s="104" customFormat="1" hidden="1">
      <c r="A869" s="148">
        <v>0</v>
      </c>
      <c r="B869" s="151" t="s">
        <v>1044</v>
      </c>
      <c r="C869" s="106"/>
      <c r="D869" s="97" t="s">
        <v>49</v>
      </c>
      <c r="E869" s="98" t="s">
        <v>1427</v>
      </c>
      <c r="F869" s="99" t="s">
        <v>43</v>
      </c>
      <c r="G869" s="100">
        <v>1.1100000000000001</v>
      </c>
      <c r="H869" s="100">
        <v>1.1499999999999999</v>
      </c>
      <c r="I869" s="101" t="s">
        <v>44</v>
      </c>
      <c r="J869" s="102"/>
      <c r="K869" s="103">
        <f t="shared" si="13"/>
        <v>0</v>
      </c>
    </row>
    <row r="870" spans="1:13" s="104" customFormat="1" hidden="1">
      <c r="A870" s="148">
        <v>0</v>
      </c>
      <c r="B870" s="151" t="s">
        <v>1045</v>
      </c>
      <c r="C870" s="106"/>
      <c r="D870" s="97" t="s">
        <v>49</v>
      </c>
      <c r="E870" s="98" t="s">
        <v>1427</v>
      </c>
      <c r="F870" s="99" t="s">
        <v>46</v>
      </c>
      <c r="G870" s="100">
        <v>1.36</v>
      </c>
      <c r="H870" s="100">
        <v>1.41</v>
      </c>
      <c r="I870" s="101" t="s">
        <v>47</v>
      </c>
      <c r="J870" s="102"/>
      <c r="K870" s="103">
        <f t="shared" si="13"/>
        <v>0</v>
      </c>
    </row>
    <row r="871" spans="1:13" s="104" customFormat="1" hidden="1">
      <c r="A871" s="148">
        <v>0</v>
      </c>
      <c r="B871" s="151" t="s">
        <v>1046</v>
      </c>
      <c r="C871" s="106"/>
      <c r="D871" s="97" t="s">
        <v>49</v>
      </c>
      <c r="E871" s="98" t="s">
        <v>1427</v>
      </c>
      <c r="F871" s="99" t="s">
        <v>54</v>
      </c>
      <c r="G871" s="100">
        <v>1.42</v>
      </c>
      <c r="H871" s="100">
        <v>1.47</v>
      </c>
      <c r="I871" s="101" t="s">
        <v>55</v>
      </c>
      <c r="J871" s="102"/>
      <c r="K871" s="103">
        <f t="shared" si="13"/>
        <v>0</v>
      </c>
    </row>
    <row r="872" spans="1:13" s="104" customFormat="1" hidden="1">
      <c r="A872" s="148">
        <v>0</v>
      </c>
      <c r="B872" s="151" t="s">
        <v>1047</v>
      </c>
      <c r="C872" s="96" t="s">
        <v>34</v>
      </c>
      <c r="D872" s="97" t="s">
        <v>35</v>
      </c>
      <c r="E872" s="98" t="s">
        <v>1048</v>
      </c>
      <c r="F872" s="99" t="s">
        <v>37</v>
      </c>
      <c r="G872" s="100">
        <v>0.45</v>
      </c>
      <c r="H872" s="100">
        <v>0.46</v>
      </c>
      <c r="I872" s="101" t="s">
        <v>38</v>
      </c>
      <c r="J872" s="102"/>
      <c r="K872" s="103">
        <f t="shared" si="13"/>
        <v>0</v>
      </c>
    </row>
    <row r="873" spans="1:13" s="104" customFormat="1" hidden="1">
      <c r="A873" s="148">
        <v>0</v>
      </c>
      <c r="B873" s="151" t="s">
        <v>1049</v>
      </c>
      <c r="C873" s="96" t="s">
        <v>34</v>
      </c>
      <c r="D873" s="97" t="s">
        <v>35</v>
      </c>
      <c r="E873" s="98" t="s">
        <v>1048</v>
      </c>
      <c r="F873" s="99" t="s">
        <v>40</v>
      </c>
      <c r="G873" s="100">
        <v>0.56000000000000005</v>
      </c>
      <c r="H873" s="100">
        <v>0.59</v>
      </c>
      <c r="I873" s="101" t="s">
        <v>41</v>
      </c>
      <c r="J873" s="102"/>
      <c r="K873" s="103">
        <f t="shared" si="13"/>
        <v>0</v>
      </c>
    </row>
    <row r="874" spans="1:13" s="104" customFormat="1" hidden="1">
      <c r="A874" s="148">
        <v>0</v>
      </c>
      <c r="B874" s="151" t="s">
        <v>1050</v>
      </c>
      <c r="C874" s="96" t="s">
        <v>34</v>
      </c>
      <c r="D874" s="97" t="s">
        <v>35</v>
      </c>
      <c r="E874" s="98" t="s">
        <v>1048</v>
      </c>
      <c r="F874" s="99" t="s">
        <v>43</v>
      </c>
      <c r="G874" s="100">
        <v>0.8</v>
      </c>
      <c r="H874" s="100">
        <v>0.83</v>
      </c>
      <c r="I874" s="101" t="s">
        <v>44</v>
      </c>
      <c r="J874" s="102"/>
      <c r="K874" s="103">
        <f t="shared" si="13"/>
        <v>0</v>
      </c>
    </row>
    <row r="875" spans="1:13" s="104" customFormat="1" hidden="1">
      <c r="A875" s="148">
        <v>0</v>
      </c>
      <c r="B875" s="151" t="s">
        <v>1051</v>
      </c>
      <c r="C875" s="96" t="s">
        <v>34</v>
      </c>
      <c r="D875" s="97" t="s">
        <v>35</v>
      </c>
      <c r="E875" s="98" t="s">
        <v>1048</v>
      </c>
      <c r="F875" s="99" t="s">
        <v>46</v>
      </c>
      <c r="G875" s="100">
        <v>1</v>
      </c>
      <c r="H875" s="100">
        <v>1.05</v>
      </c>
      <c r="I875" s="101" t="s">
        <v>47</v>
      </c>
      <c r="J875" s="102"/>
      <c r="K875" s="103">
        <f t="shared" si="13"/>
        <v>0</v>
      </c>
    </row>
    <row r="876" spans="1:13" s="104" customFormat="1" hidden="1">
      <c r="A876" s="148">
        <v>0</v>
      </c>
      <c r="B876" s="151" t="s">
        <v>1055</v>
      </c>
      <c r="C876" s="96" t="s">
        <v>34</v>
      </c>
      <c r="D876" s="97" t="s">
        <v>1053</v>
      </c>
      <c r="E876" s="98" t="s">
        <v>1054</v>
      </c>
      <c r="F876" s="99" t="s">
        <v>37</v>
      </c>
      <c r="G876" s="100">
        <v>0.47000000000000003</v>
      </c>
      <c r="H876" s="100">
        <v>0.49</v>
      </c>
      <c r="I876" s="101" t="s">
        <v>38</v>
      </c>
      <c r="J876" s="102"/>
      <c r="K876" s="103">
        <f t="shared" si="13"/>
        <v>0</v>
      </c>
    </row>
    <row r="877" spans="1:13" s="104" customFormat="1" hidden="1">
      <c r="A877" s="148">
        <v>0</v>
      </c>
      <c r="B877" s="151" t="s">
        <v>1052</v>
      </c>
      <c r="C877" s="96" t="s">
        <v>34</v>
      </c>
      <c r="D877" s="97" t="s">
        <v>1053</v>
      </c>
      <c r="E877" s="98" t="s">
        <v>1054</v>
      </c>
      <c r="F877" s="99" t="s">
        <v>118</v>
      </c>
      <c r="G877" s="100">
        <v>0.34</v>
      </c>
      <c r="H877" s="100">
        <v>0.35000000000000003</v>
      </c>
      <c r="I877" s="101" t="s">
        <v>119</v>
      </c>
      <c r="J877" s="102"/>
      <c r="K877" s="103">
        <f t="shared" si="13"/>
        <v>0</v>
      </c>
    </row>
    <row r="878" spans="1:13" s="104" customFormat="1" hidden="1">
      <c r="A878" s="148">
        <v>0</v>
      </c>
      <c r="B878" s="151" t="s">
        <v>1056</v>
      </c>
      <c r="C878" s="96" t="s">
        <v>34</v>
      </c>
      <c r="D878" s="97" t="s">
        <v>1053</v>
      </c>
      <c r="E878" s="98" t="s">
        <v>1054</v>
      </c>
      <c r="F878" s="99" t="s">
        <v>40</v>
      </c>
      <c r="G878" s="100">
        <v>0.55000000000000004</v>
      </c>
      <c r="H878" s="100">
        <v>0.57000000000000006</v>
      </c>
      <c r="I878" s="101" t="s">
        <v>41</v>
      </c>
      <c r="J878" s="102"/>
      <c r="K878" s="103">
        <f t="shared" si="13"/>
        <v>0</v>
      </c>
    </row>
    <row r="879" spans="1:13" s="104" customFormat="1" hidden="1">
      <c r="A879" s="148">
        <v>0</v>
      </c>
      <c r="B879" s="151" t="s">
        <v>1057</v>
      </c>
      <c r="C879" s="96" t="s">
        <v>34</v>
      </c>
      <c r="D879" s="97" t="s">
        <v>1053</v>
      </c>
      <c r="E879" s="98" t="s">
        <v>1054</v>
      </c>
      <c r="F879" s="99" t="s">
        <v>43</v>
      </c>
      <c r="G879" s="100">
        <v>0.67</v>
      </c>
      <c r="H879" s="100">
        <v>0.7</v>
      </c>
      <c r="I879" s="101" t="s">
        <v>44</v>
      </c>
      <c r="J879" s="102"/>
      <c r="K879" s="103">
        <f t="shared" si="13"/>
        <v>0</v>
      </c>
    </row>
    <row r="880" spans="1:13" s="104" customFormat="1" hidden="1">
      <c r="A880" s="148">
        <v>0</v>
      </c>
      <c r="B880" s="151" t="s">
        <v>1060</v>
      </c>
      <c r="C880" s="96" t="s">
        <v>34</v>
      </c>
      <c r="D880" s="97" t="s">
        <v>1053</v>
      </c>
      <c r="E880" s="98" t="s">
        <v>1059</v>
      </c>
      <c r="F880" s="99" t="s">
        <v>37</v>
      </c>
      <c r="G880" s="100">
        <v>0.47000000000000003</v>
      </c>
      <c r="H880" s="100">
        <v>0.49</v>
      </c>
      <c r="I880" s="101" t="s">
        <v>38</v>
      </c>
      <c r="J880" s="102"/>
      <c r="K880" s="103">
        <f t="shared" si="13"/>
        <v>0</v>
      </c>
    </row>
    <row r="881" spans="1:11" s="104" customFormat="1" hidden="1">
      <c r="A881" s="148">
        <v>0</v>
      </c>
      <c r="B881" s="151" t="s">
        <v>1058</v>
      </c>
      <c r="C881" s="96" t="s">
        <v>34</v>
      </c>
      <c r="D881" s="97" t="s">
        <v>1053</v>
      </c>
      <c r="E881" s="98" t="s">
        <v>1059</v>
      </c>
      <c r="F881" s="99" t="s">
        <v>118</v>
      </c>
      <c r="G881" s="100">
        <v>0.34</v>
      </c>
      <c r="H881" s="100">
        <v>0.35000000000000003</v>
      </c>
      <c r="I881" s="101" t="s">
        <v>119</v>
      </c>
      <c r="J881" s="102"/>
      <c r="K881" s="103">
        <f t="shared" si="13"/>
        <v>0</v>
      </c>
    </row>
    <row r="882" spans="1:11" s="104" customFormat="1" hidden="1">
      <c r="A882" s="148">
        <v>0</v>
      </c>
      <c r="B882" s="151" t="s">
        <v>1061</v>
      </c>
      <c r="C882" s="96" t="s">
        <v>34</v>
      </c>
      <c r="D882" s="97" t="s">
        <v>1053</v>
      </c>
      <c r="E882" s="98" t="s">
        <v>1059</v>
      </c>
      <c r="F882" s="99" t="s">
        <v>40</v>
      </c>
      <c r="G882" s="100">
        <v>0.55000000000000004</v>
      </c>
      <c r="H882" s="100">
        <v>0.57000000000000006</v>
      </c>
      <c r="I882" s="101" t="s">
        <v>41</v>
      </c>
      <c r="J882" s="102"/>
      <c r="K882" s="103">
        <f t="shared" si="13"/>
        <v>0</v>
      </c>
    </row>
    <row r="883" spans="1:11" s="104" customFormat="1" hidden="1">
      <c r="A883" s="148">
        <v>0</v>
      </c>
      <c r="B883" s="151" t="s">
        <v>1062</v>
      </c>
      <c r="C883" s="96" t="s">
        <v>34</v>
      </c>
      <c r="D883" s="97" t="s">
        <v>1053</v>
      </c>
      <c r="E883" s="98" t="s">
        <v>1059</v>
      </c>
      <c r="F883" s="99" t="s">
        <v>43</v>
      </c>
      <c r="G883" s="100">
        <v>0.67</v>
      </c>
      <c r="H883" s="100">
        <v>0.7</v>
      </c>
      <c r="I883" s="101" t="s">
        <v>44</v>
      </c>
      <c r="J883" s="102"/>
      <c r="K883" s="103">
        <f t="shared" si="13"/>
        <v>0</v>
      </c>
    </row>
    <row r="884" spans="1:11" s="104" customFormat="1" hidden="1">
      <c r="A884" s="148">
        <v>0</v>
      </c>
      <c r="B884" s="151" t="s">
        <v>1065</v>
      </c>
      <c r="C884" s="96" t="s">
        <v>34</v>
      </c>
      <c r="D884" s="97" t="s">
        <v>1053</v>
      </c>
      <c r="E884" s="98" t="s">
        <v>1064</v>
      </c>
      <c r="F884" s="99" t="s">
        <v>37</v>
      </c>
      <c r="G884" s="100">
        <v>0.47000000000000003</v>
      </c>
      <c r="H884" s="100">
        <v>0.49</v>
      </c>
      <c r="I884" s="101" t="s">
        <v>38</v>
      </c>
      <c r="J884" s="102"/>
      <c r="K884" s="103">
        <f t="shared" si="13"/>
        <v>0</v>
      </c>
    </row>
    <row r="885" spans="1:11" s="104" customFormat="1" hidden="1">
      <c r="A885" s="148">
        <v>0</v>
      </c>
      <c r="B885" s="151" t="s">
        <v>1063</v>
      </c>
      <c r="C885" s="96" t="s">
        <v>34</v>
      </c>
      <c r="D885" s="97" t="s">
        <v>1053</v>
      </c>
      <c r="E885" s="98" t="s">
        <v>1064</v>
      </c>
      <c r="F885" s="99" t="s">
        <v>118</v>
      </c>
      <c r="G885" s="100">
        <v>0.34</v>
      </c>
      <c r="H885" s="100">
        <v>0.35000000000000003</v>
      </c>
      <c r="I885" s="101" t="s">
        <v>119</v>
      </c>
      <c r="J885" s="102"/>
      <c r="K885" s="103">
        <f t="shared" si="13"/>
        <v>0</v>
      </c>
    </row>
    <row r="886" spans="1:11" s="104" customFormat="1" hidden="1">
      <c r="A886" s="148">
        <v>0</v>
      </c>
      <c r="B886" s="151" t="s">
        <v>1066</v>
      </c>
      <c r="C886" s="96" t="s">
        <v>34</v>
      </c>
      <c r="D886" s="97" t="s">
        <v>1053</v>
      </c>
      <c r="E886" s="98" t="s">
        <v>1064</v>
      </c>
      <c r="F886" s="99" t="s">
        <v>40</v>
      </c>
      <c r="G886" s="100">
        <v>0.55000000000000004</v>
      </c>
      <c r="H886" s="100">
        <v>0.57000000000000006</v>
      </c>
      <c r="I886" s="101" t="s">
        <v>41</v>
      </c>
      <c r="J886" s="102"/>
      <c r="K886" s="103">
        <f t="shared" si="13"/>
        <v>0</v>
      </c>
    </row>
    <row r="887" spans="1:11" s="104" customFormat="1" hidden="1">
      <c r="A887" s="148">
        <v>0</v>
      </c>
      <c r="B887" s="151" t="s">
        <v>1067</v>
      </c>
      <c r="C887" s="96" t="s">
        <v>34</v>
      </c>
      <c r="D887" s="97" t="s">
        <v>1053</v>
      </c>
      <c r="E887" s="98" t="s">
        <v>1064</v>
      </c>
      <c r="F887" s="99" t="s">
        <v>43</v>
      </c>
      <c r="G887" s="100">
        <v>0.67</v>
      </c>
      <c r="H887" s="100">
        <v>0.7</v>
      </c>
      <c r="I887" s="101" t="s">
        <v>44</v>
      </c>
      <c r="J887" s="102"/>
      <c r="K887" s="103">
        <f t="shared" si="13"/>
        <v>0</v>
      </c>
    </row>
    <row r="888" spans="1:11" s="104" customFormat="1" hidden="1">
      <c r="A888" s="148">
        <v>0</v>
      </c>
      <c r="B888" s="151" t="s">
        <v>1070</v>
      </c>
      <c r="C888" s="96" t="s">
        <v>34</v>
      </c>
      <c r="D888" s="97" t="s">
        <v>1053</v>
      </c>
      <c r="E888" s="98" t="s">
        <v>1069</v>
      </c>
      <c r="F888" s="99" t="s">
        <v>37</v>
      </c>
      <c r="G888" s="100">
        <v>0.47000000000000003</v>
      </c>
      <c r="H888" s="100">
        <v>0.49</v>
      </c>
      <c r="I888" s="101" t="s">
        <v>38</v>
      </c>
      <c r="J888" s="102"/>
      <c r="K888" s="103">
        <f t="shared" si="13"/>
        <v>0</v>
      </c>
    </row>
    <row r="889" spans="1:11" s="104" customFormat="1" hidden="1">
      <c r="A889" s="148">
        <v>0</v>
      </c>
      <c r="B889" s="151" t="s">
        <v>1068</v>
      </c>
      <c r="C889" s="96" t="s">
        <v>34</v>
      </c>
      <c r="D889" s="97" t="s">
        <v>1053</v>
      </c>
      <c r="E889" s="98" t="s">
        <v>1069</v>
      </c>
      <c r="F889" s="99" t="s">
        <v>118</v>
      </c>
      <c r="G889" s="100">
        <v>0.34</v>
      </c>
      <c r="H889" s="100">
        <v>0.35000000000000003</v>
      </c>
      <c r="I889" s="101" t="s">
        <v>119</v>
      </c>
      <c r="J889" s="102"/>
      <c r="K889" s="103">
        <f t="shared" si="13"/>
        <v>0</v>
      </c>
    </row>
    <row r="890" spans="1:11" s="104" customFormat="1" hidden="1">
      <c r="A890" s="148">
        <v>0</v>
      </c>
      <c r="B890" s="151" t="s">
        <v>1071</v>
      </c>
      <c r="C890" s="96" t="s">
        <v>34</v>
      </c>
      <c r="D890" s="97" t="s">
        <v>1053</v>
      </c>
      <c r="E890" s="98" t="s">
        <v>1069</v>
      </c>
      <c r="F890" s="99" t="s">
        <v>40</v>
      </c>
      <c r="G890" s="100">
        <v>0.55000000000000004</v>
      </c>
      <c r="H890" s="100">
        <v>0.57000000000000006</v>
      </c>
      <c r="I890" s="101" t="s">
        <v>41</v>
      </c>
      <c r="J890" s="102"/>
      <c r="K890" s="103">
        <f t="shared" si="13"/>
        <v>0</v>
      </c>
    </row>
    <row r="891" spans="1:11" s="104" customFormat="1" hidden="1">
      <c r="A891" s="148">
        <v>0</v>
      </c>
      <c r="B891" s="151" t="s">
        <v>1072</v>
      </c>
      <c r="C891" s="96" t="s">
        <v>34</v>
      </c>
      <c r="D891" s="97" t="s">
        <v>1053</v>
      </c>
      <c r="E891" s="98" t="s">
        <v>1069</v>
      </c>
      <c r="F891" s="99" t="s">
        <v>43</v>
      </c>
      <c r="G891" s="100">
        <v>0.67</v>
      </c>
      <c r="H891" s="100">
        <v>0.7</v>
      </c>
      <c r="I891" s="101" t="s">
        <v>44</v>
      </c>
      <c r="J891" s="102"/>
      <c r="K891" s="103">
        <f t="shared" si="13"/>
        <v>0</v>
      </c>
    </row>
    <row r="892" spans="1:11" s="104" customFormat="1" hidden="1">
      <c r="A892" s="148">
        <v>0</v>
      </c>
      <c r="B892" s="151" t="s">
        <v>1075</v>
      </c>
      <c r="C892" s="96" t="s">
        <v>34</v>
      </c>
      <c r="D892" s="97" t="s">
        <v>1053</v>
      </c>
      <c r="E892" s="98" t="s">
        <v>1074</v>
      </c>
      <c r="F892" s="99" t="s">
        <v>37</v>
      </c>
      <c r="G892" s="100">
        <v>0.47000000000000003</v>
      </c>
      <c r="H892" s="100">
        <v>0.49</v>
      </c>
      <c r="I892" s="101" t="s">
        <v>38</v>
      </c>
      <c r="J892" s="102"/>
      <c r="K892" s="103">
        <f t="shared" si="13"/>
        <v>0</v>
      </c>
    </row>
    <row r="893" spans="1:11" s="104" customFormat="1" hidden="1">
      <c r="A893" s="148">
        <v>0</v>
      </c>
      <c r="B893" s="151" t="s">
        <v>1073</v>
      </c>
      <c r="C893" s="96" t="s">
        <v>34</v>
      </c>
      <c r="D893" s="97" t="s">
        <v>1053</v>
      </c>
      <c r="E893" s="98" t="s">
        <v>1074</v>
      </c>
      <c r="F893" s="99" t="s">
        <v>118</v>
      </c>
      <c r="G893" s="100">
        <v>0.34</v>
      </c>
      <c r="H893" s="100">
        <v>0.35000000000000003</v>
      </c>
      <c r="I893" s="101" t="s">
        <v>119</v>
      </c>
      <c r="J893" s="102"/>
      <c r="K893" s="103">
        <f t="shared" si="13"/>
        <v>0</v>
      </c>
    </row>
    <row r="894" spans="1:11" s="104" customFormat="1" hidden="1">
      <c r="A894" s="148">
        <v>0</v>
      </c>
      <c r="B894" s="151" t="s">
        <v>1076</v>
      </c>
      <c r="C894" s="96" t="s">
        <v>34</v>
      </c>
      <c r="D894" s="97" t="s">
        <v>1053</v>
      </c>
      <c r="E894" s="98" t="s">
        <v>1074</v>
      </c>
      <c r="F894" s="99" t="s">
        <v>40</v>
      </c>
      <c r="G894" s="100">
        <v>0.55000000000000004</v>
      </c>
      <c r="H894" s="100">
        <v>0.57000000000000006</v>
      </c>
      <c r="I894" s="101" t="s">
        <v>41</v>
      </c>
      <c r="J894" s="102"/>
      <c r="K894" s="103">
        <f t="shared" si="13"/>
        <v>0</v>
      </c>
    </row>
    <row r="895" spans="1:11" s="104" customFormat="1" hidden="1">
      <c r="A895" s="148">
        <v>0</v>
      </c>
      <c r="B895" s="151" t="s">
        <v>1077</v>
      </c>
      <c r="C895" s="96" t="s">
        <v>34</v>
      </c>
      <c r="D895" s="97" t="s">
        <v>1053</v>
      </c>
      <c r="E895" s="98" t="s">
        <v>1074</v>
      </c>
      <c r="F895" s="99" t="s">
        <v>43</v>
      </c>
      <c r="G895" s="100">
        <v>0.67</v>
      </c>
      <c r="H895" s="100">
        <v>0.7</v>
      </c>
      <c r="I895" s="101" t="s">
        <v>44</v>
      </c>
      <c r="J895" s="102"/>
      <c r="K895" s="103">
        <f t="shared" si="13"/>
        <v>0</v>
      </c>
    </row>
    <row r="896" spans="1:11" s="104" customFormat="1" hidden="1">
      <c r="A896" s="148">
        <v>0</v>
      </c>
      <c r="B896" s="151" t="s">
        <v>1081</v>
      </c>
      <c r="C896" s="96" t="s">
        <v>34</v>
      </c>
      <c r="D896" s="97" t="s">
        <v>1079</v>
      </c>
      <c r="E896" s="98" t="s">
        <v>1080</v>
      </c>
      <c r="F896" s="99" t="s">
        <v>37</v>
      </c>
      <c r="G896" s="100">
        <v>0.51</v>
      </c>
      <c r="H896" s="100">
        <v>0.53</v>
      </c>
      <c r="I896" s="101" t="s">
        <v>38</v>
      </c>
      <c r="J896" s="102"/>
      <c r="K896" s="103">
        <f t="shared" si="13"/>
        <v>0</v>
      </c>
    </row>
    <row r="897" spans="1:13" s="104" customFormat="1" hidden="1">
      <c r="A897" s="148">
        <v>0</v>
      </c>
      <c r="B897" s="151" t="s">
        <v>1078</v>
      </c>
      <c r="C897" s="96" t="s">
        <v>34</v>
      </c>
      <c r="D897" s="97" t="s">
        <v>1079</v>
      </c>
      <c r="E897" s="98" t="s">
        <v>1080</v>
      </c>
      <c r="F897" s="99" t="s">
        <v>118</v>
      </c>
      <c r="G897" s="100">
        <v>0.38</v>
      </c>
      <c r="H897" s="100">
        <v>0.39</v>
      </c>
      <c r="I897" s="101" t="s">
        <v>119</v>
      </c>
      <c r="J897" s="102"/>
      <c r="K897" s="103">
        <f t="shared" si="13"/>
        <v>0</v>
      </c>
    </row>
    <row r="898" spans="1:13" s="90" customFormat="1">
      <c r="A898" s="157" t="s">
        <v>1441</v>
      </c>
      <c r="B898" s="152" t="s">
        <v>1082</v>
      </c>
      <c r="C898" s="91" t="s">
        <v>34</v>
      </c>
      <c r="D898" s="92" t="s">
        <v>1079</v>
      </c>
      <c r="E898" s="93" t="s">
        <v>1080</v>
      </c>
      <c r="F898" s="94" t="s">
        <v>40</v>
      </c>
      <c r="G898" s="95">
        <v>0.59</v>
      </c>
      <c r="H898" s="95">
        <v>0.61</v>
      </c>
      <c r="I898" s="87" t="s">
        <v>41</v>
      </c>
      <c r="J898" s="88"/>
      <c r="K898" s="89">
        <f t="shared" si="13"/>
        <v>0</v>
      </c>
    </row>
    <row r="899" spans="1:13" s="90" customFormat="1">
      <c r="A899" s="157" t="s">
        <v>1441</v>
      </c>
      <c r="B899" s="152" t="s">
        <v>1083</v>
      </c>
      <c r="C899" s="91" t="s">
        <v>34</v>
      </c>
      <c r="D899" s="92" t="s">
        <v>1079</v>
      </c>
      <c r="E899" s="93" t="s">
        <v>1080</v>
      </c>
      <c r="F899" s="94" t="s">
        <v>43</v>
      </c>
      <c r="G899" s="95">
        <v>0.72</v>
      </c>
      <c r="H899" s="95">
        <v>0.76</v>
      </c>
      <c r="I899" s="87" t="s">
        <v>44</v>
      </c>
      <c r="J899" s="88"/>
      <c r="K899" s="89">
        <f t="shared" si="13"/>
        <v>0</v>
      </c>
      <c r="L899" s="112"/>
      <c r="M899" s="113"/>
    </row>
    <row r="900" spans="1:13" s="104" customFormat="1" hidden="1">
      <c r="A900" s="148">
        <v>0</v>
      </c>
      <c r="B900" s="151" t="s">
        <v>1086</v>
      </c>
      <c r="C900" s="96" t="s">
        <v>34</v>
      </c>
      <c r="D900" s="97" t="s">
        <v>1079</v>
      </c>
      <c r="E900" s="98" t="s">
        <v>1085</v>
      </c>
      <c r="F900" s="99" t="s">
        <v>37</v>
      </c>
      <c r="G900" s="100">
        <v>0.51</v>
      </c>
      <c r="H900" s="100">
        <v>0.53</v>
      </c>
      <c r="I900" s="101" t="s">
        <v>38</v>
      </c>
      <c r="J900" s="102"/>
      <c r="K900" s="103">
        <f t="shared" si="13"/>
        <v>0</v>
      </c>
    </row>
    <row r="901" spans="1:13" s="104" customFormat="1" hidden="1">
      <c r="A901" s="148">
        <v>0</v>
      </c>
      <c r="B901" s="151" t="s">
        <v>1084</v>
      </c>
      <c r="C901" s="96" t="s">
        <v>34</v>
      </c>
      <c r="D901" s="97" t="s">
        <v>1079</v>
      </c>
      <c r="E901" s="98" t="s">
        <v>1085</v>
      </c>
      <c r="F901" s="99" t="s">
        <v>118</v>
      </c>
      <c r="G901" s="100">
        <v>0.38</v>
      </c>
      <c r="H901" s="100">
        <v>0.39</v>
      </c>
      <c r="I901" s="101" t="s">
        <v>119</v>
      </c>
      <c r="J901" s="102"/>
      <c r="K901" s="103">
        <f t="shared" si="13"/>
        <v>0</v>
      </c>
    </row>
    <row r="902" spans="1:13" s="104" customFormat="1" hidden="1">
      <c r="A902" s="148">
        <v>0</v>
      </c>
      <c r="B902" s="151" t="s">
        <v>1087</v>
      </c>
      <c r="C902" s="96" t="s">
        <v>34</v>
      </c>
      <c r="D902" s="97" t="s">
        <v>1079</v>
      </c>
      <c r="E902" s="98" t="s">
        <v>1085</v>
      </c>
      <c r="F902" s="99" t="s">
        <v>40</v>
      </c>
      <c r="G902" s="100">
        <v>0.59</v>
      </c>
      <c r="H902" s="100">
        <v>0.61</v>
      </c>
      <c r="I902" s="101" t="s">
        <v>41</v>
      </c>
      <c r="J902" s="102"/>
      <c r="K902" s="103">
        <f t="shared" si="13"/>
        <v>0</v>
      </c>
    </row>
    <row r="903" spans="1:13" s="104" customFormat="1" hidden="1">
      <c r="A903" s="148">
        <v>0</v>
      </c>
      <c r="B903" s="151" t="s">
        <v>1088</v>
      </c>
      <c r="C903" s="96" t="s">
        <v>34</v>
      </c>
      <c r="D903" s="97" t="s">
        <v>1079</v>
      </c>
      <c r="E903" s="98" t="s">
        <v>1085</v>
      </c>
      <c r="F903" s="99" t="s">
        <v>43</v>
      </c>
      <c r="G903" s="100">
        <v>0.72</v>
      </c>
      <c r="H903" s="100">
        <v>0.76</v>
      </c>
      <c r="I903" s="101" t="s">
        <v>44</v>
      </c>
      <c r="J903" s="102"/>
      <c r="K903" s="103">
        <f t="shared" si="13"/>
        <v>0</v>
      </c>
    </row>
    <row r="904" spans="1:13" s="104" customFormat="1" hidden="1">
      <c r="A904" s="148">
        <v>0</v>
      </c>
      <c r="B904" s="151" t="s">
        <v>1091</v>
      </c>
      <c r="C904" s="96" t="s">
        <v>34</v>
      </c>
      <c r="D904" s="97" t="s">
        <v>1053</v>
      </c>
      <c r="E904" s="98" t="s">
        <v>1090</v>
      </c>
      <c r="F904" s="99" t="s">
        <v>37</v>
      </c>
      <c r="G904" s="100">
        <v>0.47000000000000003</v>
      </c>
      <c r="H904" s="100">
        <v>0.49</v>
      </c>
      <c r="I904" s="101" t="s">
        <v>38</v>
      </c>
      <c r="J904" s="102"/>
      <c r="K904" s="103">
        <f t="shared" si="13"/>
        <v>0</v>
      </c>
    </row>
    <row r="905" spans="1:13" s="104" customFormat="1" hidden="1">
      <c r="A905" s="148">
        <v>0</v>
      </c>
      <c r="B905" s="151" t="s">
        <v>1089</v>
      </c>
      <c r="C905" s="96" t="s">
        <v>34</v>
      </c>
      <c r="D905" s="97" t="s">
        <v>1053</v>
      </c>
      <c r="E905" s="98" t="s">
        <v>1090</v>
      </c>
      <c r="F905" s="99" t="s">
        <v>118</v>
      </c>
      <c r="G905" s="100">
        <v>0.34</v>
      </c>
      <c r="H905" s="100">
        <v>0.35000000000000003</v>
      </c>
      <c r="I905" s="101" t="s">
        <v>119</v>
      </c>
      <c r="J905" s="102"/>
      <c r="K905" s="103">
        <f t="shared" si="13"/>
        <v>0</v>
      </c>
    </row>
    <row r="906" spans="1:13" s="104" customFormat="1" hidden="1">
      <c r="A906" s="148">
        <v>0</v>
      </c>
      <c r="B906" s="151" t="s">
        <v>1092</v>
      </c>
      <c r="C906" s="96" t="s">
        <v>34</v>
      </c>
      <c r="D906" s="97" t="s">
        <v>1053</v>
      </c>
      <c r="E906" s="98" t="s">
        <v>1090</v>
      </c>
      <c r="F906" s="99" t="s">
        <v>40</v>
      </c>
      <c r="G906" s="100">
        <v>0.55000000000000004</v>
      </c>
      <c r="H906" s="100">
        <v>0.57000000000000006</v>
      </c>
      <c r="I906" s="101" t="s">
        <v>41</v>
      </c>
      <c r="J906" s="102"/>
      <c r="K906" s="103">
        <f t="shared" si="13"/>
        <v>0</v>
      </c>
    </row>
    <row r="907" spans="1:13" s="104" customFormat="1" hidden="1">
      <c r="A907" s="148">
        <v>0</v>
      </c>
      <c r="B907" s="151" t="s">
        <v>1093</v>
      </c>
      <c r="C907" s="96" t="s">
        <v>34</v>
      </c>
      <c r="D907" s="97" t="s">
        <v>1053</v>
      </c>
      <c r="E907" s="98" t="s">
        <v>1090</v>
      </c>
      <c r="F907" s="99" t="s">
        <v>43</v>
      </c>
      <c r="G907" s="100">
        <v>0.67</v>
      </c>
      <c r="H907" s="100">
        <v>0.7</v>
      </c>
      <c r="I907" s="101" t="s">
        <v>44</v>
      </c>
      <c r="J907" s="102"/>
      <c r="K907" s="103">
        <f t="shared" si="13"/>
        <v>0</v>
      </c>
      <c r="L907" s="153"/>
      <c r="M907" s="154"/>
    </row>
    <row r="908" spans="1:13" s="104" customFormat="1" hidden="1">
      <c r="A908" s="148">
        <v>0</v>
      </c>
      <c r="B908" s="151" t="s">
        <v>1096</v>
      </c>
      <c r="C908" s="96" t="s">
        <v>34</v>
      </c>
      <c r="D908" s="97" t="s">
        <v>1053</v>
      </c>
      <c r="E908" s="98" t="s">
        <v>1095</v>
      </c>
      <c r="F908" s="99" t="s">
        <v>37</v>
      </c>
      <c r="G908" s="100">
        <v>0.47000000000000003</v>
      </c>
      <c r="H908" s="100">
        <v>0.49</v>
      </c>
      <c r="I908" s="101" t="s">
        <v>38</v>
      </c>
      <c r="J908" s="102"/>
      <c r="K908" s="103">
        <f t="shared" si="13"/>
        <v>0</v>
      </c>
    </row>
    <row r="909" spans="1:13" s="104" customFormat="1" hidden="1">
      <c r="A909" s="148">
        <v>0</v>
      </c>
      <c r="B909" s="151" t="s">
        <v>1094</v>
      </c>
      <c r="C909" s="96" t="s">
        <v>34</v>
      </c>
      <c r="D909" s="97" t="s">
        <v>1053</v>
      </c>
      <c r="E909" s="98" t="s">
        <v>1095</v>
      </c>
      <c r="F909" s="99" t="s">
        <v>118</v>
      </c>
      <c r="G909" s="100">
        <v>0.34</v>
      </c>
      <c r="H909" s="100">
        <v>0.35000000000000003</v>
      </c>
      <c r="I909" s="101" t="s">
        <v>119</v>
      </c>
      <c r="J909" s="102"/>
      <c r="K909" s="103">
        <f t="shared" si="13"/>
        <v>0</v>
      </c>
    </row>
    <row r="910" spans="1:13" s="104" customFormat="1" hidden="1">
      <c r="A910" s="148">
        <v>0</v>
      </c>
      <c r="B910" s="151" t="s">
        <v>1097</v>
      </c>
      <c r="C910" s="96" t="s">
        <v>34</v>
      </c>
      <c r="D910" s="97" t="s">
        <v>1053</v>
      </c>
      <c r="E910" s="98" t="s">
        <v>1095</v>
      </c>
      <c r="F910" s="99" t="s">
        <v>40</v>
      </c>
      <c r="G910" s="100">
        <v>0.55000000000000004</v>
      </c>
      <c r="H910" s="100">
        <v>0.57000000000000006</v>
      </c>
      <c r="I910" s="101" t="s">
        <v>41</v>
      </c>
      <c r="J910" s="102"/>
      <c r="K910" s="103">
        <f t="shared" si="13"/>
        <v>0</v>
      </c>
    </row>
    <row r="911" spans="1:13" s="104" customFormat="1" hidden="1">
      <c r="A911" s="148">
        <v>0</v>
      </c>
      <c r="B911" s="151" t="s">
        <v>1098</v>
      </c>
      <c r="C911" s="96" t="s">
        <v>34</v>
      </c>
      <c r="D911" s="97" t="s">
        <v>1053</v>
      </c>
      <c r="E911" s="98" t="s">
        <v>1095</v>
      </c>
      <c r="F911" s="99" t="s">
        <v>43</v>
      </c>
      <c r="G911" s="100">
        <v>0.67</v>
      </c>
      <c r="H911" s="100">
        <v>0.7</v>
      </c>
      <c r="I911" s="101" t="s">
        <v>44</v>
      </c>
      <c r="J911" s="102"/>
      <c r="K911" s="103">
        <f t="shared" si="13"/>
        <v>0</v>
      </c>
    </row>
    <row r="912" spans="1:13" s="104" customFormat="1" hidden="1">
      <c r="A912" s="148">
        <v>0</v>
      </c>
      <c r="B912" s="151" t="s">
        <v>1101</v>
      </c>
      <c r="C912" s="96" t="s">
        <v>34</v>
      </c>
      <c r="D912" s="97" t="s">
        <v>1025</v>
      </c>
      <c r="E912" s="98" t="s">
        <v>1100</v>
      </c>
      <c r="F912" s="99" t="s">
        <v>37</v>
      </c>
      <c r="G912" s="100">
        <v>0.49</v>
      </c>
      <c r="H912" s="100">
        <v>0.5</v>
      </c>
      <c r="I912" s="101" t="s">
        <v>38</v>
      </c>
      <c r="J912" s="102"/>
      <c r="K912" s="103">
        <f t="shared" si="13"/>
        <v>0</v>
      </c>
    </row>
    <row r="913" spans="1:11" s="104" customFormat="1" hidden="1">
      <c r="A913" s="148">
        <v>0</v>
      </c>
      <c r="B913" s="151" t="s">
        <v>1099</v>
      </c>
      <c r="C913" s="96" t="s">
        <v>34</v>
      </c>
      <c r="D913" s="97" t="s">
        <v>1025</v>
      </c>
      <c r="E913" s="98" t="s">
        <v>1100</v>
      </c>
      <c r="F913" s="99" t="s">
        <v>118</v>
      </c>
      <c r="G913" s="100">
        <v>0.36</v>
      </c>
      <c r="H913" s="100">
        <v>0.37</v>
      </c>
      <c r="I913" s="101" t="s">
        <v>119</v>
      </c>
      <c r="J913" s="102"/>
      <c r="K913" s="103">
        <f t="shared" si="13"/>
        <v>0</v>
      </c>
    </row>
    <row r="914" spans="1:11" s="104" customFormat="1" hidden="1">
      <c r="A914" s="148">
        <v>0</v>
      </c>
      <c r="B914" s="151" t="s">
        <v>1102</v>
      </c>
      <c r="C914" s="96" t="s">
        <v>34</v>
      </c>
      <c r="D914" s="97" t="s">
        <v>1025</v>
      </c>
      <c r="E914" s="98" t="s">
        <v>1100</v>
      </c>
      <c r="F914" s="99" t="s">
        <v>40</v>
      </c>
      <c r="G914" s="100">
        <v>0.56000000000000005</v>
      </c>
      <c r="H914" s="100">
        <v>0.59</v>
      </c>
      <c r="I914" s="101" t="s">
        <v>41</v>
      </c>
      <c r="J914" s="102"/>
      <c r="K914" s="103">
        <f t="shared" si="13"/>
        <v>0</v>
      </c>
    </row>
    <row r="915" spans="1:11" s="104" customFormat="1" hidden="1">
      <c r="A915" s="148">
        <v>0</v>
      </c>
      <c r="B915" s="151" t="s">
        <v>1103</v>
      </c>
      <c r="C915" s="96" t="s">
        <v>34</v>
      </c>
      <c r="D915" s="97" t="s">
        <v>1025</v>
      </c>
      <c r="E915" s="98" t="s">
        <v>1100</v>
      </c>
      <c r="F915" s="99" t="s">
        <v>43</v>
      </c>
      <c r="G915" s="100">
        <v>0.68</v>
      </c>
      <c r="H915" s="100">
        <v>0.72</v>
      </c>
      <c r="I915" s="101" t="s">
        <v>44</v>
      </c>
      <c r="J915" s="102"/>
      <c r="K915" s="103">
        <f t="shared" si="13"/>
        <v>0</v>
      </c>
    </row>
    <row r="916" spans="1:11" s="104" customFormat="1" hidden="1">
      <c r="A916" s="148">
        <v>0</v>
      </c>
      <c r="B916" s="151" t="s">
        <v>1106</v>
      </c>
      <c r="C916" s="96" t="s">
        <v>34</v>
      </c>
      <c r="D916" s="97" t="s">
        <v>1053</v>
      </c>
      <c r="E916" s="98" t="s">
        <v>1105</v>
      </c>
      <c r="F916" s="99" t="s">
        <v>37</v>
      </c>
      <c r="G916" s="100">
        <v>0.47000000000000003</v>
      </c>
      <c r="H916" s="100">
        <v>0.49</v>
      </c>
      <c r="I916" s="101" t="s">
        <v>38</v>
      </c>
      <c r="J916" s="102"/>
      <c r="K916" s="103">
        <f t="shared" si="13"/>
        <v>0</v>
      </c>
    </row>
    <row r="917" spans="1:11" s="104" customFormat="1" hidden="1">
      <c r="A917" s="148">
        <v>0</v>
      </c>
      <c r="B917" s="151" t="s">
        <v>1104</v>
      </c>
      <c r="C917" s="96" t="s">
        <v>34</v>
      </c>
      <c r="D917" s="97" t="s">
        <v>1053</v>
      </c>
      <c r="E917" s="98" t="s">
        <v>1105</v>
      </c>
      <c r="F917" s="99" t="s">
        <v>118</v>
      </c>
      <c r="G917" s="100">
        <v>0.34</v>
      </c>
      <c r="H917" s="100">
        <v>0.35000000000000003</v>
      </c>
      <c r="I917" s="101" t="s">
        <v>119</v>
      </c>
      <c r="J917" s="102"/>
      <c r="K917" s="103">
        <f t="shared" si="13"/>
        <v>0</v>
      </c>
    </row>
    <row r="918" spans="1:11" s="104" customFormat="1" hidden="1">
      <c r="A918" s="148">
        <v>0</v>
      </c>
      <c r="B918" s="151" t="s">
        <v>1107</v>
      </c>
      <c r="C918" s="96" t="s">
        <v>34</v>
      </c>
      <c r="D918" s="97" t="s">
        <v>1053</v>
      </c>
      <c r="E918" s="98" t="s">
        <v>1105</v>
      </c>
      <c r="F918" s="99" t="s">
        <v>40</v>
      </c>
      <c r="G918" s="100">
        <v>0.55000000000000004</v>
      </c>
      <c r="H918" s="100">
        <v>0.57000000000000006</v>
      </c>
      <c r="I918" s="101" t="s">
        <v>41</v>
      </c>
      <c r="J918" s="102"/>
      <c r="K918" s="103">
        <f t="shared" si="13"/>
        <v>0</v>
      </c>
    </row>
    <row r="919" spans="1:11" s="104" customFormat="1" hidden="1">
      <c r="A919" s="148">
        <v>0</v>
      </c>
      <c r="B919" s="151" t="s">
        <v>1108</v>
      </c>
      <c r="C919" s="96" t="s">
        <v>34</v>
      </c>
      <c r="D919" s="97" t="s">
        <v>1053</v>
      </c>
      <c r="E919" s="98" t="s">
        <v>1105</v>
      </c>
      <c r="F919" s="99" t="s">
        <v>43</v>
      </c>
      <c r="G919" s="100">
        <v>0.67</v>
      </c>
      <c r="H919" s="100">
        <v>0.7</v>
      </c>
      <c r="I919" s="101" t="s">
        <v>44</v>
      </c>
      <c r="J919" s="102"/>
      <c r="K919" s="103">
        <f t="shared" ref="K919:K982" si="14">IF(J919&lt;5,H919*J919*I919,G919*J919*I919)</f>
        <v>0</v>
      </c>
    </row>
    <row r="920" spans="1:11" s="104" customFormat="1" hidden="1">
      <c r="A920" s="148">
        <v>0</v>
      </c>
      <c r="B920" s="151" t="s">
        <v>1111</v>
      </c>
      <c r="C920" s="96" t="s">
        <v>34</v>
      </c>
      <c r="D920" s="97" t="s">
        <v>1025</v>
      </c>
      <c r="E920" s="98" t="s">
        <v>1110</v>
      </c>
      <c r="F920" s="99" t="s">
        <v>37</v>
      </c>
      <c r="G920" s="100">
        <v>0.49</v>
      </c>
      <c r="H920" s="100">
        <v>0.5</v>
      </c>
      <c r="I920" s="101" t="s">
        <v>38</v>
      </c>
      <c r="J920" s="102"/>
      <c r="K920" s="103">
        <f t="shared" si="14"/>
        <v>0</v>
      </c>
    </row>
    <row r="921" spans="1:11" s="104" customFormat="1" hidden="1">
      <c r="A921" s="148">
        <v>0</v>
      </c>
      <c r="B921" s="151" t="s">
        <v>1109</v>
      </c>
      <c r="C921" s="96" t="s">
        <v>34</v>
      </c>
      <c r="D921" s="97" t="s">
        <v>1025</v>
      </c>
      <c r="E921" s="98" t="s">
        <v>1110</v>
      </c>
      <c r="F921" s="99" t="s">
        <v>118</v>
      </c>
      <c r="G921" s="100">
        <v>0.36</v>
      </c>
      <c r="H921" s="100">
        <v>0.37</v>
      </c>
      <c r="I921" s="101" t="s">
        <v>119</v>
      </c>
      <c r="J921" s="102"/>
      <c r="K921" s="103">
        <f t="shared" si="14"/>
        <v>0</v>
      </c>
    </row>
    <row r="922" spans="1:11" s="104" customFormat="1" hidden="1">
      <c r="A922" s="148">
        <v>0</v>
      </c>
      <c r="B922" s="151" t="s">
        <v>1112</v>
      </c>
      <c r="C922" s="96" t="s">
        <v>34</v>
      </c>
      <c r="D922" s="97" t="s">
        <v>1025</v>
      </c>
      <c r="E922" s="98" t="s">
        <v>1110</v>
      </c>
      <c r="F922" s="99" t="s">
        <v>40</v>
      </c>
      <c r="G922" s="100">
        <v>0.56000000000000005</v>
      </c>
      <c r="H922" s="100">
        <v>0.59</v>
      </c>
      <c r="I922" s="101" t="s">
        <v>41</v>
      </c>
      <c r="J922" s="102"/>
      <c r="K922" s="103">
        <f t="shared" si="14"/>
        <v>0</v>
      </c>
    </row>
    <row r="923" spans="1:11" s="104" customFormat="1" hidden="1">
      <c r="A923" s="148">
        <v>0</v>
      </c>
      <c r="B923" s="151" t="s">
        <v>1113</v>
      </c>
      <c r="C923" s="96" t="s">
        <v>34</v>
      </c>
      <c r="D923" s="97" t="s">
        <v>1025</v>
      </c>
      <c r="E923" s="98" t="s">
        <v>1110</v>
      </c>
      <c r="F923" s="99" t="s">
        <v>43</v>
      </c>
      <c r="G923" s="100">
        <v>0.68</v>
      </c>
      <c r="H923" s="100">
        <v>0.72</v>
      </c>
      <c r="I923" s="101" t="s">
        <v>44</v>
      </c>
      <c r="J923" s="102"/>
      <c r="K923" s="103">
        <f t="shared" si="14"/>
        <v>0</v>
      </c>
    </row>
    <row r="924" spans="1:11" s="104" customFormat="1" hidden="1">
      <c r="A924" s="148">
        <v>0</v>
      </c>
      <c r="B924" s="151" t="s">
        <v>1116</v>
      </c>
      <c r="C924" s="96" t="s">
        <v>34</v>
      </c>
      <c r="D924" s="97" t="s">
        <v>1053</v>
      </c>
      <c r="E924" s="98" t="s">
        <v>1115</v>
      </c>
      <c r="F924" s="99" t="s">
        <v>37</v>
      </c>
      <c r="G924" s="100">
        <v>0.47000000000000003</v>
      </c>
      <c r="H924" s="100">
        <v>0.49</v>
      </c>
      <c r="I924" s="101" t="s">
        <v>38</v>
      </c>
      <c r="J924" s="102"/>
      <c r="K924" s="103">
        <f t="shared" si="14"/>
        <v>0</v>
      </c>
    </row>
    <row r="925" spans="1:11" s="104" customFormat="1" hidden="1">
      <c r="A925" s="148">
        <v>0</v>
      </c>
      <c r="B925" s="151" t="s">
        <v>1114</v>
      </c>
      <c r="C925" s="96" t="s">
        <v>34</v>
      </c>
      <c r="D925" s="97" t="s">
        <v>1053</v>
      </c>
      <c r="E925" s="98" t="s">
        <v>1115</v>
      </c>
      <c r="F925" s="99" t="s">
        <v>118</v>
      </c>
      <c r="G925" s="100">
        <v>0.34</v>
      </c>
      <c r="H925" s="100">
        <v>0.35000000000000003</v>
      </c>
      <c r="I925" s="101" t="s">
        <v>119</v>
      </c>
      <c r="J925" s="102"/>
      <c r="K925" s="103">
        <f t="shared" si="14"/>
        <v>0</v>
      </c>
    </row>
    <row r="926" spans="1:11" s="104" customFormat="1" hidden="1">
      <c r="A926" s="148">
        <v>0</v>
      </c>
      <c r="B926" s="151" t="s">
        <v>1117</v>
      </c>
      <c r="C926" s="96" t="s">
        <v>34</v>
      </c>
      <c r="D926" s="97" t="s">
        <v>1053</v>
      </c>
      <c r="E926" s="98" t="s">
        <v>1115</v>
      </c>
      <c r="F926" s="99" t="s">
        <v>40</v>
      </c>
      <c r="G926" s="100">
        <v>0.55000000000000004</v>
      </c>
      <c r="H926" s="100">
        <v>0.57000000000000006</v>
      </c>
      <c r="I926" s="101" t="s">
        <v>41</v>
      </c>
      <c r="J926" s="102"/>
      <c r="K926" s="103">
        <f t="shared" si="14"/>
        <v>0</v>
      </c>
    </row>
    <row r="927" spans="1:11" s="104" customFormat="1" hidden="1">
      <c r="A927" s="148">
        <v>0</v>
      </c>
      <c r="B927" s="151" t="s">
        <v>1118</v>
      </c>
      <c r="C927" s="96" t="s">
        <v>34</v>
      </c>
      <c r="D927" s="97" t="s">
        <v>1053</v>
      </c>
      <c r="E927" s="98" t="s">
        <v>1115</v>
      </c>
      <c r="F927" s="99" t="s">
        <v>43</v>
      </c>
      <c r="G927" s="100">
        <v>0.67</v>
      </c>
      <c r="H927" s="100">
        <v>0.7</v>
      </c>
      <c r="I927" s="101" t="s">
        <v>44</v>
      </c>
      <c r="J927" s="102"/>
      <c r="K927" s="103">
        <f t="shared" si="14"/>
        <v>0</v>
      </c>
    </row>
    <row r="928" spans="1:11" s="104" customFormat="1" hidden="1">
      <c r="A928" s="148">
        <v>0</v>
      </c>
      <c r="B928" s="151" t="s">
        <v>1121</v>
      </c>
      <c r="C928" s="96" t="s">
        <v>34</v>
      </c>
      <c r="D928" s="97" t="s">
        <v>1025</v>
      </c>
      <c r="E928" s="98" t="s">
        <v>1120</v>
      </c>
      <c r="F928" s="99" t="s">
        <v>37</v>
      </c>
      <c r="G928" s="100">
        <v>0.49</v>
      </c>
      <c r="H928" s="100">
        <v>0.5</v>
      </c>
      <c r="I928" s="101" t="s">
        <v>38</v>
      </c>
      <c r="J928" s="102"/>
      <c r="K928" s="103">
        <f t="shared" si="14"/>
        <v>0</v>
      </c>
    </row>
    <row r="929" spans="1:11" s="104" customFormat="1" hidden="1">
      <c r="A929" s="148">
        <v>0</v>
      </c>
      <c r="B929" s="151" t="s">
        <v>1119</v>
      </c>
      <c r="C929" s="96" t="s">
        <v>34</v>
      </c>
      <c r="D929" s="97" t="s">
        <v>1025</v>
      </c>
      <c r="E929" s="98" t="s">
        <v>1120</v>
      </c>
      <c r="F929" s="99" t="s">
        <v>118</v>
      </c>
      <c r="G929" s="100">
        <v>0.36</v>
      </c>
      <c r="H929" s="100">
        <v>0.37</v>
      </c>
      <c r="I929" s="101" t="s">
        <v>119</v>
      </c>
      <c r="J929" s="102"/>
      <c r="K929" s="103">
        <f t="shared" si="14"/>
        <v>0</v>
      </c>
    </row>
    <row r="930" spans="1:11" s="104" customFormat="1" hidden="1">
      <c r="A930" s="148">
        <v>0</v>
      </c>
      <c r="B930" s="151" t="s">
        <v>1122</v>
      </c>
      <c r="C930" s="96" t="s">
        <v>34</v>
      </c>
      <c r="D930" s="97" t="s">
        <v>1025</v>
      </c>
      <c r="E930" s="98" t="s">
        <v>1120</v>
      </c>
      <c r="F930" s="99" t="s">
        <v>40</v>
      </c>
      <c r="G930" s="100">
        <v>0.56000000000000005</v>
      </c>
      <c r="H930" s="100">
        <v>0.59</v>
      </c>
      <c r="I930" s="101" t="s">
        <v>41</v>
      </c>
      <c r="J930" s="102"/>
      <c r="K930" s="103">
        <f t="shared" si="14"/>
        <v>0</v>
      </c>
    </row>
    <row r="931" spans="1:11" s="104" customFormat="1" hidden="1">
      <c r="A931" s="148">
        <v>0</v>
      </c>
      <c r="B931" s="151" t="s">
        <v>1123</v>
      </c>
      <c r="C931" s="96" t="s">
        <v>34</v>
      </c>
      <c r="D931" s="97" t="s">
        <v>1025</v>
      </c>
      <c r="E931" s="98" t="s">
        <v>1120</v>
      </c>
      <c r="F931" s="99" t="s">
        <v>43</v>
      </c>
      <c r="G931" s="100">
        <v>0.68</v>
      </c>
      <c r="H931" s="100">
        <v>0.72</v>
      </c>
      <c r="I931" s="101" t="s">
        <v>44</v>
      </c>
      <c r="J931" s="102"/>
      <c r="K931" s="103">
        <f t="shared" si="14"/>
        <v>0</v>
      </c>
    </row>
    <row r="932" spans="1:11" s="104" customFormat="1" hidden="1">
      <c r="A932" s="148">
        <v>0</v>
      </c>
      <c r="B932" s="151" t="s">
        <v>1126</v>
      </c>
      <c r="C932" s="96" t="s">
        <v>34</v>
      </c>
      <c r="D932" s="97" t="s">
        <v>1025</v>
      </c>
      <c r="E932" s="98" t="s">
        <v>1125</v>
      </c>
      <c r="F932" s="99" t="s">
        <v>37</v>
      </c>
      <c r="G932" s="100">
        <v>0.49</v>
      </c>
      <c r="H932" s="100">
        <v>0.5</v>
      </c>
      <c r="I932" s="101" t="s">
        <v>38</v>
      </c>
      <c r="J932" s="102"/>
      <c r="K932" s="103">
        <f t="shared" si="14"/>
        <v>0</v>
      </c>
    </row>
    <row r="933" spans="1:11" s="104" customFormat="1" hidden="1">
      <c r="A933" s="148">
        <v>0</v>
      </c>
      <c r="B933" s="151" t="s">
        <v>1124</v>
      </c>
      <c r="C933" s="96" t="s">
        <v>34</v>
      </c>
      <c r="D933" s="97" t="s">
        <v>1025</v>
      </c>
      <c r="E933" s="98" t="s">
        <v>1125</v>
      </c>
      <c r="F933" s="99" t="s">
        <v>118</v>
      </c>
      <c r="G933" s="100">
        <v>0.36</v>
      </c>
      <c r="H933" s="100">
        <v>0.37</v>
      </c>
      <c r="I933" s="101" t="s">
        <v>119</v>
      </c>
      <c r="J933" s="102"/>
      <c r="K933" s="103">
        <f t="shared" si="14"/>
        <v>0</v>
      </c>
    </row>
    <row r="934" spans="1:11" s="104" customFormat="1" hidden="1">
      <c r="A934" s="148">
        <v>0</v>
      </c>
      <c r="B934" s="151" t="s">
        <v>1127</v>
      </c>
      <c r="C934" s="96" t="s">
        <v>34</v>
      </c>
      <c r="D934" s="97" t="s">
        <v>1025</v>
      </c>
      <c r="E934" s="98" t="s">
        <v>1125</v>
      </c>
      <c r="F934" s="99" t="s">
        <v>40</v>
      </c>
      <c r="G934" s="100">
        <v>0.56000000000000005</v>
      </c>
      <c r="H934" s="100">
        <v>0.59</v>
      </c>
      <c r="I934" s="101" t="s">
        <v>41</v>
      </c>
      <c r="J934" s="102"/>
      <c r="K934" s="103">
        <f t="shared" si="14"/>
        <v>0</v>
      </c>
    </row>
    <row r="935" spans="1:11" s="104" customFormat="1" hidden="1">
      <c r="A935" s="148">
        <v>0</v>
      </c>
      <c r="B935" s="151" t="s">
        <v>1128</v>
      </c>
      <c r="C935" s="96" t="s">
        <v>34</v>
      </c>
      <c r="D935" s="97" t="s">
        <v>1025</v>
      </c>
      <c r="E935" s="98" t="s">
        <v>1125</v>
      </c>
      <c r="F935" s="99" t="s">
        <v>43</v>
      </c>
      <c r="G935" s="100">
        <v>0.68</v>
      </c>
      <c r="H935" s="100">
        <v>0.72</v>
      </c>
      <c r="I935" s="101" t="s">
        <v>44</v>
      </c>
      <c r="J935" s="102"/>
      <c r="K935" s="103">
        <f t="shared" si="14"/>
        <v>0</v>
      </c>
    </row>
    <row r="936" spans="1:11" s="104" customFormat="1" hidden="1">
      <c r="A936" s="148">
        <v>0</v>
      </c>
      <c r="B936" s="151" t="s">
        <v>1131</v>
      </c>
      <c r="C936" s="96" t="s">
        <v>34</v>
      </c>
      <c r="D936" s="97" t="s">
        <v>1025</v>
      </c>
      <c r="E936" s="98" t="s">
        <v>1130</v>
      </c>
      <c r="F936" s="99" t="s">
        <v>37</v>
      </c>
      <c r="G936" s="100">
        <v>0.49</v>
      </c>
      <c r="H936" s="100">
        <v>0.5</v>
      </c>
      <c r="I936" s="101" t="s">
        <v>38</v>
      </c>
      <c r="J936" s="102"/>
      <c r="K936" s="103">
        <f t="shared" si="14"/>
        <v>0</v>
      </c>
    </row>
    <row r="937" spans="1:11" s="104" customFormat="1" hidden="1">
      <c r="A937" s="148">
        <v>0</v>
      </c>
      <c r="B937" s="151" t="s">
        <v>1129</v>
      </c>
      <c r="C937" s="96" t="s">
        <v>34</v>
      </c>
      <c r="D937" s="97" t="s">
        <v>1025</v>
      </c>
      <c r="E937" s="98" t="s">
        <v>1130</v>
      </c>
      <c r="F937" s="99" t="s">
        <v>118</v>
      </c>
      <c r="G937" s="100">
        <v>0.36</v>
      </c>
      <c r="H937" s="100">
        <v>0.37</v>
      </c>
      <c r="I937" s="101" t="s">
        <v>119</v>
      </c>
      <c r="J937" s="102"/>
      <c r="K937" s="103">
        <f t="shared" si="14"/>
        <v>0</v>
      </c>
    </row>
    <row r="938" spans="1:11" s="104" customFormat="1" hidden="1">
      <c r="A938" s="148">
        <v>0</v>
      </c>
      <c r="B938" s="151" t="s">
        <v>1132</v>
      </c>
      <c r="C938" s="96" t="s">
        <v>34</v>
      </c>
      <c r="D938" s="97" t="s">
        <v>1025</v>
      </c>
      <c r="E938" s="98" t="s">
        <v>1130</v>
      </c>
      <c r="F938" s="99" t="s">
        <v>40</v>
      </c>
      <c r="G938" s="100">
        <v>0.56000000000000005</v>
      </c>
      <c r="H938" s="100">
        <v>0.59</v>
      </c>
      <c r="I938" s="101" t="s">
        <v>41</v>
      </c>
      <c r="J938" s="102"/>
      <c r="K938" s="103">
        <f t="shared" si="14"/>
        <v>0</v>
      </c>
    </row>
    <row r="939" spans="1:11" s="104" customFormat="1" hidden="1">
      <c r="A939" s="148">
        <v>0</v>
      </c>
      <c r="B939" s="151" t="s">
        <v>1133</v>
      </c>
      <c r="C939" s="96" t="s">
        <v>34</v>
      </c>
      <c r="D939" s="97" t="s">
        <v>1025</v>
      </c>
      <c r="E939" s="98" t="s">
        <v>1130</v>
      </c>
      <c r="F939" s="99" t="s">
        <v>43</v>
      </c>
      <c r="G939" s="100">
        <v>0.68</v>
      </c>
      <c r="H939" s="100">
        <v>0.72</v>
      </c>
      <c r="I939" s="101" t="s">
        <v>44</v>
      </c>
      <c r="J939" s="102"/>
      <c r="K939" s="103">
        <f t="shared" si="14"/>
        <v>0</v>
      </c>
    </row>
    <row r="940" spans="1:11" s="104" customFormat="1" hidden="1">
      <c r="A940" s="148">
        <v>0</v>
      </c>
      <c r="B940" s="151" t="s">
        <v>1136</v>
      </c>
      <c r="C940" s="96" t="s">
        <v>34</v>
      </c>
      <c r="D940" s="97" t="s">
        <v>1053</v>
      </c>
      <c r="E940" s="98" t="s">
        <v>1135</v>
      </c>
      <c r="F940" s="99" t="s">
        <v>37</v>
      </c>
      <c r="G940" s="100">
        <v>0.47000000000000003</v>
      </c>
      <c r="H940" s="100">
        <v>0.49</v>
      </c>
      <c r="I940" s="101" t="s">
        <v>38</v>
      </c>
      <c r="J940" s="102"/>
      <c r="K940" s="103">
        <f t="shared" si="14"/>
        <v>0</v>
      </c>
    </row>
    <row r="941" spans="1:11" s="104" customFormat="1" hidden="1">
      <c r="A941" s="148">
        <v>0</v>
      </c>
      <c r="B941" s="151" t="s">
        <v>1134</v>
      </c>
      <c r="C941" s="96" t="s">
        <v>34</v>
      </c>
      <c r="D941" s="97" t="s">
        <v>1053</v>
      </c>
      <c r="E941" s="98" t="s">
        <v>1135</v>
      </c>
      <c r="F941" s="99" t="s">
        <v>118</v>
      </c>
      <c r="G941" s="100">
        <v>0.34</v>
      </c>
      <c r="H941" s="100">
        <v>0.35000000000000003</v>
      </c>
      <c r="I941" s="101" t="s">
        <v>119</v>
      </c>
      <c r="J941" s="102"/>
      <c r="K941" s="103">
        <f t="shared" si="14"/>
        <v>0</v>
      </c>
    </row>
    <row r="942" spans="1:11" s="104" customFormat="1" hidden="1">
      <c r="A942" s="148">
        <v>0</v>
      </c>
      <c r="B942" s="151" t="s">
        <v>1137</v>
      </c>
      <c r="C942" s="96" t="s">
        <v>34</v>
      </c>
      <c r="D942" s="97" t="s">
        <v>1053</v>
      </c>
      <c r="E942" s="98" t="s">
        <v>1135</v>
      </c>
      <c r="F942" s="99" t="s">
        <v>40</v>
      </c>
      <c r="G942" s="100">
        <v>0.55000000000000004</v>
      </c>
      <c r="H942" s="100">
        <v>0.57000000000000006</v>
      </c>
      <c r="I942" s="101" t="s">
        <v>41</v>
      </c>
      <c r="J942" s="102"/>
      <c r="K942" s="103">
        <f t="shared" si="14"/>
        <v>0</v>
      </c>
    </row>
    <row r="943" spans="1:11" s="104" customFormat="1" hidden="1">
      <c r="A943" s="148">
        <v>0</v>
      </c>
      <c r="B943" s="151" t="s">
        <v>1138</v>
      </c>
      <c r="C943" s="96" t="s">
        <v>34</v>
      </c>
      <c r="D943" s="97" t="s">
        <v>1053</v>
      </c>
      <c r="E943" s="98" t="s">
        <v>1135</v>
      </c>
      <c r="F943" s="99" t="s">
        <v>43</v>
      </c>
      <c r="G943" s="100">
        <v>0.67</v>
      </c>
      <c r="H943" s="100">
        <v>0.7</v>
      </c>
      <c r="I943" s="101" t="s">
        <v>44</v>
      </c>
      <c r="J943" s="102"/>
      <c r="K943" s="103">
        <f t="shared" si="14"/>
        <v>0</v>
      </c>
    </row>
    <row r="944" spans="1:11" s="104" customFormat="1" hidden="1">
      <c r="A944" s="148">
        <v>0</v>
      </c>
      <c r="B944" s="151" t="s">
        <v>1141</v>
      </c>
      <c r="C944" s="96" t="s">
        <v>34</v>
      </c>
      <c r="D944" s="97" t="s">
        <v>1053</v>
      </c>
      <c r="E944" s="98" t="s">
        <v>1140</v>
      </c>
      <c r="F944" s="99" t="s">
        <v>37</v>
      </c>
      <c r="G944" s="100">
        <v>0.47000000000000003</v>
      </c>
      <c r="H944" s="100">
        <v>0.49</v>
      </c>
      <c r="I944" s="101" t="s">
        <v>38</v>
      </c>
      <c r="J944" s="102"/>
      <c r="K944" s="103">
        <f t="shared" si="14"/>
        <v>0</v>
      </c>
    </row>
    <row r="945" spans="1:11" s="104" customFormat="1" hidden="1">
      <c r="A945" s="148">
        <v>0</v>
      </c>
      <c r="B945" s="151" t="s">
        <v>1139</v>
      </c>
      <c r="C945" s="96" t="s">
        <v>34</v>
      </c>
      <c r="D945" s="97" t="s">
        <v>1053</v>
      </c>
      <c r="E945" s="98" t="s">
        <v>1140</v>
      </c>
      <c r="F945" s="99" t="s">
        <v>118</v>
      </c>
      <c r="G945" s="100">
        <v>0.34</v>
      </c>
      <c r="H945" s="100">
        <v>0.35000000000000003</v>
      </c>
      <c r="I945" s="101" t="s">
        <v>119</v>
      </c>
      <c r="J945" s="102"/>
      <c r="K945" s="103">
        <f t="shared" si="14"/>
        <v>0</v>
      </c>
    </row>
    <row r="946" spans="1:11" s="104" customFormat="1" hidden="1">
      <c r="A946" s="148">
        <v>0</v>
      </c>
      <c r="B946" s="151" t="s">
        <v>1142</v>
      </c>
      <c r="C946" s="96" t="s">
        <v>34</v>
      </c>
      <c r="D946" s="97" t="s">
        <v>1053</v>
      </c>
      <c r="E946" s="98" t="s">
        <v>1140</v>
      </c>
      <c r="F946" s="99" t="s">
        <v>40</v>
      </c>
      <c r="G946" s="100">
        <v>0.55000000000000004</v>
      </c>
      <c r="H946" s="100">
        <v>0.57000000000000006</v>
      </c>
      <c r="I946" s="101" t="s">
        <v>41</v>
      </c>
      <c r="J946" s="102"/>
      <c r="K946" s="103">
        <f t="shared" si="14"/>
        <v>0</v>
      </c>
    </row>
    <row r="947" spans="1:11" s="104" customFormat="1" hidden="1">
      <c r="A947" s="148">
        <v>0</v>
      </c>
      <c r="B947" s="151" t="s">
        <v>1143</v>
      </c>
      <c r="C947" s="96" t="s">
        <v>34</v>
      </c>
      <c r="D947" s="97" t="s">
        <v>1053</v>
      </c>
      <c r="E947" s="98" t="s">
        <v>1140</v>
      </c>
      <c r="F947" s="99" t="s">
        <v>43</v>
      </c>
      <c r="G947" s="100">
        <v>0.67</v>
      </c>
      <c r="H947" s="100">
        <v>0.7</v>
      </c>
      <c r="I947" s="101" t="s">
        <v>44</v>
      </c>
      <c r="J947" s="102"/>
      <c r="K947" s="103">
        <f t="shared" si="14"/>
        <v>0</v>
      </c>
    </row>
    <row r="948" spans="1:11" s="104" customFormat="1" hidden="1">
      <c r="A948" s="148">
        <v>0</v>
      </c>
      <c r="B948" s="151" t="s">
        <v>1146</v>
      </c>
      <c r="C948" s="96" t="s">
        <v>34</v>
      </c>
      <c r="D948" s="97" t="s">
        <v>1053</v>
      </c>
      <c r="E948" s="98" t="s">
        <v>1145</v>
      </c>
      <c r="F948" s="99" t="s">
        <v>37</v>
      </c>
      <c r="G948" s="100">
        <v>0.47000000000000003</v>
      </c>
      <c r="H948" s="100">
        <v>0.49</v>
      </c>
      <c r="I948" s="101" t="s">
        <v>38</v>
      </c>
      <c r="J948" s="102"/>
      <c r="K948" s="103">
        <f t="shared" si="14"/>
        <v>0</v>
      </c>
    </row>
    <row r="949" spans="1:11" s="104" customFormat="1" hidden="1">
      <c r="A949" s="148">
        <v>0</v>
      </c>
      <c r="B949" s="151" t="s">
        <v>1144</v>
      </c>
      <c r="C949" s="96" t="s">
        <v>34</v>
      </c>
      <c r="D949" s="97" t="s">
        <v>1053</v>
      </c>
      <c r="E949" s="98" t="s">
        <v>1145</v>
      </c>
      <c r="F949" s="99" t="s">
        <v>118</v>
      </c>
      <c r="G949" s="100">
        <v>0.34</v>
      </c>
      <c r="H949" s="100">
        <v>0.35000000000000003</v>
      </c>
      <c r="I949" s="101" t="s">
        <v>119</v>
      </c>
      <c r="J949" s="102"/>
      <c r="K949" s="103">
        <f t="shared" si="14"/>
        <v>0</v>
      </c>
    </row>
    <row r="950" spans="1:11" s="104" customFormat="1" hidden="1">
      <c r="A950" s="148">
        <v>0</v>
      </c>
      <c r="B950" s="151" t="s">
        <v>1147</v>
      </c>
      <c r="C950" s="96" t="s">
        <v>34</v>
      </c>
      <c r="D950" s="97" t="s">
        <v>1053</v>
      </c>
      <c r="E950" s="98" t="s">
        <v>1145</v>
      </c>
      <c r="F950" s="99" t="s">
        <v>40</v>
      </c>
      <c r="G950" s="100">
        <v>0.55000000000000004</v>
      </c>
      <c r="H950" s="100">
        <v>0.57000000000000006</v>
      </c>
      <c r="I950" s="101" t="s">
        <v>41</v>
      </c>
      <c r="J950" s="102"/>
      <c r="K950" s="103">
        <f t="shared" si="14"/>
        <v>0</v>
      </c>
    </row>
    <row r="951" spans="1:11" s="104" customFormat="1" hidden="1">
      <c r="A951" s="148">
        <v>0</v>
      </c>
      <c r="B951" s="151" t="s">
        <v>1148</v>
      </c>
      <c r="C951" s="96" t="s">
        <v>34</v>
      </c>
      <c r="D951" s="97" t="s">
        <v>1053</v>
      </c>
      <c r="E951" s="98" t="s">
        <v>1145</v>
      </c>
      <c r="F951" s="99" t="s">
        <v>43</v>
      </c>
      <c r="G951" s="100">
        <v>0.67</v>
      </c>
      <c r="H951" s="100">
        <v>0.7</v>
      </c>
      <c r="I951" s="101" t="s">
        <v>44</v>
      </c>
      <c r="J951" s="102"/>
      <c r="K951" s="103">
        <f t="shared" si="14"/>
        <v>0</v>
      </c>
    </row>
    <row r="952" spans="1:11" s="104" customFormat="1" hidden="1">
      <c r="A952" s="148">
        <v>0</v>
      </c>
      <c r="B952" s="151" t="s">
        <v>1151</v>
      </c>
      <c r="C952" s="96" t="s">
        <v>34</v>
      </c>
      <c r="D952" s="97" t="s">
        <v>1025</v>
      </c>
      <c r="E952" s="98" t="s">
        <v>1150</v>
      </c>
      <c r="F952" s="99" t="s">
        <v>37</v>
      </c>
      <c r="G952" s="100">
        <v>0.49</v>
      </c>
      <c r="H952" s="100">
        <v>0.5</v>
      </c>
      <c r="I952" s="101" t="s">
        <v>38</v>
      </c>
      <c r="J952" s="102"/>
      <c r="K952" s="103">
        <f t="shared" si="14"/>
        <v>0</v>
      </c>
    </row>
    <row r="953" spans="1:11" s="104" customFormat="1" hidden="1">
      <c r="A953" s="148">
        <v>0</v>
      </c>
      <c r="B953" s="151" t="s">
        <v>1149</v>
      </c>
      <c r="C953" s="96" t="s">
        <v>34</v>
      </c>
      <c r="D953" s="97" t="s">
        <v>1025</v>
      </c>
      <c r="E953" s="98" t="s">
        <v>1150</v>
      </c>
      <c r="F953" s="99" t="s">
        <v>118</v>
      </c>
      <c r="G953" s="100">
        <v>0.36</v>
      </c>
      <c r="H953" s="100">
        <v>0.37</v>
      </c>
      <c r="I953" s="101" t="s">
        <v>119</v>
      </c>
      <c r="J953" s="102"/>
      <c r="K953" s="103">
        <f t="shared" si="14"/>
        <v>0</v>
      </c>
    </row>
    <row r="954" spans="1:11" s="104" customFormat="1" hidden="1">
      <c r="A954" s="148">
        <v>0</v>
      </c>
      <c r="B954" s="151" t="s">
        <v>1152</v>
      </c>
      <c r="C954" s="96" t="s">
        <v>34</v>
      </c>
      <c r="D954" s="97" t="s">
        <v>1025</v>
      </c>
      <c r="E954" s="98" t="s">
        <v>1150</v>
      </c>
      <c r="F954" s="99" t="s">
        <v>40</v>
      </c>
      <c r="G954" s="100">
        <v>0.56000000000000005</v>
      </c>
      <c r="H954" s="100">
        <v>0.59</v>
      </c>
      <c r="I954" s="101" t="s">
        <v>41</v>
      </c>
      <c r="J954" s="102"/>
      <c r="K954" s="103">
        <f t="shared" si="14"/>
        <v>0</v>
      </c>
    </row>
    <row r="955" spans="1:11" s="104" customFormat="1" hidden="1">
      <c r="A955" s="148">
        <v>0</v>
      </c>
      <c r="B955" s="151" t="s">
        <v>1153</v>
      </c>
      <c r="C955" s="96" t="s">
        <v>34</v>
      </c>
      <c r="D955" s="97" t="s">
        <v>1025</v>
      </c>
      <c r="E955" s="98" t="s">
        <v>1150</v>
      </c>
      <c r="F955" s="99" t="s">
        <v>43</v>
      </c>
      <c r="G955" s="100">
        <v>0.68</v>
      </c>
      <c r="H955" s="100">
        <v>0.72</v>
      </c>
      <c r="I955" s="101" t="s">
        <v>44</v>
      </c>
      <c r="J955" s="102"/>
      <c r="K955" s="103">
        <f t="shared" si="14"/>
        <v>0</v>
      </c>
    </row>
    <row r="956" spans="1:11" s="104" customFormat="1" hidden="1">
      <c r="A956" s="148">
        <v>0</v>
      </c>
      <c r="B956" s="151" t="s">
        <v>1156</v>
      </c>
      <c r="C956" s="96" t="s">
        <v>34</v>
      </c>
      <c r="D956" s="97" t="s">
        <v>1053</v>
      </c>
      <c r="E956" s="98" t="s">
        <v>1155</v>
      </c>
      <c r="F956" s="99" t="s">
        <v>37</v>
      </c>
      <c r="G956" s="100">
        <v>0.47000000000000003</v>
      </c>
      <c r="H956" s="100">
        <v>0.49</v>
      </c>
      <c r="I956" s="101" t="s">
        <v>38</v>
      </c>
      <c r="J956" s="102"/>
      <c r="K956" s="103">
        <f t="shared" si="14"/>
        <v>0</v>
      </c>
    </row>
    <row r="957" spans="1:11" s="104" customFormat="1" hidden="1">
      <c r="A957" s="148">
        <v>0</v>
      </c>
      <c r="B957" s="151" t="s">
        <v>1154</v>
      </c>
      <c r="C957" s="96" t="s">
        <v>34</v>
      </c>
      <c r="D957" s="97" t="s">
        <v>1053</v>
      </c>
      <c r="E957" s="98" t="s">
        <v>1155</v>
      </c>
      <c r="F957" s="99" t="s">
        <v>118</v>
      </c>
      <c r="G957" s="100">
        <v>0.34</v>
      </c>
      <c r="H957" s="100">
        <v>0.35000000000000003</v>
      </c>
      <c r="I957" s="101" t="s">
        <v>119</v>
      </c>
      <c r="J957" s="102"/>
      <c r="K957" s="103">
        <f t="shared" si="14"/>
        <v>0</v>
      </c>
    </row>
    <row r="958" spans="1:11" s="104" customFormat="1" hidden="1">
      <c r="A958" s="148">
        <v>0</v>
      </c>
      <c r="B958" s="151" t="s">
        <v>1157</v>
      </c>
      <c r="C958" s="96" t="s">
        <v>34</v>
      </c>
      <c r="D958" s="97" t="s">
        <v>1053</v>
      </c>
      <c r="E958" s="98" t="s">
        <v>1155</v>
      </c>
      <c r="F958" s="99" t="s">
        <v>40</v>
      </c>
      <c r="G958" s="100">
        <v>0.55000000000000004</v>
      </c>
      <c r="H958" s="100">
        <v>0.57000000000000006</v>
      </c>
      <c r="I958" s="101" t="s">
        <v>41</v>
      </c>
      <c r="J958" s="102"/>
      <c r="K958" s="103">
        <f t="shared" si="14"/>
        <v>0</v>
      </c>
    </row>
    <row r="959" spans="1:11" s="104" customFormat="1" hidden="1">
      <c r="A959" s="148">
        <v>0</v>
      </c>
      <c r="B959" s="151" t="s">
        <v>1158</v>
      </c>
      <c r="C959" s="96" t="s">
        <v>34</v>
      </c>
      <c r="D959" s="97" t="s">
        <v>1053</v>
      </c>
      <c r="E959" s="98" t="s">
        <v>1155</v>
      </c>
      <c r="F959" s="99" t="s">
        <v>43</v>
      </c>
      <c r="G959" s="100">
        <v>0.67</v>
      </c>
      <c r="H959" s="100">
        <v>0.7</v>
      </c>
      <c r="I959" s="101" t="s">
        <v>44</v>
      </c>
      <c r="J959" s="102"/>
      <c r="K959" s="103">
        <f t="shared" si="14"/>
        <v>0</v>
      </c>
    </row>
    <row r="960" spans="1:11" s="104" customFormat="1" hidden="1">
      <c r="A960" s="148">
        <v>0</v>
      </c>
      <c r="B960" s="151" t="s">
        <v>1161</v>
      </c>
      <c r="C960" s="96" t="s">
        <v>34</v>
      </c>
      <c r="D960" s="97" t="s">
        <v>1053</v>
      </c>
      <c r="E960" s="98" t="s">
        <v>1160</v>
      </c>
      <c r="F960" s="99" t="s">
        <v>37</v>
      </c>
      <c r="G960" s="100">
        <v>0.47000000000000003</v>
      </c>
      <c r="H960" s="100">
        <v>0.49</v>
      </c>
      <c r="I960" s="101" t="s">
        <v>38</v>
      </c>
      <c r="J960" s="102"/>
      <c r="K960" s="103">
        <f t="shared" si="14"/>
        <v>0</v>
      </c>
    </row>
    <row r="961" spans="1:11" s="104" customFormat="1" hidden="1">
      <c r="A961" s="148">
        <v>0</v>
      </c>
      <c r="B961" s="151" t="s">
        <v>1159</v>
      </c>
      <c r="C961" s="96" t="s">
        <v>34</v>
      </c>
      <c r="D961" s="97" t="s">
        <v>1053</v>
      </c>
      <c r="E961" s="98" t="s">
        <v>1160</v>
      </c>
      <c r="F961" s="99" t="s">
        <v>118</v>
      </c>
      <c r="G961" s="100">
        <v>0.34</v>
      </c>
      <c r="H961" s="100">
        <v>0.35000000000000003</v>
      </c>
      <c r="I961" s="101" t="s">
        <v>119</v>
      </c>
      <c r="J961" s="102"/>
      <c r="K961" s="103">
        <f t="shared" si="14"/>
        <v>0</v>
      </c>
    </row>
    <row r="962" spans="1:11" s="104" customFormat="1" hidden="1">
      <c r="A962" s="148">
        <v>0</v>
      </c>
      <c r="B962" s="151" t="s">
        <v>1162</v>
      </c>
      <c r="C962" s="96" t="s">
        <v>34</v>
      </c>
      <c r="D962" s="97" t="s">
        <v>1053</v>
      </c>
      <c r="E962" s="98" t="s">
        <v>1160</v>
      </c>
      <c r="F962" s="99" t="s">
        <v>40</v>
      </c>
      <c r="G962" s="100">
        <v>0.55000000000000004</v>
      </c>
      <c r="H962" s="100">
        <v>0.57000000000000006</v>
      </c>
      <c r="I962" s="101" t="s">
        <v>41</v>
      </c>
      <c r="J962" s="102"/>
      <c r="K962" s="103">
        <f t="shared" si="14"/>
        <v>0</v>
      </c>
    </row>
    <row r="963" spans="1:11" s="104" customFormat="1" hidden="1">
      <c r="A963" s="148">
        <v>0</v>
      </c>
      <c r="B963" s="151" t="s">
        <v>1163</v>
      </c>
      <c r="C963" s="96" t="s">
        <v>34</v>
      </c>
      <c r="D963" s="97" t="s">
        <v>1053</v>
      </c>
      <c r="E963" s="98" t="s">
        <v>1160</v>
      </c>
      <c r="F963" s="99" t="s">
        <v>43</v>
      </c>
      <c r="G963" s="100">
        <v>0.67</v>
      </c>
      <c r="H963" s="100">
        <v>0.7</v>
      </c>
      <c r="I963" s="101" t="s">
        <v>44</v>
      </c>
      <c r="J963" s="102"/>
      <c r="K963" s="103">
        <f t="shared" si="14"/>
        <v>0</v>
      </c>
    </row>
    <row r="964" spans="1:11" s="104" customFormat="1" hidden="1">
      <c r="A964" s="148">
        <v>0</v>
      </c>
      <c r="B964" s="151" t="s">
        <v>1164</v>
      </c>
      <c r="C964" s="96" t="s">
        <v>34</v>
      </c>
      <c r="D964" s="97" t="s">
        <v>62</v>
      </c>
      <c r="E964" s="98" t="s">
        <v>1165</v>
      </c>
      <c r="F964" s="99" t="s">
        <v>37</v>
      </c>
      <c r="G964" s="100">
        <v>0.33</v>
      </c>
      <c r="H964" s="100">
        <v>0.35000000000000003</v>
      </c>
      <c r="I964" s="101" t="s">
        <v>38</v>
      </c>
      <c r="J964" s="102"/>
      <c r="K964" s="103">
        <f t="shared" si="14"/>
        <v>0</v>
      </c>
    </row>
    <row r="965" spans="1:11" s="104" customFormat="1" hidden="1">
      <c r="A965" s="148">
        <v>0</v>
      </c>
      <c r="B965" s="151" t="s">
        <v>1166</v>
      </c>
      <c r="C965" s="96" t="s">
        <v>34</v>
      </c>
      <c r="D965" s="97" t="s">
        <v>62</v>
      </c>
      <c r="E965" s="98" t="s">
        <v>1165</v>
      </c>
      <c r="F965" s="99" t="s">
        <v>40</v>
      </c>
      <c r="G965" s="100">
        <v>0.46</v>
      </c>
      <c r="H965" s="100">
        <v>0.48</v>
      </c>
      <c r="I965" s="101" t="s">
        <v>41</v>
      </c>
      <c r="J965" s="102"/>
      <c r="K965" s="103">
        <f t="shared" si="14"/>
        <v>0</v>
      </c>
    </row>
    <row r="966" spans="1:11" s="104" customFormat="1" hidden="1">
      <c r="A966" s="148">
        <v>0</v>
      </c>
      <c r="B966" s="151" t="s">
        <v>1167</v>
      </c>
      <c r="C966" s="96" t="s">
        <v>34</v>
      </c>
      <c r="D966" s="97" t="s">
        <v>62</v>
      </c>
      <c r="E966" s="98" t="s">
        <v>1165</v>
      </c>
      <c r="F966" s="99" t="s">
        <v>43</v>
      </c>
      <c r="G966" s="100">
        <v>0.62</v>
      </c>
      <c r="H966" s="100">
        <v>0.67</v>
      </c>
      <c r="I966" s="101" t="s">
        <v>44</v>
      </c>
      <c r="J966" s="102"/>
      <c r="K966" s="103">
        <f t="shared" si="14"/>
        <v>0</v>
      </c>
    </row>
    <row r="967" spans="1:11" s="104" customFormat="1" hidden="1">
      <c r="A967" s="148">
        <v>0</v>
      </c>
      <c r="B967" s="151" t="s">
        <v>1168</v>
      </c>
      <c r="C967" s="96" t="s">
        <v>34</v>
      </c>
      <c r="D967" s="97" t="s">
        <v>62</v>
      </c>
      <c r="E967" s="98" t="s">
        <v>1169</v>
      </c>
      <c r="F967" s="99" t="s">
        <v>37</v>
      </c>
      <c r="G967" s="100">
        <v>0.33</v>
      </c>
      <c r="H967" s="100">
        <v>0.35000000000000003</v>
      </c>
      <c r="I967" s="101" t="s">
        <v>38</v>
      </c>
      <c r="J967" s="102"/>
      <c r="K967" s="103">
        <f t="shared" si="14"/>
        <v>0</v>
      </c>
    </row>
    <row r="968" spans="1:11" s="104" customFormat="1" hidden="1">
      <c r="A968" s="148">
        <v>0</v>
      </c>
      <c r="B968" s="151" t="s">
        <v>1170</v>
      </c>
      <c r="C968" s="96" t="s">
        <v>34</v>
      </c>
      <c r="D968" s="97" t="s">
        <v>62</v>
      </c>
      <c r="E968" s="98" t="s">
        <v>1169</v>
      </c>
      <c r="F968" s="99" t="s">
        <v>40</v>
      </c>
      <c r="G968" s="100">
        <v>0.46</v>
      </c>
      <c r="H968" s="100">
        <v>0.48</v>
      </c>
      <c r="I968" s="101" t="s">
        <v>41</v>
      </c>
      <c r="J968" s="102"/>
      <c r="K968" s="103">
        <f t="shared" si="14"/>
        <v>0</v>
      </c>
    </row>
    <row r="969" spans="1:11" s="104" customFormat="1" hidden="1">
      <c r="A969" s="148">
        <v>0</v>
      </c>
      <c r="B969" s="151" t="s">
        <v>1171</v>
      </c>
      <c r="C969" s="96" t="s">
        <v>34</v>
      </c>
      <c r="D969" s="97" t="s">
        <v>62</v>
      </c>
      <c r="E969" s="98" t="s">
        <v>1172</v>
      </c>
      <c r="F969" s="99" t="s">
        <v>37</v>
      </c>
      <c r="G969" s="100">
        <v>0.33</v>
      </c>
      <c r="H969" s="100">
        <v>0.35000000000000003</v>
      </c>
      <c r="I969" s="101" t="s">
        <v>38</v>
      </c>
      <c r="J969" s="102"/>
      <c r="K969" s="103">
        <f t="shared" si="14"/>
        <v>0</v>
      </c>
    </row>
    <row r="970" spans="1:11" s="104" customFormat="1" hidden="1">
      <c r="A970" s="148">
        <v>0</v>
      </c>
      <c r="B970" s="151" t="s">
        <v>1173</v>
      </c>
      <c r="C970" s="96" t="s">
        <v>34</v>
      </c>
      <c r="D970" s="97" t="s">
        <v>62</v>
      </c>
      <c r="E970" s="98" t="s">
        <v>1172</v>
      </c>
      <c r="F970" s="99" t="s">
        <v>40</v>
      </c>
      <c r="G970" s="100">
        <v>0.46</v>
      </c>
      <c r="H970" s="100">
        <v>0.48</v>
      </c>
      <c r="I970" s="101" t="s">
        <v>41</v>
      </c>
      <c r="J970" s="102"/>
      <c r="K970" s="103">
        <f t="shared" si="14"/>
        <v>0</v>
      </c>
    </row>
    <row r="971" spans="1:11" s="104" customFormat="1" hidden="1">
      <c r="A971" s="148">
        <v>0</v>
      </c>
      <c r="B971" s="151" t="s">
        <v>1174</v>
      </c>
      <c r="C971" s="96" t="s">
        <v>34</v>
      </c>
      <c r="D971" s="97" t="s">
        <v>62</v>
      </c>
      <c r="E971" s="98" t="s">
        <v>1172</v>
      </c>
      <c r="F971" s="99" t="s">
        <v>43</v>
      </c>
      <c r="G971" s="100">
        <v>0.62</v>
      </c>
      <c r="H971" s="100">
        <v>0.66</v>
      </c>
      <c r="I971" s="101" t="s">
        <v>44</v>
      </c>
      <c r="J971" s="102"/>
      <c r="K971" s="103">
        <f t="shared" si="14"/>
        <v>0</v>
      </c>
    </row>
    <row r="972" spans="1:11" s="104" customFormat="1" hidden="1">
      <c r="A972" s="148">
        <v>0</v>
      </c>
      <c r="B972" s="151" t="s">
        <v>1175</v>
      </c>
      <c r="C972" s="96" t="s">
        <v>34</v>
      </c>
      <c r="D972" s="97" t="s">
        <v>62</v>
      </c>
      <c r="E972" s="98" t="s">
        <v>1172</v>
      </c>
      <c r="F972" s="99" t="s">
        <v>46</v>
      </c>
      <c r="G972" s="100">
        <v>0.79</v>
      </c>
      <c r="H972" s="100">
        <v>0.83</v>
      </c>
      <c r="I972" s="101" t="s">
        <v>47</v>
      </c>
      <c r="J972" s="102"/>
      <c r="K972" s="103">
        <f t="shared" si="14"/>
        <v>0</v>
      </c>
    </row>
    <row r="973" spans="1:11" s="104" customFormat="1" hidden="1">
      <c r="A973" s="148">
        <v>0</v>
      </c>
      <c r="B973" s="151" t="s">
        <v>1176</v>
      </c>
      <c r="C973" s="96" t="s">
        <v>34</v>
      </c>
      <c r="D973" s="97" t="s">
        <v>96</v>
      </c>
      <c r="E973" s="98" t="s">
        <v>1177</v>
      </c>
      <c r="F973" s="99" t="s">
        <v>40</v>
      </c>
      <c r="G973" s="100">
        <v>0.57999999999999996</v>
      </c>
      <c r="H973" s="100">
        <v>0.6</v>
      </c>
      <c r="I973" s="101" t="s">
        <v>41</v>
      </c>
      <c r="J973" s="102"/>
      <c r="K973" s="103">
        <f t="shared" si="14"/>
        <v>0</v>
      </c>
    </row>
    <row r="974" spans="1:11" s="104" customFormat="1" hidden="1">
      <c r="A974" s="148">
        <v>0</v>
      </c>
      <c r="B974" s="151" t="s">
        <v>1178</v>
      </c>
      <c r="C974" s="96" t="s">
        <v>34</v>
      </c>
      <c r="D974" s="97" t="s">
        <v>96</v>
      </c>
      <c r="E974" s="98" t="s">
        <v>1177</v>
      </c>
      <c r="F974" s="99" t="s">
        <v>43</v>
      </c>
      <c r="G974" s="100">
        <v>0.84</v>
      </c>
      <c r="H974" s="100">
        <v>0.88</v>
      </c>
      <c r="I974" s="101" t="s">
        <v>44</v>
      </c>
      <c r="J974" s="102"/>
      <c r="K974" s="103">
        <f t="shared" si="14"/>
        <v>0</v>
      </c>
    </row>
    <row r="975" spans="1:11" s="104" customFormat="1" hidden="1">
      <c r="A975" s="148">
        <v>0</v>
      </c>
      <c r="B975" s="151" t="s">
        <v>1179</v>
      </c>
      <c r="C975" s="96" t="s">
        <v>34</v>
      </c>
      <c r="D975" s="97" t="s">
        <v>96</v>
      </c>
      <c r="E975" s="98" t="s">
        <v>1177</v>
      </c>
      <c r="F975" s="99" t="s">
        <v>46</v>
      </c>
      <c r="G975" s="100">
        <v>1.08</v>
      </c>
      <c r="H975" s="100">
        <v>1.1300000000000001</v>
      </c>
      <c r="I975" s="101" t="s">
        <v>47</v>
      </c>
      <c r="J975" s="102"/>
      <c r="K975" s="103">
        <f t="shared" si="14"/>
        <v>0</v>
      </c>
    </row>
    <row r="976" spans="1:11" s="104" customFormat="1" hidden="1">
      <c r="A976" s="148">
        <v>0</v>
      </c>
      <c r="B976" s="151" t="s">
        <v>1180</v>
      </c>
      <c r="C976" s="96" t="s">
        <v>34</v>
      </c>
      <c r="D976" s="97" t="s">
        <v>96</v>
      </c>
      <c r="E976" s="98" t="s">
        <v>1177</v>
      </c>
      <c r="F976" s="99" t="s">
        <v>54</v>
      </c>
      <c r="G976" s="100">
        <v>1.19</v>
      </c>
      <c r="H976" s="100">
        <v>1.25</v>
      </c>
      <c r="I976" s="101" t="s">
        <v>55</v>
      </c>
      <c r="J976" s="102"/>
      <c r="K976" s="103">
        <f t="shared" si="14"/>
        <v>0</v>
      </c>
    </row>
    <row r="977" spans="1:11" s="104" customFormat="1" hidden="1">
      <c r="A977" s="148">
        <v>0</v>
      </c>
      <c r="B977" s="151" t="s">
        <v>1181</v>
      </c>
      <c r="C977" s="96" t="s">
        <v>34</v>
      </c>
      <c r="D977" s="97" t="s">
        <v>62</v>
      </c>
      <c r="E977" s="98" t="s">
        <v>1182</v>
      </c>
      <c r="F977" s="99" t="s">
        <v>37</v>
      </c>
      <c r="G977" s="100">
        <v>0.32</v>
      </c>
      <c r="H977" s="100">
        <v>0.34</v>
      </c>
      <c r="I977" s="101" t="s">
        <v>38</v>
      </c>
      <c r="J977" s="102"/>
      <c r="K977" s="103">
        <f t="shared" si="14"/>
        <v>0</v>
      </c>
    </row>
    <row r="978" spans="1:11" s="104" customFormat="1" hidden="1">
      <c r="A978" s="148">
        <v>0</v>
      </c>
      <c r="B978" s="151" t="s">
        <v>1183</v>
      </c>
      <c r="C978" s="96" t="s">
        <v>34</v>
      </c>
      <c r="D978" s="97" t="s">
        <v>62</v>
      </c>
      <c r="E978" s="98" t="s">
        <v>1182</v>
      </c>
      <c r="F978" s="99" t="s">
        <v>40</v>
      </c>
      <c r="G978" s="100">
        <v>0.46</v>
      </c>
      <c r="H978" s="100">
        <v>0.48</v>
      </c>
      <c r="I978" s="101" t="s">
        <v>41</v>
      </c>
      <c r="J978" s="102"/>
      <c r="K978" s="103">
        <f t="shared" si="14"/>
        <v>0</v>
      </c>
    </row>
    <row r="979" spans="1:11" s="104" customFormat="1" hidden="1">
      <c r="A979" s="148">
        <v>0</v>
      </c>
      <c r="B979" s="151" t="s">
        <v>1184</v>
      </c>
      <c r="C979" s="96" t="s">
        <v>34</v>
      </c>
      <c r="D979" s="97" t="s">
        <v>62</v>
      </c>
      <c r="E979" s="98" t="s">
        <v>1182</v>
      </c>
      <c r="F979" s="99" t="s">
        <v>43</v>
      </c>
      <c r="G979" s="100">
        <v>0.6</v>
      </c>
      <c r="H979" s="100">
        <v>0.63</v>
      </c>
      <c r="I979" s="101" t="s">
        <v>44</v>
      </c>
      <c r="J979" s="102"/>
      <c r="K979" s="103">
        <f t="shared" si="14"/>
        <v>0</v>
      </c>
    </row>
    <row r="980" spans="1:11" s="104" customFormat="1" hidden="1">
      <c r="A980" s="148">
        <v>0</v>
      </c>
      <c r="B980" s="151" t="s">
        <v>1185</v>
      </c>
      <c r="C980" s="96" t="s">
        <v>34</v>
      </c>
      <c r="D980" s="97" t="s">
        <v>62</v>
      </c>
      <c r="E980" s="98" t="s">
        <v>1182</v>
      </c>
      <c r="F980" s="99" t="s">
        <v>46</v>
      </c>
      <c r="G980" s="100">
        <v>0.77</v>
      </c>
      <c r="H980" s="100">
        <v>0.82000000000000006</v>
      </c>
      <c r="I980" s="101" t="s">
        <v>47</v>
      </c>
      <c r="J980" s="102"/>
      <c r="K980" s="103">
        <f t="shared" si="14"/>
        <v>0</v>
      </c>
    </row>
    <row r="981" spans="1:11" s="104" customFormat="1" hidden="1">
      <c r="A981" s="148">
        <v>0</v>
      </c>
      <c r="B981" s="151" t="s">
        <v>1186</v>
      </c>
      <c r="C981" s="96" t="s">
        <v>34</v>
      </c>
      <c r="D981" s="97" t="s">
        <v>62</v>
      </c>
      <c r="E981" s="98" t="s">
        <v>1182</v>
      </c>
      <c r="F981" s="99" t="s">
        <v>54</v>
      </c>
      <c r="G981" s="100">
        <v>0.88</v>
      </c>
      <c r="H981" s="100">
        <v>0.94000000000000006</v>
      </c>
      <c r="I981" s="101" t="s">
        <v>55</v>
      </c>
      <c r="J981" s="102"/>
      <c r="K981" s="103">
        <f t="shared" si="14"/>
        <v>0</v>
      </c>
    </row>
    <row r="982" spans="1:11" s="104" customFormat="1" hidden="1">
      <c r="A982" s="148">
        <v>0</v>
      </c>
      <c r="B982" s="151" t="s">
        <v>1187</v>
      </c>
      <c r="C982" s="96" t="s">
        <v>34</v>
      </c>
      <c r="D982" s="97" t="s">
        <v>1025</v>
      </c>
      <c r="E982" s="98" t="s">
        <v>1188</v>
      </c>
      <c r="F982" s="99" t="s">
        <v>37</v>
      </c>
      <c r="G982" s="100">
        <v>0.33</v>
      </c>
      <c r="H982" s="100">
        <v>0.35000000000000003</v>
      </c>
      <c r="I982" s="101" t="s">
        <v>38</v>
      </c>
      <c r="J982" s="102"/>
      <c r="K982" s="103">
        <f t="shared" si="14"/>
        <v>0</v>
      </c>
    </row>
    <row r="983" spans="1:11" s="104" customFormat="1" hidden="1">
      <c r="A983" s="148">
        <v>0</v>
      </c>
      <c r="B983" s="151" t="s">
        <v>1189</v>
      </c>
      <c r="C983" s="96" t="s">
        <v>34</v>
      </c>
      <c r="D983" s="97" t="s">
        <v>1025</v>
      </c>
      <c r="E983" s="98" t="s">
        <v>1188</v>
      </c>
      <c r="F983" s="99" t="s">
        <v>40</v>
      </c>
      <c r="G983" s="100">
        <v>0.46</v>
      </c>
      <c r="H983" s="100">
        <v>0.48</v>
      </c>
      <c r="I983" s="101" t="s">
        <v>41</v>
      </c>
      <c r="J983" s="102"/>
      <c r="K983" s="103">
        <f t="shared" ref="K983:K1043" si="15">IF(J983&lt;5,H983*J983*I983,G983*J983*I983)</f>
        <v>0</v>
      </c>
    </row>
    <row r="984" spans="1:11" s="104" customFormat="1" hidden="1">
      <c r="A984" s="148">
        <v>0</v>
      </c>
      <c r="B984" s="151" t="s">
        <v>1190</v>
      </c>
      <c r="C984" s="96" t="s">
        <v>34</v>
      </c>
      <c r="D984" s="97" t="s">
        <v>1025</v>
      </c>
      <c r="E984" s="98" t="s">
        <v>1188</v>
      </c>
      <c r="F984" s="99" t="s">
        <v>43</v>
      </c>
      <c r="G984" s="100">
        <v>0.61</v>
      </c>
      <c r="H984" s="100">
        <v>0.65</v>
      </c>
      <c r="I984" s="101" t="s">
        <v>44</v>
      </c>
      <c r="J984" s="102"/>
      <c r="K984" s="103">
        <f t="shared" si="15"/>
        <v>0</v>
      </c>
    </row>
    <row r="985" spans="1:11" s="104" customFormat="1" hidden="1">
      <c r="A985" s="148">
        <v>0</v>
      </c>
      <c r="B985" s="151" t="s">
        <v>1191</v>
      </c>
      <c r="C985" s="96" t="s">
        <v>34</v>
      </c>
      <c r="D985" s="97" t="s">
        <v>96</v>
      </c>
      <c r="E985" s="98" t="s">
        <v>1192</v>
      </c>
      <c r="F985" s="99" t="s">
        <v>40</v>
      </c>
      <c r="G985" s="100">
        <v>0.53</v>
      </c>
      <c r="H985" s="100">
        <v>0.56000000000000005</v>
      </c>
      <c r="I985" s="101" t="s">
        <v>41</v>
      </c>
      <c r="J985" s="102"/>
      <c r="K985" s="103">
        <f t="shared" si="15"/>
        <v>0</v>
      </c>
    </row>
    <row r="986" spans="1:11" s="104" customFormat="1" hidden="1">
      <c r="A986" s="148">
        <v>0</v>
      </c>
      <c r="B986" s="151" t="s">
        <v>1193</v>
      </c>
      <c r="C986" s="96" t="s">
        <v>34</v>
      </c>
      <c r="D986" s="97" t="s">
        <v>96</v>
      </c>
      <c r="E986" s="98" t="s">
        <v>1192</v>
      </c>
      <c r="F986" s="99" t="s">
        <v>43</v>
      </c>
      <c r="G986" s="100">
        <v>0.78</v>
      </c>
      <c r="H986" s="100">
        <v>0.81</v>
      </c>
      <c r="I986" s="101" t="s">
        <v>44</v>
      </c>
      <c r="J986" s="102"/>
      <c r="K986" s="103">
        <f t="shared" si="15"/>
        <v>0</v>
      </c>
    </row>
    <row r="987" spans="1:11" s="104" customFormat="1" hidden="1">
      <c r="A987" s="148">
        <v>0</v>
      </c>
      <c r="B987" s="151" t="s">
        <v>1194</v>
      </c>
      <c r="C987" s="96" t="s">
        <v>34</v>
      </c>
      <c r="D987" s="97" t="s">
        <v>96</v>
      </c>
      <c r="E987" s="98" t="s">
        <v>1192</v>
      </c>
      <c r="F987" s="99" t="s">
        <v>46</v>
      </c>
      <c r="G987" s="100">
        <v>1.01</v>
      </c>
      <c r="H987" s="100">
        <v>1.05</v>
      </c>
      <c r="I987" s="101" t="s">
        <v>47</v>
      </c>
      <c r="J987" s="102"/>
      <c r="K987" s="103">
        <f t="shared" si="15"/>
        <v>0</v>
      </c>
    </row>
    <row r="988" spans="1:11" s="104" customFormat="1" hidden="1">
      <c r="A988" s="148">
        <v>0</v>
      </c>
      <c r="B988" s="151" t="s">
        <v>1195</v>
      </c>
      <c r="C988" s="96" t="s">
        <v>34</v>
      </c>
      <c r="D988" s="97" t="s">
        <v>96</v>
      </c>
      <c r="E988" s="98" t="s">
        <v>1192</v>
      </c>
      <c r="F988" s="99" t="s">
        <v>54</v>
      </c>
      <c r="G988" s="100">
        <v>1.19</v>
      </c>
      <c r="H988" s="100">
        <v>1.25</v>
      </c>
      <c r="I988" s="101" t="s">
        <v>55</v>
      </c>
      <c r="J988" s="102"/>
      <c r="K988" s="103">
        <f t="shared" si="15"/>
        <v>0</v>
      </c>
    </row>
    <row r="989" spans="1:11" s="104" customFormat="1" hidden="1">
      <c r="A989" s="148">
        <v>0</v>
      </c>
      <c r="B989" s="151" t="s">
        <v>1196</v>
      </c>
      <c r="C989" s="96" t="s">
        <v>34</v>
      </c>
      <c r="D989" s="97" t="s">
        <v>96</v>
      </c>
      <c r="E989" s="98" t="s">
        <v>1192</v>
      </c>
      <c r="F989" s="99" t="s">
        <v>102</v>
      </c>
      <c r="G989" s="100">
        <v>1.37</v>
      </c>
      <c r="H989" s="100">
        <v>1.44</v>
      </c>
      <c r="I989" s="101" t="s">
        <v>103</v>
      </c>
      <c r="J989" s="102"/>
      <c r="K989" s="103">
        <f t="shared" si="15"/>
        <v>0</v>
      </c>
    </row>
    <row r="990" spans="1:11" s="104" customFormat="1" hidden="1">
      <c r="A990" s="148">
        <v>0</v>
      </c>
      <c r="B990" s="151" t="s">
        <v>1197</v>
      </c>
      <c r="C990" s="96" t="s">
        <v>34</v>
      </c>
      <c r="D990" s="97" t="s">
        <v>35</v>
      </c>
      <c r="E990" s="98" t="s">
        <v>1198</v>
      </c>
      <c r="F990" s="99" t="s">
        <v>37</v>
      </c>
      <c r="G990" s="100">
        <v>0.42</v>
      </c>
      <c r="H990" s="100">
        <v>0.45</v>
      </c>
      <c r="I990" s="101" t="s">
        <v>38</v>
      </c>
      <c r="J990" s="102"/>
      <c r="K990" s="103">
        <f t="shared" si="15"/>
        <v>0</v>
      </c>
    </row>
    <row r="991" spans="1:11" s="104" customFormat="1" hidden="1">
      <c r="A991" s="148">
        <v>0</v>
      </c>
      <c r="B991" s="151" t="s">
        <v>1199</v>
      </c>
      <c r="C991" s="96" t="s">
        <v>34</v>
      </c>
      <c r="D991" s="97" t="s">
        <v>35</v>
      </c>
      <c r="E991" s="98" t="s">
        <v>1198</v>
      </c>
      <c r="F991" s="99" t="s">
        <v>40</v>
      </c>
      <c r="G991" s="100">
        <v>0.61</v>
      </c>
      <c r="H991" s="100">
        <v>0.63</v>
      </c>
      <c r="I991" s="101" t="s">
        <v>41</v>
      </c>
      <c r="J991" s="102"/>
      <c r="K991" s="103">
        <f t="shared" si="15"/>
        <v>0</v>
      </c>
    </row>
    <row r="992" spans="1:11" s="104" customFormat="1" hidden="1">
      <c r="A992" s="148">
        <v>0</v>
      </c>
      <c r="B992" s="151" t="s">
        <v>1200</v>
      </c>
      <c r="C992" s="96" t="s">
        <v>34</v>
      </c>
      <c r="D992" s="97" t="s">
        <v>35</v>
      </c>
      <c r="E992" s="98" t="s">
        <v>1198</v>
      </c>
      <c r="F992" s="99" t="s">
        <v>43</v>
      </c>
      <c r="G992" s="100">
        <v>0.84</v>
      </c>
      <c r="H992" s="100">
        <v>0.89</v>
      </c>
      <c r="I992" s="101" t="s">
        <v>44</v>
      </c>
      <c r="J992" s="102"/>
      <c r="K992" s="103">
        <f t="shared" si="15"/>
        <v>0</v>
      </c>
    </row>
    <row r="993" spans="1:11" s="104" customFormat="1" hidden="1">
      <c r="A993" s="148">
        <v>0</v>
      </c>
      <c r="B993" s="151" t="s">
        <v>1201</v>
      </c>
      <c r="C993" s="96" t="s">
        <v>34</v>
      </c>
      <c r="D993" s="97" t="s">
        <v>35</v>
      </c>
      <c r="E993" s="98" t="s">
        <v>1198</v>
      </c>
      <c r="F993" s="99" t="s">
        <v>46</v>
      </c>
      <c r="G993" s="100">
        <v>1.08</v>
      </c>
      <c r="H993" s="100">
        <v>1.1300000000000001</v>
      </c>
      <c r="I993" s="101" t="s">
        <v>47</v>
      </c>
      <c r="J993" s="102"/>
      <c r="K993" s="103">
        <f t="shared" si="15"/>
        <v>0</v>
      </c>
    </row>
    <row r="994" spans="1:11" s="104" customFormat="1" hidden="1">
      <c r="A994" s="148">
        <v>0</v>
      </c>
      <c r="B994" s="151" t="s">
        <v>1202</v>
      </c>
      <c r="C994" s="96" t="s">
        <v>34</v>
      </c>
      <c r="D994" s="97" t="s">
        <v>35</v>
      </c>
      <c r="E994" s="98" t="s">
        <v>1198</v>
      </c>
      <c r="F994" s="99" t="s">
        <v>54</v>
      </c>
      <c r="G994" s="100">
        <v>1.1300000000000001</v>
      </c>
      <c r="H994" s="100">
        <v>1.18</v>
      </c>
      <c r="I994" s="101" t="s">
        <v>55</v>
      </c>
      <c r="J994" s="102"/>
      <c r="K994" s="103">
        <f t="shared" si="15"/>
        <v>0</v>
      </c>
    </row>
    <row r="995" spans="1:11" s="104" customFormat="1" hidden="1">
      <c r="A995" s="148">
        <v>0</v>
      </c>
      <c r="B995" s="151" t="s">
        <v>1203</v>
      </c>
      <c r="C995" s="96" t="s">
        <v>34</v>
      </c>
      <c r="D995" s="97" t="s">
        <v>96</v>
      </c>
      <c r="E995" s="98" t="s">
        <v>1204</v>
      </c>
      <c r="F995" s="99" t="s">
        <v>40</v>
      </c>
      <c r="G995" s="100">
        <v>0.53</v>
      </c>
      <c r="H995" s="100">
        <v>0.56000000000000005</v>
      </c>
      <c r="I995" s="101" t="s">
        <v>41</v>
      </c>
      <c r="J995" s="102"/>
      <c r="K995" s="103">
        <f t="shared" si="15"/>
        <v>0</v>
      </c>
    </row>
    <row r="996" spans="1:11" s="104" customFormat="1" hidden="1">
      <c r="A996" s="148">
        <v>0</v>
      </c>
      <c r="B996" s="151" t="s">
        <v>1205</v>
      </c>
      <c r="C996" s="96" t="s">
        <v>34</v>
      </c>
      <c r="D996" s="97" t="s">
        <v>96</v>
      </c>
      <c r="E996" s="98" t="s">
        <v>1204</v>
      </c>
      <c r="F996" s="99" t="s">
        <v>43</v>
      </c>
      <c r="G996" s="100">
        <v>0.79</v>
      </c>
      <c r="H996" s="100">
        <v>0.82000000000000006</v>
      </c>
      <c r="I996" s="101" t="s">
        <v>44</v>
      </c>
      <c r="J996" s="102"/>
      <c r="K996" s="103">
        <f t="shared" si="15"/>
        <v>0</v>
      </c>
    </row>
    <row r="997" spans="1:11" s="104" customFormat="1" hidden="1">
      <c r="A997" s="148">
        <v>0</v>
      </c>
      <c r="B997" s="151" t="s">
        <v>1206</v>
      </c>
      <c r="C997" s="96" t="s">
        <v>34</v>
      </c>
      <c r="D997" s="97" t="s">
        <v>96</v>
      </c>
      <c r="E997" s="98" t="s">
        <v>1204</v>
      </c>
      <c r="F997" s="99" t="s">
        <v>46</v>
      </c>
      <c r="G997" s="100">
        <v>1.02</v>
      </c>
      <c r="H997" s="100">
        <v>1.07</v>
      </c>
      <c r="I997" s="101" t="s">
        <v>47</v>
      </c>
      <c r="J997" s="102"/>
      <c r="K997" s="103">
        <f t="shared" si="15"/>
        <v>0</v>
      </c>
    </row>
    <row r="998" spans="1:11" s="104" customFormat="1" hidden="1">
      <c r="A998" s="148">
        <v>0</v>
      </c>
      <c r="B998" s="151" t="s">
        <v>1207</v>
      </c>
      <c r="C998" s="96" t="s">
        <v>34</v>
      </c>
      <c r="D998" s="97" t="s">
        <v>96</v>
      </c>
      <c r="E998" s="98" t="s">
        <v>1204</v>
      </c>
      <c r="F998" s="99" t="s">
        <v>54</v>
      </c>
      <c r="G998" s="100">
        <v>1.21</v>
      </c>
      <c r="H998" s="100">
        <v>1.26</v>
      </c>
      <c r="I998" s="101" t="s">
        <v>55</v>
      </c>
      <c r="J998" s="102"/>
      <c r="K998" s="103">
        <f t="shared" si="15"/>
        <v>0</v>
      </c>
    </row>
    <row r="999" spans="1:11" s="104" customFormat="1" hidden="1">
      <c r="A999" s="148">
        <v>0</v>
      </c>
      <c r="B999" s="151" t="s">
        <v>1208</v>
      </c>
      <c r="C999" s="96" t="s">
        <v>34</v>
      </c>
      <c r="D999" s="97" t="s">
        <v>96</v>
      </c>
      <c r="E999" s="98" t="s">
        <v>1204</v>
      </c>
      <c r="F999" s="99" t="s">
        <v>102</v>
      </c>
      <c r="G999" s="100">
        <v>1.41</v>
      </c>
      <c r="H999" s="100">
        <v>1.49</v>
      </c>
      <c r="I999" s="101" t="s">
        <v>103</v>
      </c>
      <c r="J999" s="102"/>
      <c r="K999" s="103">
        <f t="shared" si="15"/>
        <v>0</v>
      </c>
    </row>
    <row r="1000" spans="1:11" s="104" customFormat="1" hidden="1">
      <c r="A1000" s="148">
        <v>0</v>
      </c>
      <c r="B1000" s="151" t="s">
        <v>1209</v>
      </c>
      <c r="C1000" s="96" t="s">
        <v>34</v>
      </c>
      <c r="D1000" s="97" t="s">
        <v>49</v>
      </c>
      <c r="E1000" s="98" t="s">
        <v>1210</v>
      </c>
      <c r="F1000" s="99" t="s">
        <v>37</v>
      </c>
      <c r="G1000" s="100">
        <v>0.57000000000000006</v>
      </c>
      <c r="H1000" s="100">
        <v>0.57999999999999996</v>
      </c>
      <c r="I1000" s="101" t="s">
        <v>38</v>
      </c>
      <c r="J1000" s="102"/>
      <c r="K1000" s="103">
        <f t="shared" si="15"/>
        <v>0</v>
      </c>
    </row>
    <row r="1001" spans="1:11" s="104" customFormat="1" hidden="1">
      <c r="A1001" s="148">
        <v>0</v>
      </c>
      <c r="B1001" s="151" t="s">
        <v>1211</v>
      </c>
      <c r="C1001" s="96" t="s">
        <v>34</v>
      </c>
      <c r="D1001" s="97" t="s">
        <v>49</v>
      </c>
      <c r="E1001" s="98" t="s">
        <v>1210</v>
      </c>
      <c r="F1001" s="99" t="s">
        <v>40</v>
      </c>
      <c r="G1001" s="100">
        <v>0.83</v>
      </c>
      <c r="H1001" s="100">
        <v>0.86</v>
      </c>
      <c r="I1001" s="101" t="s">
        <v>41</v>
      </c>
      <c r="J1001" s="102"/>
      <c r="K1001" s="103">
        <f t="shared" si="15"/>
        <v>0</v>
      </c>
    </row>
    <row r="1002" spans="1:11" s="104" customFormat="1" hidden="1">
      <c r="A1002" s="148">
        <v>0</v>
      </c>
      <c r="B1002" s="151" t="s">
        <v>1212</v>
      </c>
      <c r="C1002" s="96" t="s">
        <v>34</v>
      </c>
      <c r="D1002" s="97" t="s">
        <v>49</v>
      </c>
      <c r="E1002" s="98" t="s">
        <v>1210</v>
      </c>
      <c r="F1002" s="99" t="s">
        <v>43</v>
      </c>
      <c r="G1002" s="100">
        <v>1.1100000000000001</v>
      </c>
      <c r="H1002" s="100">
        <v>1.1499999999999999</v>
      </c>
      <c r="I1002" s="101" t="s">
        <v>44</v>
      </c>
      <c r="J1002" s="102"/>
      <c r="K1002" s="103">
        <f t="shared" si="15"/>
        <v>0</v>
      </c>
    </row>
    <row r="1003" spans="1:11" s="104" customFormat="1" hidden="1">
      <c r="A1003" s="148">
        <v>0</v>
      </c>
      <c r="B1003" s="151" t="s">
        <v>1213</v>
      </c>
      <c r="C1003" s="96" t="s">
        <v>34</v>
      </c>
      <c r="D1003" s="97" t="s">
        <v>49</v>
      </c>
      <c r="E1003" s="98" t="s">
        <v>1210</v>
      </c>
      <c r="F1003" s="99" t="s">
        <v>46</v>
      </c>
      <c r="G1003" s="100">
        <v>1.36</v>
      </c>
      <c r="H1003" s="100">
        <v>1.41</v>
      </c>
      <c r="I1003" s="101" t="s">
        <v>47</v>
      </c>
      <c r="J1003" s="102"/>
      <c r="K1003" s="103">
        <f t="shared" si="15"/>
        <v>0</v>
      </c>
    </row>
    <row r="1004" spans="1:11" s="104" customFormat="1" hidden="1">
      <c r="A1004" s="148">
        <v>0</v>
      </c>
      <c r="B1004" s="151" t="s">
        <v>1214</v>
      </c>
      <c r="C1004" s="96" t="s">
        <v>34</v>
      </c>
      <c r="D1004" s="97" t="s">
        <v>49</v>
      </c>
      <c r="E1004" s="98" t="s">
        <v>1210</v>
      </c>
      <c r="F1004" s="99" t="s">
        <v>54</v>
      </c>
      <c r="G1004" s="100">
        <v>1.42</v>
      </c>
      <c r="H1004" s="100">
        <v>1.47</v>
      </c>
      <c r="I1004" s="101" t="s">
        <v>55</v>
      </c>
      <c r="J1004" s="102"/>
      <c r="K1004" s="103">
        <f t="shared" si="15"/>
        <v>0</v>
      </c>
    </row>
    <row r="1005" spans="1:11" s="104" customFormat="1" hidden="1">
      <c r="A1005" s="148">
        <v>0</v>
      </c>
      <c r="B1005" s="151" t="s">
        <v>1216</v>
      </c>
      <c r="C1005" s="106"/>
      <c r="D1005" s="97" t="s">
        <v>117</v>
      </c>
      <c r="E1005" s="98" t="s">
        <v>1428</v>
      </c>
      <c r="F1005" s="99" t="s">
        <v>37</v>
      </c>
      <c r="G1005" s="100">
        <v>0.33</v>
      </c>
      <c r="H1005" s="100">
        <v>0.35000000000000003</v>
      </c>
      <c r="I1005" s="101" t="s">
        <v>38</v>
      </c>
      <c r="J1005" s="102"/>
      <c r="K1005" s="103">
        <f t="shared" si="15"/>
        <v>0</v>
      </c>
    </row>
    <row r="1006" spans="1:11" s="104" customFormat="1" hidden="1">
      <c r="A1006" s="148">
        <v>0</v>
      </c>
      <c r="B1006" s="151" t="s">
        <v>1215</v>
      </c>
      <c r="C1006" s="106"/>
      <c r="D1006" s="97" t="s">
        <v>117</v>
      </c>
      <c r="E1006" s="98" t="s">
        <v>1428</v>
      </c>
      <c r="F1006" s="99" t="s">
        <v>118</v>
      </c>
      <c r="G1006" s="100">
        <v>0.25</v>
      </c>
      <c r="H1006" s="100">
        <v>0.26</v>
      </c>
      <c r="I1006" s="101" t="s">
        <v>119</v>
      </c>
      <c r="J1006" s="102"/>
      <c r="K1006" s="103">
        <f t="shared" si="15"/>
        <v>0</v>
      </c>
    </row>
    <row r="1007" spans="1:11" s="104" customFormat="1" hidden="1">
      <c r="A1007" s="148">
        <v>0</v>
      </c>
      <c r="B1007" s="151" t="s">
        <v>1217</v>
      </c>
      <c r="C1007" s="106"/>
      <c r="D1007" s="97" t="s">
        <v>117</v>
      </c>
      <c r="E1007" s="98" t="s">
        <v>1428</v>
      </c>
      <c r="F1007" s="99" t="s">
        <v>40</v>
      </c>
      <c r="G1007" s="100">
        <v>0.46</v>
      </c>
      <c r="H1007" s="100">
        <v>0.48</v>
      </c>
      <c r="I1007" s="101" t="s">
        <v>41</v>
      </c>
      <c r="J1007" s="102"/>
      <c r="K1007" s="103">
        <f t="shared" si="15"/>
        <v>0</v>
      </c>
    </row>
    <row r="1008" spans="1:11" s="104" customFormat="1" hidden="1">
      <c r="A1008" s="148">
        <v>0</v>
      </c>
      <c r="B1008" s="151" t="s">
        <v>1218</v>
      </c>
      <c r="C1008" s="106"/>
      <c r="D1008" s="97" t="s">
        <v>117</v>
      </c>
      <c r="E1008" s="98" t="s">
        <v>1428</v>
      </c>
      <c r="F1008" s="99" t="s">
        <v>43</v>
      </c>
      <c r="G1008" s="100">
        <v>0.62</v>
      </c>
      <c r="H1008" s="100">
        <v>0.67</v>
      </c>
      <c r="I1008" s="101" t="s">
        <v>44</v>
      </c>
      <c r="J1008" s="102"/>
      <c r="K1008" s="103">
        <f t="shared" si="15"/>
        <v>0</v>
      </c>
    </row>
    <row r="1009" spans="1:11" s="104" customFormat="1" hidden="1">
      <c r="A1009" s="148">
        <v>0</v>
      </c>
      <c r="B1009" s="151" t="s">
        <v>1219</v>
      </c>
      <c r="C1009" s="106"/>
      <c r="D1009" s="97" t="s">
        <v>117</v>
      </c>
      <c r="E1009" s="98" t="s">
        <v>1428</v>
      </c>
      <c r="F1009" s="99" t="s">
        <v>46</v>
      </c>
      <c r="G1009" s="100">
        <v>0.78</v>
      </c>
      <c r="H1009" s="100">
        <v>0.83</v>
      </c>
      <c r="I1009" s="101" t="s">
        <v>47</v>
      </c>
      <c r="J1009" s="102"/>
      <c r="K1009" s="103">
        <f t="shared" si="15"/>
        <v>0</v>
      </c>
    </row>
    <row r="1010" spans="1:11" s="104" customFormat="1" hidden="1">
      <c r="A1010" s="148">
        <v>0</v>
      </c>
      <c r="B1010" s="151" t="s">
        <v>1220</v>
      </c>
      <c r="C1010" s="96" t="s">
        <v>34</v>
      </c>
      <c r="D1010" s="97" t="s">
        <v>62</v>
      </c>
      <c r="E1010" s="98" t="s">
        <v>1221</v>
      </c>
      <c r="F1010" s="99" t="s">
        <v>37</v>
      </c>
      <c r="G1010" s="100">
        <v>0.33</v>
      </c>
      <c r="H1010" s="100">
        <v>0.35000000000000003</v>
      </c>
      <c r="I1010" s="101" t="s">
        <v>38</v>
      </c>
      <c r="J1010" s="102"/>
      <c r="K1010" s="103">
        <f t="shared" si="15"/>
        <v>0</v>
      </c>
    </row>
    <row r="1011" spans="1:11" s="104" customFormat="1" hidden="1">
      <c r="A1011" s="148">
        <v>0</v>
      </c>
      <c r="B1011" s="151" t="s">
        <v>1222</v>
      </c>
      <c r="C1011" s="96" t="s">
        <v>34</v>
      </c>
      <c r="D1011" s="97" t="s">
        <v>62</v>
      </c>
      <c r="E1011" s="98" t="s">
        <v>1221</v>
      </c>
      <c r="F1011" s="99" t="s">
        <v>40</v>
      </c>
      <c r="G1011" s="100">
        <v>0.44</v>
      </c>
      <c r="H1011" s="100">
        <v>0.47000000000000003</v>
      </c>
      <c r="I1011" s="101" t="s">
        <v>41</v>
      </c>
      <c r="J1011" s="102"/>
      <c r="K1011" s="103">
        <f t="shared" si="15"/>
        <v>0</v>
      </c>
    </row>
    <row r="1012" spans="1:11" s="104" customFormat="1" hidden="1">
      <c r="A1012" s="148">
        <v>0</v>
      </c>
      <c r="B1012" s="151" t="s">
        <v>1223</v>
      </c>
      <c r="C1012" s="96" t="s">
        <v>34</v>
      </c>
      <c r="D1012" s="97" t="s">
        <v>62</v>
      </c>
      <c r="E1012" s="98" t="s">
        <v>1221</v>
      </c>
      <c r="F1012" s="99" t="s">
        <v>43</v>
      </c>
      <c r="G1012" s="100">
        <v>0.6</v>
      </c>
      <c r="H1012" s="100">
        <v>0.63</v>
      </c>
      <c r="I1012" s="101" t="s">
        <v>44</v>
      </c>
      <c r="J1012" s="102"/>
      <c r="K1012" s="103">
        <f t="shared" si="15"/>
        <v>0</v>
      </c>
    </row>
    <row r="1013" spans="1:11" s="104" customFormat="1" hidden="1">
      <c r="A1013" s="148">
        <v>0</v>
      </c>
      <c r="B1013" s="151" t="s">
        <v>1224</v>
      </c>
      <c r="C1013" s="96" t="s">
        <v>34</v>
      </c>
      <c r="D1013" s="97" t="s">
        <v>96</v>
      </c>
      <c r="E1013" s="98" t="s">
        <v>1225</v>
      </c>
      <c r="F1013" s="99" t="s">
        <v>43</v>
      </c>
      <c r="G1013" s="100">
        <v>0.8</v>
      </c>
      <c r="H1013" s="100">
        <v>0.83</v>
      </c>
      <c r="I1013" s="101" t="s">
        <v>44</v>
      </c>
      <c r="J1013" s="102"/>
      <c r="K1013" s="103">
        <f t="shared" si="15"/>
        <v>0</v>
      </c>
    </row>
    <row r="1014" spans="1:11" s="104" customFormat="1" hidden="1">
      <c r="A1014" s="148">
        <v>0</v>
      </c>
      <c r="B1014" s="151" t="s">
        <v>1226</v>
      </c>
      <c r="C1014" s="96" t="s">
        <v>34</v>
      </c>
      <c r="D1014" s="97" t="s">
        <v>96</v>
      </c>
      <c r="E1014" s="98" t="s">
        <v>1225</v>
      </c>
      <c r="F1014" s="99" t="s">
        <v>46</v>
      </c>
      <c r="G1014" s="100">
        <v>1.03</v>
      </c>
      <c r="H1014" s="100">
        <v>1.0900000000000001</v>
      </c>
      <c r="I1014" s="101" t="s">
        <v>47</v>
      </c>
      <c r="J1014" s="102"/>
      <c r="K1014" s="103">
        <f t="shared" si="15"/>
        <v>0</v>
      </c>
    </row>
    <row r="1015" spans="1:11" s="104" customFormat="1" hidden="1">
      <c r="A1015" s="148">
        <v>0</v>
      </c>
      <c r="B1015" s="151" t="s">
        <v>1227</v>
      </c>
      <c r="C1015" s="96" t="s">
        <v>34</v>
      </c>
      <c r="D1015" s="97" t="s">
        <v>96</v>
      </c>
      <c r="E1015" s="98" t="s">
        <v>1225</v>
      </c>
      <c r="F1015" s="99" t="s">
        <v>54</v>
      </c>
      <c r="G1015" s="100">
        <v>1.19</v>
      </c>
      <c r="H1015" s="100">
        <v>1.25</v>
      </c>
      <c r="I1015" s="101" t="s">
        <v>55</v>
      </c>
      <c r="J1015" s="102"/>
      <c r="K1015" s="103">
        <f t="shared" si="15"/>
        <v>0</v>
      </c>
    </row>
    <row r="1016" spans="1:11" s="104" customFormat="1" hidden="1">
      <c r="A1016" s="148">
        <v>0</v>
      </c>
      <c r="B1016" s="151" t="s">
        <v>1228</v>
      </c>
      <c r="C1016" s="96" t="s">
        <v>34</v>
      </c>
      <c r="D1016" s="97" t="s">
        <v>96</v>
      </c>
      <c r="E1016" s="98" t="s">
        <v>1225</v>
      </c>
      <c r="F1016" s="99" t="s">
        <v>102</v>
      </c>
      <c r="G1016" s="100">
        <v>1.36</v>
      </c>
      <c r="H1016" s="100">
        <v>1.43</v>
      </c>
      <c r="I1016" s="101" t="s">
        <v>103</v>
      </c>
      <c r="J1016" s="102"/>
      <c r="K1016" s="103">
        <f t="shared" si="15"/>
        <v>0</v>
      </c>
    </row>
    <row r="1017" spans="1:11" s="104" customFormat="1" hidden="1">
      <c r="A1017" s="148">
        <v>0</v>
      </c>
      <c r="B1017" s="151" t="s">
        <v>1229</v>
      </c>
      <c r="C1017" s="96" t="s">
        <v>34</v>
      </c>
      <c r="D1017" s="97" t="s">
        <v>96</v>
      </c>
      <c r="E1017" s="98" t="s">
        <v>1230</v>
      </c>
      <c r="F1017" s="99" t="s">
        <v>40</v>
      </c>
      <c r="G1017" s="100">
        <v>0.56000000000000005</v>
      </c>
      <c r="H1017" s="100">
        <v>0.59</v>
      </c>
      <c r="I1017" s="101" t="s">
        <v>41</v>
      </c>
      <c r="J1017" s="102"/>
      <c r="K1017" s="103">
        <f t="shared" si="15"/>
        <v>0</v>
      </c>
    </row>
    <row r="1018" spans="1:11" s="104" customFormat="1" hidden="1">
      <c r="A1018" s="148">
        <v>0</v>
      </c>
      <c r="B1018" s="151" t="s">
        <v>1231</v>
      </c>
      <c r="C1018" s="96" t="s">
        <v>34</v>
      </c>
      <c r="D1018" s="97" t="s">
        <v>96</v>
      </c>
      <c r="E1018" s="98" t="s">
        <v>1230</v>
      </c>
      <c r="F1018" s="99" t="s">
        <v>43</v>
      </c>
      <c r="G1018" s="100">
        <v>0.8</v>
      </c>
      <c r="H1018" s="100">
        <v>0.83</v>
      </c>
      <c r="I1018" s="101" t="s">
        <v>44</v>
      </c>
      <c r="J1018" s="102"/>
      <c r="K1018" s="103">
        <f t="shared" si="15"/>
        <v>0</v>
      </c>
    </row>
    <row r="1019" spans="1:11" s="104" customFormat="1" hidden="1">
      <c r="A1019" s="148">
        <v>0</v>
      </c>
      <c r="B1019" s="151" t="s">
        <v>1232</v>
      </c>
      <c r="C1019" s="96" t="s">
        <v>34</v>
      </c>
      <c r="D1019" s="97" t="s">
        <v>96</v>
      </c>
      <c r="E1019" s="98" t="s">
        <v>1230</v>
      </c>
      <c r="F1019" s="99" t="s">
        <v>46</v>
      </c>
      <c r="G1019" s="100">
        <v>1.04</v>
      </c>
      <c r="H1019" s="100">
        <v>1.1000000000000001</v>
      </c>
      <c r="I1019" s="101" t="s">
        <v>47</v>
      </c>
      <c r="J1019" s="102"/>
      <c r="K1019" s="103">
        <f t="shared" si="15"/>
        <v>0</v>
      </c>
    </row>
    <row r="1020" spans="1:11" s="104" customFormat="1" hidden="1">
      <c r="A1020" s="148">
        <v>0</v>
      </c>
      <c r="B1020" s="151" t="s">
        <v>1233</v>
      </c>
      <c r="C1020" s="96" t="s">
        <v>34</v>
      </c>
      <c r="D1020" s="97" t="s">
        <v>96</v>
      </c>
      <c r="E1020" s="98" t="s">
        <v>1230</v>
      </c>
      <c r="F1020" s="99" t="s">
        <v>54</v>
      </c>
      <c r="G1020" s="100">
        <v>1.19</v>
      </c>
      <c r="H1020" s="100">
        <v>1.25</v>
      </c>
      <c r="I1020" s="101" t="s">
        <v>55</v>
      </c>
      <c r="J1020" s="102"/>
      <c r="K1020" s="103">
        <f t="shared" si="15"/>
        <v>0</v>
      </c>
    </row>
    <row r="1021" spans="1:11" s="104" customFormat="1" hidden="1">
      <c r="A1021" s="148">
        <v>0</v>
      </c>
      <c r="B1021" s="151" t="s">
        <v>1234</v>
      </c>
      <c r="C1021" s="96" t="s">
        <v>34</v>
      </c>
      <c r="D1021" s="97" t="s">
        <v>62</v>
      </c>
      <c r="E1021" s="98" t="s">
        <v>1235</v>
      </c>
      <c r="F1021" s="99" t="s">
        <v>37</v>
      </c>
      <c r="G1021" s="100">
        <v>0.33</v>
      </c>
      <c r="H1021" s="100">
        <v>0.35000000000000003</v>
      </c>
      <c r="I1021" s="101" t="s">
        <v>38</v>
      </c>
      <c r="J1021" s="102"/>
      <c r="K1021" s="103">
        <f t="shared" si="15"/>
        <v>0</v>
      </c>
    </row>
    <row r="1022" spans="1:11" s="104" customFormat="1" hidden="1">
      <c r="A1022" s="148">
        <v>0</v>
      </c>
      <c r="B1022" s="151" t="s">
        <v>1236</v>
      </c>
      <c r="C1022" s="96" t="s">
        <v>34</v>
      </c>
      <c r="D1022" s="97" t="s">
        <v>62</v>
      </c>
      <c r="E1022" s="98" t="s">
        <v>1235</v>
      </c>
      <c r="F1022" s="99" t="s">
        <v>40</v>
      </c>
      <c r="G1022" s="100">
        <v>0.45</v>
      </c>
      <c r="H1022" s="100">
        <v>0.47000000000000003</v>
      </c>
      <c r="I1022" s="101" t="s">
        <v>41</v>
      </c>
      <c r="J1022" s="102"/>
      <c r="K1022" s="103">
        <f t="shared" si="15"/>
        <v>0</v>
      </c>
    </row>
    <row r="1023" spans="1:11" s="104" customFormat="1" hidden="1">
      <c r="A1023" s="148">
        <v>0</v>
      </c>
      <c r="B1023" s="151" t="s">
        <v>1237</v>
      </c>
      <c r="C1023" s="96" t="s">
        <v>34</v>
      </c>
      <c r="D1023" s="97" t="s">
        <v>62</v>
      </c>
      <c r="E1023" s="98" t="s">
        <v>1235</v>
      </c>
      <c r="F1023" s="99" t="s">
        <v>43</v>
      </c>
      <c r="G1023" s="100">
        <v>0.6</v>
      </c>
      <c r="H1023" s="100">
        <v>0.63</v>
      </c>
      <c r="I1023" s="101" t="s">
        <v>44</v>
      </c>
      <c r="J1023" s="102"/>
      <c r="K1023" s="103">
        <f t="shared" si="15"/>
        <v>0</v>
      </c>
    </row>
    <row r="1024" spans="1:11" s="104" customFormat="1" hidden="1">
      <c r="A1024" s="148">
        <v>0</v>
      </c>
      <c r="B1024" s="151" t="s">
        <v>1238</v>
      </c>
      <c r="C1024" s="96" t="s">
        <v>34</v>
      </c>
      <c r="D1024" s="97" t="s">
        <v>96</v>
      </c>
      <c r="E1024" s="98" t="s">
        <v>1429</v>
      </c>
      <c r="F1024" s="99" t="s">
        <v>40</v>
      </c>
      <c r="G1024" s="100">
        <v>0.56000000000000005</v>
      </c>
      <c r="H1024" s="100">
        <v>0.59</v>
      </c>
      <c r="I1024" s="101" t="s">
        <v>41</v>
      </c>
      <c r="J1024" s="102"/>
      <c r="K1024" s="103">
        <f t="shared" si="15"/>
        <v>0</v>
      </c>
    </row>
    <row r="1025" spans="1:13" s="104" customFormat="1" hidden="1">
      <c r="A1025" s="148">
        <v>0</v>
      </c>
      <c r="B1025" s="151" t="s">
        <v>1239</v>
      </c>
      <c r="C1025" s="96" t="s">
        <v>34</v>
      </c>
      <c r="D1025" s="97" t="s">
        <v>96</v>
      </c>
      <c r="E1025" s="98" t="s">
        <v>1429</v>
      </c>
      <c r="F1025" s="99" t="s">
        <v>43</v>
      </c>
      <c r="G1025" s="100">
        <v>0.86</v>
      </c>
      <c r="H1025" s="100">
        <v>0.9</v>
      </c>
      <c r="I1025" s="101" t="s">
        <v>44</v>
      </c>
      <c r="J1025" s="102"/>
      <c r="K1025" s="103">
        <f t="shared" si="15"/>
        <v>0</v>
      </c>
    </row>
    <row r="1026" spans="1:13" s="104" customFormat="1" hidden="1">
      <c r="A1026" s="148">
        <v>0</v>
      </c>
      <c r="B1026" s="151" t="s">
        <v>1240</v>
      </c>
      <c r="C1026" s="96" t="s">
        <v>34</v>
      </c>
      <c r="D1026" s="97" t="s">
        <v>96</v>
      </c>
      <c r="E1026" s="98" t="s">
        <v>1429</v>
      </c>
      <c r="F1026" s="99" t="s">
        <v>46</v>
      </c>
      <c r="G1026" s="100">
        <v>1.08</v>
      </c>
      <c r="H1026" s="100">
        <v>1.1300000000000001</v>
      </c>
      <c r="I1026" s="101" t="s">
        <v>47</v>
      </c>
      <c r="J1026" s="102"/>
      <c r="K1026" s="103">
        <f t="shared" si="15"/>
        <v>0</v>
      </c>
    </row>
    <row r="1027" spans="1:13" s="104" customFormat="1" hidden="1">
      <c r="A1027" s="148">
        <v>0</v>
      </c>
      <c r="B1027" s="151" t="s">
        <v>1241</v>
      </c>
      <c r="C1027" s="96" t="s">
        <v>34</v>
      </c>
      <c r="D1027" s="97" t="s">
        <v>96</v>
      </c>
      <c r="E1027" s="98" t="s">
        <v>1429</v>
      </c>
      <c r="F1027" s="99" t="s">
        <v>54</v>
      </c>
      <c r="G1027" s="100">
        <v>1.28</v>
      </c>
      <c r="H1027" s="100">
        <v>1.34</v>
      </c>
      <c r="I1027" s="101" t="s">
        <v>55</v>
      </c>
      <c r="J1027" s="102"/>
      <c r="K1027" s="103">
        <f t="shared" si="15"/>
        <v>0</v>
      </c>
    </row>
    <row r="1028" spans="1:13" s="104" customFormat="1" hidden="1">
      <c r="A1028" s="148">
        <v>0</v>
      </c>
      <c r="B1028" s="151" t="s">
        <v>1242</v>
      </c>
      <c r="C1028" s="96" t="s">
        <v>34</v>
      </c>
      <c r="D1028" s="97" t="s">
        <v>96</v>
      </c>
      <c r="E1028" s="98" t="s">
        <v>1429</v>
      </c>
      <c r="F1028" s="99" t="s">
        <v>102</v>
      </c>
      <c r="G1028" s="100">
        <v>1.5</v>
      </c>
      <c r="H1028" s="100">
        <v>1.57</v>
      </c>
      <c r="I1028" s="101" t="s">
        <v>103</v>
      </c>
      <c r="J1028" s="102"/>
      <c r="K1028" s="103">
        <f t="shared" si="15"/>
        <v>0</v>
      </c>
    </row>
    <row r="1029" spans="1:13" s="104" customFormat="1" hidden="1">
      <c r="A1029" s="148">
        <v>0</v>
      </c>
      <c r="B1029" s="151" t="s">
        <v>1245</v>
      </c>
      <c r="C1029" s="96" t="s">
        <v>34</v>
      </c>
      <c r="D1029" s="97" t="s">
        <v>62</v>
      </c>
      <c r="E1029" s="98" t="s">
        <v>1244</v>
      </c>
      <c r="F1029" s="99" t="s">
        <v>37</v>
      </c>
      <c r="G1029" s="100">
        <v>0.33</v>
      </c>
      <c r="H1029" s="100">
        <v>0.35000000000000003</v>
      </c>
      <c r="I1029" s="101" t="s">
        <v>38</v>
      </c>
      <c r="J1029" s="102"/>
      <c r="K1029" s="103">
        <f t="shared" si="15"/>
        <v>0</v>
      </c>
    </row>
    <row r="1030" spans="1:13" s="104" customFormat="1" hidden="1">
      <c r="A1030" s="148">
        <v>0</v>
      </c>
      <c r="B1030" s="151" t="s">
        <v>1243</v>
      </c>
      <c r="C1030" s="96" t="s">
        <v>34</v>
      </c>
      <c r="D1030" s="97" t="s">
        <v>62</v>
      </c>
      <c r="E1030" s="98" t="s">
        <v>1244</v>
      </c>
      <c r="F1030" s="99" t="s">
        <v>40</v>
      </c>
      <c r="G1030" s="100">
        <v>0.44</v>
      </c>
      <c r="H1030" s="100">
        <v>0.47000000000000003</v>
      </c>
      <c r="I1030" s="101" t="s">
        <v>41</v>
      </c>
      <c r="J1030" s="102"/>
      <c r="K1030" s="103">
        <f t="shared" si="15"/>
        <v>0</v>
      </c>
    </row>
    <row r="1031" spans="1:13" s="104" customFormat="1" hidden="1">
      <c r="A1031" s="148">
        <v>0</v>
      </c>
      <c r="B1031" s="151" t="s">
        <v>1246</v>
      </c>
      <c r="C1031" s="96" t="s">
        <v>34</v>
      </c>
      <c r="D1031" s="97" t="s">
        <v>62</v>
      </c>
      <c r="E1031" s="98" t="s">
        <v>1244</v>
      </c>
      <c r="F1031" s="99" t="s">
        <v>43</v>
      </c>
      <c r="G1031" s="100">
        <v>0.6</v>
      </c>
      <c r="H1031" s="100">
        <v>0.63</v>
      </c>
      <c r="I1031" s="101" t="s">
        <v>44</v>
      </c>
      <c r="J1031" s="102"/>
      <c r="K1031" s="103">
        <f t="shared" si="15"/>
        <v>0</v>
      </c>
    </row>
    <row r="1032" spans="1:13" s="104" customFormat="1" hidden="1">
      <c r="A1032" s="148">
        <v>0</v>
      </c>
      <c r="B1032" s="151" t="s">
        <v>1247</v>
      </c>
      <c r="C1032" s="106"/>
      <c r="D1032" s="97" t="s">
        <v>62</v>
      </c>
      <c r="E1032" s="98" t="s">
        <v>1430</v>
      </c>
      <c r="F1032" s="99" t="s">
        <v>37</v>
      </c>
      <c r="G1032" s="100">
        <v>0.33</v>
      </c>
      <c r="H1032" s="100">
        <v>0.35000000000000003</v>
      </c>
      <c r="I1032" s="101" t="s">
        <v>38</v>
      </c>
      <c r="J1032" s="102"/>
      <c r="K1032" s="103">
        <f t="shared" si="15"/>
        <v>0</v>
      </c>
    </row>
    <row r="1033" spans="1:13" s="104" customFormat="1" hidden="1">
      <c r="A1033" s="148">
        <v>0</v>
      </c>
      <c r="B1033" s="151" t="s">
        <v>1248</v>
      </c>
      <c r="C1033" s="106"/>
      <c r="D1033" s="97" t="s">
        <v>62</v>
      </c>
      <c r="E1033" s="98" t="s">
        <v>1430</v>
      </c>
      <c r="F1033" s="99" t="s">
        <v>40</v>
      </c>
      <c r="G1033" s="100">
        <v>0.46</v>
      </c>
      <c r="H1033" s="100">
        <v>0.48</v>
      </c>
      <c r="I1033" s="101" t="s">
        <v>41</v>
      </c>
      <c r="J1033" s="102"/>
      <c r="K1033" s="103">
        <f t="shared" si="15"/>
        <v>0</v>
      </c>
    </row>
    <row r="1034" spans="1:13" s="104" customFormat="1" hidden="1">
      <c r="A1034" s="148">
        <v>0</v>
      </c>
      <c r="B1034" s="151" t="s">
        <v>1351</v>
      </c>
      <c r="C1034" s="96"/>
      <c r="D1034" s="107" t="s">
        <v>1356</v>
      </c>
      <c r="E1034" s="108" t="s">
        <v>1374</v>
      </c>
      <c r="F1034" s="109" t="s">
        <v>40</v>
      </c>
      <c r="G1034" s="110">
        <v>1.1399999999999999</v>
      </c>
      <c r="H1034" s="110">
        <v>1.19</v>
      </c>
      <c r="I1034" s="101">
        <v>300</v>
      </c>
      <c r="J1034" s="102"/>
      <c r="K1034" s="103">
        <f t="shared" si="15"/>
        <v>0</v>
      </c>
      <c r="L1034" s="153"/>
      <c r="M1034" s="154"/>
    </row>
    <row r="1035" spans="1:13" s="104" customFormat="1" hidden="1">
      <c r="A1035" s="148">
        <v>0</v>
      </c>
      <c r="B1035" s="151" t="s">
        <v>1249</v>
      </c>
      <c r="C1035" s="96" t="s">
        <v>34</v>
      </c>
      <c r="D1035" s="97" t="s">
        <v>96</v>
      </c>
      <c r="E1035" s="98" t="s">
        <v>1431</v>
      </c>
      <c r="F1035" s="99" t="s">
        <v>40</v>
      </c>
      <c r="G1035" s="100">
        <v>0.57999999999999996</v>
      </c>
      <c r="H1035" s="100">
        <v>0.6</v>
      </c>
      <c r="I1035" s="101" t="s">
        <v>41</v>
      </c>
      <c r="J1035" s="102"/>
      <c r="K1035" s="103">
        <f t="shared" si="15"/>
        <v>0</v>
      </c>
    </row>
    <row r="1036" spans="1:13" s="104" customFormat="1" hidden="1">
      <c r="A1036" s="148">
        <v>0</v>
      </c>
      <c r="B1036" s="151" t="s">
        <v>1250</v>
      </c>
      <c r="C1036" s="96" t="s">
        <v>34</v>
      </c>
      <c r="D1036" s="97" t="s">
        <v>96</v>
      </c>
      <c r="E1036" s="98" t="s">
        <v>1431</v>
      </c>
      <c r="F1036" s="99" t="s">
        <v>43</v>
      </c>
      <c r="G1036" s="100">
        <v>0.84</v>
      </c>
      <c r="H1036" s="100">
        <v>0.88</v>
      </c>
      <c r="I1036" s="101" t="s">
        <v>44</v>
      </c>
      <c r="J1036" s="102"/>
      <c r="K1036" s="103">
        <f t="shared" si="15"/>
        <v>0</v>
      </c>
    </row>
    <row r="1037" spans="1:13" s="104" customFormat="1" hidden="1">
      <c r="A1037" s="148">
        <v>0</v>
      </c>
      <c r="B1037" s="151" t="s">
        <v>1251</v>
      </c>
      <c r="C1037" s="96" t="s">
        <v>34</v>
      </c>
      <c r="D1037" s="97" t="s">
        <v>96</v>
      </c>
      <c r="E1037" s="98" t="s">
        <v>1431</v>
      </c>
      <c r="F1037" s="99" t="s">
        <v>46</v>
      </c>
      <c r="G1037" s="100">
        <v>1.08</v>
      </c>
      <c r="H1037" s="100">
        <v>1.1300000000000001</v>
      </c>
      <c r="I1037" s="101" t="s">
        <v>47</v>
      </c>
      <c r="J1037" s="102"/>
      <c r="K1037" s="103">
        <f t="shared" si="15"/>
        <v>0</v>
      </c>
    </row>
    <row r="1038" spans="1:13" s="104" customFormat="1" hidden="1">
      <c r="A1038" s="148">
        <v>0</v>
      </c>
      <c r="B1038" s="151" t="s">
        <v>1252</v>
      </c>
      <c r="C1038" s="96" t="s">
        <v>34</v>
      </c>
      <c r="D1038" s="97" t="s">
        <v>96</v>
      </c>
      <c r="E1038" s="98" t="s">
        <v>1431</v>
      </c>
      <c r="F1038" s="99" t="s">
        <v>54</v>
      </c>
      <c r="G1038" s="100">
        <v>1.23</v>
      </c>
      <c r="H1038" s="100">
        <v>1.3</v>
      </c>
      <c r="I1038" s="101" t="s">
        <v>55</v>
      </c>
      <c r="J1038" s="102"/>
      <c r="K1038" s="103">
        <f t="shared" si="15"/>
        <v>0</v>
      </c>
    </row>
    <row r="1039" spans="1:13" s="104" customFormat="1" hidden="1">
      <c r="A1039" s="148">
        <v>0</v>
      </c>
      <c r="B1039" s="151" t="s">
        <v>1253</v>
      </c>
      <c r="C1039" s="96" t="s">
        <v>34</v>
      </c>
      <c r="D1039" s="97" t="s">
        <v>49</v>
      </c>
      <c r="E1039" s="98" t="s">
        <v>1254</v>
      </c>
      <c r="F1039" s="99" t="s">
        <v>37</v>
      </c>
      <c r="G1039" s="100">
        <v>0.57000000000000006</v>
      </c>
      <c r="H1039" s="100">
        <v>0.57999999999999996</v>
      </c>
      <c r="I1039" s="101" t="s">
        <v>38</v>
      </c>
      <c r="J1039" s="102"/>
      <c r="K1039" s="103">
        <f t="shared" si="15"/>
        <v>0</v>
      </c>
    </row>
    <row r="1040" spans="1:13" s="104" customFormat="1" hidden="1">
      <c r="A1040" s="148">
        <v>0</v>
      </c>
      <c r="B1040" s="151" t="s">
        <v>1255</v>
      </c>
      <c r="C1040" s="96" t="s">
        <v>34</v>
      </c>
      <c r="D1040" s="97" t="s">
        <v>49</v>
      </c>
      <c r="E1040" s="98" t="s">
        <v>1254</v>
      </c>
      <c r="F1040" s="99" t="s">
        <v>40</v>
      </c>
      <c r="G1040" s="100">
        <v>0.83</v>
      </c>
      <c r="H1040" s="100">
        <v>0.86</v>
      </c>
      <c r="I1040" s="101" t="s">
        <v>41</v>
      </c>
      <c r="J1040" s="102"/>
      <c r="K1040" s="103">
        <f t="shared" si="15"/>
        <v>0</v>
      </c>
    </row>
    <row r="1041" spans="1:11" s="104" customFormat="1" hidden="1">
      <c r="A1041" s="148">
        <v>0</v>
      </c>
      <c r="B1041" s="151" t="s">
        <v>1256</v>
      </c>
      <c r="C1041" s="96" t="s">
        <v>34</v>
      </c>
      <c r="D1041" s="97" t="s">
        <v>49</v>
      </c>
      <c r="E1041" s="98" t="s">
        <v>1254</v>
      </c>
      <c r="F1041" s="99" t="s">
        <v>43</v>
      </c>
      <c r="G1041" s="100">
        <v>1.1100000000000001</v>
      </c>
      <c r="H1041" s="100">
        <v>1.1499999999999999</v>
      </c>
      <c r="I1041" s="101" t="s">
        <v>44</v>
      </c>
      <c r="J1041" s="102"/>
      <c r="K1041" s="103">
        <f t="shared" si="15"/>
        <v>0</v>
      </c>
    </row>
    <row r="1042" spans="1:11" s="104" customFormat="1" hidden="1">
      <c r="A1042" s="148">
        <v>0</v>
      </c>
      <c r="B1042" s="151" t="s">
        <v>1257</v>
      </c>
      <c r="C1042" s="96" t="s">
        <v>34</v>
      </c>
      <c r="D1042" s="97" t="s">
        <v>49</v>
      </c>
      <c r="E1042" s="98" t="s">
        <v>1254</v>
      </c>
      <c r="F1042" s="99" t="s">
        <v>46</v>
      </c>
      <c r="G1042" s="100">
        <v>1.36</v>
      </c>
      <c r="H1042" s="100">
        <v>1.41</v>
      </c>
      <c r="I1042" s="101" t="s">
        <v>47</v>
      </c>
      <c r="J1042" s="102"/>
      <c r="K1042" s="103">
        <f t="shared" si="15"/>
        <v>0</v>
      </c>
    </row>
    <row r="1043" spans="1:11" s="104" customFormat="1" hidden="1">
      <c r="A1043" s="148">
        <v>0</v>
      </c>
      <c r="B1043" s="151" t="s">
        <v>1258</v>
      </c>
      <c r="C1043" s="96" t="s">
        <v>34</v>
      </c>
      <c r="D1043" s="97" t="s">
        <v>49</v>
      </c>
      <c r="E1043" s="98" t="s">
        <v>1254</v>
      </c>
      <c r="F1043" s="99" t="s">
        <v>54</v>
      </c>
      <c r="G1043" s="100">
        <v>1.42</v>
      </c>
      <c r="H1043" s="100">
        <v>1.47</v>
      </c>
      <c r="I1043" s="101" t="s">
        <v>55</v>
      </c>
      <c r="J1043" s="102"/>
      <c r="K1043" s="103">
        <f t="shared" si="15"/>
        <v>0</v>
      </c>
    </row>
    <row r="1044" spans="1:11">
      <c r="A1044" s="27"/>
      <c r="B1044" s="85" t="s">
        <v>1259</v>
      </c>
      <c r="C1044" s="28"/>
      <c r="D1044" s="28"/>
      <c r="E1044" s="29" t="s">
        <v>1260</v>
      </c>
      <c r="F1044" s="28"/>
      <c r="G1044" s="28"/>
      <c r="H1044" s="28"/>
      <c r="I1044" s="28"/>
      <c r="J1044" s="30">
        <f>I9</f>
        <v>0</v>
      </c>
      <c r="K1044" s="28"/>
    </row>
    <row r="1045" spans="1:11" s="6" customFormat="1">
      <c r="B1045" s="85" t="s">
        <v>1261</v>
      </c>
      <c r="C1045" s="28"/>
      <c r="D1045" s="28"/>
      <c r="E1045" s="29" t="s">
        <v>1262</v>
      </c>
      <c r="F1045" s="28"/>
      <c r="G1045" s="28"/>
      <c r="H1045" s="28"/>
      <c r="I1045" s="28"/>
      <c r="J1045" s="30" t="str">
        <f>IF(J1044&gt;5,ROUNDUP(J1044/35,0),"")</f>
        <v/>
      </c>
      <c r="K1045" s="28"/>
    </row>
    <row r="1046" spans="1:11" s="6" customFormat="1">
      <c r="B1046" s="1"/>
      <c r="C1046" s="1"/>
      <c r="E1046" s="3"/>
      <c r="F1046" s="4"/>
      <c r="G1046" s="1"/>
      <c r="H1046" s="1"/>
      <c r="I1046" s="1"/>
      <c r="J1046" s="1"/>
      <c r="K1046" s="5"/>
    </row>
    <row r="1047" spans="1:11">
      <c r="D1047" t="s">
        <v>1263</v>
      </c>
    </row>
    <row r="1048" spans="1:11">
      <c r="D1048" t="s">
        <v>1264</v>
      </c>
    </row>
  </sheetData>
  <autoFilter ref="B22:K1045" xr:uid="{8A08154E-1F60-4483-A403-5E69AC657913}">
    <filterColumn colId="0">
      <colorFilter dxfId="0" cellColor="0"/>
    </filterColumn>
  </autoFilter>
  <sortState xmlns:xlrd2="http://schemas.microsoft.com/office/spreadsheetml/2017/richdata2" ref="B23:K1043">
    <sortCondition ref="E23:E1043"/>
    <sortCondition ref="F23:F1043"/>
  </sortState>
  <mergeCells count="12">
    <mergeCell ref="C20:H20"/>
    <mergeCell ref="I10:J10"/>
    <mergeCell ref="C2:L2"/>
    <mergeCell ref="F4:H4"/>
    <mergeCell ref="I7:J7"/>
    <mergeCell ref="I8:J8"/>
    <mergeCell ref="I9:J9"/>
    <mergeCell ref="I11:J11"/>
    <mergeCell ref="I12:J12"/>
    <mergeCell ref="I13:J13"/>
    <mergeCell ref="I14:J14"/>
    <mergeCell ref="I15:J15"/>
  </mergeCells>
  <conditionalFormatting sqref="H5">
    <cfRule type="containsText" dxfId="11" priority="10" operator="containsText" text="нет">
      <formula>NOT(ISERROR(SEARCH("нет",H5)))</formula>
    </cfRule>
    <cfRule type="iconSet" priority="11">
      <iconSet iconSet="3Symbols">
        <cfvo type="percent" val="0"/>
        <cfvo type="percent" val="33"/>
        <cfvo type="percent" val="67"/>
      </iconSet>
    </cfRule>
  </conditionalFormatting>
  <conditionalFormatting sqref="I8">
    <cfRule type="containsBlanks" dxfId="10" priority="9">
      <formula>LEN(TRIM(I8))=0</formula>
    </cfRule>
  </conditionalFormatting>
  <conditionalFormatting sqref="B1:B1048576">
    <cfRule type="duplicateValues" dxfId="9" priority="8"/>
  </conditionalFormatting>
  <conditionalFormatting sqref="B23:B1043">
    <cfRule type="duplicateValues" dxfId="8" priority="14"/>
    <cfRule type="duplicateValues" dxfId="7" priority="15"/>
  </conditionalFormatting>
  <conditionalFormatting sqref="B1:B1048576">
    <cfRule type="duplicateValues" dxfId="3" priority="2"/>
    <cfRule type="duplicateValues" dxfId="2" priority="3"/>
  </conditionalFormatting>
  <conditionalFormatting sqref="B1:B1048576">
    <cfRule type="duplicateValues" dxfId="1" priority="1"/>
  </conditionalFormatting>
  <dataValidations count="4">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J23:J1043" xr:uid="{B3024B8C-1752-44AF-8267-99903A83D6C7}">
      <formula1>$H$5&lt;&gt;"нет"</formula1>
    </dataValidation>
    <dataValidation type="list" allowBlank="1" showInputMessage="1" showErrorMessage="1" sqref="I8:J8" xr:uid="{4C8D94FB-49A0-4216-A123-FA9BA5711F19}">
      <formula1>"6 неделя (6-10 февраля), 10 неделя (6-10 марта)"</formula1>
    </dataValidation>
    <dataValidation type="list" allowBlank="1" showInputMessage="1" showErrorMessage="1" sqref="H5" xr:uid="{E57957DF-3935-4EB5-B248-C1CA4511172C}">
      <formula1>"да,нет"</formula1>
    </dataValidation>
    <dataValidation type="list" allowBlank="1" showInputMessage="1" showErrorMessage="1" sqref="WVQ966642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K49138 JE49138 TA49138 ACW49138 AMS49138 AWO49138 BGK49138 BQG49138 CAC49138 CJY49138 CTU49138 DDQ49138 DNM49138 DXI49138 EHE49138 ERA49138 FAW49138 FKS49138 FUO49138 GEK49138 GOG49138 GYC49138 HHY49138 HRU49138 IBQ49138 ILM49138 IVI49138 JFE49138 JPA49138 JYW49138 KIS49138 KSO49138 LCK49138 LMG49138 LWC49138 MFY49138 MPU49138 MZQ49138 NJM49138 NTI49138 ODE49138 ONA49138 OWW49138 PGS49138 PQO49138 QAK49138 QKG49138 QUC49138 RDY49138 RNU49138 RXQ49138 SHM49138 SRI49138 TBE49138 TLA49138 TUW49138 UES49138 UOO49138 UYK49138 VIG49138 VSC49138 WBY49138 WLU49138 WVQ49138 K114674 JE114674 TA114674 ACW114674 AMS114674 AWO114674 BGK114674 BQG114674 CAC114674 CJY114674 CTU114674 DDQ114674 DNM114674 DXI114674 EHE114674 ERA114674 FAW114674 FKS114674 FUO114674 GEK114674 GOG114674 GYC114674 HHY114674 HRU114674 IBQ114674 ILM114674 IVI114674 JFE114674 JPA114674 JYW114674 KIS114674 KSO114674 LCK114674 LMG114674 LWC114674 MFY114674 MPU114674 MZQ114674 NJM114674 NTI114674 ODE114674 ONA114674 OWW114674 PGS114674 PQO114674 QAK114674 QKG114674 QUC114674 RDY114674 RNU114674 RXQ114674 SHM114674 SRI114674 TBE114674 TLA114674 TUW114674 UES114674 UOO114674 UYK114674 VIG114674 VSC114674 WBY114674 WLU114674 WVQ114674 K180210 JE180210 TA180210 ACW180210 AMS180210 AWO180210 BGK180210 BQG180210 CAC180210 CJY180210 CTU180210 DDQ180210 DNM180210 DXI180210 EHE180210 ERA180210 FAW180210 FKS180210 FUO180210 GEK180210 GOG180210 GYC180210 HHY180210 HRU180210 IBQ180210 ILM180210 IVI180210 JFE180210 JPA180210 JYW180210 KIS180210 KSO180210 LCK180210 LMG180210 LWC180210 MFY180210 MPU180210 MZQ180210 NJM180210 NTI180210 ODE180210 ONA180210 OWW180210 PGS180210 PQO180210 QAK180210 QKG180210 QUC180210 RDY180210 RNU180210 RXQ180210 SHM180210 SRI180210 TBE180210 TLA180210 TUW180210 UES180210 UOO180210 UYK180210 VIG180210 VSC180210 WBY180210 WLU180210 WVQ180210 K245746 JE245746 TA245746 ACW245746 AMS245746 AWO245746 BGK245746 BQG245746 CAC245746 CJY245746 CTU245746 DDQ245746 DNM245746 DXI245746 EHE245746 ERA245746 FAW245746 FKS245746 FUO245746 GEK245746 GOG245746 GYC245746 HHY245746 HRU245746 IBQ245746 ILM245746 IVI245746 JFE245746 JPA245746 JYW245746 KIS245746 KSO245746 LCK245746 LMG245746 LWC245746 MFY245746 MPU245746 MZQ245746 NJM245746 NTI245746 ODE245746 ONA245746 OWW245746 PGS245746 PQO245746 QAK245746 QKG245746 QUC245746 RDY245746 RNU245746 RXQ245746 SHM245746 SRI245746 TBE245746 TLA245746 TUW245746 UES245746 UOO245746 UYK245746 VIG245746 VSC245746 WBY245746 WLU245746 WVQ245746 K311282 JE311282 TA311282 ACW311282 AMS311282 AWO311282 BGK311282 BQG311282 CAC311282 CJY311282 CTU311282 DDQ311282 DNM311282 DXI311282 EHE311282 ERA311282 FAW311282 FKS311282 FUO311282 GEK311282 GOG311282 GYC311282 HHY311282 HRU311282 IBQ311282 ILM311282 IVI311282 JFE311282 JPA311282 JYW311282 KIS311282 KSO311282 LCK311282 LMG311282 LWC311282 MFY311282 MPU311282 MZQ311282 NJM311282 NTI311282 ODE311282 ONA311282 OWW311282 PGS311282 PQO311282 QAK311282 QKG311282 QUC311282 RDY311282 RNU311282 RXQ311282 SHM311282 SRI311282 TBE311282 TLA311282 TUW311282 UES311282 UOO311282 UYK311282 VIG311282 VSC311282 WBY311282 WLU311282 WVQ311282 K376818 JE376818 TA376818 ACW376818 AMS376818 AWO376818 BGK376818 BQG376818 CAC376818 CJY376818 CTU376818 DDQ376818 DNM376818 DXI376818 EHE376818 ERA376818 FAW376818 FKS376818 FUO376818 GEK376818 GOG376818 GYC376818 HHY376818 HRU376818 IBQ376818 ILM376818 IVI376818 JFE376818 JPA376818 JYW376818 KIS376818 KSO376818 LCK376818 LMG376818 LWC376818 MFY376818 MPU376818 MZQ376818 NJM376818 NTI376818 ODE376818 ONA376818 OWW376818 PGS376818 PQO376818 QAK376818 QKG376818 QUC376818 RDY376818 RNU376818 RXQ376818 SHM376818 SRI376818 TBE376818 TLA376818 TUW376818 UES376818 UOO376818 UYK376818 VIG376818 VSC376818 WBY376818 WLU376818 WVQ376818 K442354 JE442354 TA442354 ACW442354 AMS442354 AWO442354 BGK442354 BQG442354 CAC442354 CJY442354 CTU442354 DDQ442354 DNM442354 DXI442354 EHE442354 ERA442354 FAW442354 FKS442354 FUO442354 GEK442354 GOG442354 GYC442354 HHY442354 HRU442354 IBQ442354 ILM442354 IVI442354 JFE442354 JPA442354 JYW442354 KIS442354 KSO442354 LCK442354 LMG442354 LWC442354 MFY442354 MPU442354 MZQ442354 NJM442354 NTI442354 ODE442354 ONA442354 OWW442354 PGS442354 PQO442354 QAK442354 QKG442354 QUC442354 RDY442354 RNU442354 RXQ442354 SHM442354 SRI442354 TBE442354 TLA442354 TUW442354 UES442354 UOO442354 UYK442354 VIG442354 VSC442354 WBY442354 WLU442354 WVQ442354 K507890 JE507890 TA507890 ACW507890 AMS507890 AWO507890 BGK507890 BQG507890 CAC507890 CJY507890 CTU507890 DDQ507890 DNM507890 DXI507890 EHE507890 ERA507890 FAW507890 FKS507890 FUO507890 GEK507890 GOG507890 GYC507890 HHY507890 HRU507890 IBQ507890 ILM507890 IVI507890 JFE507890 JPA507890 JYW507890 KIS507890 KSO507890 LCK507890 LMG507890 LWC507890 MFY507890 MPU507890 MZQ507890 NJM507890 NTI507890 ODE507890 ONA507890 OWW507890 PGS507890 PQO507890 QAK507890 QKG507890 QUC507890 RDY507890 RNU507890 RXQ507890 SHM507890 SRI507890 TBE507890 TLA507890 TUW507890 UES507890 UOO507890 UYK507890 VIG507890 VSC507890 WBY507890 WLU507890 WVQ507890 K573426 JE573426 TA573426 ACW573426 AMS573426 AWO573426 BGK573426 BQG573426 CAC573426 CJY573426 CTU573426 DDQ573426 DNM573426 DXI573426 EHE573426 ERA573426 FAW573426 FKS573426 FUO573426 GEK573426 GOG573426 GYC573426 HHY573426 HRU573426 IBQ573426 ILM573426 IVI573426 JFE573426 JPA573426 JYW573426 KIS573426 KSO573426 LCK573426 LMG573426 LWC573426 MFY573426 MPU573426 MZQ573426 NJM573426 NTI573426 ODE573426 ONA573426 OWW573426 PGS573426 PQO573426 QAK573426 QKG573426 QUC573426 RDY573426 RNU573426 RXQ573426 SHM573426 SRI573426 TBE573426 TLA573426 TUW573426 UES573426 UOO573426 UYK573426 VIG573426 VSC573426 WBY573426 WLU573426 WVQ573426 K638962 JE638962 TA638962 ACW638962 AMS638962 AWO638962 BGK638962 BQG638962 CAC638962 CJY638962 CTU638962 DDQ638962 DNM638962 DXI638962 EHE638962 ERA638962 FAW638962 FKS638962 FUO638962 GEK638962 GOG638962 GYC638962 HHY638962 HRU638962 IBQ638962 ILM638962 IVI638962 JFE638962 JPA638962 JYW638962 KIS638962 KSO638962 LCK638962 LMG638962 LWC638962 MFY638962 MPU638962 MZQ638962 NJM638962 NTI638962 ODE638962 ONA638962 OWW638962 PGS638962 PQO638962 QAK638962 QKG638962 QUC638962 RDY638962 RNU638962 RXQ638962 SHM638962 SRI638962 TBE638962 TLA638962 TUW638962 UES638962 UOO638962 UYK638962 VIG638962 VSC638962 WBY638962 WLU638962 WVQ638962 K704498 JE704498 TA704498 ACW704498 AMS704498 AWO704498 BGK704498 BQG704498 CAC704498 CJY704498 CTU704498 DDQ704498 DNM704498 DXI704498 EHE704498 ERA704498 FAW704498 FKS704498 FUO704498 GEK704498 GOG704498 GYC704498 HHY704498 HRU704498 IBQ704498 ILM704498 IVI704498 JFE704498 JPA704498 JYW704498 KIS704498 KSO704498 LCK704498 LMG704498 LWC704498 MFY704498 MPU704498 MZQ704498 NJM704498 NTI704498 ODE704498 ONA704498 OWW704498 PGS704498 PQO704498 QAK704498 QKG704498 QUC704498 RDY704498 RNU704498 RXQ704498 SHM704498 SRI704498 TBE704498 TLA704498 TUW704498 UES704498 UOO704498 UYK704498 VIG704498 VSC704498 WBY704498 WLU704498 WVQ704498 K770034 JE770034 TA770034 ACW770034 AMS770034 AWO770034 BGK770034 BQG770034 CAC770034 CJY770034 CTU770034 DDQ770034 DNM770034 DXI770034 EHE770034 ERA770034 FAW770034 FKS770034 FUO770034 GEK770034 GOG770034 GYC770034 HHY770034 HRU770034 IBQ770034 ILM770034 IVI770034 JFE770034 JPA770034 JYW770034 KIS770034 KSO770034 LCK770034 LMG770034 LWC770034 MFY770034 MPU770034 MZQ770034 NJM770034 NTI770034 ODE770034 ONA770034 OWW770034 PGS770034 PQO770034 QAK770034 QKG770034 QUC770034 RDY770034 RNU770034 RXQ770034 SHM770034 SRI770034 TBE770034 TLA770034 TUW770034 UES770034 UOO770034 UYK770034 VIG770034 VSC770034 WBY770034 WLU770034 WVQ770034 K835570 JE835570 TA835570 ACW835570 AMS835570 AWO835570 BGK835570 BQG835570 CAC835570 CJY835570 CTU835570 DDQ835570 DNM835570 DXI835570 EHE835570 ERA835570 FAW835570 FKS835570 FUO835570 GEK835570 GOG835570 GYC835570 HHY835570 HRU835570 IBQ835570 ILM835570 IVI835570 JFE835570 JPA835570 JYW835570 KIS835570 KSO835570 LCK835570 LMG835570 LWC835570 MFY835570 MPU835570 MZQ835570 NJM835570 NTI835570 ODE835570 ONA835570 OWW835570 PGS835570 PQO835570 QAK835570 QKG835570 QUC835570 RDY835570 RNU835570 RXQ835570 SHM835570 SRI835570 TBE835570 TLA835570 TUW835570 UES835570 UOO835570 UYK835570 VIG835570 VSC835570 WBY835570 WLU835570 WVQ835570 K901106 JE901106 TA901106 ACW901106 AMS901106 AWO901106 BGK901106 BQG901106 CAC901106 CJY901106 CTU901106 DDQ901106 DNM901106 DXI901106 EHE901106 ERA901106 FAW901106 FKS901106 FUO901106 GEK901106 GOG901106 GYC901106 HHY901106 HRU901106 IBQ901106 ILM901106 IVI901106 JFE901106 JPA901106 JYW901106 KIS901106 KSO901106 LCK901106 LMG901106 LWC901106 MFY901106 MPU901106 MZQ901106 NJM901106 NTI901106 ODE901106 ONA901106 OWW901106 PGS901106 PQO901106 QAK901106 QKG901106 QUC901106 RDY901106 RNU901106 RXQ901106 SHM901106 SRI901106 TBE901106 TLA901106 TUW901106 UES901106 UOO901106 UYK901106 VIG901106 VSC901106 WBY901106 WLU901106 WVQ901106 K966642 JE966642 TA966642 ACW966642 AMS966642 AWO966642 BGK966642 BQG966642 CAC966642 CJY966642 CTU966642 DDQ966642 DNM966642 DXI966642 EHE966642 ERA966642 FAW966642 FKS966642 FUO966642 GEK966642 GOG966642 GYC966642 HHY966642 HRU966642 IBQ966642 ILM966642 IVI966642 JFE966642 JPA966642 JYW966642 KIS966642 KSO966642 LCK966642 LMG966642 LWC966642 MFY966642 MPU966642 MZQ966642 NJM966642 NTI966642 ODE966642 ONA966642 OWW966642 PGS966642 PQO966642 QAK966642 QKG966642 QUC966642 RDY966642 RNU966642 RXQ966642 SHM966642 SRI966642 TBE966642 TLA966642 TUW966642 UES966642 UOO966642 UYK966642 VIG966642 VSC966642 WBY966642 WLU966642" xr:uid="{6210AFCC-584A-450F-920B-B869A731A89A}">
      <formula1>"6-7 неделя (5-14 февраля),12 неделя (16-22 марта)"</formula1>
    </dataValidation>
  </dataValidations>
  <hyperlinks>
    <hyperlink ref="F4" location="'Условия работы'!A1" display="&gt;&gt;&gt; Условия работы &lt;&lt;&lt;" xr:uid="{E772F5C0-CA5C-4FC1-9F32-B79D976ADC16}"/>
    <hyperlink ref="C23" r:id="rId1" display="https://plantmarket.pro/lukovitsy-lilii-na-vygonku.html/nid/63532" xr:uid="{F6C48DAA-B23F-4DCF-88BF-388D3ED215E9}"/>
    <hyperlink ref="C24" r:id="rId2" display="https://plantmarket.pro/lukovitsy-lilii-na-vygonku.html/nid/63533" xr:uid="{CD147FDA-E99D-41D6-B3B4-7E11BFB53FD4}"/>
    <hyperlink ref="C25" r:id="rId3" display="https://plantmarket.pro/lukovitsy-lilii-na-vygonku.html/nid/63534" xr:uid="{3FF6279F-3C1A-4F1E-BB67-0084086AB84F}"/>
    <hyperlink ref="C26" r:id="rId4" display="https://plantmarket.pro/lukovitsy-lilii-na-vygonku.html/nid/63535" xr:uid="{4A54401E-EA48-4455-930E-F0E503009E92}"/>
    <hyperlink ref="C27" r:id="rId5" display="https://plantmarket.pro/lukovitsy-lilii-na-vygonku.html/nid/67645" xr:uid="{CEAD58FC-E51F-4AE3-B9D4-D09872AAD6BC}"/>
    <hyperlink ref="C28" r:id="rId6" display="https://plantmarket.pro/lukovitsy-lilii-na-vygonku.html/nid/67646" xr:uid="{B9105EB5-2C59-42B4-9FBF-7B35F32D2974}"/>
    <hyperlink ref="C29" r:id="rId7" display="https://plantmarket.pro/lukovitsy-lilii-na-vygonku.html/nid/67647" xr:uid="{78E77E00-7DF7-4FA4-BBF3-C27325FA73B2}"/>
    <hyperlink ref="C30" r:id="rId8" display="https://plantmarket.pro/lukovitsy-lilii-na-vygonku.html/nid/67648" xr:uid="{BD57A25D-B596-431D-82F9-C4F99E37E3A4}"/>
    <hyperlink ref="C31" r:id="rId9" display="https://plantmarket.pro/lukovitsy-lilii-na-vygonku.html/nid/67649" xr:uid="{499F6A89-6BE2-49C1-B26F-CB4B6EEB14E1}"/>
    <hyperlink ref="C38" r:id="rId10" display="https://plantmarket.pro/lukovitsy-lilii-na-vygonku.html/nid/67653" xr:uid="{F3BFCBFA-F4DA-43C9-82D0-ECC13F25E5B0}"/>
    <hyperlink ref="C39" r:id="rId11" display="https://plantmarket.pro/lukovitsy-lilii-na-vygonku.html/nid/67653" xr:uid="{59594BD4-AD91-4F80-A8A1-B67BDB3E93BC}"/>
    <hyperlink ref="C40" r:id="rId12" display="https://plantmarket.pro/lukovitsy-lilii-na-vygonku.html/nid/67655" xr:uid="{205A331B-7ED6-4280-847E-A6BA07AB35F8}"/>
    <hyperlink ref="C41" r:id="rId13" display="https://plantmarket.pro/lukovitsy-lilii-na-vygonku.html/nid/63536" xr:uid="{0BD9322B-4B75-4425-859B-9B4848895604}"/>
    <hyperlink ref="C42" r:id="rId14" display="https://plantmarket.pro/lukovitsy-lilii-na-vygonku.html/nid/63537" xr:uid="{3BF85C93-9FCA-4655-B2B5-B6B50236C8B4}"/>
    <hyperlink ref="C43" r:id="rId15" display="https://plantmarket.pro/lukovitsy-lilii-na-vygonku.html/nid/63538" xr:uid="{776155D6-EEFB-4D3D-BC7C-D769AC4FD35B}"/>
    <hyperlink ref="C44" r:id="rId16" display="https://plantmarket.pro/lukovitsy-lilii-na-vygonku.html/nid/63541" xr:uid="{C3D47DB4-37CC-424D-9463-9918F93DF65F}"/>
    <hyperlink ref="C45" r:id="rId17" display="https://plantmarket.pro/lukovitsy-lilii-na-vygonku.html/nid/67667" xr:uid="{315E6DC7-E806-44AC-B738-B3B7569DF6F9}"/>
    <hyperlink ref="C46" r:id="rId18" display="https://plantmarket.pro/lukovitsy-lilii-na-vygonku.html/nid/67668" xr:uid="{AF922BDF-2D5C-4C88-9EE4-42D7DBFBDC3F}"/>
    <hyperlink ref="C47" r:id="rId19" display="https://plantmarket.pro/lukovitsy-lilii-na-vygonku.html/nid/67669" xr:uid="{AF2688DE-C986-4105-AA35-32B467BA86E5}"/>
    <hyperlink ref="C48" r:id="rId20" display="https://plantmarket.pro/lukovitsy-lilii-na-vygonku.html/nid/67670" xr:uid="{9F6F693C-5DC1-40D5-9470-EDDC39C22984}"/>
    <hyperlink ref="C50" r:id="rId21" display="https://plantmarket.pro/lukovitsy-lilii-na-vygonku.html/nid/67671" xr:uid="{94885188-D267-45EA-9AF0-3F20468A8C69}"/>
    <hyperlink ref="C51" r:id="rId22" display="https://plantmarket.pro/lukovitsy-lilii-na-vygonku.html/nid/67672" xr:uid="{470B564C-675C-485A-A799-504D6B486DAC}"/>
    <hyperlink ref="C52" r:id="rId23" display="https://plantmarket.pro/lukovitsy-lilii-na-vygonku.html/nid/67673" xr:uid="{C82AAB25-0430-42D3-B915-6B49F7E9307C}"/>
    <hyperlink ref="C53" r:id="rId24" display="https://plantmarket.pro/lukovitsy-lilii-na-vygonku.html/nid/67674" xr:uid="{48693760-8F45-44E6-8EA8-3EA9F0ABEFBB}"/>
    <hyperlink ref="C54" r:id="rId25" display="https://plantmarket.pro/lukovitsy-lilii-na-vygonku.html/nid/67675" xr:uid="{6E157EE3-94DA-4EB6-A0C8-71E8558CA0F3}"/>
    <hyperlink ref="C59" r:id="rId26" display="https://plantmarket.pro/lukovitsy-lilii-na-vygonku.html/nid/67686" xr:uid="{8748F71A-D908-45AA-A395-12888B9585C3}"/>
    <hyperlink ref="C60" r:id="rId27" display="https://plantmarket.pro/lukovitsy-lilii-na-vygonku.html/nid/67686" xr:uid="{2802A138-2D3C-4308-99D8-E7B1EF05AB66}"/>
    <hyperlink ref="C62" r:id="rId28" display="https://plantmarket.pro/lukovitsy-lilii-na-vygonku.html/nid/67690" xr:uid="{06DE35C9-2D5A-4B3A-A738-8BC363D0598F}"/>
    <hyperlink ref="C63" r:id="rId29" display="https://plantmarket.pro/lukovitsy-lilii-na-vygonku.html/nid/67690" xr:uid="{1D7E86C5-FF54-446E-929F-37E671C50A57}"/>
    <hyperlink ref="C64" r:id="rId30" display="https://plantmarket.pro/lukovitsy-lilii-na-vygonku.html/nid/67690" xr:uid="{F7B5517B-9495-474D-8238-E945EFC502CA}"/>
    <hyperlink ref="C65" r:id="rId31" display="https://plantmarket.pro/lukovitsy-lilii-na-vygonku.html/nid/69521" xr:uid="{91105613-90CF-45EE-BB90-170B3FEBE40B}"/>
    <hyperlink ref="C66" r:id="rId32" display="https://plantmarket.pro/lukovitsy-lilii-na-vygonku.html/nid/69522" xr:uid="{9D2CFD4A-79AE-4CE2-A364-23DBBB33492C}"/>
    <hyperlink ref="C67" r:id="rId33" display="https://plantmarket.pro/lukovitsy-lilii-na-vygonku.html/nid/69523" xr:uid="{2AB6B6AD-6747-430E-9A7A-FA5976C37708}"/>
    <hyperlink ref="C68" r:id="rId34" display="https://plantmarket.pro/lukovitsy-lilii-na-vygonku.html/nid/69524" xr:uid="{ECE41550-7DDD-4A14-8C7A-6B4B82F03582}"/>
    <hyperlink ref="C69" r:id="rId35" display="https://plantmarket.pro/lukovitsy-lilii-na-vygonku.html/nid/69525" xr:uid="{C8A2034A-0C99-41D8-9A45-282999D86C86}"/>
    <hyperlink ref="C70" r:id="rId36" display="https://plantmarket.pro/lukovitsy-lilii-na-vygonku.html/nid/63279" xr:uid="{41E238D9-7C5D-4589-B9C0-5F7D2038CED8}"/>
    <hyperlink ref="C71" r:id="rId37" display="https://plantmarket.pro/lukovitsy-lilii-na-vygonku.html/nid/63280" xr:uid="{D3B1AEF2-6C10-4352-840D-737D59334910}"/>
    <hyperlink ref="C72" r:id="rId38" display="https://plantmarket.pro/lukovitsy-lilii-na-vygonku.html/nid/63281" xr:uid="{DC97BAA1-4F74-4027-A324-6914FE687A36}"/>
    <hyperlink ref="C73" r:id="rId39" display="https://plantmarket.pro/lukovitsy-lilii-na-vygonku.html/nid/63282" xr:uid="{47EE2F0B-C564-47F8-84F8-050628BAB453}"/>
    <hyperlink ref="C74" r:id="rId40" display="https://plantmarket.pro/lukovitsy-lilii-na-vygonku.html/nid/63283" xr:uid="{A2A56565-F7B1-455A-BB38-F9D6710FB4BD}"/>
    <hyperlink ref="C76" r:id="rId41" display="https://plantmarket.pro/lukovitsy-lilii-na-vygonku.html/nid/63553" xr:uid="{054E6A1D-2D07-4BD3-B6D9-93FF82D0333C}"/>
    <hyperlink ref="C77" r:id="rId42" display="https://plantmarket.pro/lukovitsy-lilii-na-vygonku.html/nid/63554" xr:uid="{D460C362-D708-4A7E-800A-AC686BA70C41}"/>
    <hyperlink ref="C78" r:id="rId43" display="https://plantmarket.pro/lukovitsy-lilii-na-vygonku.html/nid/63555" xr:uid="{42A07F5E-4E50-43B3-9FE3-9ABED019437A}"/>
    <hyperlink ref="C79" r:id="rId44" display="https://plantmarket.pro/lukovitsy-lilii-na-vygonku.html/nid/63556" xr:uid="{D4EF181D-9ABA-4778-A9C7-27ED93374B56}"/>
    <hyperlink ref="C80" r:id="rId45" display="https://plantmarket.pro/lukovitsy-lilii-na-vygonku.html/nid/63558" xr:uid="{B1ED52BA-4042-4DEC-A84B-CF3F3CB024F9}"/>
    <hyperlink ref="C81" r:id="rId46" display="https://plantmarket.pro/lukovitsy-lilii-na-vygonku.html/nid/63558" xr:uid="{5CA75EF8-139E-4463-A469-913045B41E65}"/>
    <hyperlink ref="C82" r:id="rId47" display="https://plantmarket.pro/lukovitsy-lilii-na-vygonku.html/nid/69365" xr:uid="{0297B71A-6CC4-44F0-BFD9-466A653686D4}"/>
    <hyperlink ref="C83" r:id="rId48" display="https://plantmarket.pro/lukovitsy-lilii-na-vygonku.html/nid/69365" xr:uid="{BC151A70-21E4-4236-97AC-22EE69E8FB44}"/>
    <hyperlink ref="C84" r:id="rId49" display="https://plantmarket.pro/lukovitsy-lilii-na-vygonku.html/nid/69365" xr:uid="{516197B6-E32D-412A-9E1D-9B1B5A4AEA8A}"/>
    <hyperlink ref="C95" r:id="rId50" display="https://plantmarket.pro/lukovitsy-lilii-na-vygonku.html/nid/63563" xr:uid="{F28EE9A2-BF55-4BDE-8A06-6FC150841091}"/>
    <hyperlink ref="C96" r:id="rId51" display="https://plantmarket.pro/lukovitsy-lilii-na-vygonku.html/nid/63564" xr:uid="{6C5F6A56-5899-472C-80FE-A5465C2630B3}"/>
    <hyperlink ref="C97" r:id="rId52" display="https://plantmarket.pro/lukovitsy-lilii-na-vygonku.html/nid/63565" xr:uid="{033D66A2-4F3F-4FEE-A015-AD1CD30A30AD}"/>
    <hyperlink ref="C98" r:id="rId53" display="https://plantmarket.pro/lukovitsy-lilii-na-vygonku.html/nid/63566" xr:uid="{F61997BE-81E7-4E8C-8640-C6DAB3D2CF28}"/>
    <hyperlink ref="C99" r:id="rId54" display="https://plantmarket.pro/lukovitsy-lilii-na-vygonku.html/nid/63567" xr:uid="{0A2EEFFF-1B2C-4F37-99B4-0128624B4E7F}"/>
    <hyperlink ref="C100" r:id="rId55" display="https://plantmarket.pro/lukovitsy-lilii-na-vygonku.html/nid/63568" xr:uid="{202819B4-85A5-4BBE-9EB9-B3425287C6AB}"/>
    <hyperlink ref="C101" r:id="rId56" display="https://plantmarket.pro/lukovitsy-lilii-na-vygonku.html/nid/63569" xr:uid="{644B946D-98A8-46A6-99AF-CB6E2B2937DC}"/>
    <hyperlink ref="C102" r:id="rId57" display="https://plantmarket.pro/lukovitsy-lilii-na-vygonku.html/nid/63570" xr:uid="{2FF6241A-993D-48F7-9BF4-CC0256AB49A8}"/>
    <hyperlink ref="C103" r:id="rId58" display="https://plantmarket.pro/lukovitsy-lilii-na-vygonku.html/nid/63571" xr:uid="{01BDE3E1-7E89-4554-9151-15B00E30CB74}"/>
    <hyperlink ref="C104" r:id="rId59" display="https://plantmarket.pro/lukovitsy-lilii-na-vygonku.html/nid/63572" xr:uid="{A3547556-B5FC-4A5A-9938-7BE7776AE00A}"/>
    <hyperlink ref="C107" r:id="rId60" display="https://plantmarket.pro/lukovitsy-lilii-na-vygonku.html/nid/63573" xr:uid="{F64A503A-1F30-433F-BC14-B48B9AFE1F9F}"/>
    <hyperlink ref="C108" r:id="rId61" display="https://plantmarket.pro/lukovitsy-lilii-na-vygonku.html/nid/63574" xr:uid="{5E09B99E-FFFE-4939-835C-72982D2D45BF}"/>
    <hyperlink ref="C109" r:id="rId62" display="https://plantmarket.pro/lukovitsy-lilii-na-vygonku.html/nid/63575" xr:uid="{5586FBE3-7CA6-4070-8F1A-74B9FA25F51F}"/>
    <hyperlink ref="C110" r:id="rId63" display="https://plantmarket.pro/lukovitsy-lilii-na-vygonku.html/nid/63576" xr:uid="{58813C43-4784-43D3-94BF-A3A33032A4C7}"/>
    <hyperlink ref="C111" r:id="rId64" display="https://plantmarket.pro/lukovitsy-lilii-na-vygonku.html/nid/67740" xr:uid="{D48167FE-472E-4CE9-8649-BCC7A2DCBEEB}"/>
    <hyperlink ref="C112" r:id="rId65" display="https://plantmarket.pro/lukovitsy-lilii-na-vygonku.html/nid/67741" xr:uid="{F63033FE-C250-4055-B967-D7D003CB7DE7}"/>
    <hyperlink ref="C113" r:id="rId66" display="https://plantmarket.pro/lukovitsy-lilii-na-vygonku.html/nid/67742" xr:uid="{BC45AE0C-BFDE-4F51-8CEB-9A5F99EE4010}"/>
    <hyperlink ref="C114" r:id="rId67" display="https://plantmarket.pro/lukovitsy-lilii-na-vygonku.html/nid/67743" xr:uid="{E20901F3-2E60-44D2-A73C-F963593D814A}"/>
    <hyperlink ref="C119" r:id="rId68" display="https://plantmarket.pro/lukovitsy-lilii-na-vygonku.html/nid/69369" xr:uid="{6811FAD3-7A8D-4FCC-B940-94AABDEC1955}"/>
    <hyperlink ref="C120" r:id="rId69" display="https://plantmarket.pro/lukovitsy-lilii-na-vygonku.html/nid/69369" xr:uid="{DCA9AFDE-8BA5-420A-8439-79E37C5AB343}"/>
    <hyperlink ref="C123" r:id="rId70" display="https://plantmarket.pro/lukovitsy-lilii-na-vygonku.html/nid/63577" xr:uid="{38B27F9A-9CE0-4D33-AB83-4EB395C25292}"/>
    <hyperlink ref="C124" r:id="rId71" display="https://plantmarket.pro/lukovitsy-lilii-na-vygonku.html/nid/63578" xr:uid="{49DB081D-6D60-43A4-A8EB-69A881F20879}"/>
    <hyperlink ref="C125" r:id="rId72" display="https://plantmarket.pro/lukovitsy-lilii-na-vygonku.html/nid/63579" xr:uid="{02CBABDC-7875-4AC8-A478-E83D5F25F0C6}"/>
    <hyperlink ref="C126" r:id="rId73" display="https://plantmarket.pro/lukovitsy-lilii-na-vygonku.html/nid/63580" xr:uid="{7E420FB6-2F29-4A1F-BC10-9926EEC7A335}"/>
    <hyperlink ref="C127" r:id="rId74" display="https://plantmarket.pro/lukovitsy-lilii-na-vygonku.html/nid/63580" xr:uid="{6B4782AB-2154-4F69-8D67-F801CCE11034}"/>
    <hyperlink ref="C128" r:id="rId75" display="https://plantmarket.pro/lukovitsy-lilii-na-vygonku.html/nid/63580" xr:uid="{DAB8164D-E1DE-4A23-9BA7-9EB549106CAA}"/>
    <hyperlink ref="C129" r:id="rId76" display="https://plantmarket.pro/lukovitsy-lilii-na-vygonku.html/nid/69372" xr:uid="{7B08E60B-1459-41CC-AF81-99253205116B}"/>
    <hyperlink ref="C130" r:id="rId77" display="https://plantmarket.pro/lukovitsy-lilii-na-vygonku.html/nid/69372" xr:uid="{BCF0C682-0F2B-4AD5-B1C8-7521F523CFD6}"/>
    <hyperlink ref="C135" r:id="rId78" display="https://plantmarket.pro/lukovitsy-lilii-na-vygonku.html/nid/63593" xr:uid="{66EA9BF8-0973-4A09-B01A-1A3708548668}"/>
    <hyperlink ref="C136" r:id="rId79" display="https://plantmarket.pro/lukovitsy-lilii-na-vygonku.html/nid/63593" xr:uid="{507121BA-015A-40AD-B6EE-4901B9C37085}"/>
    <hyperlink ref="C137" r:id="rId80" display="https://plantmarket.pro/lukovitsy-lilii-na-vygonku.html/nid/63594" xr:uid="{178CF4A9-5D6D-452A-B07A-145EF8325EC1}"/>
    <hyperlink ref="C138" r:id="rId81" display="https://plantmarket.pro/lukovitsy-lilii-na-vygonku.html/nid/69373" xr:uid="{D28F6E66-FAE3-427B-BCC2-18986D2B651F}"/>
    <hyperlink ref="C142" r:id="rId82" display="https://plantmarket.pro/lukovitsy-lilii-na-vygonku.html/nid/63303" xr:uid="{A873E63B-BC24-40B9-8F18-6B9E55EBE648}"/>
    <hyperlink ref="C143" r:id="rId83" display="https://plantmarket.pro/lukovitsy-lilii-na-vygonku.html/nid/63304" xr:uid="{64673ADA-BD9F-4E68-9062-7760839768F6}"/>
    <hyperlink ref="C144" r:id="rId84" display="https://plantmarket.pro/lukovitsy-lilii-na-vygonku.html/nid/63305" xr:uid="{184B562D-1D07-46ED-9B7E-0D13A0BFEFF5}"/>
    <hyperlink ref="C145" r:id="rId85" display="https://plantmarket.pro/lukovitsy-lilii-na-vygonku.html/nid/63599" xr:uid="{18330C36-CC61-446D-A649-860761937664}"/>
    <hyperlink ref="C146" r:id="rId86" display="https://plantmarket.pro/lukovitsy-lilii-na-vygonku.html/nid/63600" xr:uid="{5A589028-A971-4CDF-840D-C879B896E221}"/>
    <hyperlink ref="C147" r:id="rId87" display="https://plantmarket.pro/lukovitsy-lilii-na-vygonku.html/nid/63599" xr:uid="{A7EA7435-36F0-4F6C-B185-475264561883}"/>
    <hyperlink ref="C150" r:id="rId88" display="https://plantmarket.pro/lukovitsy-lilii-na-vygonku.html/nid/63602" xr:uid="{36FE6F52-A815-4C4C-B696-207E3A532CEB}"/>
    <hyperlink ref="C151" r:id="rId89" display="https://plantmarket.pro/lukovitsy-lilii-na-vygonku.html/nid/63603" xr:uid="{F3B60B29-7746-4601-9027-F7E10CBE1241}"/>
    <hyperlink ref="C154" r:id="rId90" display="https://plantmarket.pro/lukovitsy-lilii-na-vygonku.html/nid/69374" xr:uid="{06F51D1B-B3F3-42C5-987D-42FE9A770093}"/>
    <hyperlink ref="C155" r:id="rId91" display="https://plantmarket.pro/lukovitsy-lilii-na-vygonku.html/nid/69374" xr:uid="{4331511F-2DBC-45DD-9388-9E3E07944935}"/>
    <hyperlink ref="C156" r:id="rId92" display="https://plantmarket.pro/lukovitsy-lilii-na-vygonku.html/nid/63605" xr:uid="{B82BD4C9-2A35-40EB-B04A-9B86F3E9C107}"/>
    <hyperlink ref="C157" r:id="rId93" display="https://plantmarket.pro/lukovitsy-lilii-na-vygonku.html/nid/63605" xr:uid="{B2A13982-066F-4386-884D-36A529ACE612}"/>
    <hyperlink ref="C158" r:id="rId94" display="https://plantmarket.pro/lukovitsy-lilii-na-vygonku.html/nid/63606" xr:uid="{86BBA66C-CCFC-4F6B-9AF1-FF2EDB7938F3}"/>
    <hyperlink ref="C159" r:id="rId95" display="https://plantmarket.pro/lukovitsy-lilii-na-vygonku.html/nid/63607" xr:uid="{B193A06B-FFEB-4F09-894F-9D56CA4DE3F6}"/>
    <hyperlink ref="C160" r:id="rId96" display="https://plantmarket.pro/lukovitsy-lilii-na-vygonku.html/nid/63608" xr:uid="{4C8BE43C-5E05-4DE1-871A-AFF0DB9B1C06}"/>
    <hyperlink ref="C161" r:id="rId97" display="https://plantmarket.pro/lukovitsy-lilii-na-vygonku.html/nid/63609" xr:uid="{21C64EC2-C76A-4C23-A45D-D99737195C50}"/>
    <hyperlink ref="C167" r:id="rId98" display="https://plantmarket.pro/lukovitsy-lilii-na-vygonku.html/nid/67788" xr:uid="{8A3048F7-F3AC-4E96-ABFE-F7023BAE2B1A}"/>
    <hyperlink ref="C168" r:id="rId99" display="https://plantmarket.pro/lukovitsy-lilii-na-vygonku.html/nid/67789" xr:uid="{11131583-79C7-466A-9000-9F8BDF1CB5DB}"/>
    <hyperlink ref="C169" r:id="rId100" display="https://plantmarket.pro/lukovitsy-lilii-na-vygonku.html/nid/67790" xr:uid="{41630675-E5BB-419E-A90A-0B8926D86914}"/>
    <hyperlink ref="C170" r:id="rId101" display="https://plantmarket.pro/lukovitsy-lilii-na-vygonku.html/nid/67791" xr:uid="{625C6897-7C41-4A71-A720-8C42426ACFF9}"/>
    <hyperlink ref="C171" r:id="rId102" display="https://plantmarket.pro/lukovitsy-lilii-na-vygonku.html/nid/67792" xr:uid="{22E9B9CC-A06B-4CBB-BD25-1580CF0B57B7}"/>
    <hyperlink ref="C172" r:id="rId103" display="https://plantmarket.pro/lukovitsy-lilii-na-vygonku.html/nid/67805" xr:uid="{E439E672-587F-4274-9854-A74D8FCD4B49}"/>
    <hyperlink ref="C173" r:id="rId104" display="https://plantmarket.pro/lukovitsy-lilii-na-vygonku.html/nid/67806" xr:uid="{99939A13-943E-4840-A026-57D209879A33}"/>
    <hyperlink ref="C174" r:id="rId105" display="https://plantmarket.pro/lukovitsy-lilii-na-vygonku.html/nid/67807" xr:uid="{39B9150C-A77A-4A15-9792-5A296A80676D}"/>
    <hyperlink ref="C175" r:id="rId106" display="https://plantmarket.pro/lukovitsy-lilii-na-vygonku.html/nid/67808" xr:uid="{D36FE902-C4F0-4A08-A5DB-7765B47D806C}"/>
    <hyperlink ref="C176" r:id="rId107" display="https://plantmarket.pro/lukovitsy-lilii-na-vygonku.html/nid/67809" xr:uid="{8E6D9A14-596C-4A95-86FA-82C98CAD7948}"/>
    <hyperlink ref="C177" r:id="rId108" display="https://plantmarket.pro/lukovitsy-lilii-na-vygonku.html/nid/67830" xr:uid="{DEE20CD8-B4E5-4641-BF33-D635B7622726}"/>
    <hyperlink ref="C178" r:id="rId109" display="https://plantmarket.pro/lukovitsy-lilii-na-vygonku.html/nid/67830" xr:uid="{E9E207B0-13B9-4631-9717-1668928A4492}"/>
    <hyperlink ref="C179" r:id="rId110" display="https://plantmarket.pro/lukovitsy-lilii-na-vygonku.html/nid/63610" xr:uid="{71FB0A8A-6823-46F7-8A41-B7AE1C09E08B}"/>
    <hyperlink ref="C180" r:id="rId111" display="https://plantmarket.pro/lukovitsy-lilii-na-vygonku.html/nid/63610" xr:uid="{77A556D5-33F3-4E87-A312-68CF52AF609B}"/>
    <hyperlink ref="C181" r:id="rId112" display="https://plantmarket.pro/lukovitsy-lilii-na-vygonku.html/nid/63610" xr:uid="{40F7D82F-4CF6-4AD1-B603-54E644FFF300}"/>
    <hyperlink ref="C182" r:id="rId113" display="https://plantmarket.pro/lukovitsy-lilii-na-vygonku.html/nid/63611" xr:uid="{2F198C0F-5F14-425D-ABA5-F130C592EF99}"/>
    <hyperlink ref="C183" r:id="rId114" display="https://plantmarket.pro/lukovitsy-lilii-na-vygonku.html/nid/63612" xr:uid="{35903EBE-2376-48BE-9BBC-17BCEB7D35BF}"/>
    <hyperlink ref="C184" r:id="rId115" display="https://plantmarket.pro/lukovitsy-lilii-na-vygonku.html/nid/63613" xr:uid="{D30DBE68-41D5-4098-94F2-29F5B7EF5E3E}"/>
    <hyperlink ref="C185" r:id="rId116" display="https://plantmarket.pro/lukovitsy-lilii-na-vygonku.html/nid/63614" xr:uid="{1DB3A6B3-676E-4B60-B7A5-FD35BCB4E0DB}"/>
    <hyperlink ref="C186" r:id="rId117" display="https://plantmarket.pro/lukovitsy-lilii-na-vygonku.html/nid/63615" xr:uid="{A43556C4-6A66-48DA-8B02-96DAC61BCEEA}"/>
    <hyperlink ref="C187" r:id="rId118" display="https://plantmarket.pro/lukovitsy-lilii-na-vygonku.html/nid/63616" xr:uid="{DA6B2838-CE80-4080-8ACC-BEC7087D017A}"/>
    <hyperlink ref="C189" r:id="rId119" display="https://plantmarket.pro/lukovitsy-lilii-na-vygonku.html/nid/63618" xr:uid="{64709F2C-C458-4FB5-9987-95137BF70B58}"/>
    <hyperlink ref="C190" r:id="rId120" display="https://plantmarket.pro/lukovitsy-lilii-na-vygonku.html/nid/63619" xr:uid="{2A0B7B5A-8471-433F-A879-AE0BD211B57C}"/>
    <hyperlink ref="C191" r:id="rId121" display="https://plantmarket.pro/lukovitsy-lilii-na-vygonku.html/nid/63620" xr:uid="{3288F3EF-8EBC-444B-81A0-5C9067C558FF}"/>
    <hyperlink ref="C192" r:id="rId122" display="https://plantmarket.pro/lukovitsy-lilii-na-vygonku.html/nid/63621" xr:uid="{3849786B-BAF5-407F-8818-AD9DB622486C}"/>
    <hyperlink ref="C198" r:id="rId123" display="https://plantmarket.pro/lukovitsy-lilii-na-vygonku.html/nid/63316" xr:uid="{0219081F-836B-4ACF-91EC-7986081803C4}"/>
    <hyperlink ref="C199" r:id="rId124" display="https://plantmarket.pro/lukovitsy-lilii-na-vygonku.html/nid/63634" xr:uid="{858B3BE4-AB75-413C-A2E0-566E2548DE49}"/>
    <hyperlink ref="C200" r:id="rId125" display="https://plantmarket.pro/lukovitsy-lilii-na-vygonku.html/nid/63319" xr:uid="{F731B1FE-C479-4B9E-94FE-FFA4D1E3430A}"/>
    <hyperlink ref="C203" r:id="rId126" display="https://plantmarket.pro/lukovitsy-lilii-na-vygonku.html/nid/67819" xr:uid="{45F1DD57-3389-4FEE-92B9-EEF71C72C14A}"/>
    <hyperlink ref="C204" r:id="rId127" display="https://plantmarket.pro/lukovitsy-lilii-na-vygonku.html/nid/67819" xr:uid="{E9AF91C5-57C9-4D39-92C1-F2F5B437CEF2}"/>
    <hyperlink ref="C205" r:id="rId128" display="https://plantmarket.pro/lukovitsy-lilii-na-vygonku.html/nid/67819" xr:uid="{7E1F82C2-029F-4BF1-A92F-AC744CA1798E}"/>
    <hyperlink ref="C206" r:id="rId129" display="https://plantmarket.pro/lukovitsy-lilii-na-vygonku.html/nid/67827" xr:uid="{CF5CE138-8B92-4019-B94D-7ECC8BD7F1C3}"/>
    <hyperlink ref="C207" r:id="rId130" display="https://plantmarket.pro/lukovitsy-lilii-na-vygonku.html/nid/67828" xr:uid="{A17E91C6-9A30-420F-BEB2-A1FF20AB14FE}"/>
    <hyperlink ref="C210" r:id="rId131" display="https://plantmarket.pro/lukovitsy-lilii-na-vygonku.html/nid/67831" xr:uid="{76B571D8-59E8-4652-A432-47476DB45D56}"/>
    <hyperlink ref="C211" r:id="rId132" display="https://plantmarket.pro/lukovitsy-lilii-na-vygonku.html/nid/63642" xr:uid="{0116994B-CC5E-4AF0-AD01-3A6E772C0731}"/>
    <hyperlink ref="C212" r:id="rId133" display="https://plantmarket.pro/lukovitsy-lilii-na-vygonku.html/nid/63643" xr:uid="{615AD027-81AF-4882-ACD8-D9F61384CA8D}"/>
    <hyperlink ref="C213" r:id="rId134" display="https://plantmarket.pro/lukovitsy-lilii-na-vygonku.html/nid/63644" xr:uid="{4A9A22E3-C079-44BD-9D4A-8F7AD68E4962}"/>
    <hyperlink ref="C214" r:id="rId135" display="https://plantmarket.pro/lukovitsy-lilii-na-vygonku.html/nid/69381" xr:uid="{9781FF6C-75BD-4AE1-B4F3-9146C936D495}"/>
    <hyperlink ref="C216" r:id="rId136" display="https://plantmarket.pro/lukovitsy-lilii-na-vygonku.html/nid/69381" xr:uid="{809DE5F0-5396-4AEE-BAB3-B0EA45E1CDC3}"/>
    <hyperlink ref="C217" r:id="rId137" display="https://plantmarket.pro/lukovitsy-lilii-na-vygonku.html/nid/69381" xr:uid="{67E13FF0-4D4D-4456-85A3-A789A9990CE8}"/>
    <hyperlink ref="C218" r:id="rId138" display="https://plantmarket.pro/lukovitsy-lilii-na-vygonku.html/nid/63646" xr:uid="{E8DEE157-9707-40A6-9FE0-DC1691BABA84}"/>
    <hyperlink ref="C219" r:id="rId139" display="https://plantmarket.pro/lukovitsy-lilii-na-vygonku.html/nid/63646" xr:uid="{BAAD75DB-3286-477F-B96A-24512A3F117F}"/>
    <hyperlink ref="C220" r:id="rId140" display="https://plantmarket.pro/lukovitsy-lilii-na-vygonku.html/nid/63647" xr:uid="{E4F1B247-71F5-4FED-AE28-1A4821F83748}"/>
    <hyperlink ref="C221" r:id="rId141" display="https://plantmarket.pro/lukovitsy-lilii-na-vygonku.html/nid/63648" xr:uid="{B33D9908-34D5-49C9-A737-847E95F73DF4}"/>
    <hyperlink ref="C222" r:id="rId142" display="https://plantmarket.pro/lukovitsy-lilii-na-vygonku.html/nid/63649" xr:uid="{08DC7116-BA80-4266-84AE-BB12C07FF502}"/>
    <hyperlink ref="C223" r:id="rId143" display="https://plantmarket.pro/lukovitsy-lilii-na-vygonku.html/nid/69382" xr:uid="{6BD870EA-C96E-4403-80FD-60B84B407A24}"/>
    <hyperlink ref="C224" r:id="rId144" display="https://plantmarket.pro/lukovitsy-lilii-na-vygonku.html/nid/69382" xr:uid="{309C2CDF-8629-4B7E-9CCB-836BC91EDEC8}"/>
    <hyperlink ref="C225" r:id="rId145" display="https://plantmarket.pro/lukovitsy-lilii-na-vygonku.html/nid/69382" xr:uid="{7E0B59D8-7679-4301-9EF1-2FE49408742C}"/>
    <hyperlink ref="C226" r:id="rId146" display="https://plantmarket.pro/lukovitsy-lilii-na-vygonku.html/nid/69382" xr:uid="{56BE9105-C671-4A42-B2E6-8573E2331620}"/>
    <hyperlink ref="C227" r:id="rId147" display="https://plantmarket.pro/lukovitsy-lilii-na-vygonku.html/nid/63650" xr:uid="{2B2B4A52-6FC1-4610-BD4E-07F736C221D4}"/>
    <hyperlink ref="C228" r:id="rId148" display="https://plantmarket.pro/lukovitsy-lilii-na-vygonku.html/nid/63324" xr:uid="{3D71B457-4E0E-4F0C-90CB-CE1ACD92359E}"/>
    <hyperlink ref="C229" r:id="rId149" display="https://plantmarket.pro/lukovitsy-lilii-na-vygonku.html/nid/63325" xr:uid="{42DFE4B1-FE5B-4712-8DA9-9AFB4A8D191E}"/>
    <hyperlink ref="C230" r:id="rId150" display="https://plantmarket.pro/lukovitsy-lilii-na-vygonku.html/nid/63326" xr:uid="{CEFD758B-3B40-4770-9D7C-21F8CAE7A223}"/>
    <hyperlink ref="C231" r:id="rId151" display="https://plantmarket.pro/lukovitsy-lilii-na-vygonku.html/nid/63327" xr:uid="{D4850DAA-476B-4214-A453-676A2C602695}"/>
    <hyperlink ref="C232" r:id="rId152" display="https://plantmarket.pro/lukovitsy-lilii-na-vygonku.html/nid/67844" xr:uid="{85A6B5C8-B9E8-4D86-986F-4E54E074108E}"/>
    <hyperlink ref="C233" r:id="rId153" display="https://plantmarket.pro/lukovitsy-lilii-na-vygonku.html/nid/67845" xr:uid="{FDFFBCFA-46AB-4E8A-8D61-4AE28CF6FEDD}"/>
    <hyperlink ref="C234" r:id="rId154" display="https://plantmarket.pro/lukovitsy-lilii-na-vygonku.html/nid/67846" xr:uid="{F37C9EE1-DE29-4637-9952-30EF110E61F8}"/>
    <hyperlink ref="C235" r:id="rId155" display="https://plantmarket.pro/lukovitsy-lilii-na-vygonku.html/nid/67847" xr:uid="{033394C2-4FB9-4AE2-B5F0-1EF96D58F54E}"/>
    <hyperlink ref="C236" r:id="rId156" display="https://plantmarket.pro/lukovitsy-lilii-na-vygonku.html/nid/67848" xr:uid="{B66AAA1C-4DE2-4F46-B89D-EC884C973D87}"/>
    <hyperlink ref="C237" r:id="rId157" display="https://plantmarket.pro/lukovitsy-lilii-na-vygonku.html/nid/63655" xr:uid="{CA7015F6-9514-4D08-917D-150AD45B4C7B}"/>
    <hyperlink ref="C238" r:id="rId158" display="https://plantmarket.pro/lukovitsy-lilii-na-vygonku.html/nid/63655" xr:uid="{4050F5DF-6A07-4387-B6FC-187F18467A43}"/>
    <hyperlink ref="C239" r:id="rId159" display="https://plantmarket.pro/lukovitsy-lilii-na-vygonku.html/nid/63655" xr:uid="{EF3A0803-384A-4812-BC19-BCAE1FDE0574}"/>
    <hyperlink ref="C240" r:id="rId160" display="https://plantmarket.pro/lukovitsy-lilii-na-vygonku.html/nid/63655" xr:uid="{EBABBD34-B4DD-447C-AFC1-D4070A841650}"/>
    <hyperlink ref="C241" r:id="rId161" display="https://plantmarket.pro/lukovitsy-lilii-na-vygonku.html/nid/63655" xr:uid="{C7156F54-C61A-44F5-973B-4F000BD2D00D}"/>
    <hyperlink ref="C242" r:id="rId162" display="https://plantmarket.pro/lukovitsy-lilii-na-vygonku.html/nid/67870" xr:uid="{92B2F666-8390-455F-8D90-39EA8AB19E8B}"/>
    <hyperlink ref="C243" r:id="rId163" display="https://plantmarket.pro/lukovitsy-lilii-na-vygonku.html/nid/67871" xr:uid="{8056F8D3-482C-4118-B2F9-843E3AA01E5B}"/>
    <hyperlink ref="C244" r:id="rId164" display="https://plantmarket.pro/lukovitsy-lilii-na-vygonku.html/nid/67872" xr:uid="{FAB4EA9D-C0C5-4D7A-9223-7A3CC1AFA84A}"/>
    <hyperlink ref="C245" r:id="rId165" display="https://plantmarket.pro/lukovitsy-lilii-na-vygonku.html/nid/67873" xr:uid="{05CB5E77-D339-4114-9F16-E839604B42F7}"/>
    <hyperlink ref="C246" r:id="rId166" display="https://plantmarket.pro/lukovitsy-lilii-na-vygonku.html/nid/67874" xr:uid="{29F1E571-FFA6-4F09-83CC-D8D30917FCE9}"/>
    <hyperlink ref="C247" r:id="rId167" display="https://plantmarket.pro/lukovitsy-lilii-na-vygonku.html/nid/63656" xr:uid="{8412A402-AFE6-431E-88A5-9612E805EA67}"/>
    <hyperlink ref="C248" r:id="rId168" display="https://plantmarket.pro/lukovitsy-lilii-na-vygonku.html/nid/63657" xr:uid="{D0D20321-9662-4E02-941E-FFF8799FAE38}"/>
    <hyperlink ref="C256" r:id="rId169" display="https://plantmarket.pro/lukovitsy-lilii-na-vygonku.html/nid/63660" xr:uid="{ED3892F0-A4E8-4CB9-8AE7-8D298612C8C6}"/>
    <hyperlink ref="C257" r:id="rId170" display="https://plantmarket.pro/lukovitsy-lilii-na-vygonku.html/nid/63661" xr:uid="{685D36D4-3E81-4891-9947-AB917E102537}"/>
    <hyperlink ref="C259" r:id="rId171" display="https://plantmarket.pro/lukovitsy-lilii-na-vygonku.html/nid/67929" xr:uid="{784E3EC7-6346-4373-8B4A-6B80C7E49B7C}"/>
    <hyperlink ref="C260" r:id="rId172" display="https://plantmarket.pro/lukovitsy-lilii-na-vygonku.html/nid/67930" xr:uid="{EBF28811-AD12-4EE0-A244-18A768875784}"/>
    <hyperlink ref="C261" r:id="rId173" display="https://plantmarket.pro/lukovitsy-lilii-na-vygonku.html/nid/67931" xr:uid="{EE4C972B-FA39-4E9D-96D8-F11F2334D592}"/>
    <hyperlink ref="C262" r:id="rId174" display="https://plantmarket.pro/lukovitsy-lilii-na-vygonku.html/nid/67932" xr:uid="{D23E0270-5D35-4D32-AE4B-4768E0B00AAF}"/>
    <hyperlink ref="C263" r:id="rId175" display="https://plantmarket.pro/lukovitsy-lilii-na-vygonku.html/nid/67933" xr:uid="{0F6163DB-B49E-401D-B55F-8FF6FFBCB6CF}"/>
    <hyperlink ref="C264" r:id="rId176" display="https://plantmarket.pro/lukovitsy-lilii-na-vygonku.html/nid/69386" xr:uid="{F45F9813-3848-420B-91DF-4E6342309272}"/>
    <hyperlink ref="C265" r:id="rId177" display="https://plantmarket.pro/lukovitsy-lilii-na-vygonku.html/nid/69386" xr:uid="{DCCB68E6-D62B-4D09-BE3A-2DDA64EFF338}"/>
    <hyperlink ref="C266" r:id="rId178" display="https://plantmarket.pro/lukovitsy-lilii-na-vygonku.html/nid/69386" xr:uid="{33977701-DF48-4A1B-9297-EAADBD5B16A0}"/>
    <hyperlink ref="C267" r:id="rId179" display="https://plantmarket.pro/lukovitsy-lilii-na-vygonku.html/nid/69386" xr:uid="{2ED7F93F-8428-4088-86D3-80AFDE7522ED}"/>
    <hyperlink ref="C268" r:id="rId180" display="https://plantmarket.pro/lukovitsy-lilii-na-vygonku.html/nid/69386" xr:uid="{B90946A0-193B-452A-8F18-7269E4934C92}"/>
    <hyperlink ref="C269" r:id="rId181" display="https://plantmarket.pro/lukovitsy-lilii-na-vygonku.html/nid/69387" xr:uid="{962C283C-457F-4AD5-B611-5F03C1178EF5}"/>
    <hyperlink ref="C270" r:id="rId182" display="https://plantmarket.pro/lukovitsy-lilii-na-vygonku.html/nid/69387" xr:uid="{657C4625-A299-4A3D-8632-E924762B22B0}"/>
    <hyperlink ref="C271" r:id="rId183" display="https://plantmarket.pro/lukovitsy-lilii-na-vygonku.html/nid/69387" xr:uid="{7C4D76DB-7733-493D-B7A3-6D5BC8EEDB09}"/>
    <hyperlink ref="C272" r:id="rId184" display="https://plantmarket.pro/lukovitsy-lilii-na-vygonku.html/nid/69387" xr:uid="{B6DACEFF-A8EF-41E0-9076-C4A2F41EA5FD}"/>
    <hyperlink ref="C273" r:id="rId185" display="https://plantmarket.pro/lukovitsy-lilii-na-vygonku.html/nid/63663" xr:uid="{ACD11618-5D82-46A1-8E01-B78045EBBF57}"/>
    <hyperlink ref="C274" r:id="rId186" display="https://plantmarket.pro/lukovitsy-lilii-na-vygonku.html/nid/63664" xr:uid="{9A0437DB-E186-4C14-B5FE-4249AFE1001E}"/>
    <hyperlink ref="C275" r:id="rId187" display="https://plantmarket.pro/lukovitsy-lilii-na-vygonku.html/nid/63665" xr:uid="{86720440-CD55-4E11-9A13-EBB5695B4CC1}"/>
    <hyperlink ref="C278" r:id="rId188" display="https://plantmarket.pro/lukovitsy-lilii-na-vygonku.html/nid/63668" xr:uid="{EFFC8161-8A1A-4C22-8BFA-C3FA3984D565}"/>
    <hyperlink ref="C279" r:id="rId189" display="https://plantmarket.pro/lukovitsy-lilii-na-vygonku.html/nid/63669" xr:uid="{73E6F176-6242-4FB0-B560-C8402E8169AD}"/>
    <hyperlink ref="C280" r:id="rId190" display="https://plantmarket.pro/lukovitsy-lilii-na-vygonku.html/nid/63670" xr:uid="{66020592-A723-443C-B402-DF3BD63171E1}"/>
    <hyperlink ref="C281" r:id="rId191" display="https://plantmarket.pro/lukovitsy-lilii-na-vygonku.html/nid/63671" xr:uid="{C18F3FB2-98F6-4369-B0E4-0846F9E75968}"/>
    <hyperlink ref="C282" r:id="rId192" display="https://plantmarket.pro/lukovitsy-lilii-na-vygonku.html/nid/63673" xr:uid="{DCDCD70F-D2D7-4797-A975-4960C7091C17}"/>
    <hyperlink ref="C283" r:id="rId193" display="https://plantmarket.pro/lukovitsy-lilii-na-vygonku.html/nid/63672" xr:uid="{3DC26777-4BC0-4730-9C05-8D5E76ACBFEC}"/>
    <hyperlink ref="C284" r:id="rId194" display="https://plantmarket.pro/lukovitsy-lilii-na-vygonku.html/nid/63673" xr:uid="{45F238FA-1320-43C6-B1BB-77932FF4AC95}"/>
    <hyperlink ref="C285" r:id="rId195" display="https://plantmarket.pro/lukovitsy-lilii-na-vygonku.html/nid/63673" xr:uid="{7B0C08F5-1BC7-4B10-B03A-3F2F40B74BBB}"/>
    <hyperlink ref="C287" r:id="rId196" display="https://plantmarket.pro/lukovitsy-lilii-na-vygonku.html/nid/63674" xr:uid="{DB10036B-2E28-4B84-B1C3-89ECD6AD9287}"/>
    <hyperlink ref="C288" r:id="rId197" display="https://plantmarket.pro/lukovitsy-lilii-na-vygonku.html/nid/63675" xr:uid="{B80C1598-8BD7-494C-B608-18B3A7F777CE}"/>
    <hyperlink ref="C289" r:id="rId198" display="https://plantmarket.pro/lukovitsy-lilii-na-vygonku.html/nid/63676" xr:uid="{EE811C99-07EA-4576-8EE5-7B03CC8F8F94}"/>
    <hyperlink ref="C290" r:id="rId199" display="https://plantmarket.pro/lukovitsy-lilii-na-vygonku.html/nid/63674" xr:uid="{81FCCD6B-BA4C-4D2D-9740-C7566911066A}"/>
    <hyperlink ref="C292" r:id="rId200" display="https://plantmarket.pro/lukovitsy-lilii-na-vygonku.html/nid/67950" xr:uid="{5162FEAB-060F-40DA-8B12-BF68EC5012BE}"/>
    <hyperlink ref="C293" r:id="rId201" display="https://plantmarket.pro/lukovitsy-lilii-na-vygonku.html/nid/67951" xr:uid="{79882C1F-822A-4E68-8C01-7FAD960E331B}"/>
    <hyperlink ref="C294" r:id="rId202" display="https://plantmarket.pro/lukovitsy-lilii-na-vygonku.html/nid/67952" xr:uid="{95C0D297-0394-4C68-9C43-0038F233120B}"/>
    <hyperlink ref="C295" r:id="rId203" display="https://plantmarket.pro/lukovitsy-lilii-na-vygonku.html/nid/67953" xr:uid="{A5085035-3B02-4118-BA57-D6BC3892BCA6}"/>
    <hyperlink ref="C296" r:id="rId204" display="https://plantmarket.pro/lukovitsy-lilii-na-vygonku.html/nid/67954" xr:uid="{02CE6026-42C1-4CC5-A3F3-46FEBE69C275}"/>
    <hyperlink ref="C297" r:id="rId205" display="https://plantmarket.pro/lukovitsy-lilii-na-vygonku.html/nid/63677" xr:uid="{8BFC8818-2D3F-4386-A470-F288D51ACE20}"/>
    <hyperlink ref="C298" r:id="rId206" display="https://plantmarket.pro/lukovitsy-lilii-na-vygonku.html/nid/63678" xr:uid="{39409CD6-D342-4784-A29D-D2621163213D}"/>
    <hyperlink ref="C299" r:id="rId207" display="https://plantmarket.pro/lukovitsy-lilii-na-vygonku.html/nid/63679" xr:uid="{E359F9FB-B7A3-4E3B-BF0D-85B9D43A1409}"/>
    <hyperlink ref="C300" r:id="rId208" display="https://plantmarket.pro/lukovitsy-lilii-na-vygonku.html/nid/63680" xr:uid="{8A0C5E29-ED2B-4DB8-BC66-66727D87D690}"/>
    <hyperlink ref="C302" r:id="rId209" display="https://plantmarket.pro/lukovitsy-lilii-na-vygonku.html/nid/63682" xr:uid="{70CDA5D0-E01C-4D18-A00A-78F980D08028}"/>
    <hyperlink ref="C303" r:id="rId210" display="https://plantmarket.pro/lukovitsy-lilii-na-vygonku.html/nid/63683" xr:uid="{A4CAF560-27C4-471F-ABC9-7B5C51DF1260}"/>
    <hyperlink ref="C304" r:id="rId211" display="https://plantmarket.pro/lukovitsy-lilii-na-vygonku.html/nid/63684" xr:uid="{ABE58C76-EDD6-42A1-BBB9-DB0154E3F88C}"/>
    <hyperlink ref="C305" r:id="rId212" display="https://plantmarket.pro/lukovitsy-lilii-na-vygonku.html/nid/67962" xr:uid="{3B3E6C18-7575-4480-82C7-CD24A5D51DB9}"/>
    <hyperlink ref="C306" r:id="rId213" display="https://plantmarket.pro/lukovitsy-lilii-na-vygonku.html/nid/67963" xr:uid="{36E08CB7-20D1-4848-943F-4210ABB99B52}"/>
    <hyperlink ref="C309" r:id="rId214" display="https://plantmarket.pro/lukovitsy-lilii-na-vygonku.html/nid/63685" xr:uid="{64591EB3-037D-44A6-A01D-665617107519}"/>
    <hyperlink ref="C310" r:id="rId215" display="https://plantmarket.pro/lukovitsy-lilii-na-vygonku.html/nid/63686" xr:uid="{6671C3A5-B811-4996-8654-F0C0B47CAD8B}"/>
    <hyperlink ref="C311" r:id="rId216" display="https://plantmarket.pro/lukovitsy-lilii-na-vygonku.html/nid/63687" xr:uid="{8F814FF1-7B89-47AF-A34E-C37BEC7052C7}"/>
    <hyperlink ref="C312" r:id="rId217" display="https://plantmarket.pro/lukovitsy-lilii-na-vygonku.html/nid/63689" xr:uid="{627BBBDA-85A4-4360-8022-5A7B67E5AF9F}"/>
    <hyperlink ref="C313" r:id="rId218" display="https://plantmarket.pro/lukovitsy-lilii-na-vygonku.html/nid/63690" xr:uid="{138C0DAF-D0FA-4459-ABC0-CAB61CA956B7}"/>
    <hyperlink ref="C314" r:id="rId219" display="https://plantmarket.pro/lukovitsy-lilii-na-vygonku.html/nid/63691" xr:uid="{F93C4E5C-85E9-47EE-81CD-E35FF997691E}"/>
    <hyperlink ref="C315" r:id="rId220" display="https://plantmarket.pro/lukovitsy-lilii-na-vygonku.html/nid/63692" xr:uid="{46D1E6F5-E59C-4D2F-BC4D-1A7F2F165EA7}"/>
    <hyperlink ref="C316" r:id="rId221" display="https://plantmarket.pro/lukovitsy-lilii-na-vygonku.html/nid/63693" xr:uid="{EDCE3E62-543F-4408-8B06-66353FA9E276}"/>
    <hyperlink ref="C317" r:id="rId222" display="https://plantmarket.pro/lukovitsy-lilii-na-vygonku.html/nid/63694" xr:uid="{AEE1B6C5-E661-4AB1-A9FF-386B1222DAFC}"/>
    <hyperlink ref="C318" r:id="rId223" display="https://plantmarket.pro/lukovitsy-lilii-na-vygonku.html/nid/63695" xr:uid="{BD4C7C5C-E209-4BD3-BDA5-8BC006E04241}"/>
    <hyperlink ref="C319" r:id="rId224" display="https://plantmarket.pro/lukovitsy-lilii-na-vygonku.html/nid/63696" xr:uid="{53D432B1-E8A1-469C-A282-90FF7FBAFBE2}"/>
    <hyperlink ref="C320" r:id="rId225" display="https://plantmarket.pro/lukovitsy-lilii-na-vygonku.html/nid/63693" xr:uid="{ACE84976-6670-4197-A193-E22CE9F3A3D8}"/>
    <hyperlink ref="C322" r:id="rId226" display="https://plantmarket.pro/lukovitsy-lilii-na-vygonku.html/nid/67977" xr:uid="{C9B478A1-4EBA-4CAB-BD12-CE268780A8B1}"/>
    <hyperlink ref="C323" r:id="rId227" display="https://plantmarket.pro/lukovitsy-lilii-na-vygonku.html/nid/67978" xr:uid="{C67461AF-2C05-4989-930F-5D28A395C101}"/>
    <hyperlink ref="C324" r:id="rId228" display="https://plantmarket.pro/lukovitsy-lilii-na-vygonku.html/nid/67979" xr:uid="{5AD5AD08-B147-4B1A-A577-B476C7B0A926}"/>
    <hyperlink ref="C326" r:id="rId229" display="https://plantmarket.pro/lukovitsy-lilii-na-vygonku.html/nid/69391" xr:uid="{A734E71C-C286-4760-ACDE-B288425C1E67}"/>
    <hyperlink ref="C327" r:id="rId230" display="https://plantmarket.pro/lukovitsy-lilii-na-vygonku.html/nid/69391" xr:uid="{209245C2-D9BD-4014-8AB4-81DE747ACD2E}"/>
    <hyperlink ref="C328" r:id="rId231" display="https://plantmarket.pro/lukovitsy-lilii-na-vygonku.html/nid/69391" xr:uid="{4E0EB687-9A5E-4748-8923-1B32FF30C349}"/>
    <hyperlink ref="C329" r:id="rId232" display="https://plantmarket.pro/lukovitsy-lilii-na-vygonku.html/nid/69391" xr:uid="{9176EA7F-83C9-44D0-84A2-F6C1E749FE56}"/>
    <hyperlink ref="C330" r:id="rId233" display="https://plantmarket.pro/lukovitsy-lilii-na-vygonku.html/nid/69391" xr:uid="{2301922E-C9AD-40A8-B566-A0DDCFDD6C0D}"/>
    <hyperlink ref="C331" r:id="rId234" display="https://plantmarket.pro/lukovitsy-lilii-na-vygonku.html/nid/63702" xr:uid="{3449BF32-088A-4883-ADC2-875DB7A42A9E}"/>
    <hyperlink ref="C332" r:id="rId235" display="https://plantmarket.pro/lukovitsy-lilii-na-vygonku.html/nid/63703" xr:uid="{FB8660BB-314D-4791-ABA3-F700A74983F7}"/>
    <hyperlink ref="C333" r:id="rId236" display="https://plantmarket.pro/lukovitsy-lilii-na-vygonku.html/nid/63704" xr:uid="{598067DC-977C-44B4-8FD2-7E3F5C30E60F}"/>
    <hyperlink ref="C338" r:id="rId237" display="https://plantmarket.pro/lukovitsy-lilii-na-vygonku.html/nid/63707" xr:uid="{C5B1F786-00F6-4181-9EB9-3D3A9F559AF0}"/>
    <hyperlink ref="C339" r:id="rId238" display="https://plantmarket.pro/lukovitsy-lilii-na-vygonku.html/nid/63707" xr:uid="{BF40B2E7-E145-4DD3-B5C5-7815C7646E3B}"/>
    <hyperlink ref="C340" r:id="rId239" display="https://plantmarket.pro/lukovitsy-lilii-na-vygonku.html/nid/63707" xr:uid="{EA096823-7978-4B77-8B1E-8CE3C214F4DC}"/>
    <hyperlink ref="C341" r:id="rId240" display="https://plantmarket.pro/lukovitsy-lilii-na-vygonku.html/nid/63708" xr:uid="{13E4FE88-5DAB-4A12-A991-B63AAADBCA4F}"/>
    <hyperlink ref="C355" r:id="rId241" display="https://plantmarket.pro/lukovitsy-lilii-na-vygonku.html/nid/69392" xr:uid="{5FCE51E8-7C5B-4CC8-9121-42191037D29F}"/>
    <hyperlink ref="C356" r:id="rId242" display="https://plantmarket.pro/lukovitsy-lilii-na-vygonku.html/nid/69392" xr:uid="{3FFD7AD9-E6BC-4F76-AD79-0A1730CB8E76}"/>
    <hyperlink ref="C357" r:id="rId243" display="https://plantmarket.pro/lukovitsy-lilii-na-vygonku.html/nid/69392" xr:uid="{73736E04-FEDC-4960-ABA7-50A76F03AD8F}"/>
    <hyperlink ref="C358" r:id="rId244" display="https://plantmarket.pro/lukovitsy-lilii-na-vygonku.html/nid/69392" xr:uid="{E7396D56-99FE-4B7E-B3F6-4F2A632C273D}"/>
    <hyperlink ref="C359" r:id="rId245" display="https://plantmarket.pro/lukovitsy-lilii-na-vygonku.html/nid/69392" xr:uid="{65679AF1-C17F-40DB-8BA6-AFE00A16500D}"/>
    <hyperlink ref="C360" r:id="rId246" display="https://plantmarket.pro/lukovitsy-lilii-na-vygonku.html/nid/68038" xr:uid="{6E02056B-94C9-498B-AEDC-E86B5CB64199}"/>
    <hyperlink ref="C361" r:id="rId247" display="https://plantmarket.pro/lukovitsy-lilii-na-vygonku.html/nid/68039" xr:uid="{96897F1C-BA4C-4596-BAA5-F061249CA786}"/>
    <hyperlink ref="C362" r:id="rId248" display="https://plantmarket.pro/lukovitsy-lilii-na-vygonku.html/nid/68040" xr:uid="{D8A01F37-A163-4C74-9680-B8BC4F01EB86}"/>
    <hyperlink ref="C363" r:id="rId249" display="https://plantmarket.pro/lukovitsy-lilii-na-vygonku.html/nid/68041" xr:uid="{F48F51B2-2CFE-4F9B-8C04-E4245AD9CEEE}"/>
    <hyperlink ref="C364" r:id="rId250" display="https://plantmarket.pro/lukovitsy-lilii-na-vygonku.html/nid/68042" xr:uid="{EBFF177F-94DD-4AA7-BE1F-0BE772FD1323}"/>
    <hyperlink ref="C370" r:id="rId251" display="https://plantmarket.pro/lukovitsy-lilii-na-vygonku.html/nid/68101" xr:uid="{63B88C6B-73EB-4670-995A-B63250CBF46E}"/>
    <hyperlink ref="C372" r:id="rId252" display="https://plantmarket.pro/lukovitsy-lilii-na-vygonku.html/nid/63338" xr:uid="{8F7F5D08-5950-4A57-A624-71B625E59EF5}"/>
    <hyperlink ref="C373" r:id="rId253" display="https://plantmarket.pro/lukovitsy-lilii-na-vygonku.html/nid/63719" xr:uid="{672316EB-71C4-4834-AFBD-8CB01B801596}"/>
    <hyperlink ref="C374" r:id="rId254" display="https://plantmarket.pro/lukovitsy-lilii-na-vygonku.html/nid/63720" xr:uid="{9CD931EB-4285-4B70-A07E-21CEB1859C9B}"/>
    <hyperlink ref="C375" r:id="rId255" display="https://plantmarket.pro/lukovitsy-lilii-na-vygonku.html/nid/63721" xr:uid="{17772942-CE38-45F1-9EA4-E358C5AA2DDA}"/>
    <hyperlink ref="C376" r:id="rId256" display="https://plantmarket.pro/lukovitsy-lilii-na-vygonku.html/nid/63723" xr:uid="{EF5D4352-ED24-4564-87BC-9584DE34BE62}"/>
    <hyperlink ref="C377" r:id="rId257" display="https://plantmarket.pro/lukovitsy-lilii-na-vygonku.html/nid/63724" xr:uid="{63D49961-5F14-4198-BC61-197607F9757B}"/>
    <hyperlink ref="C378" r:id="rId258" display="https://plantmarket.pro/lukovitsy-lilii-na-vygonku.html/nid/63724" xr:uid="{BF9693FE-0E6A-477C-8116-78B107EFE69F}"/>
    <hyperlink ref="C380" r:id="rId259" display="https://plantmarket.pro/lukovitsy-lilii-na-vygonku.html/nid/69395" xr:uid="{964A6EA0-064B-45B3-A34B-CC4A2EFE9115}"/>
    <hyperlink ref="C381" r:id="rId260" display="https://plantmarket.pro/lukovitsy-lilii-na-vygonku.html/nid/68247" xr:uid="{04D3C593-33C0-4DE7-9097-99719832D774}"/>
    <hyperlink ref="C382" r:id="rId261" display="https://plantmarket.pro/lukovitsy-lilii-na-vygonku.html/nid/68247" xr:uid="{A0F6F9E3-ED03-4520-8516-4683F56963C9}"/>
    <hyperlink ref="C384" r:id="rId262" display="https://plantmarket.pro/lukovitsy-lilii-na-vygonku.html/nid/63725" xr:uid="{79D8FAE3-1897-4F44-8C42-CFA44B67C158}"/>
    <hyperlink ref="C385" r:id="rId263" display="https://plantmarket.pro/lukovitsy-lilii-na-vygonku.html/nid/63726" xr:uid="{343898C9-CB1B-4BD3-8902-72C5449E52FD}"/>
    <hyperlink ref="C387" r:id="rId264" display="https://plantmarket.pro/lukovitsy-lilii-na-vygonku.html/nid/63734" xr:uid="{71469D06-2F2D-4EF3-A706-EFDE4184B35F}"/>
    <hyperlink ref="C388" r:id="rId265" display="https://plantmarket.pro/lukovitsy-lilii-na-vygonku.html/nid/63735" xr:uid="{9BA3D1C1-9C8D-4C28-94B4-6D0911863E9D}"/>
    <hyperlink ref="C389" r:id="rId266" display="https://plantmarket.pro/lukovitsy-lilii-na-vygonku.html/nid/63736" xr:uid="{3DC30796-2353-4129-82B1-ED40CD14D1BE}"/>
    <hyperlink ref="C390" r:id="rId267" display="https://plantmarket.pro/lukovitsy-lilii-na-vygonku.html/nid/63741" xr:uid="{755EC373-464B-43B1-9BFB-FCD5BFCCBF4B}"/>
    <hyperlink ref="C391" r:id="rId268" display="https://plantmarket.pro/lukovitsy-lilii-na-vygonku.html/nid/63741" xr:uid="{21D6BA3E-0BE1-4ABE-A7A3-5ECE696CAD61}"/>
    <hyperlink ref="C392" r:id="rId269" display="https://plantmarket.pro/lukovitsy-lilii-na-vygonku.html/nid/63741" xr:uid="{64B4C7AE-1331-4BA8-982C-F0408A52C2F3}"/>
    <hyperlink ref="C393" r:id="rId270" display="https://plantmarket.pro/lukovitsy-lilii-na-vygonku.html/nid/63742" xr:uid="{AF026A4A-E1D1-4ABC-BCE9-B480D451129A}"/>
    <hyperlink ref="C394" r:id="rId271" display="https://plantmarket.pro/lukovitsy-lilii-na-vygonku.html/nid/63743" xr:uid="{C646936A-80E7-49F1-9472-35DAFC05E585}"/>
    <hyperlink ref="C395" r:id="rId272" display="https://plantmarket.pro/lukovitsy-lilii-na-vygonku.html/nid/69396" xr:uid="{2FE9A270-F65E-473A-BB51-AA9365EF7493}"/>
    <hyperlink ref="C396" r:id="rId273" display="https://plantmarket.pro/lukovitsy-lilii-na-vygonku.html/nid/69396" xr:uid="{200FE1F6-99B3-432A-85F9-2EF351A0BA44}"/>
    <hyperlink ref="C397" r:id="rId274" display="https://plantmarket.pro/lukovitsy-lilii-na-vygonku.html/nid/69396" xr:uid="{661CF8C0-F4F0-404A-A4C7-9C907DCD6AB4}"/>
    <hyperlink ref="C398" r:id="rId275" display="https://plantmarket.pro/lukovitsy-lilii-na-vygonku.html/nid/69396" xr:uid="{716DAD32-C8D6-416C-A82D-28D150CCFE8B}"/>
    <hyperlink ref="C399" r:id="rId276" display="https://plantmarket.pro/lukovitsy-lilii-na-vygonku.html/nid/69396" xr:uid="{F6F2CF4D-7F22-437E-980F-F9FBED042E13}"/>
    <hyperlink ref="C400" r:id="rId277" display="https://plantmarket.pro/lukovitsy-lilii-na-vygonku.html/nid/68121" xr:uid="{2E98A608-156F-4B40-889F-941203050AE2}"/>
    <hyperlink ref="C401" r:id="rId278" display="https://plantmarket.pro/lukovitsy-lilii-na-vygonku.html/nid/68122" xr:uid="{67E4E841-6D97-4662-9B52-1792DD8DA729}"/>
    <hyperlink ref="C402" r:id="rId279" display="https://plantmarket.pro/lukovitsy-lilii-na-vygonku.html/nid/68123" xr:uid="{61B03008-2A9D-4017-A69D-6C8311539088}"/>
    <hyperlink ref="C403" r:id="rId280" display="https://plantmarket.pro/lukovitsy-lilii-na-vygonku.html/nid/68124" xr:uid="{D4F654C5-47C8-4345-B463-4AD85CA142D1}"/>
    <hyperlink ref="C404" r:id="rId281" display="https://plantmarket.pro/lukovitsy-lilii-na-vygonku.html/nid/68125" xr:uid="{2179E84C-3B51-4C38-A421-813D43F21F40}"/>
    <hyperlink ref="C405" r:id="rId282" display="https://plantmarket.pro/lukovitsy-lilii-na-vygonku.html/nid/69397" xr:uid="{BAB77A7F-01CC-4191-A9F2-6917BC99135B}"/>
    <hyperlink ref="C406" r:id="rId283" display="https://plantmarket.pro/lukovitsy-lilii-na-vygonku.html/nid/69397" xr:uid="{664B506E-9B25-440B-858E-A3BF6D9A9F02}"/>
    <hyperlink ref="C407" r:id="rId284" display="https://plantmarket.pro/lukovitsy-lilii-na-vygonku.html/nid/69397" xr:uid="{D5249D3D-6A9A-440E-90F8-1AF7BB0EA70A}"/>
    <hyperlink ref="C413" r:id="rId285" display="https://plantmarket.pro/lukovitsy-lilii-na-vygonku.html/nid/68133" xr:uid="{2FFD9C8C-04BA-4BAE-BC6B-91CDFC67D382}"/>
    <hyperlink ref="C414" r:id="rId286" display="https://plantmarket.pro/lukovitsy-lilii-na-vygonku.html/nid/68134" xr:uid="{A76DC1F2-48BB-485A-8807-80560DA469C7}"/>
    <hyperlink ref="C415" r:id="rId287" display="https://plantmarket.pro/lukovitsy-lilii-na-vygonku.html/nid/68135" xr:uid="{7B7E30DD-D9AA-4D89-A1BB-73EB9E454CF7}"/>
    <hyperlink ref="C416" r:id="rId288" display="https://plantmarket.pro/lukovitsy-lilii-na-vygonku.html/nid/68136" xr:uid="{5D77C876-B99C-4CE7-8D5E-58E5072F51AA}"/>
    <hyperlink ref="C417" r:id="rId289" display="https://plantmarket.pro/lukovitsy-lilii-na-vygonku.html/nid/68137" xr:uid="{D2B4E2EE-47C7-4376-9B27-9093A258F5C3}"/>
    <hyperlink ref="C418" r:id="rId290" display="https://plantmarket.pro/lukovitsy-lilii-na-vygonku.html/nid/63750" xr:uid="{FA1F4DA3-9B9B-4DF1-BA59-F7FDB43B7EA8}"/>
    <hyperlink ref="C419" r:id="rId291" display="https://plantmarket.pro/lukovitsy-lilii-na-vygonku.html/nid/63750" xr:uid="{778774AA-1E6C-4391-8C42-3F414ED03967}"/>
    <hyperlink ref="C420" r:id="rId292" display="https://plantmarket.pro/lukovitsy-lilii-na-vygonku.html/nid/63750" xr:uid="{4B6A9895-A151-482C-A412-DFC131A84254}"/>
    <hyperlink ref="C421" r:id="rId293" display="https://plantmarket.pro/lukovitsy-lilii-na-vygonku.html/nid/63750" xr:uid="{3CB122C7-8CE3-444B-9FBF-FD1D6884917E}"/>
    <hyperlink ref="C422" r:id="rId294" display="https://plantmarket.pro/lukovitsy-lilii-na-vygonku.html/nid/63809" xr:uid="{B1F01E7A-F482-427B-8F94-3307BC22FD0B}"/>
    <hyperlink ref="C423" r:id="rId295" display="https://plantmarket.pro/lukovitsy-lilii-na-vygonku.html/nid/63751" xr:uid="{368ED2DB-7582-4BDB-B69E-AB7BA9269B06}"/>
    <hyperlink ref="C424" r:id="rId296" display="https://plantmarket.pro/lukovitsy-lilii-na-vygonku.html/nid/63752" xr:uid="{F60CA4DD-42DE-48A0-B964-8653A2212B02}"/>
    <hyperlink ref="C428" r:id="rId297" display="https://plantmarket.pro/lukovitsy-lilii-na-vygonku.html/nid/63753" xr:uid="{F546CA44-1645-4138-8286-F4936A416374}"/>
    <hyperlink ref="C427" r:id="rId298" display="https://plantmarket.pro/lukovitsy-lilii-na-vygonku.html/nid/63754" xr:uid="{6E34A25F-32EF-475C-8643-AB59D17CB066}"/>
    <hyperlink ref="C429" r:id="rId299" display="https://plantmarket.pro/lukovitsy-lilii-na-vygonku.html/nid/63754" xr:uid="{9E352644-9D4F-46B6-9C2A-5375ABBDC9D7}"/>
    <hyperlink ref="C430" r:id="rId300" display="https://plantmarket.pro/lukovitsy-lilii-na-vygonku.html/nid/63754" xr:uid="{8D317F7A-3469-435D-85FC-36B88CC9EE50}"/>
    <hyperlink ref="C431" r:id="rId301" display="https://plantmarket.pro/lukovitsy-lilii-na-vygonku.html/nid/63755" xr:uid="{5F677B3B-F3A1-444D-8750-4007D141BF8E}"/>
    <hyperlink ref="C437" r:id="rId302" display="https://plantmarket.pro/lukovitsy-lilii-na-vygonku.html/nid/63339" xr:uid="{7BCC70F5-2843-46B9-BB5F-1386805B832A}"/>
    <hyperlink ref="C438" r:id="rId303" display="https://plantmarket.pro/lukovitsy-lilii-na-vygonku.html/nid/63340" xr:uid="{117CD823-AA35-45A3-A711-3423AC78EBE0}"/>
    <hyperlink ref="C439" r:id="rId304" display="https://plantmarket.pro/lukovitsy-lilii-na-vygonku.html/nid/63341" xr:uid="{1901053E-AC61-4F60-B6E7-A0FBE4AF8A70}"/>
    <hyperlink ref="C440" r:id="rId305" display="https://plantmarket.pro/lukovitsy-lilii-na-vygonku.html/nid/68157" xr:uid="{BC8D0BE0-0390-40EA-9393-C652A56D5D6A}"/>
    <hyperlink ref="C446" r:id="rId306" display="https://plantmarket.pro/lukovitsy-lilii-na-vygonku.html/nid/68386" xr:uid="{B4A68A38-1080-4731-B189-6D625914515D}"/>
    <hyperlink ref="C447" r:id="rId307" display="https://plantmarket.pro/lukovitsy-lilii-na-vygonku.html/nid/68386" xr:uid="{96D0B4E3-F098-4B4C-8E0F-A323BF04821A}"/>
    <hyperlink ref="C448" r:id="rId308" display="https://plantmarket.pro/lukovitsy-lilii-na-vygonku.html/nid/68386" xr:uid="{D4430140-D78F-42ED-8441-09641BA1172F}"/>
    <hyperlink ref="C449" r:id="rId309" display="https://plantmarket.pro/lukovitsy-lilii-na-vygonku.html/nid/68386" xr:uid="{EC25CAB4-E3FA-42B4-8D1E-0A84A514119D}"/>
    <hyperlink ref="C450" r:id="rId310" display="https://plantmarket.pro/lukovitsy-lilii-na-vygonku.html/nid/63760" xr:uid="{98D31B51-D17C-4EC3-B722-F083CE731ACA}"/>
    <hyperlink ref="C451" r:id="rId311" display="https://plantmarket.pro/lukovitsy-lilii-na-vygonku.html/nid/63761" xr:uid="{6032DAD8-098D-48CC-B2C5-05C2939FD16E}"/>
    <hyperlink ref="C452" r:id="rId312" display="https://plantmarket.pro/lukovitsy-lilii-na-vygonku.html/nid/63761" xr:uid="{4456ABBB-31C8-4F7F-9336-D9ADD27A2175}"/>
    <hyperlink ref="C453" r:id="rId313" display="https://plantmarket.pro/lukovitsy-lilii-na-vygonku.html/nid/63761" xr:uid="{CAF50DA8-C1F1-4567-84CA-DEF93B0B4B5F}"/>
    <hyperlink ref="C455" r:id="rId314" display="https://plantmarket.pro/lukovitsy-lilii-na-vygonku.html/nid/63762" xr:uid="{3BF0265E-282B-4D62-8765-501DC53CA027}"/>
    <hyperlink ref="C456" r:id="rId315" display="https://plantmarket.pro/lukovitsy-lilii-na-vygonku.html/nid/63763" xr:uid="{AA5CA0FF-E785-4161-B30E-60835C2F8F9B}"/>
    <hyperlink ref="C457" r:id="rId316" display="https://plantmarket.pro/lukovitsy-lilii-na-vygonku.html/nid/63764" xr:uid="{990C6A51-E33A-40B0-9094-128C54CB48E2}"/>
    <hyperlink ref="C458" r:id="rId317" display="https://plantmarket.pro/lukovitsy-lilii-na-vygonku.html/nid/63765" xr:uid="{7478D159-D3BB-471B-8478-A10F3F195791}"/>
    <hyperlink ref="C460" r:id="rId318" display="https://plantmarket.pro/lukovitsy-lilii-na-vygonku.html/nid/69403" xr:uid="{36576A33-6FDD-406C-A7C2-652819B40390}"/>
    <hyperlink ref="C461" r:id="rId319" display="https://plantmarket.pro/lukovitsy-lilii-na-vygonku.html/nid/69403" xr:uid="{CB093E9B-7EF6-4E93-924F-8EFCF3786BDE}"/>
    <hyperlink ref="C463" r:id="rId320" display="https://plantmarket.pro/lukovitsy-lilii-na-vygonku.html/nid/69403" xr:uid="{9B3F19D3-0638-4DC4-B44E-CC41108833C5}"/>
    <hyperlink ref="C464" r:id="rId321" display="https://plantmarket.pro/lukovitsy-lilii-na-vygonku.html/nid/63773" xr:uid="{FE3307AF-1E25-496A-B4AF-F7C5A8DD6495}"/>
    <hyperlink ref="C465" r:id="rId322" display="https://plantmarket.pro/lukovitsy-lilii-na-vygonku.html/nid/63774" xr:uid="{6B7A8109-06BF-490C-B11E-4DC28CDF57B5}"/>
    <hyperlink ref="C466" r:id="rId323" display="https://plantmarket.pro/lukovitsy-lilii-na-vygonku.html/nid/63775" xr:uid="{653049A4-8FF7-4F79-91BE-36B7EACB0409}"/>
    <hyperlink ref="C467" r:id="rId324" display="https://plantmarket.pro/lukovitsy-lilii-na-vygonku.html/nid/63776" xr:uid="{0E568109-8BF4-47C8-B1D3-4C5C15D73A7C}"/>
    <hyperlink ref="C468" r:id="rId325" display="https://plantmarket.pro/lukovitsy-lilii-na-vygonku.html/nid/63777" xr:uid="{277C5789-58D4-4CD9-9B1C-CD85C7230DFD}"/>
    <hyperlink ref="C469" r:id="rId326" display="https://plantmarket.pro/lukovitsy-lilii-na-vygonku.html/nid/68201" xr:uid="{D077B7C3-FDD8-43BD-BE11-A6ADAE93CB13}"/>
    <hyperlink ref="C470" r:id="rId327" display="https://plantmarket.pro/lukovitsy-lilii-na-vygonku.html/nid/68202" xr:uid="{78EE01C0-05C6-4692-A9D8-9542D76248EC}"/>
    <hyperlink ref="C471" r:id="rId328" display="https://plantmarket.pro/lukovitsy-lilii-na-vygonku.html/nid/68203" xr:uid="{FB947B4F-93B0-4CBF-AFC4-D4476518031A}"/>
    <hyperlink ref="C472" r:id="rId329" display="https://plantmarket.pro/lukovitsy-lilii-na-vygonku.html/nid/68203" xr:uid="{B4990E0E-FB89-40EC-868A-894F1208D242}"/>
    <hyperlink ref="C473" r:id="rId330" display="https://plantmarket.pro/lukovitsy-lilii-na-vygonku.html/nid/63778" xr:uid="{47C9FA8F-01EE-49A7-8236-A8FBCE701343}"/>
    <hyperlink ref="C474" r:id="rId331" display="https://plantmarket.pro/lukovitsy-lilii-na-vygonku.html/nid/63778" xr:uid="{4EB571F3-EBEA-4EB8-AE99-FD3E6AF49686}"/>
    <hyperlink ref="C475" r:id="rId332" display="https://plantmarket.pro/lukovitsy-lilii-na-vygonku.html/nid/63778" xr:uid="{34693E4A-2C22-444A-A81D-78A8F7BBC71E}"/>
    <hyperlink ref="C476" r:id="rId333" display="https://plantmarket.pro/lukovitsy-lilii-na-vygonku.html/nid/63778" xr:uid="{A5D55ABE-B730-47DB-9E35-38E62CE74D38}"/>
    <hyperlink ref="C477" r:id="rId334" display="https://plantmarket.pro/lukovitsy-lilii-na-vygonku.html/nid/63778" xr:uid="{11BB6842-B7BE-4D45-86E6-E9859786A474}"/>
    <hyperlink ref="C492" r:id="rId335" display="https://plantmarket.pro/lukovitsy-lilii-na-vygonku.html/nid/68242" xr:uid="{E7EE3323-0834-4737-84C5-E54273F5DB86}"/>
    <hyperlink ref="C493" r:id="rId336" display="https://plantmarket.pro/lukovitsy-lilii-na-vygonku.html/nid/68242" xr:uid="{D30A3658-D3B8-4D95-B086-3D6A637A5118}"/>
    <hyperlink ref="C494" r:id="rId337" display="https://plantmarket.pro/lukovitsy-lilii-na-vygonku.html/nid/68242" xr:uid="{2F894B33-A074-46A5-A0CD-F0CCE6DC45D3}"/>
    <hyperlink ref="C495" r:id="rId338" display="https://plantmarket.pro/lukovitsy-lilii-na-vygonku.html/nid/68242" xr:uid="{F09E4187-7A32-4000-8246-B7B03B8B3508}"/>
    <hyperlink ref="C496" r:id="rId339" display="https://plantmarket.pro/lukovitsy-lilii-na-vygonku.html/nid/68242" xr:uid="{3DC8A1B7-1A5E-4E7E-B054-54AF72357796}"/>
    <hyperlink ref="C502" r:id="rId340" display="https://plantmarket.pro/lukovitsy-lilii-na-vygonku.html/nid/68514" xr:uid="{304F1BE4-836C-4932-87E2-593AF40B73E2}"/>
    <hyperlink ref="C503" r:id="rId341" display="https://plantmarket.pro/lukovitsy-lilii-na-vygonku.html/nid/68514" xr:uid="{655479CE-501C-4961-A7CC-77B0F9FEFB34}"/>
    <hyperlink ref="C504" r:id="rId342" display="https://plantmarket.pro/lukovitsy-lilii-na-vygonku.html/nid/68248" xr:uid="{41CA1E8F-7667-491C-9FB3-5867ED11F11F}"/>
    <hyperlink ref="C505" r:id="rId343" display="https://plantmarket.pro/lukovitsy-lilii-na-vygonku.html/nid/68514" xr:uid="{F7805903-0F44-4A3E-9C05-20C19FCE41C0}"/>
    <hyperlink ref="C507" r:id="rId344" display="https://plantmarket.pro/lukovitsy-lilii-na-vygonku.html/nid/63788" xr:uid="{C029F0F3-F282-4563-99BF-D6EABABBB53F}"/>
    <hyperlink ref="C508" r:id="rId345" display="https://plantmarket.pro/lukovitsy-lilii-na-vygonku.html/nid/63789" xr:uid="{4F179024-97E7-4ECC-B1DC-54F9B874B2C2}"/>
    <hyperlink ref="C509" r:id="rId346" display="https://plantmarket.pro/lukovitsy-lilii-na-vygonku.html/nid/63790" xr:uid="{B351CAD0-93F2-4C81-95E3-8309D0092EB5}"/>
    <hyperlink ref="C510" r:id="rId347" display="https://plantmarket.pro/lukovitsy-lilii-na-vygonku.html/nid/63792" xr:uid="{42508F47-06E7-49E8-9E34-EC99BD602221}"/>
    <hyperlink ref="C511" r:id="rId348" display="https://plantmarket.pro/lukovitsy-lilii-na-vygonku.html/nid/63793" xr:uid="{DAD3228B-EA6A-4BFE-A726-D9E6B5FA51C4}"/>
    <hyperlink ref="C512" r:id="rId349" display="https://plantmarket.pro/lukovitsy-lilii-na-vygonku.html/nid/63794" xr:uid="{8C396FF2-A638-4C94-B183-B0F886E7782C}"/>
    <hyperlink ref="C513" r:id="rId350" display="https://plantmarket.pro/lukovitsy-lilii-na-vygonku.html/nid/63795" xr:uid="{B3E26D48-5BA2-4B6A-9263-5EA3BD2DE02C}"/>
    <hyperlink ref="C514" r:id="rId351" display="https://plantmarket.pro/lukovitsy-lilii-na-vygonku.html/nid/63796" xr:uid="{46030D9C-21EC-498D-ADF2-A528B79617AA}"/>
    <hyperlink ref="C518" r:id="rId352" display="https://plantmarket.pro/lukovitsy-lilii-na-vygonku.html/nid/63804" xr:uid="{CAFD46AD-21C1-437D-8D7D-B5DEC6636839}"/>
    <hyperlink ref="C519" r:id="rId353" display="https://plantmarket.pro/lukovitsy-lilii-na-vygonku.html/nid/63803" xr:uid="{24DFBEE9-E4E0-45A7-BD02-20A94586DE17}"/>
    <hyperlink ref="C520" r:id="rId354" display="https://plantmarket.pro/lukovitsy-lilii-na-vygonku.html/nid/63804" xr:uid="{405A44C5-C12E-490E-B191-096CFDAE4EDF}"/>
    <hyperlink ref="C521" r:id="rId355" display="https://plantmarket.pro/lukovitsy-lilii-na-vygonku.html/nid/63805" xr:uid="{5DED11A6-2552-417B-81D5-96B535FFCB55}"/>
    <hyperlink ref="C522" r:id="rId356" display="https://plantmarket.pro/lukovitsy-lilii-na-vygonku.html/nid/68552" xr:uid="{AB5B8D85-C639-4AA1-A030-2A1DB7198A0A}"/>
    <hyperlink ref="C523" r:id="rId357" display="https://plantmarket.pro/lukovitsy-lilii-na-vygonku.html/nid/68552" xr:uid="{A1B9EE28-B8F6-477F-9DDD-9ED8B0568D6F}"/>
    <hyperlink ref="C524" r:id="rId358" display="https://plantmarket.pro/lukovitsy-lilii-na-vygonku.html/nid/63806" xr:uid="{7889A2F5-123D-4496-8524-B31308983408}"/>
    <hyperlink ref="C525" r:id="rId359" display="https://plantmarket.pro/lukovitsy-lilii-na-vygonku.html/nid/63806" xr:uid="{98400493-F6AB-44AF-887A-8426BB65A465}"/>
    <hyperlink ref="C526" r:id="rId360" display="https://plantmarket.pro/lukovitsy-lilii-na-vygonku.html/nid/63806" xr:uid="{468C1C9F-59DA-4834-86D3-B981A7FCBC32}"/>
    <hyperlink ref="C527" r:id="rId361" display="https://plantmarket.pro/lukovitsy-lilii-na-vygonku.html/nid/69575" xr:uid="{1FE5D3E4-75B5-4518-936C-83F5CA0ECB56}"/>
    <hyperlink ref="C528" r:id="rId362" display="https://plantmarket.pro/lukovitsy-lilii-na-vygonku.html/nid/69576" xr:uid="{EF8187BF-ABF2-4B14-89A4-CE9814DAAE74}"/>
    <hyperlink ref="C530" r:id="rId363" display="https://plantmarket.pro/lukovitsy-lilii-na-vygonku.html/nid/60330" xr:uid="{F6E0BEC0-A653-4AE0-8757-3213FAF3435E}"/>
    <hyperlink ref="C532" r:id="rId364" display="https://plantmarket.pro/lukovitsy-lilii-na-vygonku.html/nid/60328" xr:uid="{0A51BD32-C07E-4401-A84C-CAB80E72D733}"/>
    <hyperlink ref="C533" r:id="rId365" display="https://plantmarket.pro/lukovitsy-lilii-na-vygonku.html/nid/60327" xr:uid="{7369F645-E964-4D00-9F97-8384545C9075}"/>
    <hyperlink ref="C534" r:id="rId366" display="https://plantmarket.pro/lukovitsy-lilii-na-vygonku.html/nid/69407" xr:uid="{60B4858C-0745-4705-BDDE-3D59E6EBA7C8}"/>
    <hyperlink ref="C535" r:id="rId367" display="https://plantmarket.pro/lukovitsy-lilii-na-vygonku.html/nid/69407" xr:uid="{54A705D7-F9E1-4305-92FD-1E2DDA9A9B2C}"/>
    <hyperlink ref="C536" r:id="rId368" display="https://plantmarket.pro/lukovitsy-lilii-na-vygonku.html/nid/69407" xr:uid="{1349C25D-84E1-4AC0-B0BA-1E510BF298A3}"/>
    <hyperlink ref="C537" r:id="rId369" display="https://plantmarket.pro/lukovitsy-lilii-na-vygonku.html/nid/69407" xr:uid="{EA4FE1FA-0C12-48E8-9161-3D264DE6F00A}"/>
    <hyperlink ref="C538" r:id="rId370" display="https://plantmarket.pro/lukovitsy-lilii-na-vygonku.html/nid/69407" xr:uid="{DA48332F-DC1F-4CDD-9857-2EB351F12ED4}"/>
    <hyperlink ref="C539" r:id="rId371" display="https://plantmarket.pro/lukovitsy-lilii-na-vygonku.html/nid/68284" xr:uid="{150C0C6A-5709-4BFC-BDF7-3D89327E7308}"/>
    <hyperlink ref="C540" r:id="rId372" display="https://plantmarket.pro/lukovitsy-lilii-na-vygonku.html/nid/68285" xr:uid="{BA7E79BB-F532-4054-808A-1C9193B022AC}"/>
    <hyperlink ref="C541" r:id="rId373" display="https://plantmarket.pro/lukovitsy-lilii-na-vygonku.html/nid/68286" xr:uid="{156AB7EC-C236-4F89-873E-8E937543B7E2}"/>
    <hyperlink ref="C546" r:id="rId374" display="https://plantmarket.pro/lukovitsy-lilii-na-vygonku.html/nid/69579" xr:uid="{763E2370-C751-4669-B5A7-08456BFF5090}"/>
    <hyperlink ref="C547" r:id="rId375" display="https://plantmarket.pro/lukovitsy-lilii-na-vygonku.html/nid/69580" xr:uid="{F95DA5E4-89CF-449D-B1BF-8EDDAF477DFE}"/>
    <hyperlink ref="C548" r:id="rId376" display="https://plantmarket.pro/lukovitsy-lilii-na-vygonku.html/nid/69581" xr:uid="{A5C3BF7F-1DCC-40B3-8865-ED8550C62B0C}"/>
    <hyperlink ref="C549" r:id="rId377" display="https://plantmarket.pro/lukovitsy-lilii-na-vygonku.html/nid/69582" xr:uid="{A144E6A7-7000-4D2F-AD35-0A24F4261878}"/>
    <hyperlink ref="C551" r:id="rId378" display="https://plantmarket.pro/lukovitsy-lilii-na-vygonku.html/nid/69408" xr:uid="{6A255591-D504-4866-B29C-D6418C866C6C}"/>
    <hyperlink ref="C554" r:id="rId379" display="https://plantmarket.pro/lukovitsy-lilii-na-vygonku.html/nid/63809" xr:uid="{7C1F5D86-9B70-4B83-9E13-BBF8DCC54A4C}"/>
    <hyperlink ref="C555" r:id="rId380" display="https://plantmarket.pro/lukovitsy-lilii-na-vygonku.html/nid/63809" xr:uid="{EC37683E-31CF-4565-92B2-BF502C82BFD5}"/>
    <hyperlink ref="C556" r:id="rId381" display="https://plantmarket.pro/lukovitsy-lilii-na-vygonku.html/nid/63809" xr:uid="{F4431AB7-2964-4AB1-9504-42A4E8572F4F}"/>
    <hyperlink ref="C557" r:id="rId382" display="https://plantmarket.pro/lukovitsy-lilii-na-vygonku.html/nid/63809" xr:uid="{894F5491-A3CC-49B6-BF04-CCDF2FF54820}"/>
    <hyperlink ref="C558" r:id="rId383" display="https://plantmarket.pro/lukovitsy-lilii-na-vygonku.html/nid/63810" xr:uid="{927FFDE8-EEDF-4E04-B017-04CB47FC7FC6}"/>
    <hyperlink ref="C559" r:id="rId384" display="https://plantmarket.pro/lukovitsy-lilii-na-vygonku.html/nid/69409" xr:uid="{33425B51-8E0C-47E0-B04A-16A8F3ADFE64}"/>
    <hyperlink ref="C560" r:id="rId385" display="https://plantmarket.pro/lukovitsy-lilii-na-vygonku.html/nid/69409" xr:uid="{B4654674-E721-45E1-8541-976B4798636B}"/>
    <hyperlink ref="C571" r:id="rId386" display="https://plantmarket.pro/lukovitsy-lilii-na-vygonku.html/nid/63812" xr:uid="{546E2CCE-0C0C-44EC-8EC2-829D75EA6A40}"/>
    <hyperlink ref="C572" r:id="rId387" display="https://plantmarket.pro/lukovitsy-lilii-na-vygonku.html/nid/63813" xr:uid="{98D4CE96-9C3A-4E36-B93C-DAAD7493A44B}"/>
    <hyperlink ref="C573" r:id="rId388" display="https://plantmarket.pro/lukovitsy-lilii-na-vygonku.html/nid/63814" xr:uid="{14587F16-8E42-48B7-99C5-9BD4321B05C4}"/>
    <hyperlink ref="C574" r:id="rId389" display="https://plantmarket.pro/lukovitsy-lilii-na-vygonku.html/nid/63812" xr:uid="{3D841627-4067-495D-BAD9-F51245ECED72}"/>
    <hyperlink ref="C575" r:id="rId390" display="https://plantmarket.pro/lukovitsy-lilii-na-vygonku.html/nid/63815" xr:uid="{1C96B349-4A72-4D70-8A7F-E76E52EA81D9}"/>
    <hyperlink ref="C576" r:id="rId391" display="https://plantmarket.pro/lukovitsy-lilii-na-vygonku.html/nid/63815" xr:uid="{4B371B45-E59B-46D5-B371-F77153B38F60}"/>
    <hyperlink ref="C577" r:id="rId392" display="https://plantmarket.pro/lukovitsy-lilii-na-vygonku.html/nid/63815" xr:uid="{0BA71781-8EEC-4382-BE61-253B42B81B04}"/>
    <hyperlink ref="C578" r:id="rId393" display="https://plantmarket.pro/lukovitsy-lilii-na-vygonku.html/nid/63815" xr:uid="{2E31552E-1C9F-4839-B904-A5F64C5A81CC}"/>
    <hyperlink ref="C579" r:id="rId394" display="https://plantmarket.pro/lukovitsy-lilii-na-vygonku.html/nid/63816" xr:uid="{36F0828C-63A9-4489-8B59-0AED2ABEA2F2}"/>
    <hyperlink ref="C586" r:id="rId395" display="https://plantmarket.pro/lukovitsy-lilii-na-vygonku.html/nid/68335" xr:uid="{FBE79F71-BEC0-42AD-A8AB-E3A6BDBB5CE1}"/>
    <hyperlink ref="C587" r:id="rId396" display="https://plantmarket.pro/lukovitsy-lilii-na-vygonku.html/nid/68338" xr:uid="{0102C77E-27F8-42FB-B2DC-FE38012EDF79}"/>
    <hyperlink ref="C588" r:id="rId397" display="https://plantmarket.pro/lukovitsy-lilii-na-vygonku.html/nid/68343" xr:uid="{29772B30-8800-45D8-B52E-C5C21CD9A507}"/>
    <hyperlink ref="C589" r:id="rId398" display="https://plantmarket.pro/lukovitsy-lilii-na-vygonku.html/nid/68344" xr:uid="{5E88F880-7BFD-4BE5-8FC2-AB47FBF9C140}"/>
    <hyperlink ref="C590" r:id="rId399" display="https://plantmarket.pro/lukovitsy-lilii-na-vygonku.html/nid/68345" xr:uid="{0059D4FC-F68A-4897-8AE7-E6DA7BB4089E}"/>
    <hyperlink ref="C591" r:id="rId400" display="https://plantmarket.pro/lukovitsy-lilii-na-vygonku.html/nid/68346" xr:uid="{6CC642F5-857C-4DC9-89FA-4CEB62434788}"/>
    <hyperlink ref="C592" r:id="rId401" display="https://plantmarket.pro/lukovitsy-lilii-na-vygonku.html/nid/68347" xr:uid="{5267F677-E307-4EB6-A252-3170D2FAB420}"/>
    <hyperlink ref="C593" r:id="rId402" display="https://plantmarket.pro/lukovitsy-lilii-na-vygonku.html/nid/68348" xr:uid="{02A36FBE-6AD7-4CF4-8728-6921AE9C2CA0}"/>
    <hyperlink ref="C594" r:id="rId403" display="https://plantmarket.pro/lukovitsy-lilii-na-vygonku.html/nid/68349" xr:uid="{9FC3AEF8-58F2-4233-832B-F88BAE66762A}"/>
    <hyperlink ref="C595" r:id="rId404" display="https://plantmarket.pro/lukovitsy-lilii-na-vygonku.html/nid/68350" xr:uid="{DCB194E3-EC60-48DF-B4EC-899F17ABB721}"/>
    <hyperlink ref="C596" r:id="rId405" display="https://plantmarket.pro/lukovitsy-lilii-na-vygonku.html/nid/68348" xr:uid="{CDA02B82-6BF3-41BA-AA78-1C4E6B9ED6D7}"/>
    <hyperlink ref="C597" r:id="rId406" display="https://plantmarket.pro/lukovitsy-lilii-na-vygonku.html/nid/68351" xr:uid="{26246F4B-0B55-4FCC-8B9B-4F79F3C34BF2}"/>
    <hyperlink ref="C598" r:id="rId407" display="https://plantmarket.pro/lukovitsy-lilii-na-vygonku.html/nid/68352" xr:uid="{7784B430-D233-4A5F-AEEC-F2A90FA20313}"/>
    <hyperlink ref="C599" r:id="rId408" display="https://plantmarket.pro/lukovitsy-lilii-na-vygonku.html/nid/68353" xr:uid="{43CD45B7-32ED-43A4-8986-E11869408004}"/>
    <hyperlink ref="C600" r:id="rId409" display="https://plantmarket.pro/lukovitsy-lilii-na-vygonku.html/nid/68354" xr:uid="{BBC26EA6-B060-413B-940C-AF21E3C0F164}"/>
    <hyperlink ref="C601" r:id="rId410" display="https://plantmarket.pro/lukovitsy-lilii-na-vygonku.html/nid/68355" xr:uid="{68C805B7-5382-49CD-ADA2-691D246E5D35}"/>
    <hyperlink ref="C605" r:id="rId411" display="https://plantmarket.pro/lukovitsy-lilii-na-vygonku.html/nid/68385" xr:uid="{47271B74-0900-4A65-97BA-37433E19B8DF}"/>
    <hyperlink ref="C606" r:id="rId412" display="https://plantmarket.pro/lukovitsy-lilii-na-vygonku.html/nid/68385" xr:uid="{FC7C6D67-B926-4626-BC22-59A95B22F1F0}"/>
    <hyperlink ref="C610" r:id="rId413" display="https://plantmarket.pro/lukovitsy-lilii-na-vygonku.html/nid/63818" xr:uid="{FCDD2F14-9565-409C-AA02-AD7910686F39}"/>
    <hyperlink ref="C611" r:id="rId414" display="https://plantmarket.pro/lukovitsy-lilii-na-vygonku.html/nid/63818" xr:uid="{F71FB05A-0D00-4373-89C4-C242147EEEE5}"/>
    <hyperlink ref="C612" r:id="rId415" display="https://plantmarket.pro/lukovitsy-lilii-na-vygonku.html/nid/63819" xr:uid="{3B059EE3-7964-4685-8C50-58D1B8DB569B}"/>
    <hyperlink ref="C613" r:id="rId416" display="https://plantmarket.pro/lukovitsy-lilii-na-vygonku.html/nid/63820" xr:uid="{ABF77A7B-0992-44AB-B90F-3E069BBDE069}"/>
    <hyperlink ref="C619" r:id="rId417" display="https://plantmarket.pro/lukovitsy-lilii-na-vygonku.html/nid/63822" xr:uid="{E4686EAD-12BE-4DEC-AD21-AEF7BD279471}"/>
    <hyperlink ref="C620" r:id="rId418" display="https://plantmarket.pro/lukovitsy-lilii-na-vygonku.html/nid/63823" xr:uid="{5BBD100F-1834-41C1-AD78-51979C41A171}"/>
    <hyperlink ref="C621" r:id="rId419" display="https://plantmarket.pro/lukovitsy-lilii-na-vygonku.html/nid/63824" xr:uid="{1AF67A01-26D8-4247-AC24-6E2C22D31A8D}"/>
    <hyperlink ref="C622" r:id="rId420" display="https://plantmarket.pro/lukovitsy-lilii-na-vygonku.html/nid/63825" xr:uid="{0007F06B-CBF8-4AC2-91D8-E09ECB78FDB9}"/>
    <hyperlink ref="C625" r:id="rId421" display="https://plantmarket.pro/lukovitsy-lilii-na-vygonku.html/nid/63835" xr:uid="{BEF91BB7-8B87-402A-B13B-FCE4E3F27883}"/>
    <hyperlink ref="C626" r:id="rId422" display="https://plantmarket.pro/lukovitsy-lilii-na-vygonku.html/nid/63835" xr:uid="{A083EDA6-61C1-4B51-BB27-CE4F8B4EB746}"/>
    <hyperlink ref="C627" r:id="rId423" display="https://plantmarket.pro/lukovitsy-lilii-na-vygonku.html/nid/63836" xr:uid="{9240F76C-DD92-462F-925F-681CCA9E9DA0}"/>
    <hyperlink ref="C628" r:id="rId424" display="https://plantmarket.pro/lukovitsy-lilii-na-vygonku.html/nid/63837" xr:uid="{0B54A86F-EE9B-4C54-8EC1-DCD71C683046}"/>
    <hyperlink ref="C629" r:id="rId425" display="https://plantmarket.pro/lukovitsy-lilii-na-vygonku.html/nid/63835" xr:uid="{4097FE9F-CEE1-4E55-BB41-2688A8507D22}"/>
    <hyperlink ref="C630" r:id="rId426" display="https://plantmarket.pro/lukovitsy-lilii-na-vygonku.html/nid/63839" xr:uid="{D2F42D30-A48F-4527-AB00-032EF0FB7CA3}"/>
    <hyperlink ref="C631" r:id="rId427" display="https://plantmarket.pro/lukovitsy-lilii-na-vygonku.html/nid/63840" xr:uid="{1481BDB6-A43F-4B0D-A04C-C6794853E49D}"/>
    <hyperlink ref="C632" r:id="rId428" display="https://plantmarket.pro/lukovitsy-lilii-na-vygonku.html/nid/68426" xr:uid="{B2D27AD7-36D5-4B8D-A719-70ACFF604443}"/>
    <hyperlink ref="C633" r:id="rId429" display="https://plantmarket.pro/lukovitsy-lilii-na-vygonku.html/nid/63354" xr:uid="{3F7DD972-B3D7-4200-B542-FE27C5EF7F23}"/>
    <hyperlink ref="C634" r:id="rId430" display="https://plantmarket.pro/lukovitsy-lilii-na-vygonku.html/nid/63355" xr:uid="{2D153CFE-79FF-436F-A7B3-F49F7B297DD3}"/>
    <hyperlink ref="C635" r:id="rId431" display="https://plantmarket.pro/lukovitsy-lilii-na-vygonku.html/nid/63356" xr:uid="{B01F3063-32FC-4DD2-A045-01756FA8DDA2}"/>
    <hyperlink ref="C636" r:id="rId432" display="https://plantmarket.pro/lukovitsy-lilii-na-vygonku.html/nid/63357" xr:uid="{82E7FA23-FCFD-4BD8-B96C-6A9042F1F0C6}"/>
    <hyperlink ref="C637" r:id="rId433" display="https://plantmarket.pro/lukovitsy-lilii-na-vygonku.html/nid/63845" xr:uid="{769F0BDA-62D0-4877-B718-BB68519DD1F5}"/>
    <hyperlink ref="C638" r:id="rId434" display="https://plantmarket.pro/lukovitsy-lilii-na-vygonku.html/nid/63846" xr:uid="{FFAB1010-E41D-4104-9495-35C68A42763C}"/>
    <hyperlink ref="C639" r:id="rId435" display="https://plantmarket.pro/lukovitsy-lilii-na-vygonku.html/nid/63847" xr:uid="{70ADAA17-1E40-4167-839A-01C87BD42ADE}"/>
    <hyperlink ref="C640" r:id="rId436" display="https://plantmarket.pro/lukovitsy-lilii-na-vygonku.html/nid/63848" xr:uid="{82ABD689-E424-4324-89D6-C16EA98FC051}"/>
    <hyperlink ref="C641" r:id="rId437" display="https://plantmarket.pro/lukovitsy-lilii-na-vygonku.html/nid/69412" xr:uid="{1FF15BF0-175B-4958-8F5B-CC56F1EE2DB9}"/>
    <hyperlink ref="C642" r:id="rId438" display="https://plantmarket.pro/lukovitsy-lilii-na-vygonku.html/nid/69412" xr:uid="{0ECB126F-4C82-48CF-8E01-C6BE9329E04E}"/>
    <hyperlink ref="C643" r:id="rId439" display="https://plantmarket.pro/lukovitsy-lilii-na-vygonku.html/nid/69412" xr:uid="{47A6CDC9-61C1-4DEB-ACA8-C7939583721A}"/>
    <hyperlink ref="C644" r:id="rId440" display="https://plantmarket.pro/lukovitsy-lilii-na-vygonku.html/nid/69412" xr:uid="{A47BC592-A4E5-46F4-81D3-7201B9885F8C}"/>
    <hyperlink ref="C645" r:id="rId441" display="https://plantmarket.pro/lukovitsy-lilii-na-vygonku.html/nid/69412" xr:uid="{F8D9626D-42E8-451F-A5D1-EB76F4C9833C}"/>
    <hyperlink ref="C654" r:id="rId442" display="https://plantmarket.pro/lukovitsy-lilii-na-vygonku.html/nid/63852" xr:uid="{D90663A4-4EC4-46C1-84A5-D066CE4C1736}"/>
    <hyperlink ref="C655" r:id="rId443" display="https://plantmarket.pro/lukovitsy-lilii-na-vygonku.html/nid/63853" xr:uid="{C2FC117C-469F-4E09-B9B5-78ED9DB70E27}"/>
    <hyperlink ref="C656" r:id="rId444" display="https://plantmarket.pro/lukovitsy-lilii-na-vygonku.html/nid/63854" xr:uid="{5C4086BD-47B7-4AC2-AD6F-DDCF34C72B75}"/>
    <hyperlink ref="C657" r:id="rId445" display="https://plantmarket.pro/lukovitsy-lilii-na-vygonku.html/nid/63855" xr:uid="{9BD18335-FA8A-4611-9751-A51908C0386F}"/>
    <hyperlink ref="C658" r:id="rId446" display="https://plantmarket.pro/lukovitsy-lilii-na-vygonku.html/nid/63856" xr:uid="{3B97ABAC-6359-45A6-BC35-57D9E42D3CE3}"/>
    <hyperlink ref="C659" r:id="rId447" display="https://plantmarket.pro/lukovitsy-lilii-na-vygonku.html/nid/68535" xr:uid="{AACC4777-AE68-4155-8310-B3997543C23F}"/>
    <hyperlink ref="C660" r:id="rId448" display="https://plantmarket.pro/lukovitsy-lilii-na-vygonku.html/nid/68536" xr:uid="{9F77691C-BFE4-4832-A9D3-ED0A2008FFEA}"/>
    <hyperlink ref="C661" r:id="rId449" display="https://plantmarket.pro/lukovitsy-lilii-na-vygonku.html/nid/68537" xr:uid="{5DDD8727-3047-4463-8D5B-77F9501EA06B}"/>
    <hyperlink ref="C662" r:id="rId450" display="https://plantmarket.pro/lukovitsy-lilii-na-vygonku.html/nid/68538" xr:uid="{F870C0E1-1703-4212-991A-0F840407C502}"/>
    <hyperlink ref="C663" r:id="rId451" display="https://plantmarket.pro/lukovitsy-lilii-na-vygonku.html/nid/69415" xr:uid="{201FDE8C-6111-48C8-9FFA-195AE582BD97}"/>
    <hyperlink ref="C664" r:id="rId452" display="https://plantmarket.pro/lukovitsy-lilii-na-vygonku.html/nid/63982" xr:uid="{E69D2B32-9DB0-4322-8CDE-90238562EE8B}"/>
    <hyperlink ref="C665" r:id="rId453" display="https://plantmarket.pro/lukovitsy-lilii-na-vygonku.html/nid/63982" xr:uid="{FFA281AD-E76D-4012-86B4-DE54BFAD3D2A}"/>
    <hyperlink ref="C666" r:id="rId454" display="https://plantmarket.pro/lukovitsy-lilii-na-vygonku.html/nid/63982" xr:uid="{C92A47C1-08ED-4F45-B94A-355B62B5CBD3}"/>
    <hyperlink ref="C667" r:id="rId455" display="https://plantmarket.pro/lukovitsy-lilii-na-vygonku.html/nid/63982" xr:uid="{7B5B0E56-DF9F-443E-A280-B2F3D600D9B0}"/>
    <hyperlink ref="C668" r:id="rId456" display="https://plantmarket.pro/lukovitsy-lilii-na-vygonku.html/nid/68539" xr:uid="{D1714CA8-8FCA-408A-A1BD-6F32B4AC4E80}"/>
    <hyperlink ref="C669" r:id="rId457" display="https://plantmarket.pro/lukovitsy-lilii-na-vygonku.html/nid/68540" xr:uid="{8F49F1E8-9A96-46E5-B2CF-E8FD82F3A8DD}"/>
    <hyperlink ref="C670" r:id="rId458" display="https://plantmarket.pro/lukovitsy-lilii-na-vygonku.html/nid/68541" xr:uid="{7E1633C1-B507-490F-B5FE-208D24277D6B}"/>
    <hyperlink ref="C671" r:id="rId459" display="https://plantmarket.pro/lukovitsy-lilii-na-vygonku.html/nid/68542" xr:uid="{FAB3ACFD-FDDD-4C97-9D1C-530FFABE2035}"/>
    <hyperlink ref="C672" r:id="rId460" display="https://plantmarket.pro/lukovitsy-lilii-na-vygonku.html/nid/68543" xr:uid="{15810937-866C-4AED-B30E-C14D7250CD01}"/>
    <hyperlink ref="C674" r:id="rId461" display="https://plantmarket.pro/lukovitsy-lilii-na-vygonku.html/nid/68554" xr:uid="{79085160-107F-4E0E-93F4-C6653B6C9A8A}"/>
    <hyperlink ref="C675" r:id="rId462" display="https://plantmarket.pro/lukovitsy-lilii-na-vygonku.html/nid/68554" xr:uid="{459ED59A-7DF4-45D3-BF84-BDA3A1F560C4}"/>
    <hyperlink ref="C676" r:id="rId463" display="https://plantmarket.pro/lukovitsy-lilii-na-vygonku.html/nid/68554" xr:uid="{D0F04CEB-3737-4797-BD86-F754879EF558}"/>
    <hyperlink ref="C677" r:id="rId464" display="https://plantmarket.pro/lukovitsy-lilii-na-vygonku.html/nid/63857" xr:uid="{6E8B2C02-BCB7-45B1-A88D-611762A20DB4}"/>
    <hyperlink ref="C678" r:id="rId465" display="https://plantmarket.pro/lukovitsy-lilii-na-vygonku.html/nid/63858" xr:uid="{D65A23A0-4A15-45F7-8124-7A05D66492B7}"/>
    <hyperlink ref="C679" r:id="rId466" display="https://plantmarket.pro/lukovitsy-lilii-na-vygonku.html/nid/63859" xr:uid="{33D8C26E-1C45-4E96-8F86-6FA5A44CE54F}"/>
    <hyperlink ref="C680" r:id="rId467" display="https://plantmarket.pro/lukovitsy-lilii-na-vygonku.html/nid/63860" xr:uid="{C8E3BDA7-0620-4F81-AD78-7CC32A031957}"/>
    <hyperlink ref="C681" r:id="rId468" display="https://plantmarket.pro/lukovitsy-lilii-na-vygonku.html/nid/63861" xr:uid="{73ECCF5C-83FE-4BA6-8680-8BF00FC7BCD2}"/>
    <hyperlink ref="C683" r:id="rId469" display="https://plantmarket.pro/lukovitsy-lilii-na-vygonku.html/nid/63862" xr:uid="{5BEDB13F-803A-4D8B-8424-8DB2EC241AB7}"/>
    <hyperlink ref="C684" r:id="rId470" display="https://plantmarket.pro/lukovitsy-lilii-na-vygonku.html/nid/63862" xr:uid="{E51864C7-1469-443D-A626-DF6826E161D5}"/>
    <hyperlink ref="C686" r:id="rId471" display="https://plantmarket.pro/lukovitsy-lilii-na-vygonku.html/nid/63863" xr:uid="{6F225934-0390-4CE0-90F6-8A4BEBEC5E73}"/>
    <hyperlink ref="C687" r:id="rId472" display="https://plantmarket.pro/lukovitsy-lilii-na-vygonku.html/nid/63863" xr:uid="{D8C0F3DE-2DCB-441E-A982-DEF6FFCC5AAC}"/>
    <hyperlink ref="C688" r:id="rId473" display="https://plantmarket.pro/lukovitsy-lilii-na-vygonku.html/nid/63864" xr:uid="{09FB877A-C21D-47B1-9BAD-9F75FF98DFBB}"/>
    <hyperlink ref="C689" r:id="rId474" display="https://plantmarket.pro/lukovitsy-lilii-na-vygonku.html/nid/63865" xr:uid="{161FFC62-9805-4074-BE06-787406F83385}"/>
    <hyperlink ref="C690" r:id="rId475" display="https://plantmarket.pro/lukovitsy-lilii-na-vygonku.html/nid/63866" xr:uid="{D5C6D316-FA54-4E5C-B9C0-7E74C4C0C2E3}"/>
    <hyperlink ref="C691" r:id="rId476" display="https://plantmarket.pro/lukovitsy-lilii-na-vygonku.html/nid/63867" xr:uid="{8C122BA2-850B-4872-B881-6ABA076CC43F}"/>
    <hyperlink ref="C692" r:id="rId477" display="https://plantmarket.pro/lukovitsy-lilii-na-vygonku.html/nid/63867" xr:uid="{FBA0BC3D-6167-4BF0-9FB5-CB714C7F87A5}"/>
    <hyperlink ref="C694" r:id="rId478" display="https://plantmarket.pro/lukovitsy-lilii-na-vygonku.html/nid/68603" xr:uid="{21E75057-A097-42B4-8616-327BC9FEC5CA}"/>
    <hyperlink ref="C696" r:id="rId479" display="https://plantmarket.pro/lukovitsy-lilii-na-vygonku.html/nid/68603" xr:uid="{3FC74197-BCF6-4FC4-B5A3-4803950C9948}"/>
    <hyperlink ref="C697" r:id="rId480" display="https://plantmarket.pro/lukovitsy-lilii-na-vygonku.html/nid/68603" xr:uid="{D3435DFD-24B3-4A93-89D1-FCE0C39DC07A}"/>
    <hyperlink ref="C700" r:id="rId481" display="https://plantmarket.pro/lukovitsy-lilii-na-vygonku.html/nid/63871" xr:uid="{43FBEDAC-4A6A-474F-BCAF-444AD54DC743}"/>
    <hyperlink ref="C701" r:id="rId482" display="https://plantmarket.pro/lukovitsy-lilii-na-vygonku.html/nid/63872" xr:uid="{3870FF88-4AD8-4450-A929-46AE00597789}"/>
    <hyperlink ref="C702" r:id="rId483" display="https://plantmarket.pro/lukovitsy-lilii-na-vygonku.html/nid/68613" xr:uid="{5E61195E-979A-4164-AAD4-B51436E2E3C8}"/>
    <hyperlink ref="C703" r:id="rId484" display="https://plantmarket.pro/lukovitsy-lilii-na-vygonku.html/nid/68614" xr:uid="{68A6603D-6F61-49CD-8A27-3A03B5A86744}"/>
    <hyperlink ref="C704" r:id="rId485" display="https://plantmarket.pro/lukovitsy-lilii-na-vygonku.html/nid/68615" xr:uid="{BB71733F-FA79-48F8-991F-B23D9B0B44C6}"/>
    <hyperlink ref="C705" r:id="rId486" display="https://plantmarket.pro/lukovitsy-lilii-na-vygonku.html/nid/68616" xr:uid="{993BD7D6-E7D3-4698-95EB-8DE9BC8E77CC}"/>
    <hyperlink ref="C706" r:id="rId487" display="https://plantmarket.pro/lukovitsy-lilii-na-vygonku.html/nid/68617" xr:uid="{82033D1B-7EE2-400E-9273-4A4FD137CDA9}"/>
    <hyperlink ref="C707" r:id="rId488" display="https://plantmarket.pro/lukovitsy-lilii-na-vygonku.html/nid/69421" xr:uid="{3C989E4F-FC5A-4D02-BCEE-507A527DA89D}"/>
    <hyperlink ref="C708" r:id="rId489" display="https://plantmarket.pro/lukovitsy-lilii-na-vygonku.html/nid/69421" xr:uid="{52CF4DAE-18BB-47E5-BDF0-65CD6CE4BD97}"/>
    <hyperlink ref="C709" r:id="rId490" display="https://plantmarket.pro/lukovitsy-lilii-na-vygonku.html/nid/69421" xr:uid="{D6E39049-0687-475D-9245-6D66D10E339C}"/>
    <hyperlink ref="C710" r:id="rId491" display="https://plantmarket.pro/lukovitsy-lilii-na-vygonku.html/nid/69421" xr:uid="{E2466921-874F-4FB3-BD03-782F4582AF30}"/>
    <hyperlink ref="C711" r:id="rId492" display="https://plantmarket.pro/lukovitsy-lilii-na-vygonku.html/nid/69421" xr:uid="{14BBACCE-CA0E-4014-BAAA-04C710BBFA03}"/>
    <hyperlink ref="C712" r:id="rId493" display="https://plantmarket.pro/lukovitsy-lilii-na-vygonku.html/nid/63873" xr:uid="{4255E2B6-E330-4A85-9839-E451184AD2DF}"/>
    <hyperlink ref="C713" r:id="rId494" display="https://plantmarket.pro/lukovitsy-lilii-na-vygonku.html/nid/63874" xr:uid="{4944ED7D-69EF-415C-837E-DF15E433FECF}"/>
    <hyperlink ref="C714" r:id="rId495" display="https://plantmarket.pro/lukovitsy-lilii-na-vygonku.html/nid/63875" xr:uid="{5B2FE75A-E227-43D9-B68F-EA2E8F015464}"/>
    <hyperlink ref="C715" r:id="rId496" display="https://plantmarket.pro/lukovitsy-lilii-na-vygonku.html/nid/63876" xr:uid="{5281816A-2CAB-47DC-953B-253D26A07917}"/>
    <hyperlink ref="C716" r:id="rId497" display="https://plantmarket.pro/lukovitsy-lilii-na-vygonku.html/nid/63877" xr:uid="{EE76CE90-ED28-4E65-9A42-9913B4AD4036}"/>
    <hyperlink ref="C717" r:id="rId498" display="https://plantmarket.pro/lukovitsy-lilii-na-vygonku.html/nid/63878" xr:uid="{C2A9FCB7-5791-4C4B-85DA-6172C3331D00}"/>
    <hyperlink ref="C718" r:id="rId499" display="https://plantmarket.pro/lukovitsy-lilii-na-vygonku.html/nid/63878" xr:uid="{D1D36E13-8398-456A-A685-14D390B384F4}"/>
    <hyperlink ref="C719" r:id="rId500" display="https://plantmarket.pro/lukovitsy-lilii-na-vygonku.html/nid/63879" xr:uid="{7B46F4BD-31F5-4E51-9072-587021ECECFC}"/>
    <hyperlink ref="C720" r:id="rId501" display="https://plantmarket.pro/lukovitsy-lilii-na-vygonku.html/nid/63878" xr:uid="{1D0C508B-E6F9-4F01-87AB-4B9449801767}"/>
    <hyperlink ref="C721" r:id="rId502" display="https://plantmarket.pro/lukovitsy-lilii-na-vygonku.html/nid/63365" xr:uid="{8303AD95-A38A-45EC-843A-D77389025167}"/>
    <hyperlink ref="C722" r:id="rId503" display="https://plantmarket.pro/lukovitsy-lilii-na-vygonku.html/nid/68618" xr:uid="{758CECCE-DFD1-4837-8FB5-2EF60F8D286E}"/>
    <hyperlink ref="C723" r:id="rId504" display="https://plantmarket.pro/lukovitsy-lilii-na-vygonku.html/nid/68619" xr:uid="{8259F166-79E8-485D-9E6E-0651AC71CE00}"/>
    <hyperlink ref="C724" r:id="rId505" display="https://plantmarket.pro/lukovitsy-lilii-na-vygonku.html/nid/63366" xr:uid="{DF62548C-FFE4-439D-8B53-4B1AA32EB79C}"/>
    <hyperlink ref="C725" r:id="rId506" display="https://plantmarket.pro/lukovitsy-lilii-na-vygonku.html/nid/63880" xr:uid="{6FCC7D2A-76DE-40EC-9C9C-D7117350A120}"/>
    <hyperlink ref="C726" r:id="rId507" display="https://plantmarket.pro/lukovitsy-lilii-na-vygonku.html/nid/63881" xr:uid="{0359CC37-901D-4F42-B9A8-867332FD9DFD}"/>
    <hyperlink ref="C730" r:id="rId508" display="https://plantmarket.pro/lukovitsy-lilii-na-vygonku.html/nid/63883" xr:uid="{76F7743E-EF1B-4F17-B013-12BCCA8BECC1}"/>
    <hyperlink ref="C731" r:id="rId509" display="https://plantmarket.pro/lukovitsy-lilii-na-vygonku.html/nid/63884" xr:uid="{04E5397A-500E-4239-9B33-EBADDF24FD88}"/>
    <hyperlink ref="C732" r:id="rId510" display="https://plantmarket.pro/lukovitsy-lilii-na-vygonku.html/nid/68644" xr:uid="{C851639E-C747-474F-9621-70B74004D668}"/>
    <hyperlink ref="C733" r:id="rId511" display="https://plantmarket.pro/lukovitsy-lilii-na-vygonku.html/nid/68645" xr:uid="{06D86C03-D924-47C8-98C6-CE4D9CEA5875}"/>
    <hyperlink ref="C734" r:id="rId512" display="https://plantmarket.pro/lukovitsy-lilii-na-vygonku.html/nid/68646" xr:uid="{CBFE4767-DE2C-4D7C-B9F8-BA5B4607862D}"/>
    <hyperlink ref="C740" r:id="rId513" display="https://plantmarket.pro/lukovitsy-lilii-na-vygonku.html/nid/63896" xr:uid="{917DA02B-AEC3-4649-B8E6-45711857E267}"/>
    <hyperlink ref="C741" r:id="rId514" display="https://plantmarket.pro/lukovitsy-lilii-na-vygonku.html/nid/63897" xr:uid="{049B52CA-8E60-407F-83A7-F0D31149F855}"/>
    <hyperlink ref="C742" r:id="rId515" display="https://plantmarket.pro/lukovitsy-lilii-na-vygonku.html/nid/63898" xr:uid="{FC36F3C5-3997-4168-B125-139A5239BE3C}"/>
    <hyperlink ref="C744" r:id="rId516" display="https://plantmarket.pro/lukovitsy-lilii-na-vygonku.html/nid/63900" xr:uid="{CDA9D2B8-3194-46CE-9ECC-169DFB9D4C86}"/>
    <hyperlink ref="C745" r:id="rId517" display="https://plantmarket.pro/lukovitsy-lilii-na-vygonku.html/nid/63901" xr:uid="{588DD5FB-E5D5-4D5D-8EF7-8F2E3359EF2F}"/>
    <hyperlink ref="C746" r:id="rId518" display="https://plantmarket.pro/lukovitsy-lilii-na-vygonku.html/nid/63902" xr:uid="{BB2844A1-CF58-4AB4-8DA3-65E1A1A8CC26}"/>
    <hyperlink ref="C747" r:id="rId519" display="https://plantmarket.pro/lukovitsy-lilii-na-vygonku.html/nid/63903" xr:uid="{98CA5C07-0B96-43F7-B322-C7F68E730324}"/>
    <hyperlink ref="C749" r:id="rId520" display="https://plantmarket.pro/lukovitsy-lilii-na-vygonku.html/nid/63904" xr:uid="{24F64FAF-6011-49E4-BBEA-E08D6BE1E145}"/>
    <hyperlink ref="C750" r:id="rId521" display="https://plantmarket.pro/lukovitsy-lilii-na-vygonku.html/nid/63905" xr:uid="{0100E1FE-CF0E-440F-B601-4B6C628747D9}"/>
    <hyperlink ref="C751" r:id="rId522" display="https://plantmarket.pro/lukovitsy-lilii-na-vygonku.html/nid/63906" xr:uid="{94936136-79E4-4562-9150-78341C52E9EB}"/>
    <hyperlink ref="C752" r:id="rId523" display="https://plantmarket.pro/lukovitsy-lilii-na-vygonku.html/nid/63907" xr:uid="{102BE57D-EB17-4FE2-BF15-DCAE0DAFA9D1}"/>
    <hyperlink ref="C753" r:id="rId524" display="https://plantmarket.pro/lukovitsy-lilii-na-vygonku.html/nid/68668" xr:uid="{999FCF0A-7972-4879-9221-F836BBFCAC4F}"/>
    <hyperlink ref="C754" r:id="rId525" display="https://plantmarket.pro/lukovitsy-lilii-na-vygonku.html/nid/68669" xr:uid="{FBEB9E47-FB44-4A32-9392-FAF52B6F32E5}"/>
    <hyperlink ref="C755" r:id="rId526" display="https://plantmarket.pro/lukovitsy-lilii-na-vygonku.html/nid/68670" xr:uid="{B8567695-222C-449F-BDB7-6FBB4B595CCF}"/>
    <hyperlink ref="C756" r:id="rId527" display="https://plantmarket.pro/lukovitsy-lilii-na-vygonku.html/nid/68671" xr:uid="{75436F30-E469-42AF-82C1-C18A385AD15F}"/>
    <hyperlink ref="C757" r:id="rId528" display="https://plantmarket.pro/lukovitsy-lilii-na-vygonku.html/nid/63908" xr:uid="{5D86F63F-1C18-4BD3-8648-F0B45BECDDA9}"/>
    <hyperlink ref="C758" r:id="rId529" display="https://plantmarket.pro/lukovitsy-lilii-na-vygonku.html/nid/63908" xr:uid="{6089FCEC-0BE7-4C9B-9064-DABC617E6E69}"/>
    <hyperlink ref="C759" r:id="rId530" display="https://plantmarket.pro/lukovitsy-lilii-na-vygonku.html/nid/63908" xr:uid="{6C96666C-F11F-4EF6-8812-35BD35F4F48D}"/>
    <hyperlink ref="C760" r:id="rId531" display="https://plantmarket.pro/lukovitsy-lilii-na-vygonku.html/nid/63908" xr:uid="{17BBF4FD-3D57-4FD5-9CE1-31133290D686}"/>
    <hyperlink ref="C761" r:id="rId532" display="https://plantmarket.pro/lukovitsy-lilii-na-vygonku.html/nid/63908" xr:uid="{B21CAE56-4801-433C-AA33-9D1E75EE2BE7}"/>
    <hyperlink ref="C762" r:id="rId533" display="https://plantmarket.pro/lukovitsy-lilii-na-vygonku.html/nid/63909" xr:uid="{8815FD1D-9CD0-4862-811F-FA7776413133}"/>
    <hyperlink ref="C763" r:id="rId534" display="https://plantmarket.pro/lukovitsy-lilii-na-vygonku.html/nid/63910" xr:uid="{71DCB4DB-39C6-4331-B6F4-8071009AA4D7}"/>
    <hyperlink ref="C764" r:id="rId535" display="https://plantmarket.pro/lukovitsy-lilii-na-vygonku.html/nid/63911" xr:uid="{8333C726-DB33-4281-AB0D-7AC91E3B22D9}"/>
    <hyperlink ref="C765" r:id="rId536" display="https://plantmarket.pro/lukovitsy-lilii-na-vygonku.html/nid/63912" xr:uid="{5B6F15BF-7434-4CC1-8485-A869BB3661FF}"/>
    <hyperlink ref="C766" r:id="rId537" display="https://plantmarket.pro/lukovitsy-lilii-na-vygonku.html/nid/63913" xr:uid="{9A5B645A-A779-49B6-9169-A12C28724949}"/>
    <hyperlink ref="C767" r:id="rId538" display="https://plantmarket.pro/lukovitsy-lilii-na-vygonku.html/nid/68691" xr:uid="{84AB5835-ACCF-4F51-85B3-67CF4709A6E1}"/>
    <hyperlink ref="C768" r:id="rId539" display="https://plantmarket.pro/lukovitsy-lilii-na-vygonku.html/nid/68692" xr:uid="{0AF6BC00-58D4-4F46-A592-AA177591F908}"/>
    <hyperlink ref="C769" r:id="rId540" display="https://plantmarket.pro/lukovitsy-lilii-na-vygonku.html/nid/68693" xr:uid="{972A7467-2AE0-412C-A8D5-2E0341604462}"/>
    <hyperlink ref="C770" r:id="rId541" display="https://plantmarket.pro/lukovitsy-lilii-na-vygonku.html/nid/68712" xr:uid="{89E40806-E68D-46AD-8A04-B1F407B62BBA}"/>
    <hyperlink ref="C771" r:id="rId542" display="https://plantmarket.pro/lukovitsy-lilii-na-vygonku.html/nid/68713" xr:uid="{0B144FB6-CFFD-40F9-AB6E-DF5050245864}"/>
    <hyperlink ref="C772" r:id="rId543" display="https://plantmarket.pro/lukovitsy-lilii-na-vygonku.html/nid/68714" xr:uid="{A8B9E4A8-1ADC-4905-A610-5944AFC8B648}"/>
    <hyperlink ref="C773" r:id="rId544" display="https://plantmarket.pro/lukovitsy-lilii-na-vygonku.html/nid/68712" xr:uid="{1FDACB67-2777-43B2-A36D-529482F99724}"/>
    <hyperlink ref="C774" r:id="rId545" display="https://plantmarket.pro/lukovitsy-lilii-na-vygonku.html/nid/68718" xr:uid="{FF039643-114E-4053-B8DD-1AC16E04F6EB}"/>
    <hyperlink ref="C775" r:id="rId546" display="https://plantmarket.pro/lukovitsy-lilii-na-vygonku.html/nid/68719" xr:uid="{649EBC40-D628-4FA8-946A-B28CF8BDB35A}"/>
    <hyperlink ref="C776" r:id="rId547" display="https://plantmarket.pro/lukovitsy-lilii-na-vygonku.html/nid/68720" xr:uid="{02638BF0-183D-4B65-92B0-9F3333BA78AF}"/>
    <hyperlink ref="C777" r:id="rId548" display="https://plantmarket.pro/lukovitsy-lilii-na-vygonku.html/nid/68718" xr:uid="{25FCB491-4E67-4EFA-B876-0532481F5EFC}"/>
    <hyperlink ref="C778" r:id="rId549" display="https://plantmarket.pro/lukovitsy-lilii-na-vygonku.html/nid/68721" xr:uid="{5D33C4DA-EFF0-43F2-837A-E340D5D59D3B}"/>
    <hyperlink ref="C779" r:id="rId550" display="https://plantmarket.pro/lukovitsy-lilii-na-vygonku.html/nid/68722" xr:uid="{BB478D4F-5ED5-494F-94F3-B44F86BD592B}"/>
    <hyperlink ref="C780" r:id="rId551" display="https://plantmarket.pro/lukovitsy-lilii-na-vygonku.html/nid/68723" xr:uid="{15491035-A64E-4F85-8D38-C3F830DA2CEE}"/>
    <hyperlink ref="C781" r:id="rId552" display="https://plantmarket.pro/lukovitsy-lilii-na-vygonku.html/nid/68721" xr:uid="{FC67CDB4-D922-4017-BAC2-3550FD03EB3B}"/>
    <hyperlink ref="C782" r:id="rId553" display="https://plantmarket.pro/lukovitsy-lilii-na-vygonku.html/nid/68724" xr:uid="{BF843475-82C8-47E7-A6F0-FA4C035F85D4}"/>
    <hyperlink ref="C783" r:id="rId554" display="https://plantmarket.pro/lukovitsy-lilii-na-vygonku.html/nid/68725" xr:uid="{29751AC8-5E5F-4309-9DD8-E713562113AE}"/>
    <hyperlink ref="C784" r:id="rId555" display="https://plantmarket.pro/lukovitsy-lilii-na-vygonku.html/nid/68726" xr:uid="{50C6B62D-D154-44D5-BFCC-88EB9634E2C4}"/>
    <hyperlink ref="C785" r:id="rId556" display="https://plantmarket.pro/lukovitsy-lilii-na-vygonku.html/nid/68930" xr:uid="{99C2DE2B-7C13-4FCB-BF89-ECF1BEBCD1B0}"/>
    <hyperlink ref="C787" r:id="rId557" display="https://plantmarket.pro/lukovitsy-lilii-na-vygonku.html/nid/68930" xr:uid="{B0209D90-D9C9-43F8-A187-C99C1CC92F84}"/>
    <hyperlink ref="C794" r:id="rId558" display="https://plantmarket.pro/lukovitsy-lilii-na-vygonku.html/nid/63915" xr:uid="{1701D30E-0F56-4B2C-AF2E-464D4033ACF7}"/>
    <hyperlink ref="C795" r:id="rId559" display="https://plantmarket.pro/lukovitsy-lilii-na-vygonku.html/nid/63916" xr:uid="{92F661AE-FBC5-4B4B-91BB-43C1E4414024}"/>
    <hyperlink ref="C796" r:id="rId560" display="https://plantmarket.pro/lukovitsy-lilii-na-vygonku.html/nid/63917" xr:uid="{5AE43362-CE7E-4C59-AD91-AD75BC9AE09E}"/>
    <hyperlink ref="C797" r:id="rId561" display="https://plantmarket.pro/lukovitsy-lilii-na-vygonku.html/nid/63918" xr:uid="{6F43DD72-7F00-45A7-AE62-6CF1FE44C5F8}"/>
    <hyperlink ref="C798" r:id="rId562" display="https://plantmarket.pro/lukovitsy-lilii-na-vygonku.html/nid/63919" xr:uid="{2B0BA2F8-E7CE-4446-AB5B-93B6B0D19EA0}"/>
    <hyperlink ref="C799" r:id="rId563" display="https://plantmarket.pro/lukovitsy-lilii-na-vygonku.html/nid/68731" xr:uid="{1F3F97CA-BF37-4D90-A2EF-43271C227B40}"/>
    <hyperlink ref="C800" r:id="rId564" display="https://plantmarket.pro/lukovitsy-lilii-na-vygonku.html/nid/68732" xr:uid="{C30F3E9F-AD28-46B0-96EF-3B2FFEE6667C}"/>
    <hyperlink ref="C801" r:id="rId565" display="https://plantmarket.pro/lukovitsy-lilii-na-vygonku.html/nid/68733" xr:uid="{D5AD9AA5-786D-4220-8E43-F11B259267D1}"/>
    <hyperlink ref="C802" r:id="rId566" display="https://plantmarket.pro/lukovitsy-lilii-na-vygonku.html/nid/68734" xr:uid="{0D38351F-2E77-4D42-9670-2CDAD19B2509}"/>
    <hyperlink ref="C803" r:id="rId567" display="https://plantmarket.pro/lukovitsy-lilii-na-vygonku.html/nid/68735" xr:uid="{A8145FC3-6AA8-4DC9-9554-E34118E6EA57}"/>
    <hyperlink ref="C804" r:id="rId568" display="https://plantmarket.pro/lukovitsy-lilii-na-vygonku.html/nid/68736" xr:uid="{7387D5B1-4AFF-483C-8AC2-4977A2BB2F62}"/>
    <hyperlink ref="C805" r:id="rId569" display="https://plantmarket.pro/lukovitsy-lilii-na-vygonku.html/nid/68737" xr:uid="{B83FD6DA-3C3B-4E64-B364-0C56AF822568}"/>
    <hyperlink ref="C806" r:id="rId570" display="https://plantmarket.pro/lukovitsy-lilii-na-vygonku.html/nid/68738" xr:uid="{300B7BD4-E410-4DDD-A64A-23B2457B6BDA}"/>
    <hyperlink ref="C807" r:id="rId571" display="https://plantmarket.pro/lukovitsy-lilii-na-vygonku.html/nid/68739" xr:uid="{F0751D89-2B29-4E54-A3EF-7383A95D28A1}"/>
    <hyperlink ref="C808" r:id="rId572" display="https://plantmarket.pro/lukovitsy-lilii-na-vygonku.html/nid/68740" xr:uid="{39E382AF-A077-45A3-97EF-0AB4A0057B2B}"/>
    <hyperlink ref="C809" r:id="rId573" display="https://plantmarket.pro/lukovitsy-lilii-na-vygonku.html/nid/68741" xr:uid="{D21318AC-2C9F-4466-B928-496931BF10B9}"/>
    <hyperlink ref="C810" r:id="rId574" display="https://plantmarket.pro/lukovitsy-lilii-na-vygonku.html/nid/63923" xr:uid="{0A021C99-49FF-4907-82BB-A20A5B3E307F}"/>
    <hyperlink ref="C811" r:id="rId575" display="https://plantmarket.pro/lukovitsy-lilii-na-vygonku.html/nid/63924" xr:uid="{1CD8162C-0F6F-49F8-AEAD-F59FDBB0F55D}"/>
    <hyperlink ref="C812" r:id="rId576" display="https://plantmarket.pro/lukovitsy-lilii-na-vygonku.html/nid/63925" xr:uid="{FE38D459-433D-4C56-AAAC-8C256BD06D0D}"/>
    <hyperlink ref="C813" r:id="rId577" display="https://plantmarket.pro/lukovitsy-lilii-na-vygonku.html/nid/63926" xr:uid="{AF33CF70-50F3-43AC-BE89-3F99382441FA}"/>
    <hyperlink ref="C814" r:id="rId578" display="https://plantmarket.pro/lukovitsy-lilii-na-vygonku.html/nid/63927" xr:uid="{C6326710-14BF-4C45-90A4-EBA026400AF1}"/>
    <hyperlink ref="C815" r:id="rId579" display="https://plantmarket.pro/lukovitsy-lilii-na-vygonku.html/nid/63927" xr:uid="{02BE6AE4-E334-4D78-8DD0-E9601AE5F78E}"/>
    <hyperlink ref="C816" r:id="rId580" display="https://plantmarket.pro/lukovitsy-lilii-na-vygonku.html/nid/63927" xr:uid="{CE202879-30BD-434E-B819-8DD230B547FA}"/>
    <hyperlink ref="C817" r:id="rId581" display="https://plantmarket.pro/lukovitsy-lilii-na-vygonku.html/nid/63928" xr:uid="{621FD573-76E9-4EE2-ADE7-4B06070775DF}"/>
    <hyperlink ref="C818" r:id="rId582" display="https://plantmarket.pro/lukovitsy-lilii-na-vygonku.html/nid/63931" xr:uid="{B3C6FA99-0C19-49F9-9A03-AB28C90C91C4}"/>
    <hyperlink ref="C819" r:id="rId583" display="https://plantmarket.pro/lukovitsy-lilii-na-vygonku.html/nid/63932" xr:uid="{511FB9F8-7BE3-4360-9C0D-948218EC317B}"/>
    <hyperlink ref="C820" r:id="rId584" display="https://plantmarket.pro/lukovitsy-lilii-na-vygonku.html/nid/63933" xr:uid="{374F41E5-52F9-44F8-84B7-A14699ABD64D}"/>
    <hyperlink ref="C821" r:id="rId585" display="https://plantmarket.pro/lukovitsy-lilii-na-vygonku.html/nid/63934" xr:uid="{18350851-DD9D-48F2-B8F7-BB3E25D022CF}"/>
    <hyperlink ref="C822" r:id="rId586" display="https://plantmarket.pro/lukovitsy-lilii-na-vygonku.html/nid/63939" xr:uid="{B206AC87-9FCF-4720-811E-9E342F13EFAF}"/>
    <hyperlink ref="C823" r:id="rId587" display="https://plantmarket.pro/lukovitsy-lilii-na-vygonku.html/nid/63940" xr:uid="{53EF51EB-639B-4EB8-9160-979085EC3A8B}"/>
    <hyperlink ref="C824" r:id="rId588" display="https://plantmarket.pro/lukovitsy-lilii-na-vygonku.html/nid/63941" xr:uid="{EBA23AB8-A23F-4AE9-A73E-53BBD18E7042}"/>
    <hyperlink ref="C825" r:id="rId589" display="https://plantmarket.pro/lukovitsy-lilii-na-vygonku.html/nid/63942" xr:uid="{8E9B55A6-B9E3-4523-8780-FE8AC61F7673}"/>
    <hyperlink ref="C826" r:id="rId590" display="https://plantmarket.pro/lukovitsy-lilii-na-vygonku.html/nid/63948" xr:uid="{1085BF5E-9B62-4C8E-A807-D1980A8B7C01}"/>
    <hyperlink ref="C827" r:id="rId591" display="https://plantmarket.pro/lukovitsy-lilii-na-vygonku.html/nid/63949" xr:uid="{9501C4A4-EFFD-4F0C-B75C-1ACD62BF9BEE}"/>
    <hyperlink ref="C828" r:id="rId592" display="https://plantmarket.pro/lukovitsy-lilii-na-vygonku.html/nid/63950" xr:uid="{98E98351-EF4D-4F6A-9186-0143A5C9878E}"/>
    <hyperlink ref="C829" r:id="rId593" display="https://plantmarket.pro/lukovitsy-lilii-na-vygonku.html/nid/63948" xr:uid="{78DAE688-5884-4B4E-B93F-251CF4E44F59}"/>
    <hyperlink ref="C830" r:id="rId594" display="https://plantmarket.pro/lukovitsy-lilii-na-vygonku.html/nid/63951" xr:uid="{4BD5FB01-92A6-47A0-9F88-D298D603F4FB}"/>
    <hyperlink ref="C831" r:id="rId595" display="https://plantmarket.pro/lukovitsy-lilii-na-vygonku.html/nid/63952" xr:uid="{F889AFDF-2D71-436A-9A64-79E50D1ECEFA}"/>
    <hyperlink ref="C832" r:id="rId596" display="https://plantmarket.pro/lukovitsy-lilii-na-vygonku.html/nid/63953" xr:uid="{C14E2497-EE6C-40C4-AC40-3D9A40BF59AA}"/>
    <hyperlink ref="C833" r:id="rId597" display="https://plantmarket.pro/lukovitsy-lilii-na-vygonku.html/nid/63954" xr:uid="{1843AD16-61C9-4430-99C5-004DF1FF7C82}"/>
    <hyperlink ref="C834" r:id="rId598" display="https://plantmarket.pro/lukovitsy-lilii-na-vygonku.html/nid/63955" xr:uid="{AC47D14B-ED1A-4646-8086-9A69AF138B05}"/>
    <hyperlink ref="C835" r:id="rId599" display="https://plantmarket.pro/lukovitsy-lilii-na-vygonku.html/nid/63956" xr:uid="{455E102F-3ED6-43BF-BDFC-2A6B314F0EEA}"/>
    <hyperlink ref="C836" r:id="rId600" display="https://plantmarket.pro/lukovitsy-lilii-na-vygonku.html/nid/63957" xr:uid="{E8E6B1AA-2911-4DD8-8FE8-C4B68758A49A}"/>
    <hyperlink ref="C837" r:id="rId601" display="https://plantmarket.pro/lukovitsy-lilii-na-vygonku.html/nid/63955" xr:uid="{52A7C1E2-10C2-43CF-8B7F-BCF2B96960E2}"/>
    <hyperlink ref="C843" r:id="rId602" display="https://plantmarket.pro/lukovitsy-lilii-na-vygonku.html/nid/63963" xr:uid="{0686A305-1E7A-4FE3-A7E4-0A9B033B3702}"/>
    <hyperlink ref="C844" r:id="rId603" display="https://plantmarket.pro/lukovitsy-lilii-na-vygonku.html/nid/63964" xr:uid="{5AAE4009-FA98-44E6-9549-D239D77A8B45}"/>
    <hyperlink ref="C845" r:id="rId604" display="https://plantmarket.pro/lukovitsy-lilii-na-vygonku.html/nid/63965" xr:uid="{97F0145F-3233-4C6D-8262-392CAD271673}"/>
    <hyperlink ref="C846" r:id="rId605" display="https://plantmarket.pro/lukovitsy-lilii-na-vygonku.html/nid/63966" xr:uid="{DD72D613-4A33-42F3-916B-234E0FCF1DCC}"/>
    <hyperlink ref="C847" r:id="rId606" display="https://plantmarket.pro/lukovitsy-lilii-na-vygonku.html/nid/63968" xr:uid="{681CA76E-7121-4B31-9144-8A14E379A496}"/>
    <hyperlink ref="C848" r:id="rId607" display="https://plantmarket.pro/lukovitsy-lilii-na-vygonku.html/nid/63370" xr:uid="{86C0659C-A602-4D8B-A1C0-E02733C90474}"/>
    <hyperlink ref="C849" r:id="rId608" display="https://plantmarket.pro/lukovitsy-lilii-na-vygonku.html/nid/63371" xr:uid="{C51F6CDA-F9C1-4447-A806-6B3BB3D378C5}"/>
    <hyperlink ref="C850" r:id="rId609" display="https://plantmarket.pro/lukovitsy-lilii-na-vygonku.html/nid/63372" xr:uid="{1013DBD9-9C70-4CA2-969B-20352A2202B1}"/>
    <hyperlink ref="C857" r:id="rId610" display="https://plantmarket.pro/lukovitsy-lilii-na-vygonku.html/nid/63979" xr:uid="{F203EBB9-6999-4D8D-890C-8CA5BE8DBE26}"/>
    <hyperlink ref="C858" r:id="rId611" display="https://plantmarket.pro/lukovitsy-lilii-na-vygonku.html/nid/63980" xr:uid="{15E87DF8-7245-4D41-B296-AA54BD42F569}"/>
    <hyperlink ref="C859" r:id="rId612" display="https://plantmarket.pro/lukovitsy-lilii-na-vygonku.html/nid/63981" xr:uid="{A1434E27-6075-45B1-B798-F8F544F1A047}"/>
    <hyperlink ref="C860" r:id="rId613" display="https://plantmarket.pro/lukovitsy-lilii-na-vygonku.html/nid/63981" xr:uid="{39B1410F-3B21-485D-8440-2F1CAEC23787}"/>
    <hyperlink ref="C861" r:id="rId614" display="https://plantmarket.pro/lukovitsy-lilii-na-vygonku.html/nid/63981" xr:uid="{F43C7E99-0925-453B-924C-4EB0ACB5CD74}"/>
    <hyperlink ref="C862" r:id="rId615" display="https://plantmarket.pro/lukovitsy-lilii-na-vygonku.html/nid/63982" xr:uid="{9E39BB6E-80C9-40D3-B67B-44502054970F}"/>
    <hyperlink ref="C863" r:id="rId616" display="https://plantmarket.pro/lukovitsy-lilii-na-vygonku.html/nid/63983" xr:uid="{4332A934-8259-42EB-B92F-88B4FA406B8B}"/>
    <hyperlink ref="C864" r:id="rId617" display="https://plantmarket.pro/lukovitsy-lilii-na-vygonku.html/nid/63982" xr:uid="{767C210C-09BC-4A62-85C4-1B602B1EC602}"/>
    <hyperlink ref="C865" r:id="rId618" display="https://plantmarket.pro/lukovitsy-lilii-na-vygonku.html/nid/63982" xr:uid="{C98F9030-E579-4208-836C-095B3CE67E94}"/>
    <hyperlink ref="C866" r:id="rId619" display="https://plantmarket.pro/lukovitsy-lilii-na-vygonku.html/nid/63982" xr:uid="{ECB48B13-E304-4112-B01A-923252285723}"/>
    <hyperlink ref="C872" r:id="rId620" display="https://plantmarket.pro/lukovitsy-lilii-na-vygonku.html/nid/68766" xr:uid="{17336CA6-6EED-4A04-BFBE-F3D678402AF5}"/>
    <hyperlink ref="C873" r:id="rId621" display="https://plantmarket.pro/lukovitsy-lilii-na-vygonku.html/nid/68767" xr:uid="{57F7BEE2-4010-45F7-B4DE-2D4661261727}"/>
    <hyperlink ref="C874" r:id="rId622" display="https://plantmarket.pro/lukovitsy-lilii-na-vygonku.html/nid/68768" xr:uid="{14DB5214-6AD2-4CA9-BBFE-729820665C81}"/>
    <hyperlink ref="C875" r:id="rId623" display="https://plantmarket.pro/lukovitsy-lilii-na-vygonku.html/nid/68769" xr:uid="{E98B2C79-2757-4EA8-9D51-B9DC03FCAB8F}"/>
    <hyperlink ref="C877" r:id="rId624" display="https://plantmarket.pro/lukovitsy-lilii-na-vygonku.html/nid/63990" xr:uid="{C1911B58-7E39-4010-B5CC-C5FB14664C69}"/>
    <hyperlink ref="C876" r:id="rId625" display="https://plantmarket.pro/lukovitsy-lilii-na-vygonku.html/nid/63991" xr:uid="{BE8ABC03-87B4-47EE-B3D2-B6631DBAEE74}"/>
    <hyperlink ref="C878" r:id="rId626" display="https://plantmarket.pro/lukovitsy-lilii-na-vygonku.html/nid/63992" xr:uid="{A12AB34A-DD53-412F-B5D7-28E482407A90}"/>
    <hyperlink ref="C879" r:id="rId627" display="https://plantmarket.pro/lukovitsy-lilii-na-vygonku.html/nid/63993" xr:uid="{67EB8C14-BCD8-4EF1-9A1D-33D619229541}"/>
    <hyperlink ref="C881" r:id="rId628" display="https://plantmarket.pro/lukovitsy-lilii-na-vygonku.html/nid/63994" xr:uid="{FD275329-C4D2-4A1C-B947-EF136332F3D4}"/>
    <hyperlink ref="C880" r:id="rId629" display="https://plantmarket.pro/lukovitsy-lilii-na-vygonku.html/nid/63995" xr:uid="{B66EAF9C-DD96-42B4-9C56-71A6C02FEA5E}"/>
    <hyperlink ref="C882" r:id="rId630" display="https://plantmarket.pro/lukovitsy-lilii-na-vygonku.html/nid/63996" xr:uid="{2BB678E5-976B-4185-BF59-0B28EC533E2B}"/>
    <hyperlink ref="C883" r:id="rId631" display="https://plantmarket.pro/lukovitsy-lilii-na-vygonku.html/nid/63997" xr:uid="{11DE3DAD-9E27-4D4F-A64B-DFEE09F1835D}"/>
    <hyperlink ref="C885" r:id="rId632" display="https://plantmarket.pro/lukovitsy-lilii-na-vygonku.html/nid/63998" xr:uid="{9277CE57-8FAB-4765-BC74-EE7CB90D956F}"/>
    <hyperlink ref="C884" r:id="rId633" display="https://plantmarket.pro/lukovitsy-lilii-na-vygonku.html/nid/63999" xr:uid="{3F3EC47A-8697-4FFE-BB0F-CE374CCE0DCA}"/>
    <hyperlink ref="C886" r:id="rId634" display="https://plantmarket.pro/lukovitsy-lilii-na-vygonku.html/nid/63998" xr:uid="{63BA12CA-0609-4D33-907A-780BC11023CA}"/>
    <hyperlink ref="C887" r:id="rId635" display="https://plantmarket.pro/lukovitsy-lilii-na-vygonku.html/nid/64000" xr:uid="{86DA2D06-C324-4D76-8082-C6930758A262}"/>
    <hyperlink ref="C889" r:id="rId636" display="https://plantmarket.pro/lukovitsy-lilii-na-vygonku.html/nid/64001" xr:uid="{0CB419AB-F659-4B4B-BC64-1786F35DB970}"/>
    <hyperlink ref="C888" r:id="rId637" display="https://plantmarket.pro/lukovitsy-lilii-na-vygonku.html/nid/64002" xr:uid="{0B429D8E-A718-403F-8AAF-EBB6C1BBB670}"/>
    <hyperlink ref="C890" r:id="rId638" display="https://plantmarket.pro/lukovitsy-lilii-na-vygonku.html/nid/64003" xr:uid="{6C059BB8-9D57-46AF-947E-B4E10729E0D8}"/>
    <hyperlink ref="C891" r:id="rId639" display="https://plantmarket.pro/lukovitsy-lilii-na-vygonku.html/nid/64004" xr:uid="{C94F9F55-F8DB-4833-A229-19DF037B33B0}"/>
    <hyperlink ref="C893" r:id="rId640" display="https://plantmarket.pro/lukovitsy-lilii-na-vygonku.html/nid/64005" xr:uid="{9873D46B-476C-4A96-9BAB-51D7EF3DB4E2}"/>
    <hyperlink ref="C892" r:id="rId641" display="https://plantmarket.pro/lukovitsy-lilii-na-vygonku.html/nid/64006" xr:uid="{D318BA60-36A3-47EB-A4BF-300B3F4C8F05}"/>
    <hyperlink ref="C894" r:id="rId642" display="https://plantmarket.pro/lukovitsy-lilii-na-vygonku.html/nid/64007" xr:uid="{4E05A585-2669-43B2-98E7-D23F3669762E}"/>
    <hyperlink ref="C895" r:id="rId643" display="https://plantmarket.pro/lukovitsy-lilii-na-vygonku.html/nid/64008" xr:uid="{5DEA4C48-E737-4B3B-8279-1201B265237F}"/>
    <hyperlink ref="C897" r:id="rId644" display="https://plantmarket.pro/lukovitsy-lilii-na-vygonku.html/nid/69430" xr:uid="{3FB11546-79FD-496D-A4D0-94F48A3861FE}"/>
    <hyperlink ref="C896" r:id="rId645" display="https://plantmarket.pro/lukovitsy-lilii-na-vygonku.html/nid/69430" xr:uid="{D4997156-43D3-45CC-A148-41FB2888ED58}"/>
    <hyperlink ref="C898" r:id="rId646" display="https://plantmarket.pro/lukovitsy-lilii-na-vygonku.html/nid/69430" xr:uid="{4A8A9735-35DA-4CD0-AABA-A3C7ED85A5A6}"/>
    <hyperlink ref="C899" r:id="rId647" display="https://plantmarket.pro/lukovitsy-lilii-na-vygonku.html/nid/69430" xr:uid="{55A46BD9-5A69-4F0E-A0F4-E430CA5EC4B8}"/>
    <hyperlink ref="C901" r:id="rId648" display="https://plantmarket.pro/lukovitsy-lilii-na-vygonku.html/nid/64009" xr:uid="{90403682-9BE5-47DE-8550-C61F21FBD666}"/>
    <hyperlink ref="C900" r:id="rId649" display="https://plantmarket.pro/lukovitsy-lilii-na-vygonku.html/nid/64010" xr:uid="{1BDA0070-053B-4950-AEA1-AA2BA30DE515}"/>
    <hyperlink ref="C902" r:id="rId650" display="https://plantmarket.pro/lukovitsy-lilii-na-vygonku.html/nid/64010" xr:uid="{A0574871-3AD5-43D2-B39C-344E0750431A}"/>
    <hyperlink ref="C903" r:id="rId651" display="https://plantmarket.pro/lukovitsy-lilii-na-vygonku.html/nid/64010" xr:uid="{67DA9EBE-AA4E-4DEC-AADD-6BC3B03727DD}"/>
    <hyperlink ref="C905" r:id="rId652" display="https://plantmarket.pro/lukovitsy-lilii-na-vygonku.html/nid/64011" xr:uid="{B5D3ABC3-1201-4623-B0D4-80B3A3D96971}"/>
    <hyperlink ref="C904" r:id="rId653" display="https://plantmarket.pro/lukovitsy-lilii-na-vygonku.html/nid/64012" xr:uid="{74C2D896-5761-41E1-99F3-46D18AAA468C}"/>
    <hyperlink ref="C906" r:id="rId654" display="https://plantmarket.pro/lukovitsy-lilii-na-vygonku.html/nid/64013" xr:uid="{BE638511-73C2-4AA4-8876-529177E80915}"/>
    <hyperlink ref="C907" r:id="rId655" display="https://plantmarket.pro/lukovitsy-lilii-na-vygonku.html/nid/64014" xr:uid="{FA8BD5CA-C1FF-40C1-A00A-A61C64F24F9D}"/>
    <hyperlink ref="C909" r:id="rId656" display="https://plantmarket.pro/lukovitsy-lilii-na-vygonku.html/nid/64015" xr:uid="{5ED86EEC-3A36-426E-AB80-01DE1B3DDB1F}"/>
    <hyperlink ref="C908" r:id="rId657" display="https://plantmarket.pro/lukovitsy-lilii-na-vygonku.html/nid/64016" xr:uid="{A2A81552-810F-43FB-A203-C1BB11E86EB3}"/>
    <hyperlink ref="C910" r:id="rId658" display="https://plantmarket.pro/lukovitsy-lilii-na-vygonku.html/nid/64017" xr:uid="{156ED05A-DDF4-452A-8352-C9299236E736}"/>
    <hyperlink ref="C911" r:id="rId659" display="https://plantmarket.pro/lukovitsy-lilii-na-vygonku.html/nid/64018" xr:uid="{A7F31F9A-5461-4841-92E8-F454CA86CFA2}"/>
    <hyperlink ref="C913" r:id="rId660" display="https://plantmarket.pro/lukovitsy-lilii-na-vygonku.html/nid/69431" xr:uid="{A3FD42FA-3C9F-496E-A3B9-8B4EF5960FF7}"/>
    <hyperlink ref="C912" r:id="rId661" display="https://plantmarket.pro/lukovitsy-lilii-na-vygonku.html/nid/69431" xr:uid="{731D0A82-319D-4A1D-82E6-805CA69F0A50}"/>
    <hyperlink ref="C914" r:id="rId662" display="https://plantmarket.pro/lukovitsy-lilii-na-vygonku.html/nid/69431" xr:uid="{9884F6EC-9447-4355-9C87-63D408F84036}"/>
    <hyperlink ref="C915" r:id="rId663" display="https://plantmarket.pro/lukovitsy-lilii-na-vygonku.html/nid/69431" xr:uid="{C5054813-7DE8-4967-81B9-5704E3FBAE44}"/>
    <hyperlink ref="C917" r:id="rId664" display="https://plantmarket.pro/lukovitsy-lilii-na-vygonku.html/nid/64023" xr:uid="{411D3BC0-D001-45A7-8BD8-678A9B46DEB7}"/>
    <hyperlink ref="C916" r:id="rId665" display="https://plantmarket.pro/lukovitsy-lilii-na-vygonku.html/nid/64024" xr:uid="{F87E6934-3086-4409-B5F6-DC61F25710E8}"/>
    <hyperlink ref="C918" r:id="rId666" display="https://plantmarket.pro/lukovitsy-lilii-na-vygonku.html/nid/64025" xr:uid="{A8C53577-0AB0-4542-B2C2-A89D81B46D56}"/>
    <hyperlink ref="C919" r:id="rId667" display="https://plantmarket.pro/lukovitsy-lilii-na-vygonku.html/nid/64026" xr:uid="{0E05CDBD-B7CB-4312-98F6-1C10A9266B77}"/>
    <hyperlink ref="C921" r:id="rId668" display="https://plantmarket.pro/lukovitsy-lilii-na-vygonku.html/nid/69432" xr:uid="{19B23ABF-D61C-40AB-B08F-AB8E97075551}"/>
    <hyperlink ref="C920" r:id="rId669" display="https://plantmarket.pro/lukovitsy-lilii-na-vygonku.html/nid/69432" xr:uid="{0520ACBE-A800-45D6-8DB7-F84436DACFFF}"/>
    <hyperlink ref="C922" r:id="rId670" display="https://plantmarket.pro/lukovitsy-lilii-na-vygonku.html/nid/69432" xr:uid="{CBB9F3A3-8FFA-468B-9067-B52A7BD36F90}"/>
    <hyperlink ref="C923" r:id="rId671" display="https://plantmarket.pro/lukovitsy-lilii-na-vygonku.html/nid/69432" xr:uid="{5A0A4A4C-5D86-4F76-9160-F8BADA4ECFE4}"/>
    <hyperlink ref="C925" r:id="rId672" display="https://plantmarket.pro/lukovitsy-lilii-na-vygonku.html/nid/64027" xr:uid="{10836138-AD0B-4EAF-8FD3-E1ABB6ECA167}"/>
    <hyperlink ref="C924" r:id="rId673" display="https://plantmarket.pro/lukovitsy-lilii-na-vygonku.html/nid/64028" xr:uid="{3CD001C8-F7B1-445F-A810-E5BE6797D77F}"/>
    <hyperlink ref="C926" r:id="rId674" display="https://plantmarket.pro/lukovitsy-lilii-na-vygonku.html/nid/64029" xr:uid="{E55CB525-05CD-474E-967F-80CFAD49F7AC}"/>
    <hyperlink ref="C927" r:id="rId675" display="https://plantmarket.pro/lukovitsy-lilii-na-vygonku.html/nid/64030" xr:uid="{4FBE754D-F08A-4508-B027-0B54687F28B6}"/>
    <hyperlink ref="C929" r:id="rId676" display="https://plantmarket.pro/lukovitsy-lilii-na-vygonku.html/nid/68783" xr:uid="{0696F3FE-2096-4BBC-9B37-8D8C4BA2924B}"/>
    <hyperlink ref="C928" r:id="rId677" display="https://plantmarket.pro/lukovitsy-lilii-na-vygonku.html/nid/68782" xr:uid="{712F0D31-CD94-4C01-962E-28D0586BBAB6}"/>
    <hyperlink ref="C930" r:id="rId678" display="https://plantmarket.pro/lukovitsy-lilii-na-vygonku.html/nid/68784" xr:uid="{F0068835-8401-450A-9FED-4BF4C93245B6}"/>
    <hyperlink ref="C931" r:id="rId679" display="https://plantmarket.pro/lukovitsy-lilii-na-vygonku.html/nid/68785" xr:uid="{94CE2585-91E3-4E3C-846F-37B46C2F992F}"/>
    <hyperlink ref="C933" r:id="rId680" display="https://plantmarket.pro/lukovitsy-lilii-na-vygonku.html/nid/68787" xr:uid="{82166A13-169F-4629-8034-2A5886239EDF}"/>
    <hyperlink ref="C932" r:id="rId681" display="https://plantmarket.pro/lukovitsy-lilii-na-vygonku.html/nid/68786" xr:uid="{2C5FB87B-50F7-4B89-AA3E-00B28D70CE94}"/>
    <hyperlink ref="C934" r:id="rId682" display="https://plantmarket.pro/lukovitsy-lilii-na-vygonku.html/nid/68788" xr:uid="{08B41672-04FB-464C-BBC7-B76C8629CDD2}"/>
    <hyperlink ref="C935" r:id="rId683" display="https://plantmarket.pro/lukovitsy-lilii-na-vygonku.html/nid/68789" xr:uid="{D2B9ABC5-7A6A-4ADE-BCC0-BD4D34B7C3BF}"/>
    <hyperlink ref="C937" r:id="rId684" display="https://plantmarket.pro/lukovitsy-lilii-na-vygonku.html/nid/68795" xr:uid="{B853374A-B6AB-43B5-A8B5-DD04CD8CA5D4}"/>
    <hyperlink ref="C936" r:id="rId685" display="https://plantmarket.pro/lukovitsy-lilii-na-vygonku.html/nid/68794" xr:uid="{236082BE-E7D8-4E24-8EC9-7BC9FB75A740}"/>
    <hyperlink ref="C938" r:id="rId686" display="https://plantmarket.pro/lukovitsy-lilii-na-vygonku.html/nid/68796" xr:uid="{5DFAFE2E-EDF9-4AC1-943E-C9F76BC90305}"/>
    <hyperlink ref="C939" r:id="rId687" display="https://plantmarket.pro/lukovitsy-lilii-na-vygonku.html/nid/68797" xr:uid="{11921983-7107-468E-B5EE-2E0B6F7F1022}"/>
    <hyperlink ref="C941" r:id="rId688" display="https://plantmarket.pro/lukovitsy-lilii-na-vygonku.html/nid/64031" xr:uid="{C170D5D2-7EB4-4B57-BBE3-6262B031797A}"/>
    <hyperlink ref="C940" r:id="rId689" display="https://plantmarket.pro/lukovitsy-lilii-na-vygonku.html/nid/64032" xr:uid="{5277C999-4F41-4B72-9038-82DC17577CA4}"/>
    <hyperlink ref="C942" r:id="rId690" display="https://plantmarket.pro/lukovitsy-lilii-na-vygonku.html/nid/64033" xr:uid="{5E96AC4D-B19B-4131-AAF1-98D465A8E0A0}"/>
    <hyperlink ref="C943" r:id="rId691" display="https://plantmarket.pro/lukovitsy-lilii-na-vygonku.html/nid/64034" xr:uid="{7E663C9A-DDB4-43CE-83B2-EF659BD091D0}"/>
    <hyperlink ref="C945" r:id="rId692" display="https://plantmarket.pro/lukovitsy-lilii-na-vygonku.html/nid/64035" xr:uid="{F5A36675-AC60-443E-9070-4A916732344B}"/>
    <hyperlink ref="C944" r:id="rId693" display="https://plantmarket.pro/lukovitsy-lilii-na-vygonku.html/nid/64036" xr:uid="{B5600E24-1ED3-40F7-A099-FAD3FAB5B6CB}"/>
    <hyperlink ref="C946" r:id="rId694" display="https://plantmarket.pro/lukovitsy-lilii-na-vygonku.html/nid/64037" xr:uid="{85B74E48-7D2E-457C-8777-A26ACF360495}"/>
    <hyperlink ref="C947" r:id="rId695" display="https://plantmarket.pro/lukovitsy-lilii-na-vygonku.html/nid/64038" xr:uid="{50E8B911-C7A2-4D70-8B4A-782CE700EBCC}"/>
    <hyperlink ref="C949" r:id="rId696" display="https://plantmarket.pro/lukovitsy-lilii-na-vygonku.html/nid/64039" xr:uid="{F662011F-ABFB-4364-A7BA-00E606106E13}"/>
    <hyperlink ref="C948" r:id="rId697" display="https://plantmarket.pro/lukovitsy-lilii-na-vygonku.html/nid/64040" xr:uid="{D732C370-D331-4BB1-9247-32B4606CDFB4}"/>
    <hyperlink ref="C950" r:id="rId698" display="https://plantmarket.pro/lukovitsy-lilii-na-vygonku.html/nid/64041" xr:uid="{AB8967D9-E45C-4800-B9D0-04C09CC7185A}"/>
    <hyperlink ref="C951" r:id="rId699" display="https://plantmarket.pro/lukovitsy-lilii-na-vygonku.html/nid/64042" xr:uid="{30009BE1-1460-48BE-923E-7B08904B19B3}"/>
    <hyperlink ref="C953" r:id="rId700" display="https://plantmarket.pro/lukovitsy-lilii-na-vygonku.html/nid/68803" xr:uid="{8B0FD262-71ED-48F5-A966-FA353E7393B5}"/>
    <hyperlink ref="C952" r:id="rId701" display="https://plantmarket.pro/lukovitsy-lilii-na-vygonku.html/nid/68802" xr:uid="{3711274F-232D-4C79-BFFB-D44C4BE3EBCD}"/>
    <hyperlink ref="C954" r:id="rId702" display="https://plantmarket.pro/lukovitsy-lilii-na-vygonku.html/nid/68804" xr:uid="{0C74454A-05AD-4921-9806-7806C527943D}"/>
    <hyperlink ref="C955" r:id="rId703" display="https://plantmarket.pro/lukovitsy-lilii-na-vygonku.html/nid/68805" xr:uid="{B3DFC099-40AB-45DA-B098-79D678C832A4}"/>
    <hyperlink ref="C957" r:id="rId704" display="https://plantmarket.pro/lukovitsy-lilii-na-vygonku.html/nid/64043" xr:uid="{D85538AA-CAE0-4419-B169-C48575BB3EE1}"/>
    <hyperlink ref="C956" r:id="rId705" display="https://plantmarket.pro/lukovitsy-lilii-na-vygonku.html/nid/64044" xr:uid="{189B60FF-81AB-4C88-A3BA-538E0EAF5F6D}"/>
    <hyperlink ref="C958" r:id="rId706" display="https://plantmarket.pro/lukovitsy-lilii-na-vygonku.html/nid/64045" xr:uid="{6BC65448-F18E-4338-8B3F-7F440D950358}"/>
    <hyperlink ref="C959" r:id="rId707" display="https://plantmarket.pro/lukovitsy-lilii-na-vygonku.html/nid/64046" xr:uid="{356D8982-618F-4B6F-9377-9BCE751DCA73}"/>
    <hyperlink ref="C961" r:id="rId708" display="https://plantmarket.pro/lukovitsy-lilii-na-vygonku.html/nid/64047" xr:uid="{FD82257B-D1A6-4610-84E7-BAA45E0E6FF8}"/>
    <hyperlink ref="C960" r:id="rId709" display="https://plantmarket.pro/lukovitsy-lilii-na-vygonku.html/nid/64048" xr:uid="{151BD6EF-CCB7-4BF0-9B6D-C75EC70B46C4}"/>
    <hyperlink ref="C962" r:id="rId710" display="https://plantmarket.pro/lukovitsy-lilii-na-vygonku.html/nid/64049" xr:uid="{1B8B03AC-DEAC-4ACA-A47A-B25C03FDADDB}"/>
    <hyperlink ref="C963" r:id="rId711" display="https://plantmarket.pro/lukovitsy-lilii-na-vygonku.html/nid/64050" xr:uid="{FDBA4A35-F9FB-4DA9-BA60-F0F26B87AC8F}"/>
    <hyperlink ref="C964" r:id="rId712" display="https://plantmarket.pro/lukovitsy-lilii-na-vygonku.html/nid/64051" xr:uid="{981C04C9-08DF-4DF6-A8B5-ADAE19F90E7E}"/>
    <hyperlink ref="C965" r:id="rId713" display="https://plantmarket.pro/lukovitsy-lilii-na-vygonku.html/nid/64052" xr:uid="{E59DE1DD-2EA5-4BFC-98F2-453C678AE226}"/>
    <hyperlink ref="C966" r:id="rId714" display="https://plantmarket.pro/lukovitsy-lilii-na-vygonku.html/nid/64051" xr:uid="{DED20C1F-DAD6-41ED-895C-0C06ED1D27C4}"/>
    <hyperlink ref="C967" r:id="rId715" display="https://plantmarket.pro/lukovitsy-lilii-na-vygonku.html/nid/64053" xr:uid="{B655AA49-EFCA-4761-A932-3BBD5CE7892C}"/>
    <hyperlink ref="C968" r:id="rId716" display="https://plantmarket.pro/lukovitsy-lilii-na-vygonku.html/nid/64053" xr:uid="{26C6BE96-F693-4F13-9C31-7D3EA6D934E1}"/>
    <hyperlink ref="C969" r:id="rId717" display="https://plantmarket.pro/lukovitsy-lilii-na-vygonku.html/nid/64054" xr:uid="{A1E9BCE2-B8D9-4255-BF0E-5EC8CCB5D4F8}"/>
    <hyperlink ref="C970" r:id="rId718" display="https://plantmarket.pro/lukovitsy-lilii-na-vygonku.html/nid/64055" xr:uid="{66485F5F-418C-44BA-8F8E-FC8B85E4B49B}"/>
    <hyperlink ref="C971" r:id="rId719" display="https://plantmarket.pro/lukovitsy-lilii-na-vygonku.html/nid/64056" xr:uid="{6A09D77E-E4A1-4B01-B6DC-1FAE34FEC8AA}"/>
    <hyperlink ref="C972" r:id="rId720" display="https://plantmarket.pro/lukovitsy-lilii-na-vygonku.html/nid/64057" xr:uid="{C45A4818-C4E4-440A-AF11-4518A9EE70EF}"/>
    <hyperlink ref="C973" r:id="rId721" display="https://plantmarket.pro/lukovitsy-lilii-na-vygonku.html/nid/68813" xr:uid="{BFB3C1ED-09B6-49EA-9E91-ACF5503A45C8}"/>
    <hyperlink ref="C974" r:id="rId722" display="https://plantmarket.pro/lukovitsy-lilii-na-vygonku.html/nid/68813" xr:uid="{1160FCE6-856A-4449-B84F-5E39DEDF1E1D}"/>
    <hyperlink ref="C975" r:id="rId723" display="https://plantmarket.pro/lukovitsy-lilii-na-vygonku.html/nid/68813" xr:uid="{8E1DA4E4-2316-4BB6-83A8-8FC8B67103B6}"/>
    <hyperlink ref="C976" r:id="rId724" display="https://plantmarket.pro/lukovitsy-lilii-na-vygonku.html/nid/68813" xr:uid="{D53B918A-2B68-4163-A874-335B39143A7D}"/>
    <hyperlink ref="C977" r:id="rId725" display="https://plantmarket.pro/lukovitsy-lilii-na-vygonku.html/nid/68821" xr:uid="{710103B0-F41D-4183-9767-8D1F2ACF131F}"/>
    <hyperlink ref="C978" r:id="rId726" display="https://plantmarket.pro/lukovitsy-lilii-na-vygonku.html/nid/68822" xr:uid="{5AA2BD66-7CD1-49DC-9542-7FA07848D4E5}"/>
    <hyperlink ref="C979" r:id="rId727" display="https://plantmarket.pro/lukovitsy-lilii-na-vygonku.html/nid/68823" xr:uid="{9483028E-B3CC-4A88-A511-452A0D61E4CE}"/>
    <hyperlink ref="C980" r:id="rId728" display="https://plantmarket.pro/lukovitsy-lilii-na-vygonku.html/nid/68824" xr:uid="{6ABA8F1C-BE16-4472-9980-82C2455CFA65}"/>
    <hyperlink ref="C981" r:id="rId729" display="https://plantmarket.pro/lukovitsy-lilii-na-vygonku.html/nid/68821" xr:uid="{CF3722EE-0F3E-4096-B652-69668A1CF073}"/>
    <hyperlink ref="C986" r:id="rId730" display="https://plantmarket.pro/lukovitsy-lilii-na-vygonku.html/nid/69435" xr:uid="{32CA0D8B-D051-4FCF-98F3-4306651F41E4}"/>
    <hyperlink ref="C987" r:id="rId731" display="https://plantmarket.pro/lukovitsy-lilii-na-vygonku.html/nid/69435" xr:uid="{05656917-5C1C-452D-9179-BCE058D5FC93}"/>
    <hyperlink ref="C988" r:id="rId732" display="https://plantmarket.pro/lukovitsy-lilii-na-vygonku.html/nid/69435" xr:uid="{2FA4C6A2-4E69-4A3A-A66E-393BAF5BB193}"/>
    <hyperlink ref="C989" r:id="rId733" display="https://plantmarket.pro/lukovitsy-lilii-na-vygonku.html/nid/69435" xr:uid="{A3B57D13-8260-4F94-8ED8-FFD96B0BAD34}"/>
    <hyperlink ref="C990" r:id="rId734" display="https://plantmarket.pro/lukovitsy-lilii-na-vygonku.html/nid/64061" xr:uid="{8B773B59-0A8A-45D5-ABCC-F01121224ECD}"/>
    <hyperlink ref="C991" r:id="rId735" display="https://plantmarket.pro/lukovitsy-lilii-na-vygonku.html/nid/64062" xr:uid="{CADAD605-B0B3-4680-8AC5-F511F9096019}"/>
    <hyperlink ref="C992" r:id="rId736" display="https://plantmarket.pro/lukovitsy-lilii-na-vygonku.html/nid/64063" xr:uid="{9E905C2C-6F10-4937-B03A-AD3D58FC721F}"/>
    <hyperlink ref="C993" r:id="rId737" display="https://plantmarket.pro/lukovitsy-lilii-na-vygonku.html/nid/64064" xr:uid="{513BC020-9AFF-4D45-93E4-A5F60603E9F2}"/>
    <hyperlink ref="C994" r:id="rId738" display="https://plantmarket.pro/lukovitsy-lilii-na-vygonku.html/nid/64065" xr:uid="{ACBB337C-102D-4504-9B4E-30201D7039E0}"/>
    <hyperlink ref="C995" r:id="rId739" display="https://plantmarket.pro/lukovitsy-lilii-na-vygonku.html/nid/68858" xr:uid="{DD58395F-21D8-465A-9F6B-FDCB643FB00C}"/>
    <hyperlink ref="C996" r:id="rId740" display="https://plantmarket.pro/lukovitsy-lilii-na-vygonku.html/nid/68859" xr:uid="{4C01E47F-2479-4A57-82DA-D57847E92349}"/>
    <hyperlink ref="C997" r:id="rId741" display="https://plantmarket.pro/lukovitsy-lilii-na-vygonku.html/nid/68860" xr:uid="{0BD89D15-6E12-44E3-B49A-CA656514E760}"/>
    <hyperlink ref="C998" r:id="rId742" display="https://plantmarket.pro/lukovitsy-lilii-na-vygonku.html/nid/68861" xr:uid="{067D7DAD-3058-483E-AA74-E7E60E4C616D}"/>
    <hyperlink ref="C999" r:id="rId743" display="https://plantmarket.pro/lukovitsy-lilii-na-vygonku.html/nid/68858" xr:uid="{F94B880D-0B94-45FB-BB8D-ACC9A0C011B5}"/>
    <hyperlink ref="C1000" r:id="rId744" display="https://plantmarket.pro/lukovitsy-lilii-na-vygonku.html/nid/64066" xr:uid="{7EE2FA2D-92FB-4DE1-BA71-4460B4E3B5D8}"/>
    <hyperlink ref="C1001" r:id="rId745" display="https://plantmarket.pro/lukovitsy-lilii-na-vygonku.html/nid/64066" xr:uid="{AD775E34-AB3C-477D-BF63-D47068BD2F14}"/>
    <hyperlink ref="C1002" r:id="rId746" display="https://plantmarket.pro/lukovitsy-lilii-na-vygonku.html/nid/64066" xr:uid="{4A9DE05B-9B29-48C8-83A6-B6A616064ABC}"/>
    <hyperlink ref="C1003" r:id="rId747" display="https://plantmarket.pro/lukovitsy-lilii-na-vygonku.html/nid/64066" xr:uid="{273DCF20-165F-4268-9276-39B59F3D46FF}"/>
    <hyperlink ref="C1004" r:id="rId748" display="https://plantmarket.pro/lukovitsy-lilii-na-vygonku.html/nid/64067" xr:uid="{1B18D8AA-9E87-416B-9929-E4B727CD6220}"/>
    <hyperlink ref="C1010" r:id="rId749" display="https://plantmarket.pro/lukovitsy-lilii-na-vygonku.html/nid/68911" xr:uid="{85D49EE6-50DE-4E83-8FD2-EDC84619CFA5}"/>
    <hyperlink ref="C1011" r:id="rId750" display="https://plantmarket.pro/lukovitsy-lilii-na-vygonku.html/nid/68912" xr:uid="{3B3F6802-B9D9-47B1-9CBB-E49DF0D1DBCA}"/>
    <hyperlink ref="C1012" r:id="rId751" display="https://plantmarket.pro/lukovitsy-lilii-na-vygonku.html/nid/68913" xr:uid="{70BE6850-464C-4EAE-933B-55BAB8D613B2}"/>
    <hyperlink ref="C1013" r:id="rId752" display="https://plantmarket.pro/lukovitsy-lilii-na-vygonku.html/nid/63390" xr:uid="{15B0A090-150D-4079-8CE8-74211763C610}"/>
    <hyperlink ref="C1014" r:id="rId753" display="https://plantmarket.pro/lukovitsy-lilii-na-vygonku.html/nid/63391" xr:uid="{BADFB7BA-3F85-48A4-ABD4-2818EA163A57}"/>
    <hyperlink ref="C1015" r:id="rId754" display="https://plantmarket.pro/lukovitsy-lilii-na-vygonku.html/nid/63392" xr:uid="{A3490846-FC24-40A1-8C0B-9FFED6C817F5}"/>
    <hyperlink ref="C1017" r:id="rId755" display="https://plantmarket.pro/lukovitsy-lilii-na-vygonku.html/nid/64073" xr:uid="{6033376C-12E8-401A-B424-B2101C898112}"/>
    <hyperlink ref="C1018" r:id="rId756" display="https://plantmarket.pro/lukovitsy-lilii-na-vygonku.html/nid/64074" xr:uid="{EBC5DB62-43B1-43E2-AC68-B7DB8C45F7D6}"/>
    <hyperlink ref="C1019" r:id="rId757" display="https://plantmarket.pro/lukovitsy-lilii-na-vygonku.html/nid/64075" xr:uid="{DDD3F391-D386-4104-BC09-9C0590C64AFE}"/>
    <hyperlink ref="C1020" r:id="rId758" display="https://plantmarket.pro/lukovitsy-lilii-na-vygonku.html/nid/64076" xr:uid="{56104E46-3205-4A4E-9A3F-B0CB513D5E2F}"/>
    <hyperlink ref="C1021" r:id="rId759" display="https://plantmarket.pro/lukovitsy-lilii-na-vygonku.html/nid/64077" xr:uid="{3F00C1B6-ED0D-4D27-9582-FB3136F14E76}"/>
    <hyperlink ref="C1022" r:id="rId760" display="https://plantmarket.pro/lukovitsy-lilii-na-vygonku.html/nid/64078" xr:uid="{F2D30215-13B8-455F-A5F3-7CC86FA6FE36}"/>
    <hyperlink ref="C1023" r:id="rId761" display="https://plantmarket.pro/lukovitsy-lilii-na-vygonku.html/nid/64079" xr:uid="{AC77AF47-4CD0-4666-B8BB-D2E505948330}"/>
    <hyperlink ref="C1024" r:id="rId762" display="https://plantmarket.pro/lukovitsy-lilii-na-vygonku.html/nid/64080" xr:uid="{DDFA19A9-2D18-4E12-845B-D01B56203FCE}"/>
    <hyperlink ref="C1025" r:id="rId763" display="https://plantmarket.pro/lukovitsy-lilii-na-vygonku.html/nid/64081" xr:uid="{80CC0C39-28E6-4246-AC2B-7AC5192CC5FB}"/>
    <hyperlink ref="C1026" r:id="rId764" display="https://plantmarket.pro/lukovitsy-lilii-na-vygonku.html/nid/63395" xr:uid="{285C3498-2F47-46C8-9BF0-4110BCC9CCBB}"/>
    <hyperlink ref="C1027" r:id="rId765" display="https://plantmarket.pro/lukovitsy-lilii-na-vygonku.html/nid/64083" xr:uid="{B684447E-6AC9-4CA3-800B-FC7765F3D0EE}"/>
    <hyperlink ref="C1030" r:id="rId766" display="https://plantmarket.pro/lukovitsy-lilii-na-vygonku.html/nid/68922" xr:uid="{FC0C959E-66C0-4893-AFD8-33659D8A90A7}"/>
    <hyperlink ref="C1035" r:id="rId767" display="https://plantmarket.pro/lukovitsy-lilii-na-vygonku.html/nid/68933" xr:uid="{E9C67DA5-A692-4928-9F1A-9D62F8752460}"/>
    <hyperlink ref="C1036" r:id="rId768" display="https://plantmarket.pro/lukovitsy-lilii-na-vygonku.html/nid/68933" xr:uid="{43852735-7634-4109-A8D8-793A7BEB266E}"/>
    <hyperlink ref="C1037" r:id="rId769" display="https://plantmarket.pro/lukovitsy-lilii-na-vygonku.html/nid/68933" xr:uid="{0FFBCA26-2045-473C-8C91-D94B51F99807}"/>
    <hyperlink ref="C1038" r:id="rId770" display="https://plantmarket.pro/lukovitsy-lilii-na-vygonku.html/nid/68933" xr:uid="{D4E42201-2C3A-42D5-9F1B-FC2F213EE0CD}"/>
    <hyperlink ref="C1039" r:id="rId771" display="https://plantmarket.pro/lukovitsy-lilii-na-vygonku.html/nid/69446" xr:uid="{D61AC1CC-2784-4F61-8404-57A1F7FB1968}"/>
    <hyperlink ref="C1040" r:id="rId772" display="https://plantmarket.pro/lukovitsy-lilii-na-vygonku.html/nid/69446" xr:uid="{DBFE6D53-721C-4362-B75B-93FFB02DF3B6}"/>
    <hyperlink ref="C1041" r:id="rId773" display="https://plantmarket.pro/lukovitsy-lilii-na-vygonku.html/nid/69446" xr:uid="{DF7D5EC9-AA04-4BAC-88FD-17DFDC115CCC}"/>
    <hyperlink ref="C1042" r:id="rId774" display="https://plantmarket.pro/lukovitsy-lilii-na-vygonku.html/nid/69446" xr:uid="{294FB7EB-6E3B-4A83-819B-B3CD4962BAA5}"/>
    <hyperlink ref="C1043" r:id="rId775" display="https://plantmarket.pro/lukovitsy-lilii-na-vygonku.html/nid/69446" xr:uid="{38F39026-F28E-425D-ABBB-0AA9B3E16309}"/>
    <hyperlink ref="C852" r:id="rId776" display="https://plantmarket.pro/lukovitsy-lilii-na-vygonku.html/nid/63974" xr:uid="{D7BF9081-CB37-448B-BB05-C8FB0192ED5D}"/>
    <hyperlink ref="C851" r:id="rId777" display="https://plantmarket.pro/lukovitsy-lilii-na-vygonku.html/nid/63373" xr:uid="{0EDF3DFC-1010-4244-80F3-01958CDFB536}"/>
    <hyperlink ref="C853" r:id="rId778" display="https://plantmarket.pro/lukovitsy-lilii-na-vygonku.html/nid/63374" xr:uid="{375827C0-F316-4F2D-A366-3FA79B83CF16}"/>
    <hyperlink ref="C854" r:id="rId779" display="https://plantmarket.pro/lukovitsy-lilii-na-vygonku.html/nid/63375" xr:uid="{5FA79D90-B034-4C27-A10C-FAFDEA128272}"/>
    <hyperlink ref="C855" r:id="rId780" display="https://plantmarket.pro/lukovitsy-lilii-na-vygonku.html/nid/63978" xr:uid="{048B9F5A-E57D-4AD3-836D-B64E8A18153C}"/>
    <hyperlink ref="C982" r:id="rId781" display="https://plantmarket.pro/lukovitsy-lilii-na-vygonku.html/nid/64058" xr:uid="{0DFB355D-C54F-474B-B20A-AFC49D583F8C}"/>
    <hyperlink ref="C983" r:id="rId782" display="https://plantmarket.pro/lukovitsy-lilii-na-vygonku.html/nid/64059" xr:uid="{5DDC9960-98E8-4885-ABD2-B5E9A272810A}"/>
    <hyperlink ref="C984" r:id="rId783" display="https://plantmarket.pro/lukovitsy-lilii-na-vygonku.html/nid/64060" xr:uid="{D7B1D755-4B83-4BBF-8A41-034D98995F47}"/>
    <hyperlink ref="C58" r:id="rId784" display="https://plantmarket.pro/lukovitsy-lilii-na-vygonku.html/nid/67686" xr:uid="{5C536D1D-C030-4195-B884-A2E2C50DF465}"/>
    <hyperlink ref="C61" r:id="rId785" display="https://plantmarket.pro/lukovitsy-lilii-na-vygonku.html/nid/67686" xr:uid="{B542AC6A-36D9-4C4C-BA80-B0005BA17BCC}"/>
    <hyperlink ref="C131" r:id="rId786" display="https://plantmarket.pro/lukovitsy-lilii-na-vygonku.html/nid/69372" xr:uid="{8689876A-62AC-42F5-9239-936159C6EFAA}"/>
    <hyperlink ref="C139" r:id="rId787" display="https://plantmarket.pro/lukovitsy-lilii-na-vygonku.html/nid/69373" xr:uid="{D3DEA30E-1BFC-459F-8338-63459101A7AC}"/>
    <hyperlink ref="C140" r:id="rId788" display="https://plantmarket.pro/lukovitsy-lilii-na-vygonku.html/nid/69373" xr:uid="{39DE246E-B53E-4A13-92A9-86A1F56EA641}"/>
    <hyperlink ref="C141" r:id="rId789" display="https://plantmarket.pro/lukovitsy-lilii-na-vygonku.html/nid/63305" xr:uid="{F8D755DD-6A65-4562-A791-C9061B3BC933}"/>
    <hyperlink ref="C148" r:id="rId790" display="https://plantmarket.pro/lukovitsy-lilii-na-vygonku.html/nid/63599" xr:uid="{75869A5D-9755-4460-8276-305698C4D1D1}"/>
    <hyperlink ref="C149" r:id="rId791" display="https://plantmarket.pro/lukovitsy-lilii-na-vygonku.html/nid/63603" xr:uid="{8B6C3064-B3CA-42BB-BED6-C1DDC05CF3CB}"/>
    <hyperlink ref="C152" r:id="rId792" display="https://plantmarket.pro/lukovitsy-lilii-na-vygonku.html/nid/69374" xr:uid="{5D91B840-F789-4CDB-9E19-D3696BBEAEAD}"/>
    <hyperlink ref="C153" r:id="rId793" display="https://plantmarket.pro/lukovitsy-lilii-na-vygonku.html/nid/69374" xr:uid="{7849019C-6DEC-4BF1-B369-2B0076F58BEE}"/>
    <hyperlink ref="C188" r:id="rId794" display="https://plantmarket.pro/lukovitsy-lilii-na-vygonku.html/nid/63621" xr:uid="{83F5737F-5363-4BFE-9D39-EB4C39BCC70A}"/>
    <hyperlink ref="C193" r:id="rId795" display="https://plantmarket.pro/lukovitsy-lilii-na-vygonku.html/nid/63623" xr:uid="{B27533B7-AE00-4EA6-9CF3-D2EE9D8FFE67}"/>
    <hyperlink ref="C194" r:id="rId796" display="https://plantmarket.pro/lukovitsy-lilii-na-vygonku.html/nid/63623" xr:uid="{F56E0948-86AC-4A8F-A4C2-3E108E6FD4CF}"/>
    <hyperlink ref="C195" r:id="rId797" display="https://plantmarket.pro/lukovitsy-lilii-na-vygonku.html/nid/63623" xr:uid="{70961325-53E8-44D2-B5C0-3B93939FBE94}"/>
    <hyperlink ref="C196" r:id="rId798" display="https://plantmarket.pro/lukovitsy-lilii-na-vygonku.html/nid/63623" xr:uid="{C82A2033-120E-4ACB-AF08-7A1F8DCD7510}"/>
    <hyperlink ref="C197" r:id="rId799" display="https://plantmarket.pro/lukovitsy-lilii-na-vygonku.html/nid/63623" xr:uid="{3BC9217B-889F-419B-A2FE-1D324F7604D0}"/>
    <hyperlink ref="C208" r:id="rId800" display="https://plantmarket.pro/lukovitsy-lilii-na-vygonku.html/nid/67828" xr:uid="{D3672924-15EA-4FF4-AAE1-63DE8C2C25ED}"/>
    <hyperlink ref="C209" r:id="rId801" display="https://plantmarket.pro/lukovitsy-lilii-na-vygonku.html/nid/67828" xr:uid="{61D2AA9A-6A59-4C82-893A-DEE8CD498E25}"/>
    <hyperlink ref="C215" r:id="rId802" display="https://plantmarket.pro/lukovitsy-lilii-na-vygonku.html/nid/69381" xr:uid="{9178380E-93CE-4D11-95B0-D2335F22D08C}"/>
    <hyperlink ref="C276" r:id="rId803" display="https://plantmarket.pro/lukovitsy-lilii-na-vygonku.html/nid/63665" xr:uid="{5BF3ED43-9AFA-4424-A6A1-A34C8D805B4A}"/>
    <hyperlink ref="C277" r:id="rId804" display="https://plantmarket.pro/lukovitsy-lilii-na-vygonku.html/nid/63670" xr:uid="{B4C8437E-ABFA-4D8C-9EF2-4679218643B2}"/>
    <hyperlink ref="C291" r:id="rId805" display="https://plantmarket.pro/lukovitsy-lilii-na-vygonku.html/nid/63674" xr:uid="{B8B497AA-A706-4B7D-B619-E8299E2FED8E}"/>
    <hyperlink ref="C301" r:id="rId806" display="https://plantmarket.pro/lukovitsy-lilii-na-vygonku.html/nid/63680" xr:uid="{93DAF5EA-778E-4F5E-99F9-122C39AF3561}"/>
    <hyperlink ref="C307" r:id="rId807" display="https://plantmarket.pro/lukovitsy-lilii-na-vygonku.html/nid/67963" xr:uid="{82C73AEC-49FD-43D4-B64E-7E1B728ACA6D}"/>
    <hyperlink ref="C321" r:id="rId808" display="https://plantmarket.pro/lukovitsy-lilii-na-vygonku.html/nid/67979" xr:uid="{420F58E3-C563-4AC5-A5A8-DE16159D7975}"/>
    <hyperlink ref="C334" r:id="rId809" display="https://plantmarket.pro/lukovitsy-lilii-na-vygonku.html/nid/63704" xr:uid="{61DFDDF6-6D6C-4DBB-B21C-8D8605F92D2D}"/>
    <hyperlink ref="C369" r:id="rId810" display="https://plantmarket.pro/lukovitsy-lilii-na-vygonku.html/nid/68101" xr:uid="{C6770AA7-A086-449D-A144-9EA0BA239409}"/>
    <hyperlink ref="C371" r:id="rId811" display="https://plantmarket.pro/lukovitsy-lilii-na-vygonku.html/nid/68101" xr:uid="{EF3B16B8-7415-4AEB-B301-62C7AEAE8E27}"/>
    <hyperlink ref="C379" r:id="rId812" display="https://plantmarket.pro/lukovitsy-lilii-na-vygonku.html/nid/63724" xr:uid="{DF3E65B4-22AA-42AA-B008-153B52F56B2D}"/>
    <hyperlink ref="C383" r:id="rId813" display="https://plantmarket.pro/lukovitsy-lilii-na-vygonku.html/nid/68247" xr:uid="{76A6C58A-98BC-41CB-B1C1-D1AE6E124764}"/>
    <hyperlink ref="C386" r:id="rId814" display="https://plantmarket.pro/lukovitsy-lilii-na-vygonku.html/nid/63726" xr:uid="{960270E3-3A26-4ED2-9F21-602F14BCA58D}"/>
    <hyperlink ref="C425" r:id="rId815" display="https://plantmarket.pro/lukovitsy-lilii-na-vygonku.html/nid/63752" xr:uid="{B30BF11E-EF23-49D8-8B7A-9816121455E2}"/>
    <hyperlink ref="C426" r:id="rId816" display="https://plantmarket.pro/lukovitsy-lilii-na-vygonku.html/nid/63752" xr:uid="{B446C640-7B3F-41ED-AB4C-2F5D589FF02E}"/>
    <hyperlink ref="C454" r:id="rId817" display="https://plantmarket.pro/lukovitsy-lilii-na-vygonku.html/nid/63761" xr:uid="{5BAEBB5D-91E4-485C-9A8A-57309C9797F6}"/>
    <hyperlink ref="C459" r:id="rId818" display="https://plantmarket.pro/lukovitsy-lilii-na-vygonku.html/nid/63765" xr:uid="{70611D0F-A407-4CEF-A24E-951B34057293}"/>
    <hyperlink ref="C462" r:id="rId819" display="https://plantmarket.pro/lukovitsy-lilii-na-vygonku.html/nid/69403" xr:uid="{D84B6C85-08B4-405B-8CC4-32CA4DD4B1C5}"/>
    <hyperlink ref="C501" r:id="rId820" display="https://plantmarket.pro/lukovitsy-lilii-na-vygonku.html/nid/68514" xr:uid="{3C3B643D-D90A-409D-B6EF-33B7E1035FCF}"/>
    <hyperlink ref="C506" r:id="rId821" display="https://plantmarket.pro/lukovitsy-lilii-na-vygonku.html/nid/63790" xr:uid="{CC61B354-899F-4210-8951-86BF4B3C33F5}"/>
    <hyperlink ref="C529" r:id="rId822" display="https://plantmarket.pro/lukovitsy-lilii-na-vygonku.html/nid/69576" xr:uid="{77FEEE3B-55FD-47CC-9C75-53D3AF597395}"/>
    <hyperlink ref="C531" r:id="rId823" display="https://plantmarket.pro/lukovitsy-lilii-na-vygonku.html/nid/60327" xr:uid="{B4801125-A1EA-4157-BED9-C4738782C915}"/>
    <hyperlink ref="C550" r:id="rId824" display="https://plantmarket.pro/lukovitsy-lilii-na-vygonku.html/nid/69408" xr:uid="{F41F8429-162E-4AAF-ACBA-BFC36F454F07}"/>
    <hyperlink ref="C552" r:id="rId825" display="https://plantmarket.pro/lukovitsy-lilii-na-vygonku.html/nid/69408" xr:uid="{4A4BC8B2-44AD-4A84-878E-0AD616B74E93}"/>
    <hyperlink ref="C553" r:id="rId826" display="https://plantmarket.pro/lukovitsy-lilii-na-vygonku.html/nid/69408" xr:uid="{58975DF4-244A-42C0-9606-9806412CD929}"/>
    <hyperlink ref="C561" r:id="rId827" display="https://plantmarket.pro/lukovitsy-lilii-na-vygonku.html/nid/69409" xr:uid="{EB1629F8-0847-4293-A3DF-37731CE53F2A}"/>
    <hyperlink ref="C562" r:id="rId828" display="https://plantmarket.pro/lukovitsy-lilii-na-vygonku.html/nid/69409" xr:uid="{0AE98760-FD38-465C-ABDF-6038162F1B4C}"/>
    <hyperlink ref="C563" r:id="rId829" display="https://plantmarket.pro/lukovitsy-lilii-na-vygonku.html/nid/69409" xr:uid="{61BA30E2-946F-4C96-B108-A7A647AC9A23}"/>
    <hyperlink ref="C570" r:id="rId830" display="https://plantmarket.pro/lukovitsy-lilii-na-vygonku.html/nid/63812" xr:uid="{99838FE6-B398-4168-AA1A-92BFD7AA1873}"/>
    <hyperlink ref="C614" r:id="rId831" display="https://plantmarket.pro/lukovitsy-lilii-na-vygonku.html/nid/63820" xr:uid="{6F16041F-9C02-4DE4-B449-A26632B76822}"/>
    <hyperlink ref="C615" r:id="rId832" display="https://plantmarket.pro/lukovitsy-lilii-na-vygonku.html/nid/63820" xr:uid="{5FDC984E-6D96-419B-ADE1-6D9741D35357}"/>
    <hyperlink ref="C673" r:id="rId833" display="https://plantmarket.pro/lukovitsy-lilii-na-vygonku.html/nid/68554" xr:uid="{64D0D806-AAE5-49BA-ACB3-9E2606C0DA2B}"/>
    <hyperlink ref="C682" r:id="rId834" display="https://plantmarket.pro/lukovitsy-lilii-na-vygonku.html/nid/63862" xr:uid="{B1A07638-9599-4831-8DBD-539F133C6A3D}"/>
    <hyperlink ref="C685" r:id="rId835" display="https://plantmarket.pro/lukovitsy-lilii-na-vygonku.html/nid/63862" xr:uid="{5AF2DEC5-6BB0-428C-AA6E-CA9CFF576380}"/>
    <hyperlink ref="C693" r:id="rId836" display="https://plantmarket.pro/lukovitsy-lilii-na-vygonku.html/nid/63867" xr:uid="{CF11F9C7-9431-496F-828D-2E50A886DAF8}"/>
    <hyperlink ref="C695" r:id="rId837" display="https://plantmarket.pro/lukovitsy-lilii-na-vygonku.html/nid/68603" xr:uid="{B0784736-8D01-469C-B5FD-8CCA36348E1A}"/>
    <hyperlink ref="C698" r:id="rId838" display="https://plantmarket.pro/lukovitsy-lilii-na-vygonku.html/nid/63872" xr:uid="{2C7F2E12-AF8F-44CD-8AA0-C97F02E779D8}"/>
    <hyperlink ref="C699" r:id="rId839" display="https://plantmarket.pro/lukovitsy-lilii-na-vygonku.html/nid/63872" xr:uid="{8E76BA33-9EF0-48A5-AFD6-34D0AAE05BB3}"/>
    <hyperlink ref="C727" r:id="rId840" display="https://plantmarket.pro/lukovitsy-lilii-na-vygonku.html/nid/63881" xr:uid="{4DC43EB5-E80D-435F-9250-D2E8BA5E3028}"/>
    <hyperlink ref="C728" r:id="rId841" display="https://plantmarket.pro/lukovitsy-lilii-na-vygonku.html/nid/63881" xr:uid="{302C66B6-B543-48FC-8D3F-31942EB5065C}"/>
    <hyperlink ref="C729" r:id="rId842" display="https://plantmarket.pro/lukovitsy-lilii-na-vygonku.html/nid/63881" xr:uid="{DD398D1E-C63B-4979-938D-9A47FD73EF73}"/>
    <hyperlink ref="C735" r:id="rId843" display="https://plantmarket.pro/lukovitsy-lilii-na-vygonku.html/nid/68646" xr:uid="{331E6BDD-0B40-487E-A676-F03FA0B4C970}"/>
    <hyperlink ref="C743" r:id="rId844" display="https://plantmarket.pro/lukovitsy-lilii-na-vygonku.html/nid/63898" xr:uid="{0484A917-C6A4-4F39-AFD3-984F90CEDB76}"/>
    <hyperlink ref="C748" r:id="rId845" display="https://plantmarket.pro/lukovitsy-lilii-na-vygonku.html/nid/63903" xr:uid="{35B56124-B755-49CB-8406-AE6E4E2B350A}"/>
    <hyperlink ref="C786" r:id="rId846" display="https://plantmarket.pro/lukovitsy-lilii-na-vygonku.html/nid/68930" xr:uid="{BA160B6F-7DD8-40B3-A997-02C3A691197F}"/>
    <hyperlink ref="C788" r:id="rId847" display="https://plantmarket.pro/lukovitsy-lilii-na-vygonku.html/nid/68930" xr:uid="{05CFDBA5-B9C2-4FE8-853A-79616B0841CD}"/>
    <hyperlink ref="C789" r:id="rId848" display="https://plantmarket.pro/lukovitsy-lilii-na-vygonku.html/nid/68930" xr:uid="{91B4FEC6-425B-4878-9BB3-3721927B33A0}"/>
    <hyperlink ref="C985" r:id="rId849" display="https://plantmarket.pro/lukovitsy-lilii-na-vygonku.html/nid/69435" xr:uid="{7053FE14-18C5-4529-BED3-20DDA6E4505D}"/>
    <hyperlink ref="C1016" r:id="rId850" display="https://plantmarket.pro/lukovitsy-lilii-na-vygonku.html/nid/63392" xr:uid="{C2F01A82-B023-4080-930C-54B73A3BB9C5}"/>
    <hyperlink ref="C1028" r:id="rId851" display="https://plantmarket.pro/lukovitsy-lilii-na-vygonku.html/nid/64083" xr:uid="{C46C6D1F-91B6-4569-9E6B-C3FF67E800B1}"/>
    <hyperlink ref="C1029" r:id="rId852" display="https://plantmarket.pro/lukovitsy-lilii-na-vygonku.html/nid/68922" xr:uid="{5610C580-1958-4283-B3B4-E56BDB0D0CFC}"/>
    <hyperlink ref="C1031" r:id="rId853" display="https://plantmarket.pro/lukovitsy-lilii-na-vygonku.html/nid/68922" xr:uid="{F64FE796-1F7A-4939-814D-30E126E6B928}"/>
    <hyperlink ref="C838" r:id="rId854" display="https://plantmarket.pro/lukovitsy-lilii-na-vygonku.html/nid/63958" xr:uid="{7DBAD901-BE96-4077-8466-199A2100185D}"/>
    <hyperlink ref="C839" r:id="rId855" display="https://plantmarket.pro/lukovitsy-lilii-na-vygonku.html/nid/63958" xr:uid="{5A6CCB44-7BE7-4FB9-A92D-15650A76E67D}"/>
    <hyperlink ref="C840" r:id="rId856" display="https://plantmarket.pro/lukovitsy-lilii-na-vygonku.html/nid/63958" xr:uid="{791A7CFB-5267-467C-AD19-93BC50A0ACFD}"/>
    <hyperlink ref="C841" r:id="rId857" display="https://plantmarket.pro/lukovitsy-lilii-na-vygonku.html/nid/63958" xr:uid="{7FC52FC5-33D6-47E3-A53E-A451EF301925}"/>
    <hyperlink ref="C842" r:id="rId858" display="https://plantmarket.pro/lukovitsy-lilii-na-vygonku.html/nid/63958" xr:uid="{29452407-E4D0-41CB-B953-2D179BD10151}"/>
  </hyperlinks>
  <pageMargins left="0.7" right="0.7" top="0.75" bottom="0.75" header="0.3" footer="0.3"/>
  <pageSetup paperSize="9" orientation="portrait" r:id="rId859"/>
  <drawing r:id="rId8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9C9F3-B018-4626-A911-F26F7E28C12D}">
  <sheetPr codeName="Лист1"/>
  <dimension ref="B1:BH114"/>
  <sheetViews>
    <sheetView showGridLines="0" zoomScaleNormal="100" workbookViewId="0"/>
  </sheetViews>
  <sheetFormatPr defaultColWidth="9.1796875" defaultRowHeight="14.5"/>
  <cols>
    <col min="1" max="1" width="3.36328125" style="34" customWidth="1"/>
    <col min="2" max="2" width="5.81640625" style="34" customWidth="1"/>
    <col min="3" max="15" width="9.1796875" style="34"/>
    <col min="16" max="16" width="10" style="34" customWidth="1"/>
    <col min="17" max="16384" width="9.1796875" style="34"/>
  </cols>
  <sheetData>
    <row r="1" spans="2:16" ht="15" thickTop="1">
      <c r="B1" s="31"/>
      <c r="C1" s="32"/>
      <c r="D1" s="32"/>
      <c r="E1" s="32"/>
      <c r="F1" s="32"/>
      <c r="G1" s="32"/>
      <c r="H1" s="32"/>
      <c r="I1" s="32"/>
      <c r="J1" s="32"/>
      <c r="K1" s="32"/>
      <c r="L1" s="32"/>
      <c r="M1" s="32"/>
      <c r="N1" s="32"/>
      <c r="O1" s="32"/>
      <c r="P1" s="33"/>
    </row>
    <row r="2" spans="2:16">
      <c r="B2" s="35"/>
      <c r="P2" s="36"/>
    </row>
    <row r="3" spans="2:16">
      <c r="B3" s="35"/>
      <c r="P3" s="36"/>
    </row>
    <row r="4" spans="2:16">
      <c r="B4" s="35"/>
      <c r="P4" s="36"/>
    </row>
    <row r="5" spans="2:16">
      <c r="B5" s="35"/>
      <c r="P5" s="36"/>
    </row>
    <row r="6" spans="2:16" s="39" customFormat="1" ht="16.5" customHeight="1">
      <c r="B6" s="37"/>
      <c r="C6" s="38"/>
      <c r="P6" s="40"/>
    </row>
    <row r="7" spans="2:16" s="41" customFormat="1" ht="12" customHeight="1">
      <c r="B7" s="37"/>
      <c r="C7" s="38"/>
      <c r="P7" s="42"/>
    </row>
    <row r="8" spans="2:16" ht="12" customHeight="1">
      <c r="B8" s="35"/>
      <c r="C8" s="38"/>
      <c r="P8" s="36"/>
    </row>
    <row r="9" spans="2:16" ht="12" customHeight="1">
      <c r="B9" s="43"/>
      <c r="C9" s="38"/>
      <c r="P9" s="36"/>
    </row>
    <row r="10" spans="2:16" ht="12" customHeight="1">
      <c r="B10" s="43"/>
      <c r="C10" s="38"/>
      <c r="P10" s="36"/>
    </row>
    <row r="11" spans="2:16" ht="16.5" customHeight="1">
      <c r="B11" s="35"/>
      <c r="P11" s="36"/>
    </row>
    <row r="12" spans="2:16" ht="20.25" customHeight="1">
      <c r="B12" s="35"/>
      <c r="P12" s="36"/>
    </row>
    <row r="13" spans="2:16" s="46" customFormat="1" ht="17.25" customHeight="1">
      <c r="B13" s="44" t="s">
        <v>1265</v>
      </c>
      <c r="C13" s="45" t="s">
        <v>1266</v>
      </c>
      <c r="D13" s="45"/>
      <c r="E13" s="45"/>
      <c r="F13" s="45"/>
      <c r="G13" s="45"/>
      <c r="H13" s="45"/>
      <c r="I13" s="45"/>
      <c r="J13" s="45"/>
      <c r="K13" s="45"/>
      <c r="L13" s="45"/>
      <c r="M13" s="45"/>
      <c r="N13" s="45"/>
      <c r="P13" s="47"/>
    </row>
    <row r="14" spans="2:16" s="52" customFormat="1" ht="15.5">
      <c r="B14" s="48" t="s">
        <v>1267</v>
      </c>
      <c r="C14" s="49"/>
      <c r="D14" s="50"/>
      <c r="E14" s="50"/>
      <c r="F14" s="50"/>
      <c r="G14" s="50"/>
      <c r="H14" s="51" t="s">
        <v>1268</v>
      </c>
      <c r="I14" s="49"/>
      <c r="J14" s="50"/>
      <c r="K14" s="50"/>
      <c r="L14" s="50"/>
      <c r="M14" s="50"/>
      <c r="N14" s="50"/>
      <c r="P14" s="53"/>
    </row>
    <row r="15" spans="2:16" s="52" customFormat="1">
      <c r="B15" s="54"/>
      <c r="C15" s="55" t="s">
        <v>1269</v>
      </c>
      <c r="D15" s="50"/>
      <c r="E15" s="50"/>
      <c r="F15" s="50"/>
      <c r="G15" s="50"/>
      <c r="H15" s="56" t="s">
        <v>1270</v>
      </c>
      <c r="I15" s="57" t="s">
        <v>1271</v>
      </c>
      <c r="J15" s="50"/>
      <c r="K15" s="50"/>
      <c r="L15" s="50"/>
      <c r="M15" s="50"/>
      <c r="N15" s="50"/>
      <c r="P15" s="53"/>
    </row>
    <row r="16" spans="2:16" s="52" customFormat="1">
      <c r="B16" s="54"/>
      <c r="C16" s="55" t="s">
        <v>1272</v>
      </c>
      <c r="D16" s="50"/>
      <c r="E16" s="50"/>
      <c r="F16" s="50"/>
      <c r="G16" s="50"/>
      <c r="H16" s="56" t="s">
        <v>1270</v>
      </c>
      <c r="I16" s="57" t="s">
        <v>1273</v>
      </c>
      <c r="J16" s="50"/>
      <c r="K16" s="50"/>
      <c r="L16" s="50"/>
      <c r="M16" s="50"/>
      <c r="N16" s="50"/>
      <c r="P16" s="53"/>
    </row>
    <row r="17" spans="2:22" s="52" customFormat="1">
      <c r="B17" s="54"/>
      <c r="C17" s="55" t="s">
        <v>1274</v>
      </c>
      <c r="D17" s="50"/>
      <c r="E17" s="50"/>
      <c r="F17" s="50"/>
      <c r="G17" s="50"/>
      <c r="H17" s="56" t="s">
        <v>1270</v>
      </c>
      <c r="I17" s="57" t="s">
        <v>1275</v>
      </c>
      <c r="J17" s="50"/>
      <c r="K17" s="50"/>
      <c r="L17" s="50"/>
      <c r="M17" s="50"/>
      <c r="N17" s="50"/>
      <c r="P17" s="53"/>
    </row>
    <row r="18" spans="2:22" s="52" customFormat="1">
      <c r="B18" s="54"/>
      <c r="C18" s="55" t="s">
        <v>1276</v>
      </c>
      <c r="D18" s="50"/>
      <c r="E18" s="50"/>
      <c r="F18" s="50"/>
      <c r="G18" s="50"/>
      <c r="H18" s="56" t="s">
        <v>1270</v>
      </c>
      <c r="I18" s="57" t="s">
        <v>1277</v>
      </c>
      <c r="J18" s="50"/>
      <c r="K18" s="50"/>
      <c r="L18" s="50"/>
      <c r="M18" s="50"/>
      <c r="N18" s="50"/>
      <c r="P18" s="53"/>
      <c r="V18" s="58"/>
    </row>
    <row r="19" spans="2:22">
      <c r="B19" s="59"/>
      <c r="C19" s="60"/>
      <c r="D19" s="60"/>
      <c r="E19" s="60"/>
      <c r="F19" s="60"/>
      <c r="G19" s="60"/>
      <c r="H19" s="60"/>
      <c r="I19" s="60"/>
      <c r="J19" s="60"/>
      <c r="K19" s="60"/>
      <c r="L19" s="60"/>
      <c r="M19" s="60"/>
      <c r="N19" s="60"/>
      <c r="P19" s="36"/>
    </row>
    <row r="20" spans="2:22" ht="15.5">
      <c r="B20" s="44" t="s">
        <v>1265</v>
      </c>
      <c r="C20" s="45" t="s">
        <v>1278</v>
      </c>
      <c r="D20" s="60"/>
      <c r="E20" s="60"/>
      <c r="F20" s="60"/>
      <c r="G20" s="60"/>
      <c r="H20" s="60"/>
      <c r="I20" s="60"/>
      <c r="J20" s="60"/>
      <c r="K20" s="60"/>
      <c r="L20" s="60"/>
      <c r="M20" s="60"/>
      <c r="N20" s="60"/>
      <c r="P20" s="36"/>
    </row>
    <row r="21" spans="2:22" s="52" customFormat="1">
      <c r="B21" s="54"/>
      <c r="C21" s="55" t="s">
        <v>1279</v>
      </c>
      <c r="D21" s="50"/>
      <c r="E21" s="50"/>
      <c r="F21" s="50"/>
      <c r="G21" s="50"/>
      <c r="H21" s="56"/>
      <c r="I21" s="57"/>
      <c r="J21" s="50"/>
      <c r="K21" s="50"/>
      <c r="L21" s="50"/>
      <c r="M21" s="50"/>
      <c r="N21" s="50"/>
      <c r="P21" s="53"/>
    </row>
    <row r="22" spans="2:22">
      <c r="B22" s="59"/>
      <c r="C22" s="60"/>
      <c r="D22" s="60"/>
      <c r="E22" s="60"/>
      <c r="F22" s="60"/>
      <c r="G22" s="60"/>
      <c r="H22" s="60"/>
      <c r="I22" s="60"/>
      <c r="J22" s="60"/>
      <c r="K22" s="60"/>
      <c r="L22" s="60"/>
      <c r="M22" s="60"/>
      <c r="N22" s="60"/>
      <c r="P22" s="36"/>
    </row>
    <row r="23" spans="2:22">
      <c r="B23" s="61"/>
      <c r="P23" s="36"/>
    </row>
    <row r="24" spans="2:22">
      <c r="B24" s="61"/>
      <c r="P24" s="36"/>
    </row>
    <row r="25" spans="2:22">
      <c r="B25" s="61"/>
      <c r="P25" s="36"/>
    </row>
    <row r="26" spans="2:22" s="64" customFormat="1" ht="15.5">
      <c r="B26" s="62" t="s">
        <v>1265</v>
      </c>
      <c r="C26" s="63" t="s">
        <v>1280</v>
      </c>
      <c r="P26" s="65"/>
    </row>
    <row r="27" spans="2:22">
      <c r="B27" s="61"/>
      <c r="C27" s="55" t="s">
        <v>1281</v>
      </c>
      <c r="P27" s="36"/>
    </row>
    <row r="28" spans="2:22">
      <c r="B28" s="61"/>
      <c r="C28" s="55" t="s">
        <v>1282</v>
      </c>
      <c r="P28" s="36"/>
    </row>
    <row r="29" spans="2:22" s="64" customFormat="1" ht="15.5">
      <c r="B29" s="62" t="s">
        <v>1265</v>
      </c>
      <c r="C29" s="63" t="s">
        <v>1283</v>
      </c>
      <c r="P29" s="65"/>
    </row>
    <row r="30" spans="2:22" s="68" customFormat="1" ht="45" customHeight="1">
      <c r="B30" s="66" t="s">
        <v>1265</v>
      </c>
      <c r="C30" s="133" t="s">
        <v>1284</v>
      </c>
      <c r="D30" s="133"/>
      <c r="E30" s="133"/>
      <c r="F30" s="133"/>
      <c r="G30" s="133"/>
      <c r="H30" s="133"/>
      <c r="I30" s="133"/>
      <c r="J30" s="133"/>
      <c r="K30" s="133"/>
      <c r="L30" s="133"/>
      <c r="M30" s="133"/>
      <c r="N30" s="133"/>
      <c r="O30" s="133"/>
      <c r="P30" s="67"/>
    </row>
    <row r="31" spans="2:22">
      <c r="B31" s="61"/>
      <c r="C31" s="134" t="s">
        <v>1285</v>
      </c>
      <c r="D31" s="134"/>
      <c r="E31" s="134"/>
      <c r="F31" s="134"/>
      <c r="G31" s="134"/>
      <c r="H31" s="134"/>
      <c r="I31" s="134"/>
      <c r="J31" s="134"/>
      <c r="K31" s="134"/>
      <c r="L31" s="134"/>
      <c r="M31" s="134"/>
      <c r="N31" s="134"/>
      <c r="O31" s="134"/>
      <c r="P31" s="36"/>
    </row>
    <row r="32" spans="2:22" ht="29.25" customHeight="1">
      <c r="B32" s="61"/>
      <c r="C32" s="135" t="s">
        <v>1286</v>
      </c>
      <c r="D32" s="136"/>
      <c r="E32" s="136"/>
      <c r="F32" s="136"/>
      <c r="G32" s="136"/>
      <c r="H32" s="136"/>
      <c r="I32" s="136"/>
      <c r="J32" s="136"/>
      <c r="K32" s="136"/>
      <c r="L32" s="136"/>
      <c r="M32" s="136"/>
      <c r="N32" s="136"/>
      <c r="O32" s="136"/>
      <c r="P32" s="36"/>
    </row>
    <row r="33" spans="2:16" ht="30" customHeight="1">
      <c r="B33" s="61"/>
      <c r="C33" s="135" t="s">
        <v>1287</v>
      </c>
      <c r="D33" s="135"/>
      <c r="E33" s="135"/>
      <c r="F33" s="135"/>
      <c r="G33" s="135"/>
      <c r="H33" s="135"/>
      <c r="I33" s="135"/>
      <c r="J33" s="135"/>
      <c r="K33" s="135"/>
      <c r="L33" s="135"/>
      <c r="M33" s="135"/>
      <c r="N33" s="135"/>
      <c r="O33" s="135"/>
      <c r="P33" s="36"/>
    </row>
    <row r="34" spans="2:16" ht="29.25" customHeight="1">
      <c r="B34" s="61"/>
      <c r="C34" s="134" t="s">
        <v>1288</v>
      </c>
      <c r="D34" s="134"/>
      <c r="E34" s="134"/>
      <c r="F34" s="134"/>
      <c r="G34" s="134"/>
      <c r="H34" s="134"/>
      <c r="I34" s="134"/>
      <c r="J34" s="134"/>
      <c r="K34" s="134"/>
      <c r="L34" s="134"/>
      <c r="M34" s="134"/>
      <c r="N34" s="134"/>
      <c r="O34" s="134"/>
      <c r="P34" s="36"/>
    </row>
    <row r="35" spans="2:16" s="64" customFormat="1" ht="30.75" customHeight="1">
      <c r="B35" s="66" t="s">
        <v>1265</v>
      </c>
      <c r="C35" s="133" t="s">
        <v>1289</v>
      </c>
      <c r="D35" s="133"/>
      <c r="E35" s="133"/>
      <c r="F35" s="133"/>
      <c r="G35" s="133"/>
      <c r="H35" s="133"/>
      <c r="I35" s="133"/>
      <c r="J35" s="133"/>
      <c r="K35" s="133"/>
      <c r="L35" s="133"/>
      <c r="M35" s="133"/>
      <c r="N35" s="133"/>
      <c r="O35" s="133"/>
      <c r="P35" s="65"/>
    </row>
    <row r="36" spans="2:16" ht="29.25" customHeight="1">
      <c r="B36" s="61"/>
      <c r="C36" s="134" t="s">
        <v>1290</v>
      </c>
      <c r="D36" s="134"/>
      <c r="E36" s="134"/>
      <c r="F36" s="134"/>
      <c r="G36" s="134"/>
      <c r="H36" s="134"/>
      <c r="I36" s="134"/>
      <c r="J36" s="134"/>
      <c r="K36" s="134"/>
      <c r="L36" s="134"/>
      <c r="M36" s="134"/>
      <c r="N36" s="134"/>
      <c r="O36" s="134"/>
      <c r="P36" s="36"/>
    </row>
    <row r="37" spans="2:16" ht="29.25" customHeight="1">
      <c r="B37" s="61"/>
      <c r="C37" s="134" t="s">
        <v>1291</v>
      </c>
      <c r="D37" s="134"/>
      <c r="E37" s="134"/>
      <c r="F37" s="134"/>
      <c r="G37" s="134"/>
      <c r="H37" s="134"/>
      <c r="I37" s="134"/>
      <c r="J37" s="134"/>
      <c r="K37" s="134"/>
      <c r="L37" s="134"/>
      <c r="M37" s="134"/>
      <c r="N37" s="134"/>
      <c r="O37" s="134"/>
      <c r="P37" s="36"/>
    </row>
    <row r="38" spans="2:16" s="64" customFormat="1" ht="30.75" customHeight="1">
      <c r="B38" s="66" t="s">
        <v>1265</v>
      </c>
      <c r="C38" s="133" t="s">
        <v>1292</v>
      </c>
      <c r="D38" s="133"/>
      <c r="E38" s="133"/>
      <c r="F38" s="133"/>
      <c r="G38" s="133"/>
      <c r="H38" s="133"/>
      <c r="I38" s="133"/>
      <c r="J38" s="133"/>
      <c r="K38" s="133"/>
      <c r="L38" s="133"/>
      <c r="M38" s="133"/>
      <c r="N38" s="133"/>
      <c r="O38" s="133"/>
      <c r="P38" s="65"/>
    </row>
    <row r="39" spans="2:16">
      <c r="B39" s="61"/>
      <c r="C39" s="69"/>
      <c r="D39" s="69"/>
      <c r="E39" s="69"/>
      <c r="F39" s="69"/>
      <c r="G39" s="69"/>
      <c r="H39" s="69"/>
      <c r="I39" s="69"/>
      <c r="J39" s="69"/>
      <c r="K39" s="69"/>
      <c r="L39" s="69"/>
      <c r="M39" s="69"/>
      <c r="N39" s="69"/>
      <c r="O39" s="69"/>
      <c r="P39" s="36"/>
    </row>
    <row r="40" spans="2:16">
      <c r="B40" s="61"/>
      <c r="C40" s="69"/>
      <c r="D40" s="69"/>
      <c r="E40" s="69"/>
      <c r="F40" s="69"/>
      <c r="G40" s="69"/>
      <c r="H40" s="69"/>
      <c r="I40" s="69"/>
      <c r="J40" s="69"/>
      <c r="K40" s="69"/>
      <c r="L40" s="69"/>
      <c r="M40" s="69"/>
      <c r="N40" s="69"/>
      <c r="O40" s="69"/>
      <c r="P40" s="36"/>
    </row>
    <row r="41" spans="2:16">
      <c r="B41" s="61"/>
      <c r="C41" s="69"/>
      <c r="D41" s="69"/>
      <c r="E41" s="69"/>
      <c r="F41" s="69"/>
      <c r="G41" s="69"/>
      <c r="H41" s="69"/>
      <c r="I41" s="69"/>
      <c r="J41" s="69"/>
      <c r="K41" s="69"/>
      <c r="L41" s="69"/>
      <c r="M41" s="69"/>
      <c r="N41" s="69"/>
      <c r="O41" s="69"/>
      <c r="P41" s="36"/>
    </row>
    <row r="42" spans="2:16" ht="28.5" customHeight="1">
      <c r="B42" s="66" t="s">
        <v>1265</v>
      </c>
      <c r="C42" s="133" t="s">
        <v>1293</v>
      </c>
      <c r="D42" s="133"/>
      <c r="E42" s="133"/>
      <c r="F42" s="133"/>
      <c r="G42" s="133"/>
      <c r="H42" s="133"/>
      <c r="I42" s="133"/>
      <c r="J42" s="133"/>
      <c r="K42" s="133"/>
      <c r="L42" s="133"/>
      <c r="M42" s="133"/>
      <c r="N42" s="133"/>
      <c r="O42" s="133"/>
      <c r="P42" s="36"/>
    </row>
    <row r="43" spans="2:16" s="68" customFormat="1" ht="30" customHeight="1">
      <c r="B43" s="66" t="s">
        <v>1265</v>
      </c>
      <c r="C43" s="133" t="s">
        <v>1294</v>
      </c>
      <c r="D43" s="133"/>
      <c r="E43" s="133"/>
      <c r="F43" s="133"/>
      <c r="G43" s="133"/>
      <c r="H43" s="133"/>
      <c r="I43" s="133"/>
      <c r="J43" s="133"/>
      <c r="K43" s="133"/>
      <c r="L43" s="133"/>
      <c r="M43" s="133"/>
      <c r="N43" s="133"/>
      <c r="O43" s="133"/>
      <c r="P43" s="67"/>
    </row>
    <row r="44" spans="2:16" ht="30" customHeight="1">
      <c r="B44" s="61"/>
      <c r="C44" s="134" t="s">
        <v>1295</v>
      </c>
      <c r="D44" s="134"/>
      <c r="E44" s="134"/>
      <c r="F44" s="134"/>
      <c r="G44" s="134"/>
      <c r="H44" s="134"/>
      <c r="I44" s="134"/>
      <c r="J44" s="134"/>
      <c r="K44" s="134"/>
      <c r="L44" s="134"/>
      <c r="M44" s="134"/>
      <c r="N44" s="134"/>
      <c r="O44" s="134"/>
      <c r="P44" s="36"/>
    </row>
    <row r="45" spans="2:16" ht="29.25" customHeight="1">
      <c r="B45" s="61"/>
      <c r="C45" s="134" t="s">
        <v>1296</v>
      </c>
      <c r="D45" s="134"/>
      <c r="E45" s="134"/>
      <c r="F45" s="134"/>
      <c r="G45" s="134"/>
      <c r="H45" s="134"/>
      <c r="I45" s="134"/>
      <c r="J45" s="134"/>
      <c r="K45" s="134"/>
      <c r="L45" s="134"/>
      <c r="M45" s="134"/>
      <c r="N45" s="134"/>
      <c r="O45" s="134"/>
      <c r="P45" s="36"/>
    </row>
    <row r="46" spans="2:16" s="68" customFormat="1" ht="15">
      <c r="B46" s="66" t="s">
        <v>1265</v>
      </c>
      <c r="C46" s="133" t="s">
        <v>1297</v>
      </c>
      <c r="D46" s="133"/>
      <c r="E46" s="133"/>
      <c r="F46" s="133"/>
      <c r="G46" s="133"/>
      <c r="H46" s="133"/>
      <c r="I46" s="133"/>
      <c r="J46" s="133"/>
      <c r="K46" s="133"/>
      <c r="L46" s="133"/>
      <c r="M46" s="133"/>
      <c r="N46" s="133"/>
      <c r="O46" s="133"/>
      <c r="P46" s="67"/>
    </row>
    <row r="47" spans="2:16" ht="44.25" customHeight="1">
      <c r="B47" s="61"/>
      <c r="C47" s="134" t="s">
        <v>1298</v>
      </c>
      <c r="D47" s="134"/>
      <c r="E47" s="134"/>
      <c r="F47" s="134"/>
      <c r="G47" s="134"/>
      <c r="H47" s="134"/>
      <c r="I47" s="134"/>
      <c r="J47" s="134"/>
      <c r="K47" s="134"/>
      <c r="L47" s="134"/>
      <c r="M47" s="134"/>
      <c r="N47" s="134"/>
      <c r="O47" s="134"/>
      <c r="P47" s="36"/>
    </row>
    <row r="48" spans="2:16" s="68" customFormat="1" ht="15">
      <c r="B48" s="66" t="s">
        <v>1265</v>
      </c>
      <c r="C48" s="133" t="s">
        <v>1299</v>
      </c>
      <c r="D48" s="133"/>
      <c r="E48" s="133"/>
      <c r="F48" s="133"/>
      <c r="G48" s="133"/>
      <c r="H48" s="133"/>
      <c r="I48" s="133"/>
      <c r="J48" s="133"/>
      <c r="K48" s="133"/>
      <c r="L48" s="133"/>
      <c r="M48" s="133"/>
      <c r="N48" s="133"/>
      <c r="O48" s="133"/>
      <c r="P48" s="67"/>
    </row>
    <row r="49" spans="2:16" ht="29.25" customHeight="1">
      <c r="B49" s="61"/>
      <c r="C49" s="134" t="s">
        <v>1300</v>
      </c>
      <c r="D49" s="134"/>
      <c r="E49" s="134"/>
      <c r="F49" s="134"/>
      <c r="G49" s="134"/>
      <c r="H49" s="134"/>
      <c r="I49" s="134"/>
      <c r="J49" s="134"/>
      <c r="K49" s="134"/>
      <c r="L49" s="134"/>
      <c r="M49" s="134"/>
      <c r="N49" s="134"/>
      <c r="O49" s="134"/>
      <c r="P49" s="36"/>
    </row>
    <row r="50" spans="2:16" s="79" customFormat="1" ht="47.25" customHeight="1">
      <c r="B50" s="80" t="s">
        <v>1265</v>
      </c>
      <c r="C50" s="137" t="s">
        <v>1330</v>
      </c>
      <c r="D50" s="137"/>
      <c r="E50" s="137"/>
      <c r="F50" s="137"/>
      <c r="G50" s="137"/>
      <c r="H50" s="137"/>
      <c r="I50" s="137"/>
      <c r="J50" s="137"/>
      <c r="K50" s="137"/>
      <c r="L50" s="137"/>
      <c r="M50" s="137"/>
      <c r="N50" s="137"/>
      <c r="O50" s="137"/>
      <c r="P50" s="81"/>
    </row>
    <row r="51" spans="2:16" ht="30.75" customHeight="1">
      <c r="B51" s="61"/>
      <c r="C51" s="134" t="s">
        <v>1301</v>
      </c>
      <c r="D51" s="134"/>
      <c r="E51" s="134"/>
      <c r="F51" s="134"/>
      <c r="G51" s="134"/>
      <c r="H51" s="134"/>
      <c r="I51" s="134"/>
      <c r="J51" s="134"/>
      <c r="K51" s="134"/>
      <c r="L51" s="134"/>
      <c r="M51" s="134"/>
      <c r="N51" s="134"/>
      <c r="O51" s="134"/>
      <c r="P51" s="36"/>
    </row>
    <row r="52" spans="2:16" ht="30.75" customHeight="1">
      <c r="B52" s="61"/>
      <c r="C52" s="134" t="s">
        <v>1302</v>
      </c>
      <c r="D52" s="134"/>
      <c r="E52" s="134"/>
      <c r="F52" s="134"/>
      <c r="G52" s="134"/>
      <c r="H52" s="134"/>
      <c r="I52" s="134"/>
      <c r="J52" s="134"/>
      <c r="K52" s="134"/>
      <c r="L52" s="134"/>
      <c r="M52" s="134"/>
      <c r="N52" s="134"/>
      <c r="O52" s="134"/>
      <c r="P52" s="36"/>
    </row>
    <row r="53" spans="2:16" ht="30.75" customHeight="1">
      <c r="B53" s="61"/>
      <c r="C53" s="134" t="s">
        <v>1303</v>
      </c>
      <c r="D53" s="134"/>
      <c r="E53" s="134"/>
      <c r="F53" s="134"/>
      <c r="G53" s="134"/>
      <c r="H53" s="134"/>
      <c r="I53" s="134"/>
      <c r="J53" s="134"/>
      <c r="K53" s="134"/>
      <c r="L53" s="134"/>
      <c r="M53" s="134"/>
      <c r="N53" s="134"/>
      <c r="O53" s="134"/>
      <c r="P53" s="36"/>
    </row>
    <row r="54" spans="2:16" ht="42" customHeight="1">
      <c r="B54" s="66" t="s">
        <v>1265</v>
      </c>
      <c r="C54" s="133" t="s">
        <v>1304</v>
      </c>
      <c r="D54" s="133"/>
      <c r="E54" s="133"/>
      <c r="F54" s="133"/>
      <c r="G54" s="133"/>
      <c r="H54" s="133"/>
      <c r="I54" s="133"/>
      <c r="J54" s="133"/>
      <c r="K54" s="133"/>
      <c r="L54" s="133"/>
      <c r="M54" s="133"/>
      <c r="N54" s="133"/>
      <c r="O54" s="133"/>
      <c r="P54" s="36"/>
    </row>
    <row r="55" spans="2:16">
      <c r="B55" s="61"/>
      <c r="C55" s="134"/>
      <c r="D55" s="134"/>
      <c r="E55" s="134"/>
      <c r="F55" s="134"/>
      <c r="G55" s="134"/>
      <c r="H55" s="134"/>
      <c r="I55" s="134"/>
      <c r="J55" s="134"/>
      <c r="K55" s="134"/>
      <c r="L55" s="134"/>
      <c r="M55" s="134"/>
      <c r="N55" s="134"/>
      <c r="O55" s="134"/>
      <c r="P55" s="36"/>
    </row>
    <row r="56" spans="2:16">
      <c r="B56" s="61"/>
      <c r="C56" s="69"/>
      <c r="D56" s="69"/>
      <c r="E56" s="69"/>
      <c r="F56" s="69"/>
      <c r="G56" s="69"/>
      <c r="H56" s="69"/>
      <c r="I56" s="69"/>
      <c r="J56" s="69"/>
      <c r="K56" s="69"/>
      <c r="L56" s="69"/>
      <c r="M56" s="69"/>
      <c r="N56" s="69"/>
      <c r="O56" s="69"/>
      <c r="P56" s="36"/>
    </row>
    <row r="57" spans="2:16">
      <c r="B57" s="61"/>
      <c r="C57" s="69"/>
      <c r="D57" s="69"/>
      <c r="E57" s="69"/>
      <c r="F57" s="69"/>
      <c r="G57" s="69"/>
      <c r="H57" s="69"/>
      <c r="I57" s="69"/>
      <c r="J57" s="69"/>
      <c r="K57" s="69"/>
      <c r="L57" s="69"/>
      <c r="M57" s="69"/>
      <c r="N57" s="69"/>
      <c r="O57" s="69"/>
      <c r="P57" s="36"/>
    </row>
    <row r="58" spans="2:16">
      <c r="B58" s="61"/>
      <c r="C58" s="69"/>
      <c r="D58" s="69"/>
      <c r="E58" s="69"/>
      <c r="F58" s="69"/>
      <c r="G58" s="69"/>
      <c r="H58" s="69"/>
      <c r="I58" s="69"/>
      <c r="J58" s="69"/>
      <c r="K58" s="69"/>
      <c r="L58" s="69"/>
      <c r="M58" s="69"/>
      <c r="N58" s="69"/>
      <c r="O58" s="69"/>
      <c r="P58" s="36"/>
    </row>
    <row r="59" spans="2:16" ht="38.25" customHeight="1">
      <c r="B59" s="66" t="s">
        <v>1265</v>
      </c>
      <c r="C59" s="138" t="s">
        <v>1305</v>
      </c>
      <c r="D59" s="138"/>
      <c r="E59" s="138"/>
      <c r="F59" s="138"/>
      <c r="G59" s="138"/>
      <c r="H59" s="138"/>
      <c r="I59" s="138"/>
      <c r="J59" s="138"/>
      <c r="K59" s="138"/>
      <c r="L59" s="138"/>
      <c r="M59" s="138"/>
      <c r="N59" s="138"/>
      <c r="O59" s="138"/>
      <c r="P59" s="36"/>
    </row>
    <row r="60" spans="2:16" ht="64.5" customHeight="1">
      <c r="B60" s="66" t="s">
        <v>1265</v>
      </c>
      <c r="C60" s="138" t="s">
        <v>1306</v>
      </c>
      <c r="D60" s="138"/>
      <c r="E60" s="138"/>
      <c r="F60" s="138"/>
      <c r="G60" s="138"/>
      <c r="H60" s="138"/>
      <c r="I60" s="138"/>
      <c r="J60" s="138"/>
      <c r="K60" s="138"/>
      <c r="L60" s="138"/>
      <c r="M60" s="138"/>
      <c r="N60" s="138"/>
      <c r="O60" s="138"/>
      <c r="P60" s="36"/>
    </row>
    <row r="61" spans="2:16" ht="12.75" customHeight="1">
      <c r="B61" s="61"/>
      <c r="C61" s="69"/>
      <c r="D61" s="69"/>
      <c r="E61" s="69"/>
      <c r="F61" s="69"/>
      <c r="G61" s="69"/>
      <c r="H61" s="69"/>
      <c r="I61" s="69"/>
      <c r="J61" s="69"/>
      <c r="K61" s="69"/>
      <c r="L61" s="69"/>
      <c r="M61" s="69"/>
      <c r="N61" s="69"/>
      <c r="O61" s="69"/>
      <c r="P61" s="36"/>
    </row>
    <row r="62" spans="2:16">
      <c r="B62" s="61"/>
      <c r="P62" s="36"/>
    </row>
    <row r="63" spans="2:16">
      <c r="B63" s="61"/>
      <c r="P63" s="36"/>
    </row>
    <row r="64" spans="2:16">
      <c r="B64" s="61"/>
      <c r="P64" s="36"/>
    </row>
    <row r="65" spans="2:16" ht="17.25" customHeight="1">
      <c r="B65" s="66" t="s">
        <v>1265</v>
      </c>
      <c r="C65" s="139" t="s">
        <v>1307</v>
      </c>
      <c r="D65" s="139"/>
      <c r="E65" s="139"/>
      <c r="F65" s="139"/>
      <c r="G65" s="139"/>
      <c r="H65" s="139"/>
      <c r="I65" s="139"/>
      <c r="J65" s="139"/>
      <c r="K65" s="139"/>
      <c r="L65" s="139"/>
      <c r="M65" s="139"/>
      <c r="N65" s="139"/>
      <c r="O65" s="139"/>
      <c r="P65" s="36"/>
    </row>
    <row r="66" spans="2:16" ht="15" customHeight="1">
      <c r="B66" s="61"/>
      <c r="C66" s="140" t="s">
        <v>1308</v>
      </c>
      <c r="D66" s="140"/>
      <c r="E66" s="140"/>
      <c r="F66" s="140"/>
      <c r="G66" s="140"/>
      <c r="H66" s="140"/>
      <c r="I66" s="140"/>
      <c r="J66" s="140"/>
      <c r="K66" s="140"/>
      <c r="L66" s="140"/>
      <c r="M66" s="140"/>
      <c r="N66" s="140"/>
      <c r="O66" s="140"/>
      <c r="P66" s="36"/>
    </row>
    <row r="67" spans="2:16" s="1" customFormat="1" ht="15" customHeight="1">
      <c r="B67" s="82"/>
      <c r="C67" s="141" t="s">
        <v>1331</v>
      </c>
      <c r="D67" s="141"/>
      <c r="E67" s="141"/>
      <c r="F67" s="141"/>
      <c r="G67" s="141"/>
      <c r="H67" s="141"/>
      <c r="I67" s="141"/>
      <c r="J67" s="141"/>
      <c r="K67" s="141"/>
      <c r="L67" s="141"/>
      <c r="M67" s="141"/>
      <c r="N67" s="141"/>
      <c r="O67" s="141"/>
      <c r="P67" s="83"/>
    </row>
    <row r="68" spans="2:16" s="1" customFormat="1" ht="15" customHeight="1">
      <c r="B68" s="82"/>
      <c r="C68" s="141" t="s">
        <v>1309</v>
      </c>
      <c r="D68" s="141"/>
      <c r="E68" s="141"/>
      <c r="F68" s="141"/>
      <c r="G68" s="141"/>
      <c r="H68" s="141"/>
      <c r="I68" s="141"/>
      <c r="J68" s="141"/>
      <c r="K68" s="141"/>
      <c r="L68" s="141"/>
      <c r="M68" s="141"/>
      <c r="N68" s="141"/>
      <c r="O68" s="141"/>
      <c r="P68" s="83"/>
    </row>
    <row r="69" spans="2:16" ht="31.5" customHeight="1">
      <c r="B69" s="66" t="s">
        <v>1265</v>
      </c>
      <c r="C69" s="133" t="s">
        <v>1310</v>
      </c>
      <c r="D69" s="133"/>
      <c r="E69" s="133"/>
      <c r="F69" s="133"/>
      <c r="G69" s="133"/>
      <c r="H69" s="133"/>
      <c r="I69" s="133"/>
      <c r="J69" s="133"/>
      <c r="K69" s="133"/>
      <c r="L69" s="133"/>
      <c r="M69" s="133"/>
      <c r="N69" s="133"/>
      <c r="O69" s="133"/>
      <c r="P69" s="36"/>
    </row>
    <row r="70" spans="2:16" ht="31.5" customHeight="1">
      <c r="B70" s="66"/>
      <c r="C70" s="134" t="s">
        <v>1311</v>
      </c>
      <c r="D70" s="134"/>
      <c r="E70" s="134"/>
      <c r="F70" s="134"/>
      <c r="G70" s="134"/>
      <c r="H70" s="134"/>
      <c r="I70" s="134"/>
      <c r="J70" s="134"/>
      <c r="K70" s="134"/>
      <c r="L70" s="134"/>
      <c r="M70" s="134"/>
      <c r="N70" s="134"/>
      <c r="O70" s="134"/>
      <c r="P70" s="36"/>
    </row>
    <row r="71" spans="2:16" ht="29.25" customHeight="1">
      <c r="B71" s="66"/>
      <c r="C71" s="134" t="s">
        <v>1312</v>
      </c>
      <c r="D71" s="134"/>
      <c r="E71" s="134"/>
      <c r="F71" s="134"/>
      <c r="G71" s="134"/>
      <c r="H71" s="134"/>
      <c r="I71" s="134"/>
      <c r="J71" s="134"/>
      <c r="K71" s="134"/>
      <c r="L71" s="134"/>
      <c r="M71" s="134"/>
      <c r="N71" s="134"/>
      <c r="O71" s="134"/>
      <c r="P71" s="36"/>
    </row>
    <row r="72" spans="2:16">
      <c r="B72" s="61"/>
      <c r="C72" s="134" t="s">
        <v>1313</v>
      </c>
      <c r="D72" s="134"/>
      <c r="E72" s="134"/>
      <c r="F72" s="134"/>
      <c r="G72" s="134"/>
      <c r="H72" s="134"/>
      <c r="I72" s="134"/>
      <c r="J72" s="134"/>
      <c r="K72" s="134"/>
      <c r="L72" s="134"/>
      <c r="M72" s="134"/>
      <c r="N72" s="134"/>
      <c r="O72" s="134"/>
      <c r="P72" s="36"/>
    </row>
    <row r="73" spans="2:16">
      <c r="B73" s="61"/>
      <c r="C73" s="69"/>
      <c r="D73" s="69"/>
      <c r="E73" s="69"/>
      <c r="F73" s="69"/>
      <c r="G73" s="69"/>
      <c r="H73" s="69"/>
      <c r="I73" s="69"/>
      <c r="J73" s="69"/>
      <c r="K73" s="69"/>
      <c r="L73" s="69"/>
      <c r="M73" s="69"/>
      <c r="N73" s="69"/>
      <c r="O73" s="69"/>
      <c r="P73" s="36"/>
    </row>
    <row r="74" spans="2:16">
      <c r="B74" s="61"/>
      <c r="C74" s="69"/>
      <c r="D74" s="69"/>
      <c r="E74" s="69"/>
      <c r="F74" s="69"/>
      <c r="G74" s="69"/>
      <c r="H74" s="69"/>
      <c r="I74" s="69"/>
      <c r="J74" s="69"/>
      <c r="K74" s="69"/>
      <c r="L74" s="69"/>
      <c r="M74" s="69"/>
      <c r="N74" s="69"/>
      <c r="O74" s="69"/>
      <c r="P74" s="36"/>
    </row>
    <row r="75" spans="2:16">
      <c r="B75" s="61"/>
      <c r="C75" s="69"/>
      <c r="D75" s="69"/>
      <c r="E75" s="69"/>
      <c r="F75" s="69"/>
      <c r="G75" s="69"/>
      <c r="H75" s="69"/>
      <c r="I75" s="69"/>
      <c r="J75" s="69"/>
      <c r="K75" s="69"/>
      <c r="L75" s="69"/>
      <c r="M75" s="69"/>
      <c r="N75" s="69"/>
      <c r="O75" s="69"/>
      <c r="P75" s="36"/>
    </row>
    <row r="76" spans="2:16">
      <c r="B76" s="61"/>
      <c r="C76" s="69"/>
      <c r="D76" s="69"/>
      <c r="E76" s="69"/>
      <c r="F76" s="69"/>
      <c r="G76" s="69"/>
      <c r="H76" s="69"/>
      <c r="I76" s="69"/>
      <c r="J76" s="69"/>
      <c r="K76" s="69"/>
      <c r="L76" s="69"/>
      <c r="M76" s="69"/>
      <c r="N76" s="69"/>
      <c r="O76" s="69"/>
      <c r="P76" s="36"/>
    </row>
    <row r="77" spans="2:16" s="72" customFormat="1" ht="45" customHeight="1">
      <c r="B77" s="70" t="s">
        <v>1265</v>
      </c>
      <c r="C77" s="144" t="s">
        <v>1314</v>
      </c>
      <c r="D77" s="144"/>
      <c r="E77" s="144"/>
      <c r="F77" s="144"/>
      <c r="G77" s="144"/>
      <c r="H77" s="144"/>
      <c r="I77" s="144"/>
      <c r="J77" s="144"/>
      <c r="K77" s="144"/>
      <c r="L77" s="144"/>
      <c r="M77" s="144"/>
      <c r="N77" s="144"/>
      <c r="O77" s="144"/>
      <c r="P77" s="71"/>
    </row>
    <row r="78" spans="2:16" s="72" customFormat="1" ht="29.25" customHeight="1">
      <c r="B78" s="70"/>
      <c r="C78" s="145" t="s">
        <v>1315</v>
      </c>
      <c r="D78" s="145"/>
      <c r="E78" s="145"/>
      <c r="F78" s="145"/>
      <c r="G78" s="145"/>
      <c r="H78" s="145"/>
      <c r="I78" s="145"/>
      <c r="J78" s="145"/>
      <c r="K78" s="145"/>
      <c r="L78" s="145"/>
      <c r="M78" s="145"/>
      <c r="N78" s="145"/>
      <c r="O78" s="145"/>
      <c r="P78" s="71"/>
    </row>
    <row r="79" spans="2:16" s="72" customFormat="1" ht="15">
      <c r="B79" s="70" t="s">
        <v>1265</v>
      </c>
      <c r="C79" s="138" t="s">
        <v>1316</v>
      </c>
      <c r="D79" s="138"/>
      <c r="E79" s="138"/>
      <c r="F79" s="138"/>
      <c r="G79" s="138"/>
      <c r="H79" s="138"/>
      <c r="I79" s="138"/>
      <c r="J79" s="138"/>
      <c r="K79" s="138"/>
      <c r="L79" s="138"/>
      <c r="M79" s="138"/>
      <c r="N79" s="138"/>
      <c r="O79" s="138"/>
      <c r="P79" s="71"/>
    </row>
    <row r="80" spans="2:16" s="72" customFormat="1" ht="15">
      <c r="B80" s="70"/>
      <c r="C80" s="145" t="s">
        <v>1317</v>
      </c>
      <c r="D80" s="145"/>
      <c r="E80" s="145"/>
      <c r="F80" s="145"/>
      <c r="G80" s="145"/>
      <c r="H80" s="145"/>
      <c r="I80" s="145"/>
      <c r="J80" s="145"/>
      <c r="K80" s="145"/>
      <c r="L80" s="145"/>
      <c r="M80" s="145"/>
      <c r="N80" s="145"/>
      <c r="O80" s="145"/>
      <c r="P80" s="71"/>
    </row>
    <row r="81" spans="2:60" s="72" customFormat="1" ht="59.25" customHeight="1">
      <c r="B81" s="70"/>
      <c r="C81" s="145" t="s">
        <v>1318</v>
      </c>
      <c r="D81" s="145"/>
      <c r="E81" s="145"/>
      <c r="F81" s="145"/>
      <c r="G81" s="145"/>
      <c r="H81" s="145"/>
      <c r="I81" s="145"/>
      <c r="J81" s="145"/>
      <c r="K81" s="145"/>
      <c r="L81" s="145"/>
      <c r="M81" s="145"/>
      <c r="N81" s="145"/>
      <c r="O81" s="145"/>
      <c r="P81" s="71"/>
      <c r="S81" s="143"/>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row>
    <row r="82" spans="2:60" s="72" customFormat="1">
      <c r="B82" s="73"/>
      <c r="C82" s="145" t="s">
        <v>1319</v>
      </c>
      <c r="D82" s="145"/>
      <c r="E82" s="145"/>
      <c r="F82" s="145"/>
      <c r="G82" s="145"/>
      <c r="H82" s="145"/>
      <c r="I82" s="145"/>
      <c r="J82" s="145"/>
      <c r="K82" s="145"/>
      <c r="L82" s="145"/>
      <c r="M82" s="145"/>
      <c r="N82" s="145"/>
      <c r="O82" s="145"/>
      <c r="P82" s="71"/>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row>
    <row r="83" spans="2:60" s="72" customFormat="1">
      <c r="B83" s="73"/>
      <c r="C83" s="142" t="s">
        <v>1320</v>
      </c>
      <c r="D83" s="142"/>
      <c r="E83" s="142"/>
      <c r="F83" s="142"/>
      <c r="G83" s="142"/>
      <c r="H83" s="142"/>
      <c r="I83" s="142"/>
      <c r="J83" s="142"/>
      <c r="K83" s="142"/>
      <c r="L83" s="142"/>
      <c r="M83" s="142"/>
      <c r="N83" s="142"/>
      <c r="O83" s="142"/>
      <c r="P83" s="71"/>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row>
    <row r="84" spans="2:60" s="72" customFormat="1">
      <c r="B84" s="73"/>
      <c r="C84" s="142" t="s">
        <v>1321</v>
      </c>
      <c r="D84" s="142"/>
      <c r="E84" s="142"/>
      <c r="F84" s="142"/>
      <c r="G84" s="142"/>
      <c r="H84" s="142"/>
      <c r="I84" s="142"/>
      <c r="J84" s="142"/>
      <c r="K84" s="142"/>
      <c r="L84" s="142"/>
      <c r="M84" s="142"/>
      <c r="N84" s="142"/>
      <c r="O84" s="142"/>
      <c r="P84" s="71"/>
      <c r="S84" s="143" t="s">
        <v>1322</v>
      </c>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row>
    <row r="85" spans="2:60" s="72" customFormat="1">
      <c r="B85" s="73"/>
      <c r="C85" s="146" t="s">
        <v>1323</v>
      </c>
      <c r="D85" s="147"/>
      <c r="E85" s="147"/>
      <c r="F85" s="147"/>
      <c r="G85" s="147"/>
      <c r="H85" s="147"/>
      <c r="I85" s="147"/>
      <c r="J85" s="147"/>
      <c r="K85" s="147"/>
      <c r="L85" s="147"/>
      <c r="M85" s="147"/>
      <c r="N85" s="147"/>
      <c r="O85" s="147"/>
      <c r="P85" s="71"/>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row>
    <row r="86" spans="2:60" s="72" customFormat="1" ht="30.75" customHeight="1">
      <c r="B86" s="73"/>
      <c r="C86" s="145" t="s">
        <v>1324</v>
      </c>
      <c r="D86" s="145"/>
      <c r="E86" s="145"/>
      <c r="F86" s="145"/>
      <c r="G86" s="145"/>
      <c r="H86" s="145"/>
      <c r="I86" s="145"/>
      <c r="J86" s="145"/>
      <c r="K86" s="145"/>
      <c r="L86" s="145"/>
      <c r="M86" s="145"/>
      <c r="N86" s="145"/>
      <c r="O86" s="145"/>
      <c r="P86" s="71"/>
      <c r="S86" s="143"/>
      <c r="T86" s="143"/>
      <c r="U86" s="143"/>
      <c r="V86" s="143"/>
      <c r="W86" s="143"/>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row>
    <row r="87" spans="2:60" s="72" customFormat="1">
      <c r="B87" s="73"/>
      <c r="C87" s="145" t="s">
        <v>1325</v>
      </c>
      <c r="D87" s="145"/>
      <c r="E87" s="145"/>
      <c r="F87" s="145"/>
      <c r="G87" s="145"/>
      <c r="H87" s="145"/>
      <c r="I87" s="145"/>
      <c r="J87" s="145"/>
      <c r="K87" s="145"/>
      <c r="L87" s="145"/>
      <c r="M87" s="145"/>
      <c r="N87" s="145"/>
      <c r="O87" s="145"/>
      <c r="P87" s="71"/>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row>
    <row r="88" spans="2:60" s="72" customFormat="1" ht="45" customHeight="1">
      <c r="B88" s="70" t="s">
        <v>1265</v>
      </c>
      <c r="C88" s="138" t="s">
        <v>1326</v>
      </c>
      <c r="D88" s="138"/>
      <c r="E88" s="138"/>
      <c r="F88" s="138"/>
      <c r="G88" s="138"/>
      <c r="H88" s="138"/>
      <c r="I88" s="138"/>
      <c r="J88" s="138"/>
      <c r="K88" s="138"/>
      <c r="L88" s="138"/>
      <c r="M88" s="138"/>
      <c r="N88" s="138"/>
      <c r="O88" s="138"/>
      <c r="P88" s="71"/>
    </row>
    <row r="89" spans="2:60" s="72" customFormat="1" ht="30" customHeight="1">
      <c r="B89" s="73"/>
      <c r="C89" s="145" t="s">
        <v>1327</v>
      </c>
      <c r="D89" s="145"/>
      <c r="E89" s="145"/>
      <c r="F89" s="145"/>
      <c r="G89" s="145"/>
      <c r="H89" s="145"/>
      <c r="I89" s="145"/>
      <c r="J89" s="145"/>
      <c r="K89" s="145"/>
      <c r="L89" s="145"/>
      <c r="M89" s="145"/>
      <c r="N89" s="145"/>
      <c r="O89" s="145"/>
      <c r="P89" s="71"/>
      <c r="S89" s="143"/>
      <c r="T89" s="143"/>
      <c r="U89" s="143"/>
      <c r="V89" s="143"/>
      <c r="W89" s="143"/>
      <c r="X89" s="143"/>
      <c r="Y89" s="143"/>
      <c r="Z89" s="143"/>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row>
    <row r="90" spans="2:60" s="72" customFormat="1" ht="45" customHeight="1">
      <c r="B90" s="73"/>
      <c r="C90" s="145" t="s">
        <v>1328</v>
      </c>
      <c r="D90" s="145"/>
      <c r="E90" s="145"/>
      <c r="F90" s="145"/>
      <c r="G90" s="145"/>
      <c r="H90" s="145"/>
      <c r="I90" s="145"/>
      <c r="J90" s="145"/>
      <c r="K90" s="145"/>
      <c r="L90" s="145"/>
      <c r="M90" s="145"/>
      <c r="N90" s="145"/>
      <c r="O90" s="145"/>
      <c r="P90" s="71"/>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row>
    <row r="91" spans="2:60">
      <c r="B91" s="61"/>
      <c r="C91" s="69"/>
      <c r="D91" s="69"/>
      <c r="E91" s="69"/>
      <c r="F91" s="69"/>
      <c r="G91" s="69"/>
      <c r="H91" s="69"/>
      <c r="I91" s="69"/>
      <c r="J91" s="69"/>
      <c r="K91" s="69"/>
      <c r="L91" s="69"/>
      <c r="M91" s="69"/>
      <c r="N91" s="69"/>
      <c r="O91" s="69"/>
      <c r="P91" s="36"/>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row>
    <row r="92" spans="2:60">
      <c r="B92" s="61"/>
      <c r="C92" s="69"/>
      <c r="D92" s="69"/>
      <c r="E92" s="69"/>
      <c r="F92" s="69"/>
      <c r="G92" s="69"/>
      <c r="H92" s="69"/>
      <c r="I92" s="69"/>
      <c r="J92" s="69"/>
      <c r="K92" s="69"/>
      <c r="L92" s="69"/>
      <c r="M92" s="69"/>
      <c r="N92" s="69"/>
      <c r="O92" s="69"/>
      <c r="P92" s="36"/>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row>
    <row r="93" spans="2:60">
      <c r="B93" s="61"/>
      <c r="C93" s="69"/>
      <c r="D93" s="69"/>
      <c r="E93" s="69"/>
      <c r="F93" s="69"/>
      <c r="G93" s="69"/>
      <c r="H93" s="69"/>
      <c r="I93" s="69"/>
      <c r="J93" s="69"/>
      <c r="K93" s="69"/>
      <c r="L93" s="69"/>
      <c r="M93" s="69"/>
      <c r="N93" s="69"/>
      <c r="O93" s="69"/>
      <c r="P93" s="36"/>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row>
    <row r="94" spans="2:60">
      <c r="B94" s="61"/>
      <c r="C94" s="69"/>
      <c r="D94" s="69"/>
      <c r="E94" s="69"/>
      <c r="F94" s="69"/>
      <c r="G94" s="69"/>
      <c r="H94" s="69"/>
      <c r="I94" s="69"/>
      <c r="J94" s="69"/>
      <c r="K94" s="69"/>
      <c r="L94" s="69"/>
      <c r="M94" s="69"/>
      <c r="N94" s="69"/>
      <c r="O94" s="69"/>
      <c r="P94" s="36"/>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row>
    <row r="95" spans="2:60" ht="15">
      <c r="B95" s="66" t="s">
        <v>1265</v>
      </c>
      <c r="C95" s="133" t="s">
        <v>1329</v>
      </c>
      <c r="D95" s="133"/>
      <c r="E95" s="133"/>
      <c r="F95" s="133"/>
      <c r="G95" s="133"/>
      <c r="H95" s="133"/>
      <c r="I95" s="133"/>
      <c r="J95" s="133"/>
      <c r="K95" s="133"/>
      <c r="L95" s="133"/>
      <c r="M95" s="133"/>
      <c r="N95" s="133"/>
      <c r="O95" s="133"/>
      <c r="P95" s="36"/>
    </row>
    <row r="96" spans="2:60">
      <c r="B96" s="35"/>
      <c r="P96" s="36"/>
    </row>
    <row r="97" spans="2:16">
      <c r="B97" s="35"/>
      <c r="P97" s="36"/>
    </row>
    <row r="98" spans="2:16">
      <c r="B98" s="35"/>
      <c r="P98" s="36"/>
    </row>
    <row r="99" spans="2:16">
      <c r="B99" s="35"/>
      <c r="P99" s="36"/>
    </row>
    <row r="100" spans="2:16">
      <c r="B100" s="35"/>
      <c r="P100" s="36"/>
    </row>
    <row r="101" spans="2:16">
      <c r="B101" s="35"/>
      <c r="P101" s="36"/>
    </row>
    <row r="102" spans="2:16">
      <c r="B102" s="35"/>
      <c r="P102" s="36"/>
    </row>
    <row r="103" spans="2:16">
      <c r="B103" s="35"/>
      <c r="P103" s="36"/>
    </row>
    <row r="104" spans="2:16">
      <c r="B104" s="35"/>
      <c r="P104" s="36"/>
    </row>
    <row r="105" spans="2:16">
      <c r="B105" s="35"/>
      <c r="P105" s="36"/>
    </row>
    <row r="106" spans="2:16">
      <c r="B106" s="35"/>
      <c r="P106" s="36"/>
    </row>
    <row r="107" spans="2:16">
      <c r="B107" s="35"/>
      <c r="P107" s="36"/>
    </row>
    <row r="108" spans="2:16">
      <c r="B108" s="35"/>
      <c r="P108" s="36"/>
    </row>
    <row r="109" spans="2:16">
      <c r="B109" s="35"/>
      <c r="P109" s="36"/>
    </row>
    <row r="110" spans="2:16">
      <c r="B110" s="35"/>
      <c r="P110" s="36"/>
    </row>
    <row r="111" spans="2:16">
      <c r="B111" s="35"/>
      <c r="P111" s="36"/>
    </row>
    <row r="112" spans="2:16">
      <c r="B112" s="35"/>
      <c r="P112" s="36"/>
    </row>
    <row r="113" spans="2:16" ht="15" thickBot="1">
      <c r="B113" s="75"/>
      <c r="C113" s="76"/>
      <c r="D113" s="76"/>
      <c r="E113" s="76"/>
      <c r="F113" s="76"/>
      <c r="G113" s="76"/>
      <c r="H113" s="76"/>
      <c r="I113" s="76"/>
      <c r="J113" s="76"/>
      <c r="K113" s="76"/>
      <c r="L113" s="76"/>
      <c r="M113" s="76"/>
      <c r="N113" s="76"/>
      <c r="O113" s="76"/>
      <c r="P113" s="77"/>
    </row>
    <row r="114" spans="2:16" ht="15" thickTop="1"/>
  </sheetData>
  <mergeCells count="57">
    <mergeCell ref="C95:O95"/>
    <mergeCell ref="C87:O87"/>
    <mergeCell ref="S87:BH87"/>
    <mergeCell ref="C88:O88"/>
    <mergeCell ref="C89:O89"/>
    <mergeCell ref="S89:BH89"/>
    <mergeCell ref="C90:O90"/>
    <mergeCell ref="S90:BH90"/>
    <mergeCell ref="C84:O84"/>
    <mergeCell ref="S84:BH84"/>
    <mergeCell ref="C85:O85"/>
    <mergeCell ref="S85:BH85"/>
    <mergeCell ref="C86:O86"/>
    <mergeCell ref="S86:BH86"/>
    <mergeCell ref="C83:O83"/>
    <mergeCell ref="S83:BH83"/>
    <mergeCell ref="C70:O70"/>
    <mergeCell ref="C71:O71"/>
    <mergeCell ref="C72:O72"/>
    <mergeCell ref="C77:O77"/>
    <mergeCell ref="C78:O78"/>
    <mergeCell ref="C79:O79"/>
    <mergeCell ref="C80:O80"/>
    <mergeCell ref="C81:O81"/>
    <mergeCell ref="S81:BH81"/>
    <mergeCell ref="C82:O82"/>
    <mergeCell ref="S82:BH82"/>
    <mergeCell ref="C69:O69"/>
    <mergeCell ref="C51:O51"/>
    <mergeCell ref="C52:O52"/>
    <mergeCell ref="C53:O53"/>
    <mergeCell ref="C54:O54"/>
    <mergeCell ref="C55:O55"/>
    <mergeCell ref="C59:O59"/>
    <mergeCell ref="C60:O60"/>
    <mergeCell ref="C65:O65"/>
    <mergeCell ref="C66:O66"/>
    <mergeCell ref="C67:O67"/>
    <mergeCell ref="C68:O68"/>
    <mergeCell ref="C50:O50"/>
    <mergeCell ref="C36:O36"/>
    <mergeCell ref="C37:O37"/>
    <mergeCell ref="C38:O38"/>
    <mergeCell ref="C42:O42"/>
    <mergeCell ref="C43:O43"/>
    <mergeCell ref="C44:O44"/>
    <mergeCell ref="C45:O45"/>
    <mergeCell ref="C46:O46"/>
    <mergeCell ref="C47:O47"/>
    <mergeCell ref="C48:O48"/>
    <mergeCell ref="C49:O49"/>
    <mergeCell ref="C35:O35"/>
    <mergeCell ref="C30:O30"/>
    <mergeCell ref="C31:O31"/>
    <mergeCell ref="C32:O32"/>
    <mergeCell ref="C33:O33"/>
    <mergeCell ref="C34:O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2023</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cp:lastModifiedBy>Артем</cp:lastModifiedBy>
  <dcterms:created xsi:type="dcterms:W3CDTF">2022-10-12T02:22:27Z</dcterms:created>
  <dcterms:modified xsi:type="dcterms:W3CDTF">2023-02-13T13:09:53Z</dcterms:modified>
</cp:coreProperties>
</file>